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style6.xml" ContentType="application/vnd.ms-office.chartstyle+xml"/>
  <Override PartName="/xl/charts/colors6.xml" ContentType="application/vnd.ms-office.chartcolorstyle+xml"/>
  <Override PartName="/xl/charts/chart1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8_{55422913-469B-47B8-8B28-F5C57FFDE027}" xr6:coauthVersionLast="37" xr6:coauthVersionMax="37" xr10:uidLastSave="{00000000-0000-0000-0000-000000000000}"/>
  <bookViews>
    <workbookView xWindow="0" yWindow="0" windowWidth="16410" windowHeight="7005" activeTab="2" xr2:uid="{4949FCD4-A0D8-41ED-ABA5-395401B1BF50}"/>
  </bookViews>
  <sheets>
    <sheet name=" Amazon Dataset" sheetId="1" r:id="rId1"/>
    <sheet name="Pivot Table" sheetId="3" r:id="rId2"/>
    <sheet name="Dashboard" sheetId="6" r:id="rId3"/>
  </sheets>
  <definedNames>
    <definedName name="_xlnm._FilterDatabase" localSheetId="0" hidden="1">' Amazon Dataset'!$A$1:$T$1352</definedName>
    <definedName name="_xlcn.WorksheetConnection_AmazonDatasetA1W13521" hidden="1">' Amazon Dataset'!$A$1:$T$1352</definedName>
    <definedName name="_xlcn.WorksheetConnection_DSAPROJECT.xlsxTable31" hidden="1">Table3[]</definedName>
    <definedName name="Slicer_Main_Category">#N/A</definedName>
    <definedName name="Slicer_Price_Range_Bucket">#N/A</definedName>
    <definedName name="Slicer_Rating">#N/A</definedName>
  </definedNames>
  <calcPr calcId="179021"/>
  <pivotCaches>
    <pivotCache cacheId="260" r:id="rId4"/>
    <pivotCache cacheId="263" r:id="rId5"/>
    <pivotCache cacheId="269" r:id="rId6"/>
    <pivotCache cacheId="272" r:id="rId7"/>
    <pivotCache cacheId="278" r:id="rId8"/>
    <pivotCache cacheId="284" r:id="rId9"/>
    <pivotCache cacheId="287" r:id="rId10"/>
    <pivotCache cacheId="290" r:id="rId11"/>
    <pivotCache cacheId="293" r:id="rId12"/>
    <pivotCache cacheId="296" r:id="rId13"/>
    <pivotCache cacheId="495" r:id="rId14"/>
    <pivotCache cacheId="498" r:id="rId15"/>
    <pivotCache cacheId="504" r:id="rId16"/>
    <pivotCache cacheId="507" r:id="rId17"/>
  </pivotCaches>
  <extLst>
    <ext xmlns:x14="http://schemas.microsoft.com/office/spreadsheetml/2009/9/main" uri="{876F7934-8845-4945-9796-88D515C7AA90}">
      <x14:pivotCaches>
        <pivotCache cacheId="297"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 Amazon Dataset!$A$1:$W$1352"/>
          <x15:modelTable id="Table3" name="Table3" connection="WorksheetConnection_DSA PROJECT.xlsx!Table3"/>
        </x15:modelTables>
        <x15:modelRelationships>
          <x15:modelRelationship fromTable="Table3" fromColumn="Product ID" toTable="Range" toColumn="Product ID"/>
        </x15:modelRelationships>
      </x15:dataModel>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N2" i="1"/>
  <c r="S44" i="1" l="1"/>
  <c r="T371" i="1"/>
  <c r="P371" i="1"/>
  <c r="T2" i="1" s="1"/>
  <c r="N187" i="1"/>
  <c r="N258" i="1"/>
  <c r="N259" i="1"/>
  <c r="N260" i="1"/>
  <c r="N525" i="1"/>
  <c r="N666" i="1"/>
  <c r="N1165" i="1"/>
  <c r="N184" i="1"/>
  <c r="N185" i="1"/>
  <c r="N322" i="1"/>
  <c r="N637" i="1"/>
  <c r="N736" i="1"/>
  <c r="N737" i="1"/>
  <c r="N786" i="1"/>
  <c r="N915" i="1"/>
  <c r="N924" i="1"/>
  <c r="N1193" i="1"/>
  <c r="N1194" i="1"/>
  <c r="N1326" i="1"/>
  <c r="N1318" i="1"/>
  <c r="N160" i="1"/>
  <c r="N228" i="1"/>
  <c r="N559" i="1"/>
  <c r="N738" i="1"/>
  <c r="N702" i="1"/>
  <c r="N843" i="1"/>
  <c r="N939" i="1"/>
  <c r="N1076" i="1"/>
  <c r="N1143" i="1"/>
  <c r="N1347" i="1"/>
  <c r="N1284" i="1"/>
  <c r="N1312" i="1"/>
  <c r="N88" i="1"/>
  <c r="N180" i="1"/>
  <c r="N323" i="1"/>
  <c r="N351" i="1"/>
  <c r="N358" i="1"/>
  <c r="N714" i="1"/>
  <c r="N748" i="1"/>
  <c r="N982" i="1"/>
  <c r="N984" i="1"/>
  <c r="N1010" i="1"/>
  <c r="N1168" i="1"/>
  <c r="N1040" i="1"/>
  <c r="N1146" i="1"/>
  <c r="N123" i="1"/>
  <c r="N169" i="1"/>
  <c r="N317" i="1"/>
  <c r="N318" i="1"/>
  <c r="N319" i="1"/>
  <c r="N320" i="1"/>
  <c r="N460" i="1"/>
  <c r="N491" i="1"/>
  <c r="N489" i="1"/>
  <c r="N513" i="1"/>
  <c r="N576" i="1"/>
  <c r="N707" i="1"/>
  <c r="N692" i="1"/>
  <c r="N799" i="1"/>
  <c r="N813" i="1"/>
  <c r="N909" i="1"/>
  <c r="N1030" i="1"/>
  <c r="N1012" i="1"/>
  <c r="N1043" i="1"/>
  <c r="N1094" i="1"/>
  <c r="N1029" i="1"/>
  <c r="N1237" i="1"/>
  <c r="N1281" i="1"/>
  <c r="N1292" i="1"/>
  <c r="N1177" i="1"/>
  <c r="N1285" i="1"/>
  <c r="N1147" i="1"/>
  <c r="N1047" i="1"/>
  <c r="N207" i="1"/>
  <c r="N411" i="1"/>
  <c r="N961" i="1"/>
  <c r="N935" i="1"/>
  <c r="N1322" i="1"/>
  <c r="N1152" i="1"/>
  <c r="N1274" i="1"/>
  <c r="N67" i="1"/>
  <c r="N76" i="1"/>
  <c r="N271" i="1"/>
  <c r="N376" i="1"/>
  <c r="N367" i="1"/>
  <c r="N632" i="1"/>
  <c r="N638" i="1"/>
  <c r="N776" i="1"/>
  <c r="N954" i="1"/>
  <c r="N1055" i="1"/>
  <c r="N1114" i="1"/>
  <c r="N1059" i="1"/>
  <c r="N1244" i="1"/>
  <c r="N1140" i="1"/>
  <c r="N366" i="1"/>
  <c r="N422" i="1"/>
  <c r="N659" i="1"/>
  <c r="N1345" i="1"/>
  <c r="N31" i="1"/>
  <c r="N72" i="1"/>
  <c r="N492" i="1"/>
  <c r="N493" i="1"/>
  <c r="N1061" i="1"/>
  <c r="N1155" i="1"/>
  <c r="N1323" i="1"/>
  <c r="N1313" i="1"/>
  <c r="N1315" i="1"/>
  <c r="N42" i="1"/>
  <c r="N57" i="1"/>
  <c r="N58" i="1"/>
  <c r="N219" i="1"/>
  <c r="N274" i="1"/>
  <c r="N272" i="1"/>
  <c r="N461" i="1"/>
  <c r="N494" i="1"/>
  <c r="N495" i="1"/>
  <c r="N496" i="1"/>
  <c r="N505" i="1"/>
  <c r="N560" i="1"/>
  <c r="N665" i="1"/>
  <c r="N705" i="1"/>
  <c r="N793" i="1"/>
  <c r="N809" i="1"/>
  <c r="N808" i="1"/>
  <c r="N922" i="1"/>
  <c r="N1101" i="1"/>
  <c r="N1035" i="1"/>
  <c r="N1311" i="1"/>
  <c r="N1225" i="1"/>
  <c r="N3" i="1"/>
  <c r="N28" i="1"/>
  <c r="N43" i="1"/>
  <c r="N65" i="1"/>
  <c r="N190" i="1"/>
  <c r="N280" i="1"/>
  <c r="N398" i="1"/>
  <c r="N646" i="1"/>
  <c r="N1007" i="1"/>
  <c r="N1070" i="1"/>
  <c r="N1001" i="1"/>
  <c r="N1169" i="1"/>
  <c r="N1179" i="1"/>
  <c r="N1222" i="1"/>
  <c r="N32" i="1"/>
  <c r="N75" i="1"/>
  <c r="N82" i="1"/>
  <c r="N124" i="1"/>
  <c r="N233" i="1"/>
  <c r="N234" i="1"/>
  <c r="N818" i="1"/>
  <c r="N1011" i="1"/>
  <c r="N1014" i="1"/>
  <c r="N33" i="1"/>
  <c r="N62" i="1"/>
  <c r="N64" i="1"/>
  <c r="N385" i="1"/>
  <c r="N512" i="1"/>
  <c r="N522" i="1"/>
  <c r="N741" i="1"/>
  <c r="N810" i="1"/>
  <c r="N959" i="1"/>
  <c r="N1232" i="1"/>
  <c r="N1131" i="1"/>
  <c r="N60" i="1"/>
  <c r="N104" i="1"/>
  <c r="N205" i="1"/>
  <c r="N369" i="1"/>
  <c r="N433" i="1"/>
  <c r="N450" i="1"/>
  <c r="N484" i="1"/>
  <c r="N521" i="1"/>
  <c r="N529" i="1"/>
  <c r="N611" i="1"/>
  <c r="N612" i="1"/>
  <c r="N617" i="1"/>
  <c r="N603" i="1"/>
  <c r="N774" i="1"/>
  <c r="N817" i="1"/>
  <c r="N794" i="1"/>
  <c r="N795" i="1"/>
  <c r="N802" i="1"/>
  <c r="N888" i="1"/>
  <c r="N975" i="1"/>
  <c r="N1289" i="1"/>
  <c r="N5" i="1"/>
  <c r="N26" i="1"/>
  <c r="N30" i="1"/>
  <c r="N59" i="1"/>
  <c r="N108" i="1"/>
  <c r="N235" i="1"/>
  <c r="N292" i="1"/>
  <c r="N324" i="1"/>
  <c r="N336" i="1"/>
  <c r="N337" i="1"/>
  <c r="N345" i="1"/>
  <c r="N352" i="1"/>
  <c r="N399" i="1"/>
  <c r="N526" i="1"/>
  <c r="N596" i="1"/>
  <c r="N651" i="1"/>
  <c r="N663" i="1"/>
  <c r="N1128" i="1"/>
  <c r="N1086" i="1"/>
  <c r="N1002" i="1"/>
  <c r="N1079" i="1"/>
  <c r="N1018" i="1"/>
  <c r="N1107" i="1"/>
  <c r="N1108" i="1"/>
  <c r="N1156" i="1"/>
  <c r="N1254" i="1"/>
  <c r="N55" i="1"/>
  <c r="N90" i="1"/>
  <c r="N91" i="1"/>
  <c r="N126" i="1"/>
  <c r="N136" i="1"/>
  <c r="N236" i="1"/>
  <c r="N237" i="1"/>
  <c r="N238" i="1"/>
  <c r="N473" i="1"/>
  <c r="N519" i="1"/>
  <c r="N831" i="1"/>
  <c r="N832" i="1"/>
  <c r="N910" i="1"/>
  <c r="N987" i="1"/>
  <c r="N977" i="1"/>
  <c r="N1124" i="1"/>
  <c r="N1330" i="1"/>
  <c r="N1275" i="1"/>
  <c r="N7" i="1"/>
  <c r="N48" i="1"/>
  <c r="N49" i="1"/>
  <c r="N66" i="1"/>
  <c r="N118" i="1"/>
  <c r="N119" i="1"/>
  <c r="N188" i="1"/>
  <c r="N189" i="1"/>
  <c r="N268" i="1"/>
  <c r="N424" i="1"/>
  <c r="N441" i="1"/>
  <c r="N546" i="1"/>
  <c r="N838" i="1"/>
  <c r="N876" i="1"/>
  <c r="N869" i="1"/>
  <c r="N875" i="1"/>
  <c r="N967" i="1"/>
  <c r="N902" i="1"/>
  <c r="N979" i="1"/>
  <c r="N1088" i="1"/>
  <c r="N1248" i="1"/>
  <c r="N1220" i="1"/>
  <c r="N1286" i="1"/>
  <c r="N1314" i="1"/>
  <c r="N1231" i="1"/>
  <c r="N6" i="1"/>
  <c r="N41" i="1"/>
  <c r="N105" i="1"/>
  <c r="N172" i="1"/>
  <c r="N176" i="1"/>
  <c r="N372" i="1"/>
  <c r="N405" i="1"/>
  <c r="N423" i="1"/>
  <c r="N430" i="1"/>
  <c r="N459" i="1"/>
  <c r="N528" i="1"/>
  <c r="N656" i="1"/>
  <c r="N764" i="1"/>
  <c r="N826" i="1"/>
  <c r="N960" i="1"/>
  <c r="N919" i="1"/>
  <c r="N1034" i="1"/>
  <c r="N1216" i="1"/>
  <c r="N1239" i="1"/>
  <c r="N1084" i="1"/>
  <c r="N1081" i="1"/>
  <c r="N1144" i="1"/>
  <c r="N1060" i="1"/>
  <c r="N1324" i="1"/>
  <c r="N1223" i="1"/>
  <c r="N1264" i="1"/>
  <c r="N1283" i="1"/>
  <c r="N1099" i="1"/>
  <c r="N146" i="1"/>
  <c r="N182" i="1"/>
  <c r="N330" i="1"/>
  <c r="N355" i="1"/>
  <c r="N652" i="1"/>
  <c r="N669" i="1"/>
  <c r="N858" i="1"/>
  <c r="N1032" i="1"/>
  <c r="N1013" i="1"/>
  <c r="N1019" i="1"/>
  <c r="N1235" i="1"/>
  <c r="N1319" i="1"/>
  <c r="N1125" i="1"/>
  <c r="N1290" i="1"/>
  <c r="N13" i="1"/>
  <c r="N27" i="1"/>
  <c r="N74" i="1"/>
  <c r="N96" i="1"/>
  <c r="N177" i="1"/>
  <c r="N267" i="1"/>
  <c r="N308" i="1"/>
  <c r="N404" i="1"/>
  <c r="N416" i="1"/>
  <c r="N457" i="1"/>
  <c r="N474" i="1"/>
  <c r="N472" i="1"/>
  <c r="N520" i="1"/>
  <c r="N573" i="1"/>
  <c r="N630" i="1"/>
  <c r="N685" i="1"/>
  <c r="N668" i="1"/>
  <c r="N693" i="1"/>
  <c r="N722" i="1"/>
  <c r="N755" i="1"/>
  <c r="N796" i="1"/>
  <c r="N797" i="1"/>
  <c r="N887" i="1"/>
  <c r="N893" i="1"/>
  <c r="N844" i="1"/>
  <c r="N862" i="1"/>
  <c r="N871" i="1"/>
  <c r="N900" i="1"/>
  <c r="N892" i="1"/>
  <c r="N916" i="1"/>
  <c r="N917" i="1"/>
  <c r="N918" i="1"/>
  <c r="N905" i="1"/>
  <c r="N1004" i="1"/>
  <c r="N1209" i="1"/>
  <c r="N1112" i="1"/>
  <c r="N1301" i="1"/>
  <c r="N1201" i="1"/>
  <c r="N1265" i="1"/>
  <c r="N1256" i="1"/>
  <c r="N1291" i="1"/>
  <c r="N1343" i="1"/>
  <c r="N1166" i="1"/>
  <c r="N1191" i="1"/>
  <c r="N1302" i="1"/>
  <c r="N1338" i="1"/>
  <c r="N1340" i="1"/>
  <c r="N18" i="1"/>
  <c r="N71" i="1"/>
  <c r="N93" i="1"/>
  <c r="N138" i="1"/>
  <c r="N446" i="1"/>
  <c r="N516" i="1"/>
  <c r="N641" i="1"/>
  <c r="N660" i="1"/>
  <c r="N749" i="1"/>
  <c r="N775" i="1"/>
  <c r="N1006" i="1"/>
  <c r="N1031" i="1"/>
  <c r="N971" i="1"/>
  <c r="N1130" i="1"/>
  <c r="N1249" i="1"/>
  <c r="N1258" i="1"/>
  <c r="N1226" i="1"/>
  <c r="N1240" i="1"/>
  <c r="N1197" i="1"/>
  <c r="N1200" i="1"/>
  <c r="N1339" i="1"/>
  <c r="N1297" i="1"/>
  <c r="N130" i="1"/>
  <c r="N220" i="1"/>
  <c r="N402" i="1"/>
  <c r="N538" i="1"/>
  <c r="N609" i="1"/>
  <c r="N614" i="1"/>
  <c r="N636" i="1"/>
  <c r="N642" i="1"/>
  <c r="N687" i="1"/>
  <c r="N712" i="1"/>
  <c r="N901" i="1"/>
  <c r="N965" i="1"/>
  <c r="N1149" i="1"/>
  <c r="N1202" i="1"/>
  <c r="N1171" i="1"/>
  <c r="N1164" i="1"/>
  <c r="N1293" i="1"/>
  <c r="N1126" i="1"/>
  <c r="N1316" i="1"/>
  <c r="N1252" i="1"/>
  <c r="N1317" i="1"/>
  <c r="N19" i="1"/>
  <c r="N50" i="1"/>
  <c r="N86" i="1"/>
  <c r="N131" i="1"/>
  <c r="N244" i="1"/>
  <c r="N370" i="1"/>
  <c r="N361" i="1"/>
  <c r="N510" i="1"/>
  <c r="N760" i="1"/>
  <c r="N801" i="1"/>
  <c r="N777" i="1"/>
  <c r="N847" i="1"/>
  <c r="N947" i="1"/>
  <c r="N991" i="1"/>
  <c r="N1328" i="1"/>
  <c r="N1109" i="1"/>
  <c r="N1181" i="1"/>
  <c r="N1287" i="1"/>
  <c r="N1207" i="1"/>
  <c r="N1210" i="1"/>
  <c r="N1105" i="1"/>
  <c r="N1327" i="1"/>
  <c r="N14" i="1"/>
  <c r="N63" i="1"/>
  <c r="N213" i="1"/>
  <c r="N257" i="1"/>
  <c r="N335" i="1"/>
  <c r="N485" i="1"/>
  <c r="N540" i="1"/>
  <c r="N581" i="1"/>
  <c r="N803" i="1"/>
  <c r="N804" i="1"/>
  <c r="N856" i="1"/>
  <c r="N860" i="1"/>
  <c r="N1305" i="1"/>
  <c r="N1295" i="1"/>
  <c r="N1247" i="1"/>
  <c r="N1175" i="1"/>
  <c r="N174" i="1"/>
  <c r="N221" i="1"/>
  <c r="N242" i="1"/>
  <c r="N394" i="1"/>
  <c r="N434" i="1"/>
  <c r="N469" i="1"/>
  <c r="N476" i="1"/>
  <c r="N605" i="1"/>
  <c r="N676" i="1"/>
  <c r="N762" i="1"/>
  <c r="N877" i="1"/>
  <c r="N889" i="1"/>
  <c r="N898" i="1"/>
  <c r="N980" i="1"/>
  <c r="N981" i="1"/>
  <c r="N1041" i="1"/>
  <c r="N1028" i="1"/>
  <c r="N1082" i="1"/>
  <c r="N1069" i="1"/>
  <c r="N1100" i="1"/>
  <c r="N1065" i="1"/>
  <c r="N1073" i="1"/>
  <c r="N1121" i="1"/>
  <c r="N1227" i="1"/>
  <c r="N1299" i="1"/>
  <c r="N1077" i="1"/>
  <c r="N1148" i="1"/>
  <c r="N1218" i="1"/>
  <c r="N1203" i="1"/>
  <c r="N1228" i="1"/>
  <c r="N1350" i="1"/>
  <c r="N17" i="1"/>
  <c r="N21" i="1"/>
  <c r="N122" i="1"/>
  <c r="N137" i="1"/>
  <c r="N149" i="1"/>
  <c r="N282" i="1"/>
  <c r="N597" i="1"/>
  <c r="N644" i="1"/>
  <c r="N718" i="1"/>
  <c r="N744" i="1"/>
  <c r="N825" i="1"/>
  <c r="N839" i="1"/>
  <c r="N874" i="1"/>
  <c r="N948" i="1"/>
  <c r="N920" i="1"/>
  <c r="N1188" i="1"/>
  <c r="N1089" i="1"/>
  <c r="N1332" i="1"/>
  <c r="N1212" i="1"/>
  <c r="N1321" i="1"/>
  <c r="N1288" i="1"/>
  <c r="N1309" i="1"/>
  <c r="N46" i="1"/>
  <c r="N51" i="1"/>
  <c r="N192" i="1"/>
  <c r="N356" i="1"/>
  <c r="N387" i="1"/>
  <c r="N388" i="1"/>
  <c r="N389" i="1"/>
  <c r="N600" i="1"/>
  <c r="N621" i="1"/>
  <c r="N643" i="1"/>
  <c r="N645" i="1"/>
  <c r="N695" i="1"/>
  <c r="N745" i="1"/>
  <c r="N733" i="1"/>
  <c r="N807" i="1"/>
  <c r="N925" i="1"/>
  <c r="N949" i="1"/>
  <c r="N1071" i="1"/>
  <c r="N989" i="1"/>
  <c r="N1050" i="1"/>
  <c r="N1307" i="1"/>
  <c r="N1224" i="1"/>
  <c r="N1262" i="1"/>
  <c r="N150" i="1"/>
  <c r="N634" i="1"/>
  <c r="N661" i="1"/>
  <c r="N788" i="1"/>
  <c r="N966" i="1"/>
  <c r="N934" i="1"/>
  <c r="N1015" i="1"/>
  <c r="N1016" i="1"/>
  <c r="N1021" i="1"/>
  <c r="N1075" i="1"/>
  <c r="N1325" i="1"/>
  <c r="N1151" i="1"/>
  <c r="N1154" i="1"/>
  <c r="N212" i="1"/>
  <c r="N368" i="1"/>
  <c r="N471" i="1"/>
  <c r="N584" i="1"/>
  <c r="N761" i="1"/>
  <c r="N879" i="1"/>
  <c r="N957" i="1"/>
  <c r="N1078" i="1"/>
  <c r="N1310" i="1"/>
  <c r="N1120" i="1"/>
  <c r="N1266" i="1"/>
  <c r="N1138" i="1"/>
  <c r="N1270" i="1"/>
  <c r="N1153" i="1"/>
  <c r="N22" i="1"/>
  <c r="N54" i="1"/>
  <c r="N56" i="1"/>
  <c r="N61" i="1"/>
  <c r="N141" i="1"/>
  <c r="N178" i="1"/>
  <c r="N179" i="1"/>
  <c r="N200" i="1"/>
  <c r="N224" i="1"/>
  <c r="N245" i="1"/>
  <c r="N252" i="1"/>
  <c r="N273" i="1"/>
  <c r="N401" i="1"/>
  <c r="N419" i="1"/>
  <c r="N487" i="1"/>
  <c r="N506" i="1"/>
  <c r="N561" i="1"/>
  <c r="N557" i="1"/>
  <c r="N565" i="1"/>
  <c r="N574" i="1"/>
  <c r="N553" i="1"/>
  <c r="N586" i="1"/>
  <c r="N655" i="1"/>
  <c r="N657" i="1"/>
  <c r="N680" i="1"/>
  <c r="N679" i="1"/>
  <c r="N696" i="1"/>
  <c r="N719" i="1"/>
  <c r="N747" i="1"/>
  <c r="N822" i="1"/>
  <c r="N828" i="1"/>
  <c r="N820" i="1"/>
  <c r="N929" i="1"/>
  <c r="N945" i="1"/>
  <c r="N897" i="1"/>
  <c r="N944" i="1"/>
  <c r="N958" i="1"/>
  <c r="N937" i="1"/>
  <c r="N976" i="1"/>
  <c r="N969" i="1"/>
  <c r="N970" i="1"/>
  <c r="N1027" i="1"/>
  <c r="N1058" i="1"/>
  <c r="N1003" i="1"/>
  <c r="N978" i="1"/>
  <c r="N1178" i="1"/>
  <c r="N1106" i="1"/>
  <c r="N1208" i="1"/>
  <c r="N1257" i="1"/>
  <c r="N1243" i="1"/>
  <c r="N1117" i="1"/>
  <c r="N1219" i="1"/>
  <c r="N1042" i="1"/>
  <c r="N1211" i="1"/>
  <c r="N198" i="1"/>
  <c r="N208" i="1"/>
  <c r="N309" i="1"/>
  <c r="N342" i="1"/>
  <c r="N455" i="1"/>
  <c r="N551" i="1"/>
  <c r="N678" i="1"/>
  <c r="N765" i="1"/>
  <c r="N806" i="1"/>
  <c r="N894" i="1"/>
  <c r="N973" i="1"/>
  <c r="N1093" i="1"/>
  <c r="N1230" i="1"/>
  <c r="N1260" i="1"/>
  <c r="N1337" i="1"/>
  <c r="N15" i="1"/>
  <c r="N23" i="1"/>
  <c r="N24" i="1"/>
  <c r="N38" i="1"/>
  <c r="N84" i="1"/>
  <c r="N120" i="1"/>
  <c r="N135" i="1"/>
  <c r="N392" i="1"/>
  <c r="N437" i="1"/>
  <c r="N449" i="1"/>
  <c r="N497" i="1"/>
  <c r="N535" i="1"/>
  <c r="N613" i="1"/>
  <c r="N686" i="1"/>
  <c r="N716" i="1"/>
  <c r="N857" i="1"/>
  <c r="N842" i="1"/>
  <c r="N906" i="1"/>
  <c r="N1118" i="1"/>
  <c r="N1080" i="1"/>
  <c r="N1145" i="1"/>
  <c r="N1133" i="1"/>
  <c r="N1182" i="1"/>
  <c r="N1336" i="1"/>
  <c r="N1351" i="1"/>
  <c r="N78" i="1"/>
  <c r="N79" i="1"/>
  <c r="N95" i="1"/>
  <c r="N97" i="1"/>
  <c r="N458" i="1"/>
  <c r="N477" i="1"/>
  <c r="N488" i="1"/>
  <c r="N524" i="1"/>
  <c r="N732" i="1"/>
  <c r="N783" i="1"/>
  <c r="N791" i="1"/>
  <c r="N814" i="1"/>
  <c r="N815" i="1"/>
  <c r="N837" i="1"/>
  <c r="N926" i="1"/>
  <c r="N992" i="1"/>
  <c r="N994" i="1"/>
  <c r="N1068" i="1"/>
  <c r="N1134" i="1"/>
  <c r="N1098" i="1"/>
  <c r="N1136" i="1"/>
  <c r="N147" i="1"/>
  <c r="N214" i="1"/>
  <c r="N240" i="1"/>
  <c r="N534" i="1"/>
  <c r="N548" i="1"/>
  <c r="N615" i="1"/>
  <c r="N717" i="1"/>
  <c r="N768" i="1"/>
  <c r="N829" i="1"/>
  <c r="N912" i="1"/>
  <c r="N941" i="1"/>
  <c r="N1046" i="1"/>
  <c r="N1085" i="1"/>
  <c r="N995" i="1"/>
  <c r="N1195" i="1"/>
  <c r="N1183" i="1"/>
  <c r="N1272" i="1"/>
  <c r="N1282" i="1"/>
  <c r="N1349" i="1"/>
  <c r="N81" i="1"/>
  <c r="N183" i="1"/>
  <c r="N226" i="1"/>
  <c r="N325" i="1"/>
  <c r="N543" i="1"/>
  <c r="N639" i="1"/>
  <c r="N720" i="1"/>
  <c r="N849" i="1"/>
  <c r="N956" i="1"/>
  <c r="N998" i="1"/>
  <c r="N1119" i="1"/>
  <c r="N1158" i="1"/>
  <c r="N1132" i="1"/>
  <c r="N1250" i="1"/>
  <c r="N1304" i="1"/>
  <c r="N1306" i="1"/>
  <c r="N1198" i="1"/>
  <c r="N20" i="1"/>
  <c r="N70" i="1"/>
  <c r="N109" i="1"/>
  <c r="N148" i="1"/>
  <c r="N154" i="1"/>
  <c r="N241" i="1"/>
  <c r="N283" i="1"/>
  <c r="N326" i="1"/>
  <c r="N438" i="1"/>
  <c r="N462" i="1"/>
  <c r="N463" i="1"/>
  <c r="N498" i="1"/>
  <c r="N501" i="1"/>
  <c r="N503" i="1"/>
  <c r="N608" i="1"/>
  <c r="N1049" i="1"/>
  <c r="N1022" i="1"/>
  <c r="N1300" i="1"/>
  <c r="N1331" i="1"/>
  <c r="N1083" i="1"/>
  <c r="N1335" i="1"/>
  <c r="N77" i="1"/>
  <c r="N80" i="1"/>
  <c r="N115" i="1"/>
  <c r="N132" i="1"/>
  <c r="N134" i="1"/>
  <c r="N203" i="1"/>
  <c r="N227" i="1"/>
  <c r="N456" i="1"/>
  <c r="N470" i="1"/>
  <c r="N478" i="1"/>
  <c r="N531" i="1"/>
  <c r="N582" i="1"/>
  <c r="N648" i="1"/>
  <c r="N823" i="1"/>
  <c r="N754" i="1"/>
  <c r="N763" i="1"/>
  <c r="N921" i="1"/>
  <c r="N880" i="1"/>
  <c r="N974" i="1"/>
  <c r="N1036" i="1"/>
  <c r="N1157" i="1"/>
  <c r="N1271" i="1"/>
  <c r="N1234" i="1"/>
  <c r="N1221" i="1"/>
  <c r="N1176" i="1"/>
  <c r="N1267" i="1"/>
  <c r="N1167" i="1"/>
  <c r="N1273" i="1"/>
  <c r="N247" i="1"/>
  <c r="N346" i="1"/>
  <c r="N373" i="1"/>
  <c r="N426" i="1"/>
  <c r="N432" i="1"/>
  <c r="N539" i="1"/>
  <c r="N530" i="1"/>
  <c r="N671" i="1"/>
  <c r="N698" i="1"/>
  <c r="N730" i="1"/>
  <c r="N886" i="1"/>
  <c r="N1063" i="1"/>
  <c r="N1072" i="1"/>
  <c r="N1092" i="1"/>
  <c r="N1097" i="1"/>
  <c r="N1160" i="1"/>
  <c r="N1213" i="1"/>
  <c r="N1255" i="1"/>
  <c r="N29" i="1"/>
  <c r="N52" i="1"/>
  <c r="N113" i="1"/>
  <c r="N170" i="1"/>
  <c r="N321" i="1"/>
  <c r="N333" i="1"/>
  <c r="N353" i="1"/>
  <c r="N468" i="1"/>
  <c r="N467" i="1"/>
  <c r="N563" i="1"/>
  <c r="N577" i="1"/>
  <c r="N627" i="1"/>
  <c r="N701" i="1"/>
  <c r="N709" i="1"/>
  <c r="N778" i="1"/>
  <c r="N899" i="1"/>
  <c r="N885" i="1"/>
  <c r="N964" i="1"/>
  <c r="N943" i="1"/>
  <c r="N1095" i="1"/>
  <c r="N16" i="1"/>
  <c r="N168" i="1"/>
  <c r="N225" i="1"/>
  <c r="N232" i="1"/>
  <c r="N243" i="1"/>
  <c r="N248" i="1"/>
  <c r="N263" i="1"/>
  <c r="N305" i="1"/>
  <c r="N306" i="1"/>
  <c r="N338" i="1"/>
  <c r="N364" i="1"/>
  <c r="N386" i="1"/>
  <c r="N567" i="1"/>
  <c r="N592" i="1"/>
  <c r="N635" i="1"/>
  <c r="N667" i="1"/>
  <c r="N955" i="1"/>
  <c r="N951" i="1"/>
  <c r="N985" i="1"/>
  <c r="N1023" i="1"/>
  <c r="N1064" i="1"/>
  <c r="N1096" i="1"/>
  <c r="N1115" i="1"/>
  <c r="N1334" i="1"/>
  <c r="N1192" i="1"/>
  <c r="N1320" i="1"/>
  <c r="N1280" i="1"/>
  <c r="N129" i="1"/>
  <c r="N341" i="1"/>
  <c r="N425" i="1"/>
  <c r="N542" i="1"/>
  <c r="N593" i="1"/>
  <c r="N618" i="1"/>
  <c r="N703" i="1"/>
  <c r="N836" i="1"/>
  <c r="N853" i="1"/>
  <c r="N1051" i="1"/>
  <c r="N1074" i="1"/>
  <c r="N1333" i="1"/>
  <c r="N116" i="1"/>
  <c r="N125" i="1"/>
  <c r="N142" i="1"/>
  <c r="N278" i="1"/>
  <c r="N347" i="1"/>
  <c r="N408" i="1"/>
  <c r="N421" i="1"/>
  <c r="N444" i="1"/>
  <c r="N517" i="1"/>
  <c r="N587" i="1"/>
  <c r="N588" i="1"/>
  <c r="N607" i="1"/>
  <c r="N610" i="1"/>
  <c r="N662" i="1"/>
  <c r="N723" i="1"/>
  <c r="N699" i="1"/>
  <c r="N740" i="1"/>
  <c r="N746" i="1"/>
  <c r="N742" i="1"/>
  <c r="N861" i="1"/>
  <c r="N868" i="1"/>
  <c r="N890" i="1"/>
  <c r="N932" i="1"/>
  <c r="N952" i="1"/>
  <c r="N1087" i="1"/>
  <c r="N1172" i="1"/>
  <c r="N1206" i="1"/>
  <c r="N1308" i="1"/>
  <c r="N1261" i="1"/>
  <c r="N1342" i="1"/>
  <c r="N1279" i="1"/>
  <c r="N1245" i="1"/>
  <c r="N110" i="1"/>
  <c r="N428" i="1"/>
  <c r="N550" i="1"/>
  <c r="N664" i="1"/>
  <c r="N725" i="1"/>
  <c r="N721" i="1"/>
  <c r="N812" i="1"/>
  <c r="N852" i="1"/>
  <c r="N841" i="1"/>
  <c r="N931" i="1"/>
  <c r="N908" i="1"/>
  <c r="N942" i="1"/>
  <c r="N1173" i="1"/>
  <c r="N1233" i="1"/>
  <c r="N73" i="1"/>
  <c r="N261" i="1"/>
  <c r="N275" i="1"/>
  <c r="N328" i="1"/>
  <c r="N700" i="1"/>
  <c r="N670" i="1"/>
  <c r="N758" i="1"/>
  <c r="N1067" i="1"/>
  <c r="N1205" i="1"/>
  <c r="N1189" i="1"/>
  <c r="N4" i="1"/>
  <c r="N155" i="1"/>
  <c r="N453" i="1"/>
  <c r="N445" i="1"/>
  <c r="N442" i="1"/>
  <c r="N564" i="1"/>
  <c r="N604" i="1"/>
  <c r="N602" i="1"/>
  <c r="N731" i="1"/>
  <c r="N873" i="1"/>
  <c r="N972" i="1"/>
  <c r="N1062" i="1"/>
  <c r="N1238" i="1"/>
  <c r="N1259" i="1"/>
  <c r="N1298" i="1"/>
  <c r="N1303" i="1"/>
  <c r="N1276" i="1"/>
  <c r="N1329" i="1"/>
  <c r="N363" i="1"/>
  <c r="N377" i="1"/>
  <c r="N431" i="1"/>
  <c r="N537" i="1"/>
  <c r="N578" i="1"/>
  <c r="N805" i="1"/>
  <c r="N859" i="1"/>
  <c r="N927" i="1"/>
  <c r="N1009" i="1"/>
  <c r="N47" i="1"/>
  <c r="N83" i="1"/>
  <c r="N85" i="1"/>
  <c r="N117" i="1"/>
  <c r="N140" i="1"/>
  <c r="N262" i="1"/>
  <c r="N407" i="1"/>
  <c r="N427" i="1"/>
  <c r="N440" i="1"/>
  <c r="N629" i="1"/>
  <c r="N628" i="1"/>
  <c r="N724" i="1"/>
  <c r="N811" i="1"/>
  <c r="N936" i="1"/>
  <c r="N993" i="1"/>
  <c r="N1090" i="1"/>
  <c r="N1137" i="1"/>
  <c r="N1185" i="1"/>
  <c r="N1187" i="1"/>
  <c r="N1294" i="1"/>
  <c r="N1174" i="1"/>
  <c r="N39" i="1"/>
  <c r="N99" i="1"/>
  <c r="N100" i="1"/>
  <c r="N101" i="1"/>
  <c r="N253" i="1"/>
  <c r="N254" i="1"/>
  <c r="N284" i="1"/>
  <c r="N354" i="1"/>
  <c r="N579" i="1"/>
  <c r="N595" i="1"/>
  <c r="N672" i="1"/>
  <c r="N752" i="1"/>
  <c r="N156" i="1"/>
  <c r="N181" i="1"/>
  <c r="N191" i="1"/>
  <c r="N406" i="1"/>
  <c r="N436" i="1"/>
  <c r="N439" i="1"/>
  <c r="N479" i="1"/>
  <c r="N532" i="1"/>
  <c r="N580" i="1"/>
  <c r="N606" i="1"/>
  <c r="N673" i="1"/>
  <c r="N674" i="1"/>
  <c r="N710" i="1"/>
  <c r="N1190" i="1"/>
  <c r="N12" i="1"/>
  <c r="N92" i="1"/>
  <c r="N287" i="1"/>
  <c r="N288" i="1"/>
  <c r="N316" i="1"/>
  <c r="N357" i="1"/>
  <c r="N348" i="1"/>
  <c r="N390" i="1"/>
  <c r="N481" i="1"/>
  <c r="N482" i="1"/>
  <c r="N729" i="1"/>
  <c r="N1005" i="1"/>
  <c r="N255" i="1"/>
  <c r="N412" i="1"/>
  <c r="N417" i="1"/>
  <c r="N483" i="1"/>
  <c r="N616" i="1"/>
  <c r="N690" i="1"/>
  <c r="N706" i="1"/>
  <c r="N756" i="1"/>
  <c r="N911" i="1"/>
  <c r="N962" i="1"/>
  <c r="N1142" i="1"/>
  <c r="N1102" i="1"/>
  <c r="N1033" i="1"/>
  <c r="N1056" i="1"/>
  <c r="N1242" i="1"/>
  <c r="N1278" i="1"/>
  <c r="N40" i="1"/>
  <c r="N94" i="1"/>
  <c r="N102" i="1"/>
  <c r="N103" i="1"/>
  <c r="N215" i="1"/>
  <c r="N294" i="1"/>
  <c r="N295" i="1"/>
  <c r="N296" i="1"/>
  <c r="N297" i="1"/>
  <c r="N298" i="1"/>
  <c r="N299" i="1"/>
  <c r="N302" i="1"/>
  <c r="N327" i="1"/>
  <c r="N504" i="1"/>
  <c r="N554" i="1"/>
  <c r="N555" i="1"/>
  <c r="N556" i="1"/>
  <c r="N570" i="1"/>
  <c r="N575" i="1"/>
  <c r="N598" i="1"/>
  <c r="N591" i="1"/>
  <c r="N658" i="1"/>
  <c r="N757" i="1"/>
  <c r="N792" i="1"/>
  <c r="N819" i="1"/>
  <c r="N865" i="1"/>
  <c r="N1017" i="1"/>
  <c r="N913" i="1"/>
  <c r="N1269" i="1"/>
  <c r="N111" i="1"/>
  <c r="N143" i="1"/>
  <c r="N157" i="1"/>
  <c r="N158" i="1"/>
  <c r="N300" i="1"/>
  <c r="N301" i="1"/>
  <c r="N307" i="1"/>
  <c r="N375" i="1"/>
  <c r="N523" i="1"/>
  <c r="N536" i="1"/>
  <c r="N697" i="1"/>
  <c r="N713" i="1"/>
  <c r="N848" i="1"/>
  <c r="N963" i="1"/>
  <c r="N1039" i="1"/>
  <c r="N159" i="1"/>
  <c r="N152" i="1"/>
  <c r="N153" i="1"/>
  <c r="N165" i="1"/>
  <c r="N286" i="1"/>
  <c r="N289" i="1"/>
  <c r="N334" i="1"/>
  <c r="N400" i="1"/>
  <c r="N409" i="1"/>
  <c r="N544" i="1"/>
  <c r="N647" i="1"/>
  <c r="N798" i="1"/>
  <c r="N864" i="1"/>
  <c r="N990" i="1"/>
  <c r="N45" i="1"/>
  <c r="N112" i="1"/>
  <c r="N127" i="1"/>
  <c r="N139" i="1"/>
  <c r="N144" i="1"/>
  <c r="N175" i="1"/>
  <c r="N340" i="1"/>
  <c r="N413" i="1"/>
  <c r="N414" i="1"/>
  <c r="N415" i="1"/>
  <c r="N465" i="1"/>
  <c r="N452" i="1"/>
  <c r="N527" i="1"/>
  <c r="N571" i="1"/>
  <c r="N568" i="1"/>
  <c r="N715" i="1"/>
  <c r="N727" i="1"/>
  <c r="N784" i="1"/>
  <c r="N780" i="1"/>
  <c r="N834" i="1"/>
  <c r="N790" i="1"/>
  <c r="N866" i="1"/>
  <c r="N8" i="1"/>
  <c r="N53" i="1"/>
  <c r="N68" i="1"/>
  <c r="N239" i="1"/>
  <c r="N350" i="1"/>
  <c r="N514" i="1"/>
  <c r="N624" i="1"/>
  <c r="N675" i="1"/>
  <c r="N769" i="1"/>
  <c r="N773" i="1"/>
  <c r="N830" i="1"/>
  <c r="N914" i="1"/>
  <c r="N1000" i="1"/>
  <c r="N930" i="1"/>
  <c r="N9" i="1"/>
  <c r="N173" i="1"/>
  <c r="N277" i="1"/>
  <c r="N329" i="1"/>
  <c r="N466" i="1"/>
  <c r="N623" i="1"/>
  <c r="N708" i="1"/>
  <c r="N870" i="1"/>
  <c r="N1253" i="1"/>
  <c r="N34" i="1"/>
  <c r="N35" i="1"/>
  <c r="N87" i="1"/>
  <c r="N114" i="1"/>
  <c r="N145" i="1"/>
  <c r="N216" i="1"/>
  <c r="N223" i="1"/>
  <c r="N303" i="1"/>
  <c r="N349" i="1"/>
  <c r="N572" i="1"/>
  <c r="N558" i="1"/>
  <c r="N585" i="1"/>
  <c r="N751" i="1"/>
  <c r="N1161" i="1"/>
  <c r="N1341" i="1"/>
  <c r="N10" i="1"/>
  <c r="N161" i="1"/>
  <c r="N217" i="1"/>
  <c r="N246" i="1"/>
  <c r="N264" i="1"/>
  <c r="N265" i="1"/>
  <c r="N360" i="1"/>
  <c r="N374" i="1"/>
  <c r="N410" i="1"/>
  <c r="N626" i="1"/>
  <c r="N953" i="1"/>
  <c r="N1204" i="1"/>
  <c r="N1162" i="1"/>
  <c r="N1163" i="1"/>
  <c r="N202" i="1"/>
  <c r="N218" i="1"/>
  <c r="N281" i="1"/>
  <c r="N344" i="1"/>
  <c r="N429" i="1"/>
  <c r="N583" i="1"/>
  <c r="N633" i="1"/>
  <c r="N649" i="1"/>
  <c r="N711" i="1"/>
  <c r="N904" i="1"/>
  <c r="N867" i="1"/>
  <c r="N907" i="1"/>
  <c r="N1020" i="1"/>
  <c r="N1037" i="1"/>
  <c r="N11" i="1"/>
  <c r="N36" i="1"/>
  <c r="N37" i="1"/>
  <c r="N162" i="1"/>
  <c r="N163" i="1"/>
  <c r="N164" i="1"/>
  <c r="N201" i="1"/>
  <c r="N395" i="1"/>
  <c r="N397" i="1"/>
  <c r="N98" i="1"/>
  <c r="N151" i="1"/>
  <c r="N266" i="1"/>
  <c r="N290" i="1"/>
  <c r="N291" i="1"/>
  <c r="N753" i="1"/>
  <c r="N750" i="1"/>
  <c r="N933" i="1"/>
  <c r="N940" i="1"/>
  <c r="N1008" i="1"/>
  <c r="N1229" i="1"/>
  <c r="N1215" i="1"/>
  <c r="N256" i="1"/>
  <c r="N276" i="1"/>
  <c r="N332" i="1"/>
  <c r="N541" i="1"/>
  <c r="N739" i="1"/>
  <c r="N781" i="1"/>
  <c r="N950" i="1"/>
  <c r="N1038" i="1"/>
  <c r="N1122" i="1"/>
  <c r="N1246" i="1"/>
  <c r="N1241" i="1"/>
  <c r="N69" i="1"/>
  <c r="N193" i="1"/>
  <c r="N304" i="1"/>
  <c r="N362" i="1"/>
  <c r="N734" i="1"/>
  <c r="N881" i="1"/>
  <c r="N872" i="1"/>
  <c r="N1352" i="1"/>
  <c r="N311" i="1"/>
  <c r="N515" i="1"/>
  <c r="N545" i="1"/>
  <c r="N562" i="1"/>
  <c r="N566" i="1"/>
  <c r="N601" i="1"/>
  <c r="N743" i="1"/>
  <c r="N835" i="1"/>
  <c r="N1180" i="1"/>
  <c r="N209" i="1"/>
  <c r="N270" i="1"/>
  <c r="N343" i="1"/>
  <c r="N499" i="1"/>
  <c r="N500" i="1"/>
  <c r="N594" i="1"/>
  <c r="N689" i="1"/>
  <c r="N779" i="1"/>
  <c r="N845" i="1"/>
  <c r="N988" i="1"/>
  <c r="N1159" i="1"/>
  <c r="N293" i="1"/>
  <c r="N379" i="1"/>
  <c r="N464" i="1"/>
  <c r="N759" i="1"/>
  <c r="N787" i="1"/>
  <c r="N895" i="1"/>
  <c r="N896" i="1"/>
  <c r="N547" i="1"/>
  <c r="N726" i="1"/>
  <c r="N846" i="1"/>
  <c r="N1025" i="1"/>
  <c r="N999" i="1"/>
  <c r="N107" i="1"/>
  <c r="N378" i="1"/>
  <c r="N451" i="1"/>
  <c r="N599" i="1"/>
  <c r="N735" i="1"/>
  <c r="N821" i="1"/>
  <c r="N986" i="1"/>
  <c r="N1135" i="1"/>
  <c r="N206" i="1"/>
  <c r="N310" i="1"/>
  <c r="N435" i="1"/>
  <c r="N443" i="1"/>
  <c r="N448" i="1"/>
  <c r="N622" i="1"/>
  <c r="N770" i="1"/>
  <c r="N771" i="1"/>
  <c r="N855" i="1"/>
  <c r="N1170" i="1"/>
  <c r="N891" i="1"/>
  <c r="N133" i="1"/>
  <c r="N269" i="1"/>
  <c r="N590" i="1"/>
  <c r="N833" i="1"/>
  <c r="N928" i="1"/>
  <c r="N25" i="1"/>
  <c r="N502" i="1"/>
  <c r="N171" i="1"/>
  <c r="N393" i="1"/>
  <c r="N589" i="1"/>
  <c r="N863" i="1"/>
  <c r="N166" i="1"/>
  <c r="N418" i="1"/>
  <c r="N507" i="1"/>
  <c r="N854" i="1"/>
  <c r="N89" i="1"/>
  <c r="N475" i="1"/>
  <c r="N691" i="1"/>
  <c r="N1251" i="1"/>
  <c r="N549" i="1"/>
  <c r="N569" i="1"/>
  <c r="N728" i="1"/>
  <c r="N509" i="1"/>
  <c r="N682" i="1"/>
  <c r="N128" i="1"/>
  <c r="N167" i="1"/>
  <c r="N199" i="1"/>
  <c r="N210" i="1"/>
  <c r="N211" i="1"/>
  <c r="N285" i="1"/>
  <c r="N313" i="1"/>
  <c r="N314" i="1"/>
  <c r="N315" i="1"/>
  <c r="N339" i="1"/>
  <c r="N365" i="1"/>
  <c r="N391" i="1"/>
  <c r="N403" i="1"/>
  <c r="N396" i="1"/>
  <c r="N454" i="1"/>
  <c r="N447" i="1"/>
  <c r="N480" i="1"/>
  <c r="N486" i="1"/>
  <c r="N511" i="1"/>
  <c r="N533" i="1"/>
  <c r="N640" i="1"/>
  <c r="N620" i="1"/>
  <c r="N631" i="1"/>
  <c r="N625" i="1"/>
  <c r="N654" i="1"/>
  <c r="N650" i="1"/>
  <c r="N653" i="1"/>
  <c r="N683" i="1"/>
  <c r="N681" i="1"/>
  <c r="N684" i="1"/>
  <c r="N688" i="1"/>
  <c r="N704" i="1"/>
  <c r="N789" i="1"/>
  <c r="N782" i="1"/>
  <c r="N772" i="1"/>
  <c r="N766" i="1"/>
  <c r="N827" i="1"/>
  <c r="N816" i="1"/>
  <c r="N923" i="1"/>
  <c r="N884" i="1"/>
  <c r="N878" i="1"/>
  <c r="N1129" i="1"/>
  <c r="N1116" i="1"/>
  <c r="N1123" i="1"/>
  <c r="N1103" i="1"/>
  <c r="N1263" i="1"/>
  <c r="N1214" i="1"/>
  <c r="N1346" i="1"/>
  <c r="N381" i="1"/>
  <c r="N382" i="1"/>
  <c r="N383" i="1"/>
  <c r="N384" i="1"/>
  <c r="N518" i="1"/>
  <c r="N552" i="1"/>
  <c r="N694" i="1"/>
  <c r="N938" i="1"/>
  <c r="N983" i="1"/>
  <c r="N1184" i="1"/>
  <c r="N1111" i="1"/>
  <c r="N1052" i="1"/>
  <c r="N229" i="1"/>
  <c r="N619" i="1"/>
  <c r="N677" i="1"/>
  <c r="N1053" i="1"/>
  <c r="N1024" i="1"/>
  <c r="N359" i="1"/>
  <c r="N1113" i="1"/>
  <c r="N1236" i="1"/>
  <c r="N996" i="1"/>
  <c r="N1066" i="1"/>
  <c r="N1348" i="1"/>
  <c r="N222" i="1"/>
  <c r="N230" i="1"/>
  <c r="N231" i="1"/>
  <c r="N249" i="1"/>
  <c r="N903" i="1"/>
  <c r="N840" i="1"/>
  <c r="N997" i="1"/>
  <c r="N1057" i="1"/>
  <c r="N1048" i="1"/>
  <c r="N312" i="1"/>
  <c r="N882" i="1"/>
  <c r="N194" i="1"/>
  <c r="N279" i="1"/>
  <c r="N968" i="1"/>
  <c r="N1199" i="1"/>
  <c r="N1277" i="1"/>
  <c r="N186" i="1"/>
  <c r="N420" i="1"/>
  <c r="N490" i="1"/>
  <c r="N785" i="1"/>
  <c r="N1110" i="1"/>
  <c r="N250" i="1"/>
  <c r="N251" i="1"/>
  <c r="N331" i="1"/>
  <c r="N824" i="1"/>
  <c r="N883" i="1"/>
  <c r="N44" i="1"/>
  <c r="N106" i="1"/>
  <c r="N121" i="1"/>
  <c r="N195" i="1"/>
  <c r="N196" i="1"/>
  <c r="N197" i="1"/>
  <c r="N204" i="1"/>
  <c r="N508" i="1"/>
  <c r="N767" i="1"/>
  <c r="N800" i="1"/>
  <c r="N850" i="1"/>
  <c r="N851" i="1"/>
  <c r="N946" i="1"/>
  <c r="N1054" i="1"/>
  <c r="N1026" i="1"/>
  <c r="N1139" i="1"/>
  <c r="N1044" i="1"/>
  <c r="N1150" i="1"/>
  <c r="N1141" i="1"/>
  <c r="N1091" i="1"/>
  <c r="N1196" i="1"/>
  <c r="N1127" i="1"/>
  <c r="N1104" i="1"/>
  <c r="N1296" i="1"/>
  <c r="N1186" i="1"/>
  <c r="N1217" i="1"/>
  <c r="N1268" i="1"/>
  <c r="N1045" i="1"/>
  <c r="N1344" i="1"/>
  <c r="N380" i="1"/>
  <c r="N371" i="1"/>
  <c r="I1352" i="1"/>
  <c r="I371" i="1"/>
  <c r="I380" i="1"/>
  <c r="I381" i="1"/>
  <c r="I382" i="1"/>
  <c r="I383" i="1"/>
  <c r="I384" i="1"/>
  <c r="I518" i="1"/>
  <c r="I552" i="1"/>
  <c r="I694" i="1"/>
  <c r="I938" i="1"/>
  <c r="I983" i="1"/>
  <c r="I1184" i="1"/>
  <c r="I1111" i="1"/>
  <c r="I1052" i="1"/>
  <c r="I229" i="1"/>
  <c r="I619" i="1"/>
  <c r="I677" i="1"/>
  <c r="I1053" i="1"/>
  <c r="I1024" i="1"/>
  <c r="I359" i="1"/>
  <c r="I1113" i="1"/>
  <c r="I1236" i="1"/>
  <c r="I996" i="1"/>
  <c r="I1066" i="1"/>
  <c r="I1348" i="1"/>
  <c r="I222" i="1"/>
  <c r="I230" i="1"/>
  <c r="I231" i="1"/>
  <c r="I249" i="1"/>
  <c r="I903" i="1"/>
  <c r="I840" i="1"/>
  <c r="I997" i="1"/>
  <c r="I1057" i="1"/>
  <c r="I1048" i="1"/>
  <c r="I312" i="1"/>
  <c r="I882" i="1"/>
  <c r="I194" i="1"/>
  <c r="I279" i="1"/>
  <c r="I968" i="1"/>
  <c r="I1199" i="1"/>
  <c r="I1277" i="1"/>
  <c r="I186" i="1"/>
  <c r="I420" i="1"/>
  <c r="I490" i="1"/>
  <c r="I785" i="1"/>
  <c r="I1110" i="1"/>
  <c r="I250" i="1"/>
  <c r="I251" i="1"/>
  <c r="I331" i="1"/>
  <c r="I824" i="1"/>
  <c r="I883" i="1"/>
  <c r="I44" i="1"/>
  <c r="I106" i="1"/>
  <c r="I121" i="1"/>
  <c r="I195" i="1"/>
  <c r="I196" i="1"/>
  <c r="I197" i="1"/>
  <c r="I204" i="1"/>
  <c r="I508" i="1"/>
  <c r="I767" i="1"/>
  <c r="I800" i="1"/>
  <c r="I850" i="1"/>
  <c r="I851" i="1"/>
  <c r="I946" i="1"/>
  <c r="I1054" i="1"/>
  <c r="I1026" i="1"/>
  <c r="I1139" i="1"/>
  <c r="I1044" i="1"/>
  <c r="I1150" i="1"/>
  <c r="I1141" i="1"/>
  <c r="I1091" i="1"/>
  <c r="I1196" i="1"/>
  <c r="I1127" i="1"/>
  <c r="I1104" i="1"/>
  <c r="I1296" i="1"/>
  <c r="I1186" i="1"/>
  <c r="I1217" i="1"/>
  <c r="I1268" i="1"/>
  <c r="I1045" i="1"/>
  <c r="I1344" i="1"/>
  <c r="I1346" i="1"/>
  <c r="I187" i="1"/>
  <c r="I258" i="1"/>
  <c r="I259" i="1"/>
  <c r="I260" i="1"/>
  <c r="I525" i="1"/>
  <c r="I666" i="1"/>
  <c r="I1165" i="1"/>
  <c r="I2" i="1"/>
  <c r="I184" i="1"/>
  <c r="I185" i="1"/>
  <c r="I322" i="1"/>
  <c r="I637" i="1"/>
  <c r="I736" i="1"/>
  <c r="I737" i="1"/>
  <c r="I786" i="1"/>
  <c r="I915" i="1"/>
  <c r="I924" i="1"/>
  <c r="I1193" i="1"/>
  <c r="I1194" i="1"/>
  <c r="I1326" i="1"/>
  <c r="I1318" i="1"/>
  <c r="I160" i="1"/>
  <c r="I228" i="1"/>
  <c r="I559" i="1"/>
  <c r="I738" i="1"/>
  <c r="I702" i="1"/>
  <c r="I843" i="1"/>
  <c r="I939" i="1"/>
  <c r="I1076" i="1"/>
  <c r="I1143" i="1"/>
  <c r="I1347" i="1"/>
  <c r="I1284" i="1"/>
  <c r="I1312" i="1"/>
  <c r="I88" i="1"/>
  <c r="I180" i="1"/>
  <c r="I323" i="1"/>
  <c r="I351" i="1"/>
  <c r="I358" i="1"/>
  <c r="I714" i="1"/>
  <c r="I748" i="1"/>
  <c r="I982" i="1"/>
  <c r="I984" i="1"/>
  <c r="I1010" i="1"/>
  <c r="I1168" i="1"/>
  <c r="I1040" i="1"/>
  <c r="I1146" i="1"/>
  <c r="I123" i="1"/>
  <c r="I169" i="1"/>
  <c r="I317" i="1"/>
  <c r="I318" i="1"/>
  <c r="I319" i="1"/>
  <c r="I320" i="1"/>
  <c r="I460" i="1"/>
  <c r="I491" i="1"/>
  <c r="I489" i="1"/>
  <c r="I513" i="1"/>
  <c r="I576" i="1"/>
  <c r="I707" i="1"/>
  <c r="I692" i="1"/>
  <c r="I799" i="1"/>
  <c r="I813" i="1"/>
  <c r="I909" i="1"/>
  <c r="I1030" i="1"/>
  <c r="I1012" i="1"/>
  <c r="I1043" i="1"/>
  <c r="I1094" i="1"/>
  <c r="I1029" i="1"/>
  <c r="I1237" i="1"/>
  <c r="I1281" i="1"/>
  <c r="I1292" i="1"/>
  <c r="I1177" i="1"/>
  <c r="I1285" i="1"/>
  <c r="I1147" i="1"/>
  <c r="I1047" i="1"/>
  <c r="I207" i="1"/>
  <c r="I411" i="1"/>
  <c r="I961" i="1"/>
  <c r="I935" i="1"/>
  <c r="I1322" i="1"/>
  <c r="I1152" i="1"/>
  <c r="I1274" i="1"/>
  <c r="I67" i="1"/>
  <c r="I76" i="1"/>
  <c r="I271" i="1"/>
  <c r="I376" i="1"/>
  <c r="I367" i="1"/>
  <c r="I632" i="1"/>
  <c r="I638" i="1"/>
  <c r="I776" i="1"/>
  <c r="I954" i="1"/>
  <c r="I1055" i="1"/>
  <c r="I1114" i="1"/>
  <c r="I1059" i="1"/>
  <c r="I1244" i="1"/>
  <c r="I1140" i="1"/>
  <c r="I366" i="1"/>
  <c r="I422" i="1"/>
  <c r="I659" i="1"/>
  <c r="I1345" i="1"/>
  <c r="I31" i="1"/>
  <c r="I72" i="1"/>
  <c r="I492" i="1"/>
  <c r="I493" i="1"/>
  <c r="I1061" i="1"/>
  <c r="I1155" i="1"/>
  <c r="I1323" i="1"/>
  <c r="I1313" i="1"/>
  <c r="I1315" i="1"/>
  <c r="I42" i="1"/>
  <c r="I57" i="1"/>
  <c r="I58" i="1"/>
  <c r="I219" i="1"/>
  <c r="I274" i="1"/>
  <c r="I272" i="1"/>
  <c r="I461" i="1"/>
  <c r="I494" i="1"/>
  <c r="I495" i="1"/>
  <c r="I496" i="1"/>
  <c r="I505" i="1"/>
  <c r="I560" i="1"/>
  <c r="I665" i="1"/>
  <c r="I705" i="1"/>
  <c r="I793" i="1"/>
  <c r="I809" i="1"/>
  <c r="I808" i="1"/>
  <c r="I922" i="1"/>
  <c r="I1101" i="1"/>
  <c r="I1035" i="1"/>
  <c r="I1311" i="1"/>
  <c r="I1225" i="1"/>
  <c r="I3" i="1"/>
  <c r="I28" i="1"/>
  <c r="I43" i="1"/>
  <c r="I65" i="1"/>
  <c r="I190" i="1"/>
  <c r="I280" i="1"/>
  <c r="I398" i="1"/>
  <c r="I646" i="1"/>
  <c r="I1007" i="1"/>
  <c r="I1070" i="1"/>
  <c r="I1001" i="1"/>
  <c r="I1169" i="1"/>
  <c r="I1179" i="1"/>
  <c r="I1222" i="1"/>
  <c r="I32" i="1"/>
  <c r="I75" i="1"/>
  <c r="I82" i="1"/>
  <c r="I124" i="1"/>
  <c r="I233" i="1"/>
  <c r="I234" i="1"/>
  <c r="I818" i="1"/>
  <c r="I1011" i="1"/>
  <c r="I1014" i="1"/>
  <c r="I33" i="1"/>
  <c r="I62" i="1"/>
  <c r="I64" i="1"/>
  <c r="I385" i="1"/>
  <c r="I512" i="1"/>
  <c r="I522" i="1"/>
  <c r="I741" i="1"/>
  <c r="I810" i="1"/>
  <c r="I959" i="1"/>
  <c r="I1232" i="1"/>
  <c r="I1131" i="1"/>
  <c r="I60" i="1"/>
  <c r="I104" i="1"/>
  <c r="I205" i="1"/>
  <c r="I369" i="1"/>
  <c r="I433" i="1"/>
  <c r="I450" i="1"/>
  <c r="I484" i="1"/>
  <c r="I521" i="1"/>
  <c r="I529" i="1"/>
  <c r="I611" i="1"/>
  <c r="I612" i="1"/>
  <c r="I617" i="1"/>
  <c r="I603" i="1"/>
  <c r="I774" i="1"/>
  <c r="I817" i="1"/>
  <c r="I794" i="1"/>
  <c r="I795" i="1"/>
  <c r="I802" i="1"/>
  <c r="I888" i="1"/>
  <c r="I975" i="1"/>
  <c r="I1289" i="1"/>
  <c r="I5" i="1"/>
  <c r="I26" i="1"/>
  <c r="I30" i="1"/>
  <c r="I59" i="1"/>
  <c r="I108" i="1"/>
  <c r="I235" i="1"/>
  <c r="I292" i="1"/>
  <c r="I324" i="1"/>
  <c r="I336" i="1"/>
  <c r="I337" i="1"/>
  <c r="I345" i="1"/>
  <c r="I352" i="1"/>
  <c r="I399" i="1"/>
  <c r="I526" i="1"/>
  <c r="I596" i="1"/>
  <c r="I651" i="1"/>
  <c r="I663" i="1"/>
  <c r="I1128" i="1"/>
  <c r="I1086" i="1"/>
  <c r="I1002" i="1"/>
  <c r="I1079" i="1"/>
  <c r="I1018" i="1"/>
  <c r="I1107" i="1"/>
  <c r="I1108" i="1"/>
  <c r="I1156" i="1"/>
  <c r="I1254" i="1"/>
  <c r="I55" i="1"/>
  <c r="I90" i="1"/>
  <c r="I91" i="1"/>
  <c r="I126" i="1"/>
  <c r="I136" i="1"/>
  <c r="I236" i="1"/>
  <c r="I237" i="1"/>
  <c r="I238" i="1"/>
  <c r="I473" i="1"/>
  <c r="I519" i="1"/>
  <c r="I831" i="1"/>
  <c r="I832" i="1"/>
  <c r="I910" i="1"/>
  <c r="I987" i="1"/>
  <c r="I977" i="1"/>
  <c r="I1124" i="1"/>
  <c r="I1330" i="1"/>
  <c r="I1275" i="1"/>
  <c r="I7" i="1"/>
  <c r="I48" i="1"/>
  <c r="I49" i="1"/>
  <c r="I66" i="1"/>
  <c r="I118" i="1"/>
  <c r="I119" i="1"/>
  <c r="I188" i="1"/>
  <c r="I189" i="1"/>
  <c r="I268" i="1"/>
  <c r="I424" i="1"/>
  <c r="I441" i="1"/>
  <c r="I546" i="1"/>
  <c r="I838" i="1"/>
  <c r="I876" i="1"/>
  <c r="I869" i="1"/>
  <c r="I875" i="1"/>
  <c r="I967" i="1"/>
  <c r="I902" i="1"/>
  <c r="I979" i="1"/>
  <c r="I1088" i="1"/>
  <c r="I1248" i="1"/>
  <c r="I1220" i="1"/>
  <c r="I1286" i="1"/>
  <c r="I1314" i="1"/>
  <c r="I1231" i="1"/>
  <c r="I6" i="1"/>
  <c r="I41" i="1"/>
  <c r="I105" i="1"/>
  <c r="I172" i="1"/>
  <c r="I176" i="1"/>
  <c r="I372" i="1"/>
  <c r="I405" i="1"/>
  <c r="I423" i="1"/>
  <c r="I430" i="1"/>
  <c r="I459" i="1"/>
  <c r="I528" i="1"/>
  <c r="I656" i="1"/>
  <c r="I764" i="1"/>
  <c r="I826" i="1"/>
  <c r="I960" i="1"/>
  <c r="I919" i="1"/>
  <c r="I1034" i="1"/>
  <c r="I1216" i="1"/>
  <c r="I1239" i="1"/>
  <c r="I1084" i="1"/>
  <c r="I1081" i="1"/>
  <c r="I1144" i="1"/>
  <c r="I1060" i="1"/>
  <c r="I1324" i="1"/>
  <c r="I1223" i="1"/>
  <c r="I1264" i="1"/>
  <c r="I1283" i="1"/>
  <c r="I1099" i="1"/>
  <c r="I146" i="1"/>
  <c r="I182" i="1"/>
  <c r="I330" i="1"/>
  <c r="I355" i="1"/>
  <c r="I652" i="1"/>
  <c r="I669" i="1"/>
  <c r="I858" i="1"/>
  <c r="I1032" i="1"/>
  <c r="I1013" i="1"/>
  <c r="I1019" i="1"/>
  <c r="I1235" i="1"/>
  <c r="I1319" i="1"/>
  <c r="I1125" i="1"/>
  <c r="I1290" i="1"/>
  <c r="I13" i="1"/>
  <c r="I27" i="1"/>
  <c r="I74" i="1"/>
  <c r="I96" i="1"/>
  <c r="I177" i="1"/>
  <c r="I267" i="1"/>
  <c r="I308" i="1"/>
  <c r="I404" i="1"/>
  <c r="I416" i="1"/>
  <c r="I457" i="1"/>
  <c r="I474" i="1"/>
  <c r="I472" i="1"/>
  <c r="I520" i="1"/>
  <c r="I573" i="1"/>
  <c r="I630" i="1"/>
  <c r="I685" i="1"/>
  <c r="I668" i="1"/>
  <c r="I693" i="1"/>
  <c r="I722" i="1"/>
  <c r="I755" i="1"/>
  <c r="I796" i="1"/>
  <c r="I797" i="1"/>
  <c r="I887" i="1"/>
  <c r="I893" i="1"/>
  <c r="I844" i="1"/>
  <c r="I862" i="1"/>
  <c r="I871" i="1"/>
  <c r="I900" i="1"/>
  <c r="I892" i="1"/>
  <c r="I916" i="1"/>
  <c r="I917" i="1"/>
  <c r="I918" i="1"/>
  <c r="I905" i="1"/>
  <c r="I1004" i="1"/>
  <c r="I1209" i="1"/>
  <c r="I1112" i="1"/>
  <c r="I1301" i="1"/>
  <c r="I1201" i="1"/>
  <c r="I1265" i="1"/>
  <c r="I1256" i="1"/>
  <c r="I1291" i="1"/>
  <c r="I1343" i="1"/>
  <c r="I1166" i="1"/>
  <c r="I1191" i="1"/>
  <c r="I1302" i="1"/>
  <c r="I1338" i="1"/>
  <c r="I1340" i="1"/>
  <c r="I18" i="1"/>
  <c r="I71" i="1"/>
  <c r="I93" i="1"/>
  <c r="I138" i="1"/>
  <c r="I446" i="1"/>
  <c r="I516" i="1"/>
  <c r="I641" i="1"/>
  <c r="I660" i="1"/>
  <c r="I749" i="1"/>
  <c r="I775" i="1"/>
  <c r="I1006" i="1"/>
  <c r="I1031" i="1"/>
  <c r="I971" i="1"/>
  <c r="I1130" i="1"/>
  <c r="I1249" i="1"/>
  <c r="I1258" i="1"/>
  <c r="I1226" i="1"/>
  <c r="I1240" i="1"/>
  <c r="I1197" i="1"/>
  <c r="I1200" i="1"/>
  <c r="I1339" i="1"/>
  <c r="I1297" i="1"/>
  <c r="I130" i="1"/>
  <c r="I220" i="1"/>
  <c r="I402" i="1"/>
  <c r="I538" i="1"/>
  <c r="I609" i="1"/>
  <c r="I614" i="1"/>
  <c r="I636" i="1"/>
  <c r="I642" i="1"/>
  <c r="I687" i="1"/>
  <c r="I712" i="1"/>
  <c r="I901" i="1"/>
  <c r="I965" i="1"/>
  <c r="I1149" i="1"/>
  <c r="I1202" i="1"/>
  <c r="I1171" i="1"/>
  <c r="I1164" i="1"/>
  <c r="I1293" i="1"/>
  <c r="I1126" i="1"/>
  <c r="I1316" i="1"/>
  <c r="I1252" i="1"/>
  <c r="I1317" i="1"/>
  <c r="I19" i="1"/>
  <c r="I50" i="1"/>
  <c r="I86" i="1"/>
  <c r="I131" i="1"/>
  <c r="I244" i="1"/>
  <c r="I370" i="1"/>
  <c r="I361" i="1"/>
  <c r="I510" i="1"/>
  <c r="I760" i="1"/>
  <c r="I801" i="1"/>
  <c r="I777" i="1"/>
  <c r="I847" i="1"/>
  <c r="I947" i="1"/>
  <c r="I991" i="1"/>
  <c r="I1328" i="1"/>
  <c r="I1109" i="1"/>
  <c r="I1181" i="1"/>
  <c r="I1287" i="1"/>
  <c r="I1207" i="1"/>
  <c r="I1210" i="1"/>
  <c r="I1105" i="1"/>
  <c r="I1327" i="1"/>
  <c r="I14" i="1"/>
  <c r="I63" i="1"/>
  <c r="I213" i="1"/>
  <c r="I257" i="1"/>
  <c r="I335" i="1"/>
  <c r="I485" i="1"/>
  <c r="I540" i="1"/>
  <c r="I581" i="1"/>
  <c r="I803" i="1"/>
  <c r="I804" i="1"/>
  <c r="I856" i="1"/>
  <c r="I860" i="1"/>
  <c r="I1305" i="1"/>
  <c r="I1295" i="1"/>
  <c r="I1247" i="1"/>
  <c r="I1175" i="1"/>
  <c r="I174" i="1"/>
  <c r="I221" i="1"/>
  <c r="I242" i="1"/>
  <c r="I394" i="1"/>
  <c r="I434" i="1"/>
  <c r="I469" i="1"/>
  <c r="I476" i="1"/>
  <c r="I605" i="1"/>
  <c r="I676" i="1"/>
  <c r="I762" i="1"/>
  <c r="I877" i="1"/>
  <c r="I889" i="1"/>
  <c r="I898" i="1"/>
  <c r="I980" i="1"/>
  <c r="I981" i="1"/>
  <c r="I1041" i="1"/>
  <c r="I1028" i="1"/>
  <c r="I1082" i="1"/>
  <c r="I1069" i="1"/>
  <c r="I1100" i="1"/>
  <c r="I1065" i="1"/>
  <c r="I1073" i="1"/>
  <c r="I1121" i="1"/>
  <c r="I1227" i="1"/>
  <c r="I1299" i="1"/>
  <c r="I1077" i="1"/>
  <c r="I1148" i="1"/>
  <c r="I1218" i="1"/>
  <c r="I1203" i="1"/>
  <c r="I1228" i="1"/>
  <c r="I1350" i="1"/>
  <c r="I17" i="1"/>
  <c r="I21" i="1"/>
  <c r="I122" i="1"/>
  <c r="I137" i="1"/>
  <c r="I149" i="1"/>
  <c r="I282" i="1"/>
  <c r="I597" i="1"/>
  <c r="I644" i="1"/>
  <c r="I718" i="1"/>
  <c r="I744" i="1"/>
  <c r="I825" i="1"/>
  <c r="I839" i="1"/>
  <c r="I874" i="1"/>
  <c r="I948" i="1"/>
  <c r="I920" i="1"/>
  <c r="I1188" i="1"/>
  <c r="I1089" i="1"/>
  <c r="I1332" i="1"/>
  <c r="I1212" i="1"/>
  <c r="I1321" i="1"/>
  <c r="I1288" i="1"/>
  <c r="I1309" i="1"/>
  <c r="I46" i="1"/>
  <c r="I51" i="1"/>
  <c r="I192" i="1"/>
  <c r="I356" i="1"/>
  <c r="I387" i="1"/>
  <c r="I388" i="1"/>
  <c r="I389" i="1"/>
  <c r="I600" i="1"/>
  <c r="I621" i="1"/>
  <c r="I643" i="1"/>
  <c r="I645" i="1"/>
  <c r="I695" i="1"/>
  <c r="I745" i="1"/>
  <c r="I733" i="1"/>
  <c r="I807" i="1"/>
  <c r="I925" i="1"/>
  <c r="I949" i="1"/>
  <c r="I1071" i="1"/>
  <c r="I989" i="1"/>
  <c r="I1050" i="1"/>
  <c r="I1307" i="1"/>
  <c r="I1224" i="1"/>
  <c r="I1262" i="1"/>
  <c r="I150" i="1"/>
  <c r="I634" i="1"/>
  <c r="I661" i="1"/>
  <c r="I788" i="1"/>
  <c r="I966" i="1"/>
  <c r="I934" i="1"/>
  <c r="I1015" i="1"/>
  <c r="I1016" i="1"/>
  <c r="I1021" i="1"/>
  <c r="I1075" i="1"/>
  <c r="I1325" i="1"/>
  <c r="I1151" i="1"/>
  <c r="I1154" i="1"/>
  <c r="I212" i="1"/>
  <c r="I368" i="1"/>
  <c r="I471" i="1"/>
  <c r="I584" i="1"/>
  <c r="I761" i="1"/>
  <c r="I879" i="1"/>
  <c r="I957" i="1"/>
  <c r="I1078" i="1"/>
  <c r="I1310" i="1"/>
  <c r="I1120" i="1"/>
  <c r="I1266" i="1"/>
  <c r="I1138" i="1"/>
  <c r="I1270" i="1"/>
  <c r="I1153" i="1"/>
  <c r="I22" i="1"/>
  <c r="I54" i="1"/>
  <c r="I56" i="1"/>
  <c r="I61" i="1"/>
  <c r="I141" i="1"/>
  <c r="I178" i="1"/>
  <c r="I179" i="1"/>
  <c r="I200" i="1"/>
  <c r="I224" i="1"/>
  <c r="I245" i="1"/>
  <c r="I252" i="1"/>
  <c r="I273" i="1"/>
  <c r="I401" i="1"/>
  <c r="I419" i="1"/>
  <c r="I487" i="1"/>
  <c r="I506" i="1"/>
  <c r="I561" i="1"/>
  <c r="I557" i="1"/>
  <c r="I565" i="1"/>
  <c r="I574" i="1"/>
  <c r="I553" i="1"/>
  <c r="I586" i="1"/>
  <c r="I655" i="1"/>
  <c r="I657" i="1"/>
  <c r="I680" i="1"/>
  <c r="I679" i="1"/>
  <c r="I696" i="1"/>
  <c r="I719" i="1"/>
  <c r="I747" i="1"/>
  <c r="I822" i="1"/>
  <c r="I828" i="1"/>
  <c r="I820" i="1"/>
  <c r="I929" i="1"/>
  <c r="I945" i="1"/>
  <c r="I897" i="1"/>
  <c r="I944" i="1"/>
  <c r="I958" i="1"/>
  <c r="I937" i="1"/>
  <c r="I976" i="1"/>
  <c r="I969" i="1"/>
  <c r="I970" i="1"/>
  <c r="I1027" i="1"/>
  <c r="I1058" i="1"/>
  <c r="I1003" i="1"/>
  <c r="I978" i="1"/>
  <c r="I1178" i="1"/>
  <c r="I1106" i="1"/>
  <c r="I1208" i="1"/>
  <c r="I1257" i="1"/>
  <c r="I1243" i="1"/>
  <c r="I1117" i="1"/>
  <c r="I1219" i="1"/>
  <c r="I1042" i="1"/>
  <c r="I1211" i="1"/>
  <c r="I198" i="1"/>
  <c r="I208" i="1"/>
  <c r="I309" i="1"/>
  <c r="I342" i="1"/>
  <c r="I455" i="1"/>
  <c r="I551" i="1"/>
  <c r="I678" i="1"/>
  <c r="I765" i="1"/>
  <c r="I806" i="1"/>
  <c r="I894" i="1"/>
  <c r="I973" i="1"/>
  <c r="I1093" i="1"/>
  <c r="I1230" i="1"/>
  <c r="I1260" i="1"/>
  <c r="I1337" i="1"/>
  <c r="I15" i="1"/>
  <c r="I23" i="1"/>
  <c r="I24" i="1"/>
  <c r="I38" i="1"/>
  <c r="I84" i="1"/>
  <c r="I120" i="1"/>
  <c r="I135" i="1"/>
  <c r="I392" i="1"/>
  <c r="I437" i="1"/>
  <c r="I449" i="1"/>
  <c r="I497" i="1"/>
  <c r="I535" i="1"/>
  <c r="I613" i="1"/>
  <c r="I686" i="1"/>
  <c r="I716" i="1"/>
  <c r="I857" i="1"/>
  <c r="I842" i="1"/>
  <c r="I906" i="1"/>
  <c r="I1118" i="1"/>
  <c r="I1080" i="1"/>
  <c r="I1145" i="1"/>
  <c r="I1133" i="1"/>
  <c r="I1182" i="1"/>
  <c r="I1336" i="1"/>
  <c r="I1351" i="1"/>
  <c r="I78" i="1"/>
  <c r="I79" i="1"/>
  <c r="I95" i="1"/>
  <c r="I97" i="1"/>
  <c r="I458" i="1"/>
  <c r="I477" i="1"/>
  <c r="I488" i="1"/>
  <c r="I524" i="1"/>
  <c r="I732" i="1"/>
  <c r="I783" i="1"/>
  <c r="I791" i="1"/>
  <c r="I814" i="1"/>
  <c r="I815" i="1"/>
  <c r="I837" i="1"/>
  <c r="I926" i="1"/>
  <c r="I992" i="1"/>
  <c r="I994" i="1"/>
  <c r="I1068" i="1"/>
  <c r="I1134" i="1"/>
  <c r="I1098" i="1"/>
  <c r="I1136" i="1"/>
  <c r="I147" i="1"/>
  <c r="I214" i="1"/>
  <c r="I240" i="1"/>
  <c r="I534" i="1"/>
  <c r="I548" i="1"/>
  <c r="I615" i="1"/>
  <c r="I717" i="1"/>
  <c r="I768" i="1"/>
  <c r="I829" i="1"/>
  <c r="I912" i="1"/>
  <c r="I941" i="1"/>
  <c r="I1046" i="1"/>
  <c r="I1085" i="1"/>
  <c r="I995" i="1"/>
  <c r="I1195" i="1"/>
  <c r="I1183" i="1"/>
  <c r="I1272" i="1"/>
  <c r="I1282" i="1"/>
  <c r="I1349" i="1"/>
  <c r="I81" i="1"/>
  <c r="I183" i="1"/>
  <c r="I226" i="1"/>
  <c r="I325" i="1"/>
  <c r="I543" i="1"/>
  <c r="I639" i="1"/>
  <c r="I720" i="1"/>
  <c r="I849" i="1"/>
  <c r="I956" i="1"/>
  <c r="I998" i="1"/>
  <c r="I1119" i="1"/>
  <c r="I1158" i="1"/>
  <c r="I1132" i="1"/>
  <c r="I1250" i="1"/>
  <c r="I1304" i="1"/>
  <c r="I1306" i="1"/>
  <c r="I1198" i="1"/>
  <c r="I20" i="1"/>
  <c r="I70" i="1"/>
  <c r="I109" i="1"/>
  <c r="I148" i="1"/>
  <c r="I154" i="1"/>
  <c r="I241" i="1"/>
  <c r="I283" i="1"/>
  <c r="I326" i="1"/>
  <c r="I438" i="1"/>
  <c r="I462" i="1"/>
  <c r="I463" i="1"/>
  <c r="I498" i="1"/>
  <c r="I501" i="1"/>
  <c r="I503" i="1"/>
  <c r="I608" i="1"/>
  <c r="I1049" i="1"/>
  <c r="I1022" i="1"/>
  <c r="I1300" i="1"/>
  <c r="I1331" i="1"/>
  <c r="I1083" i="1"/>
  <c r="I1335" i="1"/>
  <c r="I77" i="1"/>
  <c r="I80" i="1"/>
  <c r="I115" i="1"/>
  <c r="I132" i="1"/>
  <c r="I134" i="1"/>
  <c r="I203" i="1"/>
  <c r="I227" i="1"/>
  <c r="I456" i="1"/>
  <c r="I470" i="1"/>
  <c r="I478" i="1"/>
  <c r="I531" i="1"/>
  <c r="I582" i="1"/>
  <c r="I648" i="1"/>
  <c r="I823" i="1"/>
  <c r="I754" i="1"/>
  <c r="I763" i="1"/>
  <c r="I921" i="1"/>
  <c r="I880" i="1"/>
  <c r="I974" i="1"/>
  <c r="I1036" i="1"/>
  <c r="I1157" i="1"/>
  <c r="I1271" i="1"/>
  <c r="I1234" i="1"/>
  <c r="I1221" i="1"/>
  <c r="I1176" i="1"/>
  <c r="I1267" i="1"/>
  <c r="I1167" i="1"/>
  <c r="I1273" i="1"/>
  <c r="I247" i="1"/>
  <c r="I346" i="1"/>
  <c r="I373" i="1"/>
  <c r="I426" i="1"/>
  <c r="I432" i="1"/>
  <c r="I539" i="1"/>
  <c r="I530" i="1"/>
  <c r="I671" i="1"/>
  <c r="I698" i="1"/>
  <c r="I730" i="1"/>
  <c r="I886" i="1"/>
  <c r="I1063" i="1"/>
  <c r="I1072" i="1"/>
  <c r="I1092" i="1"/>
  <c r="I1097" i="1"/>
  <c r="I1160" i="1"/>
  <c r="I1213" i="1"/>
  <c r="I1255" i="1"/>
  <c r="I29" i="1"/>
  <c r="I52" i="1"/>
  <c r="I113" i="1"/>
  <c r="I170" i="1"/>
  <c r="I321" i="1"/>
  <c r="I333" i="1"/>
  <c r="I353" i="1"/>
  <c r="I468" i="1"/>
  <c r="I467" i="1"/>
  <c r="I563" i="1"/>
  <c r="I577" i="1"/>
  <c r="I627" i="1"/>
  <c r="I701" i="1"/>
  <c r="I709" i="1"/>
  <c r="I778" i="1"/>
  <c r="I899" i="1"/>
  <c r="I885" i="1"/>
  <c r="I964" i="1"/>
  <c r="I943" i="1"/>
  <c r="I1095" i="1"/>
  <c r="I16" i="1"/>
  <c r="I168" i="1"/>
  <c r="I225" i="1"/>
  <c r="I232" i="1"/>
  <c r="I243" i="1"/>
  <c r="I248" i="1"/>
  <c r="I263" i="1"/>
  <c r="I305" i="1"/>
  <c r="I306" i="1"/>
  <c r="I338" i="1"/>
  <c r="I364" i="1"/>
  <c r="I386" i="1"/>
  <c r="I567" i="1"/>
  <c r="I592" i="1"/>
  <c r="I635" i="1"/>
  <c r="I667" i="1"/>
  <c r="I955" i="1"/>
  <c r="I951" i="1"/>
  <c r="I985" i="1"/>
  <c r="I1023" i="1"/>
  <c r="I1064" i="1"/>
  <c r="I1096" i="1"/>
  <c r="I1115" i="1"/>
  <c r="I1334" i="1"/>
  <c r="I1192" i="1"/>
  <c r="I1320" i="1"/>
  <c r="I1280" i="1"/>
  <c r="I129" i="1"/>
  <c r="I341" i="1"/>
  <c r="I425" i="1"/>
  <c r="I542" i="1"/>
  <c r="I593" i="1"/>
  <c r="I618" i="1"/>
  <c r="I703" i="1"/>
  <c r="I836" i="1"/>
  <c r="I853" i="1"/>
  <c r="I1051" i="1"/>
  <c r="I1074" i="1"/>
  <c r="I1333" i="1"/>
  <c r="I116" i="1"/>
  <c r="I125" i="1"/>
  <c r="I142" i="1"/>
  <c r="I278" i="1"/>
  <c r="I347" i="1"/>
  <c r="I408" i="1"/>
  <c r="I421" i="1"/>
  <c r="I444" i="1"/>
  <c r="I517" i="1"/>
  <c r="I587" i="1"/>
  <c r="I588" i="1"/>
  <c r="I607" i="1"/>
  <c r="I610" i="1"/>
  <c r="I662" i="1"/>
  <c r="I723" i="1"/>
  <c r="I699" i="1"/>
  <c r="I740" i="1"/>
  <c r="I746" i="1"/>
  <c r="I742" i="1"/>
  <c r="I861" i="1"/>
  <c r="I868" i="1"/>
  <c r="I890" i="1"/>
  <c r="I932" i="1"/>
  <c r="I952" i="1"/>
  <c r="I1087" i="1"/>
  <c r="I1172" i="1"/>
  <c r="I1206" i="1"/>
  <c r="I1308" i="1"/>
  <c r="I1261" i="1"/>
  <c r="I1342" i="1"/>
  <c r="I1279" i="1"/>
  <c r="I1245" i="1"/>
  <c r="I110" i="1"/>
  <c r="I428" i="1"/>
  <c r="I550" i="1"/>
  <c r="I664" i="1"/>
  <c r="I725" i="1"/>
  <c r="I721" i="1"/>
  <c r="I812" i="1"/>
  <c r="I852" i="1"/>
  <c r="I841" i="1"/>
  <c r="I931" i="1"/>
  <c r="I908" i="1"/>
  <c r="I942" i="1"/>
  <c r="I1173" i="1"/>
  <c r="I1233" i="1"/>
  <c r="I73" i="1"/>
  <c r="I261" i="1"/>
  <c r="I275" i="1"/>
  <c r="I328" i="1"/>
  <c r="I700" i="1"/>
  <c r="I670" i="1"/>
  <c r="I758" i="1"/>
  <c r="I1067" i="1"/>
  <c r="I1205" i="1"/>
  <c r="I1189" i="1"/>
  <c r="I4" i="1"/>
  <c r="I155" i="1"/>
  <c r="I453" i="1"/>
  <c r="I445" i="1"/>
  <c r="I442" i="1"/>
  <c r="I564" i="1"/>
  <c r="I604" i="1"/>
  <c r="I602" i="1"/>
  <c r="I731" i="1"/>
  <c r="I873" i="1"/>
  <c r="I972" i="1"/>
  <c r="I1062" i="1"/>
  <c r="I1238" i="1"/>
  <c r="I1259" i="1"/>
  <c r="I1298" i="1"/>
  <c r="I1303" i="1"/>
  <c r="I1276" i="1"/>
  <c r="I1329" i="1"/>
  <c r="I363" i="1"/>
  <c r="I377" i="1"/>
  <c r="I431" i="1"/>
  <c r="I537" i="1"/>
  <c r="I578" i="1"/>
  <c r="I805" i="1"/>
  <c r="I859" i="1"/>
  <c r="I927" i="1"/>
  <c r="I1009" i="1"/>
  <c r="I47" i="1"/>
  <c r="I83" i="1"/>
  <c r="I85" i="1"/>
  <c r="I117" i="1"/>
  <c r="I140" i="1"/>
  <c r="I262" i="1"/>
  <c r="I407" i="1"/>
  <c r="I427" i="1"/>
  <c r="I440" i="1"/>
  <c r="I629" i="1"/>
  <c r="I628" i="1"/>
  <c r="I724" i="1"/>
  <c r="I811" i="1"/>
  <c r="I936" i="1"/>
  <c r="I993" i="1"/>
  <c r="I1090" i="1"/>
  <c r="I1137" i="1"/>
  <c r="I1185" i="1"/>
  <c r="I1187" i="1"/>
  <c r="I1294" i="1"/>
  <c r="I1174" i="1"/>
  <c r="I39" i="1"/>
  <c r="I99" i="1"/>
  <c r="I100" i="1"/>
  <c r="I101" i="1"/>
  <c r="I253" i="1"/>
  <c r="I254" i="1"/>
  <c r="I284" i="1"/>
  <c r="I354" i="1"/>
  <c r="I579" i="1"/>
  <c r="I595" i="1"/>
  <c r="I672" i="1"/>
  <c r="I752" i="1"/>
  <c r="I156" i="1"/>
  <c r="I181" i="1"/>
  <c r="I191" i="1"/>
  <c r="I406" i="1"/>
  <c r="I436" i="1"/>
  <c r="I439" i="1"/>
  <c r="I479" i="1"/>
  <c r="I532" i="1"/>
  <c r="I580" i="1"/>
  <c r="I606" i="1"/>
  <c r="I673" i="1"/>
  <c r="I674" i="1"/>
  <c r="I710" i="1"/>
  <c r="I1190" i="1"/>
  <c r="I12" i="1"/>
  <c r="I92" i="1"/>
  <c r="I287" i="1"/>
  <c r="I288" i="1"/>
  <c r="I316" i="1"/>
  <c r="I357" i="1"/>
  <c r="I348" i="1"/>
  <c r="I390" i="1"/>
  <c r="I481" i="1"/>
  <c r="I482" i="1"/>
  <c r="I729" i="1"/>
  <c r="I1005" i="1"/>
  <c r="I255" i="1"/>
  <c r="I412" i="1"/>
  <c r="I417" i="1"/>
  <c r="I483" i="1"/>
  <c r="I616" i="1"/>
  <c r="I690" i="1"/>
  <c r="I706" i="1"/>
  <c r="I756" i="1"/>
  <c r="I911" i="1"/>
  <c r="I962" i="1"/>
  <c r="I1142" i="1"/>
  <c r="I1102" i="1"/>
  <c r="I1033" i="1"/>
  <c r="I1056" i="1"/>
  <c r="I1242" i="1"/>
  <c r="I1278" i="1"/>
  <c r="I40" i="1"/>
  <c r="I94" i="1"/>
  <c r="I102" i="1"/>
  <c r="I103" i="1"/>
  <c r="I215" i="1"/>
  <c r="I294" i="1"/>
  <c r="I295" i="1"/>
  <c r="I296" i="1"/>
  <c r="I297" i="1"/>
  <c r="I298" i="1"/>
  <c r="I299" i="1"/>
  <c r="I302" i="1"/>
  <c r="I327" i="1"/>
  <c r="I504" i="1"/>
  <c r="I554" i="1"/>
  <c r="I555" i="1"/>
  <c r="I556" i="1"/>
  <c r="I570" i="1"/>
  <c r="I575" i="1"/>
  <c r="I598" i="1"/>
  <c r="I591" i="1"/>
  <c r="I658" i="1"/>
  <c r="I757" i="1"/>
  <c r="I792" i="1"/>
  <c r="I819" i="1"/>
  <c r="I865" i="1"/>
  <c r="I1017" i="1"/>
  <c r="I913" i="1"/>
  <c r="I1269" i="1"/>
  <c r="I111" i="1"/>
  <c r="I143" i="1"/>
  <c r="I157" i="1"/>
  <c r="I158" i="1"/>
  <c r="I300" i="1"/>
  <c r="I301" i="1"/>
  <c r="I307" i="1"/>
  <c r="I375" i="1"/>
  <c r="I523" i="1"/>
  <c r="I536" i="1"/>
  <c r="I697" i="1"/>
  <c r="I713" i="1"/>
  <c r="I848" i="1"/>
  <c r="I963" i="1"/>
  <c r="I1039" i="1"/>
  <c r="I159" i="1"/>
  <c r="I152" i="1"/>
  <c r="I153" i="1"/>
  <c r="I165" i="1"/>
  <c r="I286" i="1"/>
  <c r="I289" i="1"/>
  <c r="I334" i="1"/>
  <c r="I400" i="1"/>
  <c r="I409" i="1"/>
  <c r="I544" i="1"/>
  <c r="I647" i="1"/>
  <c r="I798" i="1"/>
  <c r="I864" i="1"/>
  <c r="I990" i="1"/>
  <c r="I45" i="1"/>
  <c r="I112" i="1"/>
  <c r="I127" i="1"/>
  <c r="I139" i="1"/>
  <c r="I144" i="1"/>
  <c r="I175" i="1"/>
  <c r="I340" i="1"/>
  <c r="I413" i="1"/>
  <c r="I414" i="1"/>
  <c r="I415" i="1"/>
  <c r="I465" i="1"/>
  <c r="I452" i="1"/>
  <c r="I527" i="1"/>
  <c r="I571" i="1"/>
  <c r="I568" i="1"/>
  <c r="I715" i="1"/>
  <c r="I727" i="1"/>
  <c r="I784" i="1"/>
  <c r="I780" i="1"/>
  <c r="I834" i="1"/>
  <c r="I790" i="1"/>
  <c r="I866" i="1"/>
  <c r="I8" i="1"/>
  <c r="I53" i="1"/>
  <c r="I68" i="1"/>
  <c r="I239" i="1"/>
  <c r="I350" i="1"/>
  <c r="I514" i="1"/>
  <c r="I624" i="1"/>
  <c r="I675" i="1"/>
  <c r="I769" i="1"/>
  <c r="I773" i="1"/>
  <c r="I830" i="1"/>
  <c r="I914" i="1"/>
  <c r="I1000" i="1"/>
  <c r="I930" i="1"/>
  <c r="I9" i="1"/>
  <c r="I173" i="1"/>
  <c r="I277" i="1"/>
  <c r="I329" i="1"/>
  <c r="I466" i="1"/>
  <c r="I623" i="1"/>
  <c r="I708" i="1"/>
  <c r="I870" i="1"/>
  <c r="I1253" i="1"/>
  <c r="I34" i="1"/>
  <c r="I35" i="1"/>
  <c r="I87" i="1"/>
  <c r="I114" i="1"/>
  <c r="I145" i="1"/>
  <c r="I216" i="1"/>
  <c r="I223" i="1"/>
  <c r="I303" i="1"/>
  <c r="I349" i="1"/>
  <c r="I572" i="1"/>
  <c r="I558" i="1"/>
  <c r="I585" i="1"/>
  <c r="I751" i="1"/>
  <c r="I1161" i="1"/>
  <c r="I1341" i="1"/>
  <c r="I10" i="1"/>
  <c r="I161" i="1"/>
  <c r="I217" i="1"/>
  <c r="I246" i="1"/>
  <c r="I264" i="1"/>
  <c r="I265" i="1"/>
  <c r="I360" i="1"/>
  <c r="I374" i="1"/>
  <c r="I410" i="1"/>
  <c r="I626" i="1"/>
  <c r="I953" i="1"/>
  <c r="I1204" i="1"/>
  <c r="I1162" i="1"/>
  <c r="I1163" i="1"/>
  <c r="I202" i="1"/>
  <c r="I218" i="1"/>
  <c r="I281" i="1"/>
  <c r="I344" i="1"/>
  <c r="I429" i="1"/>
  <c r="I583" i="1"/>
  <c r="I633" i="1"/>
  <c r="I649" i="1"/>
  <c r="I711" i="1"/>
  <c r="I904" i="1"/>
  <c r="I867" i="1"/>
  <c r="I907" i="1"/>
  <c r="I1020" i="1"/>
  <c r="I1037" i="1"/>
  <c r="I11" i="1"/>
  <c r="I36" i="1"/>
  <c r="I37" i="1"/>
  <c r="I162" i="1"/>
  <c r="I163" i="1"/>
  <c r="I164" i="1"/>
  <c r="I201" i="1"/>
  <c r="I395" i="1"/>
  <c r="I397" i="1"/>
  <c r="I98" i="1"/>
  <c r="I151" i="1"/>
  <c r="I266" i="1"/>
  <c r="I290" i="1"/>
  <c r="I291" i="1"/>
  <c r="I753" i="1"/>
  <c r="I750" i="1"/>
  <c r="I933" i="1"/>
  <c r="I940" i="1"/>
  <c r="I1008" i="1"/>
  <c r="I1229" i="1"/>
  <c r="I1215" i="1"/>
  <c r="I256" i="1"/>
  <c r="I276" i="1"/>
  <c r="I332" i="1"/>
  <c r="I541" i="1"/>
  <c r="I739" i="1"/>
  <c r="I781" i="1"/>
  <c r="I950" i="1"/>
  <c r="I1038" i="1"/>
  <c r="I1122" i="1"/>
  <c r="I1246" i="1"/>
  <c r="I1241" i="1"/>
  <c r="I69" i="1"/>
  <c r="I193" i="1"/>
  <c r="I304" i="1"/>
  <c r="I362" i="1"/>
  <c r="I734" i="1"/>
  <c r="I881" i="1"/>
  <c r="I872" i="1"/>
  <c r="I311" i="1"/>
  <c r="I515" i="1"/>
  <c r="I545" i="1"/>
  <c r="I562" i="1"/>
  <c r="I566" i="1"/>
  <c r="I601" i="1"/>
  <c r="I743" i="1"/>
  <c r="I835" i="1"/>
  <c r="I1180" i="1"/>
  <c r="I209" i="1"/>
  <c r="I270" i="1"/>
  <c r="I343" i="1"/>
  <c r="I499" i="1"/>
  <c r="I500" i="1"/>
  <c r="I594" i="1"/>
  <c r="I689" i="1"/>
  <c r="I779" i="1"/>
  <c r="I845" i="1"/>
  <c r="I988" i="1"/>
  <c r="I1159" i="1"/>
  <c r="I293" i="1"/>
  <c r="I379" i="1"/>
  <c r="I464" i="1"/>
  <c r="I759" i="1"/>
  <c r="I787" i="1"/>
  <c r="I895" i="1"/>
  <c r="I896" i="1"/>
  <c r="I547" i="1"/>
  <c r="I726" i="1"/>
  <c r="I846" i="1"/>
  <c r="I1025" i="1"/>
  <c r="I999" i="1"/>
  <c r="I107" i="1"/>
  <c r="I378" i="1"/>
  <c r="I451" i="1"/>
  <c r="I599" i="1"/>
  <c r="I735" i="1"/>
  <c r="I821" i="1"/>
  <c r="I986" i="1"/>
  <c r="I1135" i="1"/>
  <c r="I206" i="1"/>
  <c r="I310" i="1"/>
  <c r="I435" i="1"/>
  <c r="I443" i="1"/>
  <c r="I448" i="1"/>
  <c r="I622" i="1"/>
  <c r="I770" i="1"/>
  <c r="I771" i="1"/>
  <c r="I855" i="1"/>
  <c r="I1170" i="1"/>
  <c r="I891" i="1"/>
  <c r="I133" i="1"/>
  <c r="I269" i="1"/>
  <c r="I590" i="1"/>
  <c r="I833" i="1"/>
  <c r="I928" i="1"/>
  <c r="I25" i="1"/>
  <c r="I502" i="1"/>
  <c r="I171" i="1"/>
  <c r="I393" i="1"/>
  <c r="I589" i="1"/>
  <c r="I863" i="1"/>
  <c r="I166" i="1"/>
  <c r="I418" i="1"/>
  <c r="I507" i="1"/>
  <c r="I854" i="1"/>
  <c r="I89" i="1"/>
  <c r="I475" i="1"/>
  <c r="I691" i="1"/>
  <c r="I1251" i="1"/>
  <c r="I549" i="1"/>
  <c r="I569" i="1"/>
  <c r="I728" i="1"/>
  <c r="I509" i="1"/>
  <c r="I682" i="1"/>
  <c r="I128" i="1"/>
  <c r="I167" i="1"/>
  <c r="I199" i="1"/>
  <c r="I210" i="1"/>
  <c r="I211" i="1"/>
  <c r="I285" i="1"/>
  <c r="I313" i="1"/>
  <c r="I314" i="1"/>
  <c r="I315" i="1"/>
  <c r="I339" i="1"/>
  <c r="I365" i="1"/>
  <c r="I391" i="1"/>
  <c r="I403" i="1"/>
  <c r="I396" i="1"/>
  <c r="I454" i="1"/>
  <c r="I447" i="1"/>
  <c r="I480" i="1"/>
  <c r="I486" i="1"/>
  <c r="I511" i="1"/>
  <c r="I533" i="1"/>
  <c r="I640" i="1"/>
  <c r="I620" i="1"/>
  <c r="I631" i="1"/>
  <c r="I625" i="1"/>
  <c r="I654" i="1"/>
  <c r="I650" i="1"/>
  <c r="I653" i="1"/>
  <c r="I683" i="1"/>
  <c r="I681" i="1"/>
  <c r="I684" i="1"/>
  <c r="I688" i="1"/>
  <c r="I704" i="1"/>
  <c r="I789" i="1"/>
  <c r="I782" i="1"/>
  <c r="I772" i="1"/>
  <c r="I766" i="1"/>
  <c r="I827" i="1"/>
  <c r="I816" i="1"/>
  <c r="I923" i="1"/>
  <c r="I884" i="1"/>
  <c r="I878" i="1"/>
  <c r="I1129" i="1"/>
  <c r="I1116" i="1"/>
  <c r="I1123" i="1"/>
  <c r="I1103" i="1"/>
  <c r="I1263" i="1"/>
  <c r="I1214" i="1"/>
  <c r="S371" i="1"/>
  <c r="S1214" i="1"/>
  <c r="Q1042" i="1"/>
  <c r="S1045" i="1"/>
  <c r="S1352" i="1"/>
  <c r="S1351" i="1"/>
  <c r="Q1351" i="1"/>
  <c r="S1350" i="1"/>
  <c r="Q1350" i="1"/>
  <c r="S1349" i="1"/>
  <c r="Q1349" i="1"/>
  <c r="S1348" i="1"/>
  <c r="Q1348" i="1"/>
  <c r="S1347" i="1"/>
  <c r="Q1347" i="1"/>
  <c r="S1345" i="1"/>
  <c r="Q1345" i="1"/>
  <c r="S1346" i="1"/>
  <c r="Q1346" i="1"/>
  <c r="S1343" i="1"/>
  <c r="Q1343" i="1"/>
  <c r="S1328" i="1"/>
  <c r="Q1328" i="1"/>
  <c r="S1322" i="1"/>
  <c r="Q1322" i="1"/>
  <c r="S1344" i="1"/>
  <c r="Q1344" i="1"/>
  <c r="S1342" i="1"/>
  <c r="Q1342" i="1"/>
  <c r="S966" i="1"/>
  <c r="Q966" i="1"/>
  <c r="S843" i="1"/>
  <c r="Q843" i="1"/>
  <c r="S1339" i="1"/>
  <c r="Q1339" i="1"/>
  <c r="S1334" i="1"/>
  <c r="Q1334" i="1"/>
  <c r="S1341" i="1"/>
  <c r="Q1341" i="1"/>
  <c r="S1340" i="1"/>
  <c r="Q1340" i="1"/>
  <c r="S1338" i="1"/>
  <c r="Q1338" i="1"/>
  <c r="S1337" i="1"/>
  <c r="Q1337" i="1"/>
  <c r="S1336" i="1"/>
  <c r="Q1336" i="1"/>
  <c r="S1332" i="1"/>
  <c r="Q1332" i="1"/>
  <c r="S1310" i="1"/>
  <c r="Q1310" i="1"/>
  <c r="S1301" i="1"/>
  <c r="Q1301" i="1"/>
  <c r="S887" i="1"/>
  <c r="Q887" i="1"/>
  <c r="S737" i="1"/>
  <c r="Q737" i="1"/>
  <c r="S738" i="1"/>
  <c r="Q738" i="1"/>
  <c r="S736" i="1"/>
  <c r="Q736" i="1"/>
  <c r="S677" i="1"/>
  <c r="Q677" i="1"/>
  <c r="S561" i="1"/>
  <c r="Q561" i="1"/>
  <c r="S512" i="1"/>
  <c r="Q512" i="1"/>
  <c r="S1335" i="1"/>
  <c r="Q1335" i="1"/>
  <c r="S1324" i="1"/>
  <c r="Q1324" i="1"/>
  <c r="S1307" i="1"/>
  <c r="Q1307" i="1"/>
  <c r="S1305" i="1"/>
  <c r="Q1305" i="1"/>
  <c r="S1216" i="1"/>
  <c r="Q1216" i="1"/>
  <c r="S1168" i="1"/>
  <c r="Q1168" i="1"/>
  <c r="S823" i="1"/>
  <c r="Q823" i="1"/>
  <c r="S723" i="1"/>
  <c r="Q723" i="1"/>
  <c r="S519" i="1"/>
  <c r="Q519" i="1"/>
  <c r="S435" i="1"/>
  <c r="Q435" i="1"/>
  <c r="S1333" i="1"/>
  <c r="Q1333" i="1"/>
  <c r="S1331" i="1"/>
  <c r="Q1331" i="1"/>
  <c r="S1330" i="1"/>
  <c r="Q1330" i="1"/>
  <c r="S1327" i="1"/>
  <c r="Q1327" i="1"/>
  <c r="S1326" i="1"/>
  <c r="Q1326" i="1"/>
  <c r="S1321" i="1"/>
  <c r="Q1321" i="1"/>
  <c r="S1319" i="1"/>
  <c r="Q1319" i="1"/>
  <c r="S1304" i="1"/>
  <c r="Q1304" i="1"/>
  <c r="S1281" i="1"/>
  <c r="Q1281" i="1"/>
  <c r="S1253" i="1"/>
  <c r="Q1253" i="1"/>
  <c r="S1239" i="1"/>
  <c r="Q1239" i="1"/>
  <c r="S1128" i="1"/>
  <c r="Q1128" i="1"/>
  <c r="S1071" i="1"/>
  <c r="Q1071" i="1"/>
  <c r="S1017" i="1"/>
  <c r="Q1017" i="1"/>
  <c r="S982" i="1"/>
  <c r="Q982" i="1"/>
  <c r="S929" i="1"/>
  <c r="Q929" i="1"/>
  <c r="S903" i="1"/>
  <c r="Q903" i="1"/>
  <c r="S604" i="1"/>
  <c r="Q604" i="1"/>
  <c r="S508" i="1"/>
  <c r="Q508" i="1"/>
  <c r="S440" i="1"/>
  <c r="Q440" i="1"/>
  <c r="S420" i="1"/>
  <c r="Q420" i="1"/>
  <c r="S359" i="1"/>
  <c r="Q359" i="1"/>
  <c r="S357" i="1"/>
  <c r="Q357" i="1"/>
  <c r="S269" i="1"/>
  <c r="Q269" i="1"/>
  <c r="S268" i="1"/>
  <c r="Q268" i="1"/>
  <c r="S62" i="1"/>
  <c r="Q62" i="1"/>
  <c r="S1329" i="1"/>
  <c r="Q1329" i="1"/>
  <c r="S1325" i="1"/>
  <c r="Q1325" i="1"/>
  <c r="S1323" i="1"/>
  <c r="Q1323" i="1"/>
  <c r="S1320" i="1"/>
  <c r="Q1320" i="1"/>
  <c r="S1318" i="1"/>
  <c r="Q1318" i="1"/>
  <c r="S1316" i="1"/>
  <c r="Q1316" i="1"/>
  <c r="S1308" i="1"/>
  <c r="Q1308" i="1"/>
  <c r="S1299" i="1"/>
  <c r="Q1299" i="1"/>
  <c r="S1295" i="1"/>
  <c r="Q1295" i="1"/>
  <c r="S1293" i="1"/>
  <c r="Q1293" i="1"/>
  <c r="S1289" i="1"/>
  <c r="Q1289" i="1"/>
  <c r="S1271" i="1"/>
  <c r="Q1271" i="1"/>
  <c r="S1269" i="1"/>
  <c r="Q1269" i="1"/>
  <c r="S1265" i="1"/>
  <c r="Q1265" i="1"/>
  <c r="S1249" i="1"/>
  <c r="Q1249" i="1"/>
  <c r="S1238" i="1"/>
  <c r="Q1238" i="1"/>
  <c r="S1190" i="1"/>
  <c r="Q1190" i="1"/>
  <c r="S1119" i="1"/>
  <c r="Q1119" i="1"/>
  <c r="S984" i="1"/>
  <c r="Q984" i="1"/>
  <c r="S960" i="1"/>
  <c r="Q960" i="1"/>
  <c r="S921" i="1"/>
  <c r="Q921" i="1"/>
  <c r="S893" i="1"/>
  <c r="Q893" i="1"/>
  <c r="S734" i="1"/>
  <c r="Q734" i="1"/>
  <c r="S700" i="1"/>
  <c r="Q700" i="1"/>
  <c r="S632" i="1"/>
  <c r="Q632" i="1"/>
  <c r="S584" i="1"/>
  <c r="Q584" i="1"/>
  <c r="S522" i="1"/>
  <c r="Q522" i="1"/>
  <c r="S484" i="1"/>
  <c r="Q484" i="1"/>
  <c r="S451" i="1"/>
  <c r="Q451" i="1"/>
  <c r="S412" i="1"/>
  <c r="Q412" i="1"/>
  <c r="S403" i="1"/>
  <c r="Q403" i="1"/>
  <c r="S312" i="1"/>
  <c r="Q312" i="1"/>
  <c r="S222" i="1"/>
  <c r="Q222" i="1"/>
  <c r="S151" i="1"/>
  <c r="Q151" i="1"/>
  <c r="S1317" i="1"/>
  <c r="Q1317" i="1"/>
  <c r="S1315" i="1"/>
  <c r="Q1315" i="1"/>
  <c r="S1314" i="1"/>
  <c r="Q1314" i="1"/>
  <c r="S1313" i="1"/>
  <c r="Q1313" i="1"/>
  <c r="S1312" i="1"/>
  <c r="Q1312" i="1"/>
  <c r="S1311" i="1"/>
  <c r="Q1311" i="1"/>
  <c r="S1306" i="1"/>
  <c r="Q1306" i="1"/>
  <c r="S1300" i="1"/>
  <c r="Q1300" i="1"/>
  <c r="S1287" i="1"/>
  <c r="Q1287" i="1"/>
  <c r="S1256" i="1"/>
  <c r="Q1256" i="1"/>
  <c r="S1250" i="1"/>
  <c r="Q1250" i="1"/>
  <c r="S1244" i="1"/>
  <c r="Q1244" i="1"/>
  <c r="S1237" i="1"/>
  <c r="Q1237" i="1"/>
  <c r="S1209" i="1"/>
  <c r="Q1209" i="1"/>
  <c r="S1202" i="1"/>
  <c r="Q1202" i="1"/>
  <c r="S1188" i="1"/>
  <c r="Q1188" i="1"/>
  <c r="S1178" i="1"/>
  <c r="Q1178" i="1"/>
  <c r="S1159" i="1"/>
  <c r="Q1159" i="1"/>
  <c r="S1149" i="1"/>
  <c r="Q1149" i="1"/>
  <c r="S1118" i="1"/>
  <c r="Q1118" i="1"/>
  <c r="S1095" i="1"/>
  <c r="Q1095" i="1"/>
  <c r="S1086" i="1"/>
  <c r="Q1086" i="1"/>
  <c r="S1032" i="1"/>
  <c r="Q1032" i="1"/>
  <c r="S1011" i="1"/>
  <c r="Q1011" i="1"/>
  <c r="S988" i="1"/>
  <c r="Q988" i="1"/>
  <c r="S950" i="1"/>
  <c r="Q950" i="1"/>
  <c r="S946" i="1"/>
  <c r="Q946" i="1"/>
  <c r="S938" i="1"/>
  <c r="Q938" i="1"/>
  <c r="S915" i="1"/>
  <c r="Q915" i="1"/>
  <c r="S909" i="1"/>
  <c r="Q909" i="1"/>
  <c r="S839" i="1"/>
  <c r="Q839" i="1"/>
  <c r="S813" i="1"/>
  <c r="Q813" i="1"/>
  <c r="S799" i="1"/>
  <c r="Q799" i="1"/>
  <c r="S729" i="1"/>
  <c r="Q729" i="1"/>
  <c r="S565" i="1"/>
  <c r="Q565" i="1"/>
  <c r="S537" i="1"/>
  <c r="Q537" i="1"/>
  <c r="S462" i="1"/>
  <c r="Q462" i="1"/>
  <c r="S455" i="1"/>
  <c r="Q455" i="1"/>
  <c r="S406" i="1"/>
  <c r="Q406" i="1"/>
  <c r="S194" i="1"/>
  <c r="Q194" i="1"/>
  <c r="S61" i="1"/>
  <c r="Q61" i="1"/>
  <c r="S1309" i="1"/>
  <c r="Q1309" i="1"/>
  <c r="S1303" i="1"/>
  <c r="Q1303" i="1"/>
  <c r="S1302" i="1"/>
  <c r="Q1302" i="1"/>
  <c r="S1298" i="1"/>
  <c r="Q1298" i="1"/>
  <c r="S1297" i="1"/>
  <c r="Q1297" i="1"/>
  <c r="S1296" i="1"/>
  <c r="Q1296" i="1"/>
  <c r="S1294" i="1"/>
  <c r="Q1294" i="1"/>
  <c r="S1292" i="1"/>
  <c r="Q1292" i="1"/>
  <c r="S1291" i="1"/>
  <c r="Q1291" i="1"/>
  <c r="S1290" i="1"/>
  <c r="Q1290" i="1"/>
  <c r="S1288" i="1"/>
  <c r="Q1288" i="1"/>
  <c r="S1282" i="1"/>
  <c r="Q1282" i="1"/>
  <c r="S1278" i="1"/>
  <c r="Q1278" i="1"/>
  <c r="S1277" i="1"/>
  <c r="Q1277" i="1"/>
  <c r="S1272" i="1"/>
  <c r="Q1272" i="1"/>
  <c r="S1267" i="1"/>
  <c r="Q1267" i="1"/>
  <c r="S1266" i="1"/>
  <c r="Q1266" i="1"/>
  <c r="S1260" i="1"/>
  <c r="Q1260" i="1"/>
  <c r="S1259" i="1"/>
  <c r="Q1259" i="1"/>
  <c r="S1258" i="1"/>
  <c r="Q1258" i="1"/>
  <c r="S1234" i="1"/>
  <c r="Q1234" i="1"/>
  <c r="S1232" i="1"/>
  <c r="Q1232" i="1"/>
  <c r="S1227" i="1"/>
  <c r="Q1227" i="1"/>
  <c r="S1201" i="1"/>
  <c r="Q1201" i="1"/>
  <c r="S1184" i="1"/>
  <c r="Q1184" i="1"/>
  <c r="S1158" i="1"/>
  <c r="Q1158" i="1"/>
  <c r="S1142" i="1"/>
  <c r="Q1142" i="1"/>
  <c r="S1101" i="1"/>
  <c r="Q1101" i="1"/>
  <c r="S1070" i="1"/>
  <c r="Q1070" i="1"/>
  <c r="S1063" i="1"/>
  <c r="Q1063" i="1"/>
  <c r="S1058" i="1"/>
  <c r="Q1058" i="1"/>
  <c r="S1057" i="1"/>
  <c r="Q1057" i="1"/>
  <c r="S1050" i="1"/>
  <c r="Q1050" i="1"/>
  <c r="S1009" i="1"/>
  <c r="Q1009" i="1"/>
  <c r="S990" i="1"/>
  <c r="Q990" i="1"/>
  <c r="S956" i="1"/>
  <c r="Q956" i="1"/>
  <c r="S947" i="1"/>
  <c r="Q947" i="1"/>
  <c r="S945" i="1"/>
  <c r="Q945" i="1"/>
  <c r="S924" i="1"/>
  <c r="Q924" i="1"/>
  <c r="S911" i="1"/>
  <c r="Q911" i="1"/>
  <c r="S904" i="1"/>
  <c r="Q904" i="1"/>
  <c r="S881" i="1"/>
  <c r="Q881" i="1"/>
  <c r="S876" i="1"/>
  <c r="Q876" i="1"/>
  <c r="S870" i="1"/>
  <c r="Q870" i="1"/>
  <c r="S863" i="1"/>
  <c r="Q863" i="1"/>
  <c r="S852" i="1"/>
  <c r="Q852" i="1"/>
  <c r="S828" i="1"/>
  <c r="Q828" i="1"/>
  <c r="S825" i="1"/>
  <c r="Q825" i="1"/>
  <c r="S822" i="1"/>
  <c r="Q822" i="1"/>
  <c r="S811" i="1"/>
  <c r="Q811" i="1"/>
  <c r="S805" i="1"/>
  <c r="Q805" i="1"/>
  <c r="S789" i="1"/>
  <c r="Q789" i="1"/>
  <c r="S786" i="1"/>
  <c r="Q786" i="1"/>
  <c r="S759" i="1"/>
  <c r="Q759" i="1"/>
  <c r="S747" i="1"/>
  <c r="Q747" i="1"/>
  <c r="S720" i="1"/>
  <c r="Q720" i="1"/>
  <c r="S718" i="1"/>
  <c r="Q718" i="1"/>
  <c r="S640" i="1"/>
  <c r="Q640" i="1"/>
  <c r="S590" i="1"/>
  <c r="Q590" i="1"/>
  <c r="S557" i="1"/>
  <c r="Q557" i="1"/>
  <c r="S524" i="1"/>
  <c r="Q524" i="1"/>
  <c r="S487" i="1"/>
  <c r="Q487" i="1"/>
  <c r="S465" i="1"/>
  <c r="Q465" i="1"/>
  <c r="S458" i="1"/>
  <c r="Q458" i="1"/>
  <c r="S453" i="1"/>
  <c r="Q453" i="1"/>
  <c r="S416" i="1"/>
  <c r="Q416" i="1"/>
  <c r="S392" i="1"/>
  <c r="Q392" i="1"/>
  <c r="S370" i="1"/>
  <c r="Q370" i="1"/>
  <c r="S369" i="1"/>
  <c r="Q369" i="1"/>
  <c r="S358" i="1"/>
  <c r="Q358" i="1"/>
  <c r="S349" i="1"/>
  <c r="Q349" i="1"/>
  <c r="S337" i="1"/>
  <c r="Q337" i="1"/>
  <c r="S336" i="1"/>
  <c r="Q336" i="1"/>
  <c r="S320" i="1"/>
  <c r="Q320" i="1"/>
  <c r="S319" i="1"/>
  <c r="Q319" i="1"/>
  <c r="S318" i="1"/>
  <c r="Q318" i="1"/>
  <c r="S317" i="1"/>
  <c r="Q317" i="1"/>
  <c r="S284" i="1"/>
  <c r="Q284" i="1"/>
  <c r="S127" i="1"/>
  <c r="Q127" i="1"/>
  <c r="S118" i="1"/>
  <c r="Q118" i="1"/>
  <c r="S95" i="1"/>
  <c r="Q95" i="1"/>
  <c r="S86" i="1"/>
  <c r="Q86" i="1"/>
  <c r="Q44" i="1"/>
  <c r="S19" i="1"/>
  <c r="Q19" i="1"/>
  <c r="S1286" i="1"/>
  <c r="Q1286" i="1"/>
  <c r="S1284" i="1"/>
  <c r="Q1284" i="1"/>
  <c r="S1285" i="1"/>
  <c r="Q1285" i="1"/>
  <c r="S1283" i="1"/>
  <c r="Q1283" i="1"/>
  <c r="S1280" i="1"/>
  <c r="Q1280" i="1"/>
  <c r="S1279" i="1"/>
  <c r="Q1279" i="1"/>
  <c r="S1273" i="1"/>
  <c r="Q1273" i="1"/>
  <c r="S1270" i="1"/>
  <c r="Q1270" i="1"/>
  <c r="S1261" i="1"/>
  <c r="Q1261" i="1"/>
  <c r="S1257" i="1"/>
  <c r="Q1257" i="1"/>
  <c r="S1247" i="1"/>
  <c r="Q1247" i="1"/>
  <c r="S1246" i="1"/>
  <c r="Q1246" i="1"/>
  <c r="S1242" i="1"/>
  <c r="Q1242" i="1"/>
  <c r="S1236" i="1"/>
  <c r="Q1236" i="1"/>
  <c r="S1235" i="1"/>
  <c r="Q1235" i="1"/>
  <c r="S1233" i="1"/>
  <c r="Q1233" i="1"/>
  <c r="S1230" i="1"/>
  <c r="Q1230" i="1"/>
  <c r="S1224" i="1"/>
  <c r="Q1224" i="1"/>
  <c r="S1221" i="1"/>
  <c r="Q1221" i="1"/>
  <c r="S1205" i="1"/>
  <c r="Q1205" i="1"/>
  <c r="S1195" i="1"/>
  <c r="Q1195" i="1"/>
  <c r="S1172" i="1"/>
  <c r="Q1172" i="1"/>
  <c r="S1171" i="1"/>
  <c r="Q1171" i="1"/>
  <c r="S1165" i="1"/>
  <c r="Q1165" i="1"/>
  <c r="S1157" i="1"/>
  <c r="Q1157" i="1"/>
  <c r="S1130" i="1"/>
  <c r="Q1130" i="1"/>
  <c r="S1107" i="1"/>
  <c r="Q1107" i="1"/>
  <c r="S1085" i="1"/>
  <c r="Q1085" i="1"/>
  <c r="S1078" i="1"/>
  <c r="Q1078" i="1"/>
  <c r="S1075" i="1"/>
  <c r="Q1075" i="1"/>
  <c r="S1066" i="1"/>
  <c r="Q1066" i="1"/>
  <c r="S1064" i="1"/>
  <c r="Q1064" i="1"/>
  <c r="S1053" i="1"/>
  <c r="Q1053" i="1"/>
  <c r="S1052" i="1"/>
  <c r="Q1052" i="1"/>
  <c r="S1055" i="1"/>
  <c r="Q1055" i="1"/>
  <c r="S1054" i="1"/>
  <c r="Q1054" i="1"/>
  <c r="S1049" i="1"/>
  <c r="Q1049" i="1"/>
  <c r="S1048" i="1"/>
  <c r="Q1048" i="1"/>
  <c r="S1034" i="1"/>
  <c r="Q1034" i="1"/>
  <c r="S1030" i="1"/>
  <c r="Q1030" i="1"/>
  <c r="S1027" i="1"/>
  <c r="Q1027" i="1"/>
  <c r="S1007" i="1"/>
  <c r="Q1007" i="1"/>
  <c r="S991" i="1"/>
  <c r="Q991" i="1"/>
  <c r="S987" i="1"/>
  <c r="Q987" i="1"/>
  <c r="S962" i="1"/>
  <c r="Q962" i="1"/>
  <c r="S948" i="1"/>
  <c r="Q948" i="1"/>
  <c r="S928" i="1"/>
  <c r="Q928" i="1"/>
  <c r="S923" i="1"/>
  <c r="Q923" i="1"/>
  <c r="S900" i="1"/>
  <c r="Q900" i="1"/>
  <c r="S901" i="1"/>
  <c r="Q901" i="1"/>
  <c r="S899" i="1"/>
  <c r="Q899" i="1"/>
  <c r="S896" i="1"/>
  <c r="Q896" i="1"/>
  <c r="S895" i="1"/>
  <c r="Q895" i="1"/>
  <c r="S857" i="1"/>
  <c r="Q857" i="1"/>
  <c r="S855" i="1"/>
  <c r="Q855" i="1"/>
  <c r="S836" i="1"/>
  <c r="Q836" i="1"/>
  <c r="S762" i="1"/>
  <c r="Q762" i="1"/>
  <c r="S761" i="1"/>
  <c r="Q761" i="1"/>
  <c r="S757" i="1"/>
  <c r="Q757" i="1"/>
  <c r="S739" i="1"/>
  <c r="Q739" i="1"/>
  <c r="S699" i="1"/>
  <c r="Q699" i="1"/>
  <c r="S639" i="1"/>
  <c r="Q639" i="1"/>
  <c r="S619" i="1"/>
  <c r="Q619" i="1"/>
  <c r="S607" i="1"/>
  <c r="Q607" i="1"/>
  <c r="S574" i="1"/>
  <c r="Q574" i="1"/>
  <c r="S573" i="1"/>
  <c r="Q573" i="1"/>
  <c r="S552" i="1"/>
  <c r="Q552" i="1"/>
  <c r="S546" i="1"/>
  <c r="Q546" i="1"/>
  <c r="S541" i="1"/>
  <c r="Q541" i="1"/>
  <c r="S539" i="1"/>
  <c r="Q539" i="1"/>
  <c r="S535" i="1"/>
  <c r="Q535" i="1"/>
  <c r="S523" i="1"/>
  <c r="Q523" i="1"/>
  <c r="S517" i="1"/>
  <c r="Q517" i="1"/>
  <c r="S491" i="1"/>
  <c r="Q491" i="1"/>
  <c r="S468" i="1"/>
  <c r="Q468" i="1"/>
  <c r="S456" i="1"/>
  <c r="Q456" i="1"/>
  <c r="S424" i="1"/>
  <c r="Q424" i="1"/>
  <c r="S417" i="1"/>
  <c r="Q417" i="1"/>
  <c r="S411" i="1"/>
  <c r="Q411" i="1"/>
  <c r="S409" i="1"/>
  <c r="Q409" i="1"/>
  <c r="S391" i="1"/>
  <c r="Q391" i="1"/>
  <c r="S379" i="1"/>
  <c r="Q379" i="1"/>
  <c r="S362" i="1"/>
  <c r="Q362" i="1"/>
  <c r="S360" i="1"/>
  <c r="Q360" i="1"/>
  <c r="S356" i="1"/>
  <c r="Q356" i="1"/>
  <c r="S344" i="1"/>
  <c r="Q344" i="1"/>
  <c r="S341" i="1"/>
  <c r="Q341" i="1"/>
  <c r="S328" i="1"/>
  <c r="Q328" i="1"/>
  <c r="S327" i="1"/>
  <c r="Q327" i="1"/>
  <c r="S309" i="1"/>
  <c r="Q309" i="1"/>
  <c r="S267" i="1"/>
  <c r="Q267" i="1"/>
  <c r="S260" i="1"/>
  <c r="Q260" i="1"/>
  <c r="S259" i="1"/>
  <c r="Q259" i="1"/>
  <c r="S258" i="1"/>
  <c r="Q258" i="1"/>
  <c r="S229" i="1"/>
  <c r="Q229" i="1"/>
  <c r="S231" i="1"/>
  <c r="Q231" i="1"/>
  <c r="S230" i="1"/>
  <c r="Q230" i="1"/>
  <c r="S225" i="1"/>
  <c r="Q225" i="1"/>
  <c r="S217" i="1"/>
  <c r="Q217" i="1"/>
  <c r="S216" i="1"/>
  <c r="Q216" i="1"/>
  <c r="S218" i="1"/>
  <c r="Q218" i="1"/>
  <c r="S168" i="1"/>
  <c r="Q168" i="1"/>
  <c r="S159" i="1"/>
  <c r="Q159" i="1"/>
  <c r="S120" i="1"/>
  <c r="Q120" i="1"/>
  <c r="S113" i="1"/>
  <c r="Q113" i="1"/>
  <c r="S108" i="1"/>
  <c r="Q108" i="1"/>
  <c r="S106" i="1"/>
  <c r="Q106" i="1"/>
  <c r="S88" i="1"/>
  <c r="Q88" i="1"/>
  <c r="S84" i="1"/>
  <c r="Q84" i="1"/>
  <c r="S81" i="1"/>
  <c r="Q81" i="1"/>
  <c r="S64" i="1"/>
  <c r="Q64" i="1"/>
  <c r="S54" i="1"/>
  <c r="Q54" i="1"/>
  <c r="S38" i="1"/>
  <c r="Q38" i="1"/>
  <c r="S33" i="1"/>
  <c r="Q33" i="1"/>
  <c r="S1276" i="1"/>
  <c r="Q1276" i="1"/>
  <c r="S1275" i="1"/>
  <c r="Q1275" i="1"/>
  <c r="S1274" i="1"/>
  <c r="Q1274" i="1"/>
  <c r="S1268" i="1"/>
  <c r="Q1268" i="1"/>
  <c r="S1264" i="1"/>
  <c r="Q1264" i="1"/>
  <c r="S1262" i="1"/>
  <c r="Q1262" i="1"/>
  <c r="S1263" i="1"/>
  <c r="Q1263" i="1"/>
  <c r="S1255" i="1"/>
  <c r="Q1255" i="1"/>
  <c r="S1248" i="1"/>
  <c r="Q1248" i="1"/>
  <c r="S1243" i="1"/>
  <c r="Q1243" i="1"/>
  <c r="S1241" i="1"/>
  <c r="Q1241" i="1"/>
  <c r="S1240" i="1"/>
  <c r="Q1240" i="1"/>
  <c r="S1229" i="1"/>
  <c r="Q1229" i="1"/>
  <c r="S1226" i="1"/>
  <c r="Q1226" i="1"/>
  <c r="S1208" i="1"/>
  <c r="Q1208" i="1"/>
  <c r="S1206" i="1"/>
  <c r="Q1206" i="1"/>
  <c r="S1204" i="1"/>
  <c r="Q1204" i="1"/>
  <c r="S1199" i="1"/>
  <c r="Q1199" i="1"/>
  <c r="S1164" i="1"/>
  <c r="Q1164" i="1"/>
  <c r="S1139" i="1"/>
  <c r="Q1139" i="1"/>
  <c r="S1132" i="1"/>
  <c r="Q1132" i="1"/>
  <c r="S1114" i="1"/>
  <c r="Q1114" i="1"/>
  <c r="S1102" i="1"/>
  <c r="Q1102" i="1"/>
  <c r="S1100" i="1"/>
  <c r="Q1100" i="1"/>
  <c r="S1093" i="1"/>
  <c r="Q1093" i="1"/>
  <c r="S1082" i="1"/>
  <c r="Q1082" i="1"/>
  <c r="S1079" i="1"/>
  <c r="Q1079" i="1"/>
  <c r="S1067" i="1"/>
  <c r="Q1067" i="1"/>
  <c r="S1046" i="1"/>
  <c r="Q1046" i="1"/>
  <c r="S1040" i="1"/>
  <c r="Q1040" i="1"/>
  <c r="S1031" i="1"/>
  <c r="Q1031" i="1"/>
  <c r="S1025" i="1"/>
  <c r="Q1025" i="1"/>
  <c r="S1006" i="1"/>
  <c r="Q1006" i="1"/>
  <c r="S1004" i="1"/>
  <c r="Q1004" i="1"/>
  <c r="S1000" i="1"/>
  <c r="Q1000" i="1"/>
  <c r="S998" i="1"/>
  <c r="Q998" i="1"/>
  <c r="S997" i="1"/>
  <c r="Q997" i="1"/>
  <c r="S996" i="1"/>
  <c r="Q996" i="1"/>
  <c r="S983" i="1"/>
  <c r="Q983" i="1"/>
  <c r="S981" i="1"/>
  <c r="Q981" i="1"/>
  <c r="S979" i="1"/>
  <c r="Q979" i="1"/>
  <c r="S980" i="1"/>
  <c r="Q980" i="1"/>
  <c r="S973" i="1"/>
  <c r="Q973" i="1"/>
  <c r="S967" i="1"/>
  <c r="Q967" i="1"/>
  <c r="S959" i="1"/>
  <c r="Q959" i="1"/>
  <c r="S957" i="1"/>
  <c r="Q957" i="1"/>
  <c r="S949" i="1"/>
  <c r="Q949" i="1"/>
  <c r="S931" i="1"/>
  <c r="Q931" i="1"/>
  <c r="S910" i="1"/>
  <c r="Q910" i="1"/>
  <c r="S889" i="1"/>
  <c r="Q889" i="1"/>
  <c r="S877" i="1"/>
  <c r="Q877" i="1"/>
  <c r="S864" i="1"/>
  <c r="Q864" i="1"/>
  <c r="S859" i="1"/>
  <c r="Q859" i="1"/>
  <c r="S847" i="1"/>
  <c r="Q847" i="1"/>
  <c r="S834" i="1"/>
  <c r="Q834" i="1"/>
  <c r="S821" i="1"/>
  <c r="Q821" i="1"/>
  <c r="S818" i="1"/>
  <c r="Q818" i="1"/>
  <c r="S807" i="1"/>
  <c r="Q807" i="1"/>
  <c r="S803" i="1"/>
  <c r="Q803" i="1"/>
  <c r="S787" i="1"/>
  <c r="Q787" i="1"/>
  <c r="S785" i="1"/>
  <c r="Q785" i="1"/>
  <c r="S784" i="1"/>
  <c r="Q784" i="1"/>
  <c r="S783" i="1"/>
  <c r="Q783" i="1"/>
  <c r="S782" i="1"/>
  <c r="Q782" i="1"/>
  <c r="S778" i="1"/>
  <c r="Q778" i="1"/>
  <c r="S776" i="1"/>
  <c r="Q776" i="1"/>
  <c r="S767" i="1"/>
  <c r="Q767" i="1"/>
  <c r="S752" i="1"/>
  <c r="Q752" i="1"/>
  <c r="S748" i="1"/>
  <c r="Q748" i="1"/>
  <c r="S745" i="1"/>
  <c r="Q745" i="1"/>
  <c r="S743" i="1"/>
  <c r="Q743" i="1"/>
  <c r="S725" i="1"/>
  <c r="Q725" i="1"/>
  <c r="S724" i="1"/>
  <c r="Q724" i="1"/>
  <c r="S705" i="1"/>
  <c r="Q705" i="1"/>
  <c r="S694" i="1"/>
  <c r="Q694" i="1"/>
  <c r="S686" i="1"/>
  <c r="Q686" i="1"/>
  <c r="S678" i="1"/>
  <c r="Q678" i="1"/>
  <c r="S667" i="1"/>
  <c r="Q667" i="1"/>
  <c r="S666" i="1"/>
  <c r="Q666" i="1"/>
  <c r="S662" i="1"/>
  <c r="Q662" i="1"/>
  <c r="S658" i="1"/>
  <c r="Q658" i="1"/>
  <c r="S656" i="1"/>
  <c r="Q656" i="1"/>
  <c r="S651" i="1"/>
  <c r="Q651" i="1"/>
  <c r="S643" i="1"/>
  <c r="Q643" i="1"/>
  <c r="S621" i="1"/>
  <c r="Q621" i="1"/>
  <c r="S613" i="1"/>
  <c r="Q613" i="1"/>
  <c r="S610" i="1"/>
  <c r="Q610" i="1"/>
  <c r="S593" i="1"/>
  <c r="Q593" i="1"/>
  <c r="S589" i="1"/>
  <c r="Q589" i="1"/>
  <c r="S588" i="1"/>
  <c r="Q588" i="1"/>
  <c r="S587" i="1"/>
  <c r="Q587" i="1"/>
  <c r="S582" i="1"/>
  <c r="Q582" i="1"/>
  <c r="S567" i="1"/>
  <c r="Q567" i="1"/>
  <c r="S560" i="1"/>
  <c r="Q560" i="1"/>
  <c r="S559" i="1"/>
  <c r="Q559" i="1"/>
  <c r="S556" i="1"/>
  <c r="Q556" i="1"/>
  <c r="S555" i="1"/>
  <c r="Q555" i="1"/>
  <c r="S554" i="1"/>
  <c r="Q554" i="1"/>
  <c r="S544" i="1"/>
  <c r="Q544" i="1"/>
  <c r="S534" i="1"/>
  <c r="Q534" i="1"/>
  <c r="S513" i="1"/>
  <c r="Q513" i="1"/>
  <c r="S501" i="1"/>
  <c r="Q501" i="1"/>
  <c r="S500" i="1"/>
  <c r="Q500" i="1"/>
  <c r="S499" i="1"/>
  <c r="Q499" i="1"/>
  <c r="S496" i="1"/>
  <c r="Q496" i="1"/>
  <c r="S497" i="1"/>
  <c r="Q497" i="1"/>
  <c r="S493" i="1"/>
  <c r="Q493" i="1"/>
  <c r="S492" i="1"/>
  <c r="Q492" i="1"/>
  <c r="S498" i="1"/>
  <c r="Q498" i="1"/>
  <c r="S495" i="1"/>
  <c r="Q495" i="1"/>
  <c r="S494" i="1"/>
  <c r="Q494" i="1"/>
  <c r="S474" i="1"/>
  <c r="Q474" i="1"/>
  <c r="S471" i="1"/>
  <c r="Q471" i="1"/>
  <c r="S449" i="1"/>
  <c r="Q449" i="1"/>
  <c r="S445" i="1"/>
  <c r="Q445" i="1"/>
  <c r="S415" i="1"/>
  <c r="Q415" i="1"/>
  <c r="S414" i="1"/>
  <c r="Q414" i="1"/>
  <c r="S413" i="1"/>
  <c r="Q413" i="1"/>
  <c r="S402" i="1"/>
  <c r="Q402" i="1"/>
  <c r="S393" i="1"/>
  <c r="Q393" i="1"/>
  <c r="S386" i="1"/>
  <c r="Q386" i="1"/>
  <c r="S376" i="1"/>
  <c r="Q376" i="1"/>
  <c r="S374" i="1"/>
  <c r="Q374" i="1"/>
  <c r="S373" i="1"/>
  <c r="Q373" i="1"/>
  <c r="S372" i="1"/>
  <c r="Q372" i="1"/>
  <c r="S354" i="1"/>
  <c r="Q354" i="1"/>
  <c r="S350" i="1"/>
  <c r="Q350" i="1"/>
  <c r="S345" i="1"/>
  <c r="Q345" i="1"/>
  <c r="S342" i="1"/>
  <c r="Q342" i="1"/>
  <c r="S306" i="1"/>
  <c r="Q306" i="1"/>
  <c r="S305" i="1"/>
  <c r="Q305" i="1"/>
  <c r="S279" i="1"/>
  <c r="Q279" i="1"/>
  <c r="S275" i="1"/>
  <c r="Q275" i="1"/>
  <c r="S265" i="1"/>
  <c r="Q265" i="1"/>
  <c r="S266" i="1"/>
  <c r="Q266" i="1"/>
  <c r="S264" i="1"/>
  <c r="Q264" i="1"/>
  <c r="S214" i="1"/>
  <c r="Q214" i="1"/>
  <c r="S210" i="1"/>
  <c r="Q210" i="1"/>
  <c r="S207" i="1"/>
  <c r="Q207" i="1"/>
  <c r="S179" i="1"/>
  <c r="Q179" i="1"/>
  <c r="S178" i="1"/>
  <c r="Q178" i="1"/>
  <c r="S177" i="1"/>
  <c r="Q177" i="1"/>
  <c r="S171" i="1"/>
  <c r="Q171" i="1"/>
  <c r="S160" i="1"/>
  <c r="Q160" i="1"/>
  <c r="S150" i="1"/>
  <c r="Q150" i="1"/>
  <c r="S136" i="1"/>
  <c r="Q136" i="1"/>
  <c r="S137" i="1"/>
  <c r="Q137" i="1"/>
  <c r="S134" i="1"/>
  <c r="Q134" i="1"/>
  <c r="S116" i="1"/>
  <c r="Q116" i="1"/>
  <c r="S117" i="1"/>
  <c r="Q117" i="1"/>
  <c r="S115" i="1"/>
  <c r="Q115" i="1"/>
  <c r="S75" i="1"/>
  <c r="Q75" i="1"/>
  <c r="S74" i="1"/>
  <c r="Q74" i="1"/>
  <c r="S58" i="1"/>
  <c r="Q58" i="1"/>
  <c r="S57" i="1"/>
  <c r="Q57" i="1"/>
  <c r="S35" i="1"/>
  <c r="Q35" i="1"/>
  <c r="S34" i="1"/>
  <c r="Q34" i="1"/>
  <c r="S37" i="1"/>
  <c r="Q37" i="1"/>
  <c r="S36" i="1"/>
  <c r="Q36" i="1"/>
  <c r="S1254" i="1"/>
  <c r="Q1254" i="1"/>
  <c r="S1252" i="1"/>
  <c r="Q1252" i="1"/>
  <c r="S1251" i="1"/>
  <c r="Q1251" i="1"/>
  <c r="S1245" i="1"/>
  <c r="Q1245" i="1"/>
  <c r="S1222" i="1"/>
  <c r="Q1222" i="1"/>
  <c r="S1223" i="1"/>
  <c r="Q1223" i="1"/>
  <c r="S1218" i="1"/>
  <c r="Q1218" i="1"/>
  <c r="S1215" i="1"/>
  <c r="Q1215" i="1"/>
  <c r="S1213" i="1"/>
  <c r="Q1213" i="1"/>
  <c r="S1212" i="1"/>
  <c r="Q1212" i="1"/>
  <c r="S1210" i="1"/>
  <c r="Q1210" i="1"/>
  <c r="S1207" i="1"/>
  <c r="Q1207" i="1"/>
  <c r="S1196" i="1"/>
  <c r="Q1196" i="1"/>
  <c r="S1193" i="1"/>
  <c r="Q1193" i="1"/>
  <c r="S1187" i="1"/>
  <c r="Q1187" i="1"/>
  <c r="S1185" i="1"/>
  <c r="Q1185" i="1"/>
  <c r="S1183" i="1"/>
  <c r="Q1183" i="1"/>
  <c r="S1181" i="1"/>
  <c r="Q1181" i="1"/>
  <c r="S1176" i="1"/>
  <c r="Q1176" i="1"/>
  <c r="S1173" i="1"/>
  <c r="Q1173" i="1"/>
  <c r="S1169" i="1"/>
  <c r="Q1169" i="1"/>
  <c r="S1156" i="1"/>
  <c r="Q1156" i="1"/>
  <c r="S1155" i="1"/>
  <c r="Q1155" i="1"/>
  <c r="S1152" i="1"/>
  <c r="Q1152" i="1"/>
  <c r="S1150" i="1"/>
  <c r="Q1150" i="1"/>
  <c r="S1145" i="1"/>
  <c r="Q1145" i="1"/>
  <c r="S1144" i="1"/>
  <c r="Q1144" i="1"/>
  <c r="S1135" i="1"/>
  <c r="Q1135" i="1"/>
  <c r="S1134" i="1"/>
  <c r="Q1134" i="1"/>
  <c r="S1124" i="1"/>
  <c r="Q1124" i="1"/>
  <c r="S1121" i="1"/>
  <c r="Q1121" i="1"/>
  <c r="S1112" i="1"/>
  <c r="Q1112" i="1"/>
  <c r="S1106" i="1"/>
  <c r="Q1106" i="1"/>
  <c r="S1094" i="1"/>
  <c r="Q1094" i="1"/>
  <c r="S1087" i="1"/>
  <c r="Q1087" i="1"/>
  <c r="S1069" i="1"/>
  <c r="Q1069" i="1"/>
  <c r="S1062" i="1"/>
  <c r="Q1062" i="1"/>
  <c r="S1041" i="1"/>
  <c r="Q1041" i="1"/>
  <c r="S1023" i="1"/>
  <c r="Q1023" i="1"/>
  <c r="S1021" i="1"/>
  <c r="Q1021" i="1"/>
  <c r="S1020" i="1"/>
  <c r="Q1020" i="1"/>
  <c r="S1014" i="1"/>
  <c r="Q1014" i="1"/>
  <c r="S1016" i="1"/>
  <c r="Q1016" i="1"/>
  <c r="S1015" i="1"/>
  <c r="Q1015" i="1"/>
  <c r="S1013" i="1"/>
  <c r="Q1013" i="1"/>
  <c r="S1010" i="1"/>
  <c r="Q1010" i="1"/>
  <c r="S1008" i="1"/>
  <c r="Q1008" i="1"/>
  <c r="S1005" i="1"/>
  <c r="Q1005" i="1"/>
  <c r="S1003" i="1"/>
  <c r="Q1003" i="1"/>
  <c r="S992" i="1"/>
  <c r="Q992" i="1"/>
  <c r="S989" i="1"/>
  <c r="Q989" i="1"/>
  <c r="S986" i="1"/>
  <c r="Q986" i="1"/>
  <c r="S976" i="1"/>
  <c r="Q976" i="1"/>
  <c r="S964" i="1"/>
  <c r="Q964" i="1"/>
  <c r="S961" i="1"/>
  <c r="Q961" i="1"/>
  <c r="S958" i="1"/>
  <c r="Q958" i="1"/>
  <c r="S955" i="1"/>
  <c r="Q955" i="1"/>
  <c r="S944" i="1"/>
  <c r="Q944" i="1"/>
  <c r="S936" i="1"/>
  <c r="Q936" i="1"/>
  <c r="S933" i="1"/>
  <c r="Q933" i="1"/>
  <c r="S932" i="1"/>
  <c r="Q932" i="1"/>
  <c r="S927" i="1"/>
  <c r="Q927" i="1"/>
  <c r="S926" i="1"/>
  <c r="Q926" i="1"/>
  <c r="S925" i="1"/>
  <c r="Q925" i="1"/>
  <c r="S920" i="1"/>
  <c r="Q920" i="1"/>
  <c r="S919" i="1"/>
  <c r="Q919" i="1"/>
  <c r="S918" i="1"/>
  <c r="Q918" i="1"/>
  <c r="S917" i="1"/>
  <c r="Q917" i="1"/>
  <c r="S916" i="1"/>
  <c r="Q916" i="1"/>
  <c r="S892" i="1"/>
  <c r="Q892" i="1"/>
  <c r="S873" i="1"/>
  <c r="Q873" i="1"/>
  <c r="S871" i="1"/>
  <c r="Q871" i="1"/>
  <c r="S862" i="1"/>
  <c r="Q862" i="1"/>
  <c r="S851" i="1"/>
  <c r="Q851" i="1"/>
  <c r="S850" i="1"/>
  <c r="Q850" i="1"/>
  <c r="S842" i="1"/>
  <c r="Q842" i="1"/>
  <c r="S841" i="1"/>
  <c r="Q841" i="1"/>
  <c r="S838" i="1"/>
  <c r="Q838" i="1"/>
  <c r="S832" i="1"/>
  <c r="Q832" i="1"/>
  <c r="S831" i="1"/>
  <c r="Q831" i="1"/>
  <c r="S826" i="1"/>
  <c r="Q826" i="1"/>
  <c r="S817" i="1"/>
  <c r="Q817" i="1"/>
  <c r="S801" i="1"/>
  <c r="Q801" i="1"/>
  <c r="S791" i="1"/>
  <c r="Q791" i="1"/>
  <c r="S781" i="1"/>
  <c r="Q781" i="1"/>
  <c r="S775" i="1"/>
  <c r="Q775" i="1"/>
  <c r="S758" i="1"/>
  <c r="Q758" i="1"/>
  <c r="S753" i="1"/>
  <c r="Q753" i="1"/>
  <c r="S749" i="1"/>
  <c r="Q749" i="1"/>
  <c r="S746" i="1"/>
  <c r="Q746" i="1"/>
  <c r="S744" i="1"/>
  <c r="Q744" i="1"/>
  <c r="S740" i="1"/>
  <c r="Q740" i="1"/>
  <c r="S735" i="1"/>
  <c r="Q735" i="1"/>
  <c r="S719" i="1"/>
  <c r="Q719" i="1"/>
  <c r="S715" i="1"/>
  <c r="Q715" i="1"/>
  <c r="S713" i="1"/>
  <c r="Q713" i="1"/>
  <c r="S709" i="1"/>
  <c r="Q709" i="1"/>
  <c r="S704" i="1"/>
  <c r="Q704" i="1"/>
  <c r="S701" i="1"/>
  <c r="Q701" i="1"/>
  <c r="S697" i="1"/>
  <c r="Q697" i="1"/>
  <c r="S689" i="1"/>
  <c r="Q689" i="1"/>
  <c r="S685" i="1"/>
  <c r="Q685" i="1"/>
  <c r="S683" i="1"/>
  <c r="Q683" i="1"/>
  <c r="S680" i="1"/>
  <c r="Q680" i="1"/>
  <c r="S669" i="1"/>
  <c r="Q669" i="1"/>
  <c r="S664" i="1"/>
  <c r="Q664" i="1"/>
  <c r="S657" i="1"/>
  <c r="Q657" i="1"/>
  <c r="S655" i="1"/>
  <c r="Q655" i="1"/>
  <c r="S646" i="1"/>
  <c r="Q646" i="1"/>
  <c r="S644" i="1"/>
  <c r="Q644" i="1"/>
  <c r="S638" i="1"/>
  <c r="Q638" i="1"/>
  <c r="S636" i="1"/>
  <c r="Q636" i="1"/>
  <c r="S635" i="1"/>
  <c r="Q635" i="1"/>
  <c r="S630" i="1"/>
  <c r="Q630" i="1"/>
  <c r="S622" i="1"/>
  <c r="Q622" i="1"/>
  <c r="S616" i="1"/>
  <c r="Q616" i="1"/>
  <c r="S602" i="1"/>
  <c r="Q602" i="1"/>
  <c r="S601" i="1"/>
  <c r="Q601" i="1"/>
  <c r="S599" i="1"/>
  <c r="Q599" i="1"/>
  <c r="S598" i="1"/>
  <c r="Q598" i="1"/>
  <c r="S586" i="1"/>
  <c r="Q586" i="1"/>
  <c r="S583" i="1"/>
  <c r="Q583" i="1"/>
  <c r="S576" i="1"/>
  <c r="Q576" i="1"/>
  <c r="S562" i="1"/>
  <c r="Q562" i="1"/>
  <c r="S549" i="1"/>
  <c r="Q549" i="1"/>
  <c r="S540" i="1"/>
  <c r="Q540" i="1"/>
  <c r="S538" i="1"/>
  <c r="Q538" i="1"/>
  <c r="S526" i="1"/>
  <c r="Q526" i="1"/>
  <c r="S518" i="1"/>
  <c r="Q518" i="1"/>
  <c r="S516" i="1"/>
  <c r="Q516" i="1"/>
  <c r="S515" i="1"/>
  <c r="Q515" i="1"/>
  <c r="S502" i="1"/>
  <c r="Q502" i="1"/>
  <c r="S490" i="1"/>
  <c r="Q490" i="1"/>
  <c r="S489" i="1"/>
  <c r="Q489" i="1"/>
  <c r="S488" i="1"/>
  <c r="Q488" i="1"/>
  <c r="S473" i="1"/>
  <c r="Q473" i="1"/>
  <c r="S470" i="1"/>
  <c r="Q470" i="1"/>
  <c r="S467" i="1"/>
  <c r="Q467" i="1"/>
  <c r="S466" i="1"/>
  <c r="Q466" i="1"/>
  <c r="S459" i="1"/>
  <c r="Q459" i="1"/>
  <c r="S457" i="1"/>
  <c r="Q457" i="1"/>
  <c r="S454" i="1"/>
  <c r="Q454" i="1"/>
  <c r="S450" i="1"/>
  <c r="Q450" i="1"/>
  <c r="S433" i="1"/>
  <c r="Q433" i="1"/>
  <c r="S430" i="1"/>
  <c r="Q430" i="1"/>
  <c r="S407" i="1"/>
  <c r="Q407" i="1"/>
  <c r="S404" i="1"/>
  <c r="Q404" i="1"/>
  <c r="S400" i="1"/>
  <c r="Q400" i="1"/>
  <c r="S378" i="1"/>
  <c r="Q378" i="1"/>
  <c r="S368" i="1"/>
  <c r="Q368" i="1"/>
  <c r="S364" i="1"/>
  <c r="Q364" i="1"/>
  <c r="S361" i="1"/>
  <c r="Q361" i="1"/>
  <c r="S355" i="1"/>
  <c r="Q355" i="1"/>
  <c r="S353" i="1"/>
  <c r="Q353" i="1"/>
  <c r="S352" i="1"/>
  <c r="Q352" i="1"/>
  <c r="S331" i="1"/>
  <c r="Q331" i="1"/>
  <c r="S325" i="1"/>
  <c r="Q325" i="1"/>
  <c r="S308" i="1"/>
  <c r="Q308" i="1"/>
  <c r="S303" i="1"/>
  <c r="Q303" i="1"/>
  <c r="S302" i="1"/>
  <c r="Q302" i="1"/>
  <c r="S299" i="1"/>
  <c r="Q299" i="1"/>
  <c r="S298" i="1"/>
  <c r="Q298" i="1"/>
  <c r="S297" i="1"/>
  <c r="Q297" i="1"/>
  <c r="S296" i="1"/>
  <c r="Q296" i="1"/>
  <c r="S301" i="1"/>
  <c r="Q301" i="1"/>
  <c r="S300" i="1"/>
  <c r="Q300" i="1"/>
  <c r="S295" i="1"/>
  <c r="Q295" i="1"/>
  <c r="S294" i="1"/>
  <c r="Q294" i="1"/>
  <c r="S288" i="1"/>
  <c r="Q288" i="1"/>
  <c r="S291" i="1"/>
  <c r="Q291" i="1"/>
  <c r="S289" i="1"/>
  <c r="Q289" i="1"/>
  <c r="S287" i="1"/>
  <c r="Q287" i="1"/>
  <c r="S290" i="1"/>
  <c r="Q290" i="1"/>
  <c r="S286" i="1"/>
  <c r="Q286" i="1"/>
  <c r="S283" i="1"/>
  <c r="Q283" i="1"/>
  <c r="S257" i="1"/>
  <c r="Q257" i="1"/>
  <c r="S254" i="1"/>
  <c r="Q254" i="1"/>
  <c r="S253" i="1"/>
  <c r="Q253" i="1"/>
  <c r="S255" i="1"/>
  <c r="Q255" i="1"/>
  <c r="S252" i="1"/>
  <c r="Q252" i="1"/>
  <c r="S224" i="1"/>
  <c r="Q224" i="1"/>
  <c r="S219" i="1"/>
  <c r="Q219" i="1"/>
  <c r="S215" i="1"/>
  <c r="Q215" i="1"/>
  <c r="S209" i="1"/>
  <c r="Q209" i="1"/>
  <c r="S192" i="1"/>
  <c r="Q192" i="1"/>
  <c r="S174" i="1"/>
  <c r="Q174" i="1"/>
  <c r="S170" i="1"/>
  <c r="Q170" i="1"/>
  <c r="S164" i="1"/>
  <c r="Q164" i="1"/>
  <c r="S163" i="1"/>
  <c r="Q163" i="1"/>
  <c r="S162" i="1"/>
  <c r="Q162" i="1"/>
  <c r="S139" i="1"/>
  <c r="Q139" i="1"/>
  <c r="S135" i="1"/>
  <c r="Q135" i="1"/>
  <c r="S130" i="1"/>
  <c r="Q130" i="1"/>
  <c r="S131" i="1"/>
  <c r="Q131" i="1"/>
  <c r="S123" i="1"/>
  <c r="Q123" i="1"/>
  <c r="S105" i="1"/>
  <c r="Q105" i="1"/>
  <c r="S101" i="1"/>
  <c r="Q101" i="1"/>
  <c r="S100" i="1"/>
  <c r="Q100" i="1"/>
  <c r="S99" i="1"/>
  <c r="Q99" i="1"/>
  <c r="S102" i="1"/>
  <c r="Q102" i="1"/>
  <c r="S97" i="1"/>
  <c r="Q97" i="1"/>
  <c r="S91" i="1"/>
  <c r="Q91" i="1"/>
  <c r="S89" i="1"/>
  <c r="Q89" i="1"/>
  <c r="S69" i="1"/>
  <c r="Q69" i="1"/>
  <c r="S59" i="1"/>
  <c r="Q59" i="1"/>
  <c r="S46" i="1"/>
  <c r="Q46" i="1"/>
  <c r="S45" i="1"/>
  <c r="Q45" i="1"/>
  <c r="S43" i="1"/>
  <c r="Q43" i="1"/>
  <c r="S41" i="1"/>
  <c r="Q41" i="1"/>
  <c r="S40" i="1"/>
  <c r="Q40" i="1"/>
  <c r="S30" i="1"/>
  <c r="Q30" i="1"/>
  <c r="S28" i="1"/>
  <c r="Q28" i="1"/>
  <c r="S27" i="1"/>
  <c r="Q27" i="1"/>
  <c r="S26" i="1"/>
  <c r="Q26" i="1"/>
  <c r="S17" i="1"/>
  <c r="Q17" i="1"/>
  <c r="S16" i="1"/>
  <c r="Q16" i="1"/>
  <c r="S13" i="1"/>
  <c r="Q13" i="1"/>
  <c r="S12" i="1"/>
  <c r="Q12" i="1"/>
  <c r="S10" i="1"/>
  <c r="Q10" i="1"/>
  <c r="S11" i="1"/>
  <c r="Q11" i="1"/>
  <c r="S8" i="1"/>
  <c r="Q8" i="1"/>
  <c r="S9" i="1"/>
  <c r="Q9" i="1"/>
  <c r="S7" i="1"/>
  <c r="Q7" i="1"/>
  <c r="S6" i="1"/>
  <c r="Q6" i="1"/>
  <c r="S5" i="1"/>
  <c r="Q5" i="1"/>
  <c r="S1231" i="1"/>
  <c r="Q1231" i="1"/>
  <c r="S1228" i="1"/>
  <c r="Q1228" i="1"/>
  <c r="S1225" i="1"/>
  <c r="Q1225" i="1"/>
  <c r="S1220" i="1"/>
  <c r="Q1220" i="1"/>
  <c r="S1219" i="1"/>
  <c r="Q1219" i="1"/>
  <c r="S1217" i="1"/>
  <c r="Q1217" i="1"/>
  <c r="S1203" i="1"/>
  <c r="Q1203" i="1"/>
  <c r="S1200" i="1"/>
  <c r="Q1200" i="1"/>
  <c r="S1197" i="1"/>
  <c r="Q1197" i="1"/>
  <c r="S1194" i="1"/>
  <c r="Q1194" i="1"/>
  <c r="S1192" i="1"/>
  <c r="Q1192" i="1"/>
  <c r="S1179" i="1"/>
  <c r="Q1179" i="1"/>
  <c r="S1170" i="1"/>
  <c r="Q1170" i="1"/>
  <c r="S1161" i="1"/>
  <c r="Q1161" i="1"/>
  <c r="S1163" i="1"/>
  <c r="Q1163" i="1"/>
  <c r="S1162" i="1"/>
  <c r="Q1162" i="1"/>
  <c r="S1160" i="1"/>
  <c r="Q1160" i="1"/>
  <c r="S1141" i="1"/>
  <c r="Q1141" i="1"/>
  <c r="S1137" i="1"/>
  <c r="Q1137" i="1"/>
  <c r="S1136" i="1"/>
  <c r="Q1136" i="1"/>
  <c r="S1129" i="1"/>
  <c r="Q1129" i="1"/>
  <c r="S1120" i="1"/>
  <c r="Q1120" i="1"/>
  <c r="S1113" i="1"/>
  <c r="Q1113" i="1"/>
  <c r="S1108" i="1"/>
  <c r="Q1108" i="1"/>
  <c r="S1096" i="1"/>
  <c r="Q1096" i="1"/>
  <c r="S1089" i="1"/>
  <c r="Q1089" i="1"/>
  <c r="S1084" i="1"/>
  <c r="Q1084" i="1"/>
  <c r="S1076" i="1"/>
  <c r="Q1076" i="1"/>
  <c r="S1051" i="1"/>
  <c r="Q1051" i="1"/>
  <c r="S1028" i="1"/>
  <c r="Q1028" i="1"/>
  <c r="S1026" i="1"/>
  <c r="Q1026" i="1"/>
  <c r="S1024" i="1"/>
  <c r="Q1024" i="1"/>
  <c r="S1022" i="1"/>
  <c r="Q1022" i="1"/>
  <c r="S985" i="1"/>
  <c r="Q985" i="1"/>
  <c r="S977" i="1"/>
  <c r="Q977" i="1"/>
  <c r="S974" i="1"/>
  <c r="Q974" i="1"/>
  <c r="S972" i="1"/>
  <c r="Q972" i="1"/>
  <c r="S970" i="1"/>
  <c r="Q970" i="1"/>
  <c r="S969" i="1"/>
  <c r="Q969" i="1"/>
  <c r="S965" i="1"/>
  <c r="Q965" i="1"/>
  <c r="S941" i="1"/>
  <c r="Q941" i="1"/>
  <c r="S942" i="1"/>
  <c r="Q942" i="1"/>
  <c r="S940" i="1"/>
  <c r="Q940" i="1"/>
  <c r="S939" i="1"/>
  <c r="Q939" i="1"/>
  <c r="S934" i="1"/>
  <c r="Q934" i="1"/>
  <c r="S906" i="1"/>
  <c r="Q906" i="1"/>
  <c r="S891" i="1"/>
  <c r="Q891" i="1"/>
  <c r="S884" i="1"/>
  <c r="Q884" i="1"/>
  <c r="S882" i="1"/>
  <c r="Q882" i="1"/>
  <c r="S883" i="1"/>
  <c r="Q883" i="1"/>
  <c r="S874" i="1"/>
  <c r="Q874" i="1"/>
  <c r="S869" i="1"/>
  <c r="Q869" i="1"/>
  <c r="S858" i="1"/>
  <c r="Q858" i="1"/>
  <c r="S856" i="1"/>
  <c r="Q856" i="1"/>
  <c r="S848" i="1"/>
  <c r="Q848" i="1"/>
  <c r="S827" i="1"/>
  <c r="Q827" i="1"/>
  <c r="S824" i="1"/>
  <c r="Q824" i="1"/>
  <c r="S819" i="1"/>
  <c r="Q819" i="1"/>
  <c r="S814" i="1"/>
  <c r="Q814" i="1"/>
  <c r="S812" i="1"/>
  <c r="Q812" i="1"/>
  <c r="S800" i="1"/>
  <c r="Q800" i="1"/>
  <c r="S798" i="1"/>
  <c r="Q798" i="1"/>
  <c r="S793" i="1"/>
  <c r="Q793" i="1"/>
  <c r="S788" i="1"/>
  <c r="Q788" i="1"/>
  <c r="S780" i="1"/>
  <c r="Q780" i="1"/>
  <c r="S772" i="1"/>
  <c r="Q772" i="1"/>
  <c r="S765" i="1"/>
  <c r="Q765" i="1"/>
  <c r="S763" i="1"/>
  <c r="Q763" i="1"/>
  <c r="S755" i="1"/>
  <c r="Q755" i="1"/>
  <c r="S741" i="1"/>
  <c r="Q741" i="1"/>
  <c r="S728" i="1"/>
  <c r="Q728" i="1"/>
  <c r="S727" i="1"/>
  <c r="Q727" i="1"/>
  <c r="S722" i="1"/>
  <c r="Q722" i="1"/>
  <c r="S721" i="1"/>
  <c r="Q721" i="1"/>
  <c r="S716" i="1"/>
  <c r="Q716" i="1"/>
  <c r="S717" i="1"/>
  <c r="Q717" i="1"/>
  <c r="S707" i="1"/>
  <c r="Q707" i="1"/>
  <c r="S706" i="1"/>
  <c r="Q706" i="1"/>
  <c r="S703" i="1"/>
  <c r="Q703" i="1"/>
  <c r="S698" i="1"/>
  <c r="Q698" i="1"/>
  <c r="S693" i="1"/>
  <c r="Q693" i="1"/>
  <c r="S691" i="1"/>
  <c r="Q691" i="1"/>
  <c r="S690" i="1"/>
  <c r="Q690" i="1"/>
  <c r="S687" i="1"/>
  <c r="Q687" i="1"/>
  <c r="S681" i="1"/>
  <c r="Q681" i="1"/>
  <c r="S663" i="1"/>
  <c r="Q663" i="1"/>
  <c r="S661" i="1"/>
  <c r="Q661" i="1"/>
  <c r="S660" i="1"/>
  <c r="Q660" i="1"/>
  <c r="S659" i="1"/>
  <c r="Q659" i="1"/>
  <c r="S652" i="1"/>
  <c r="Q652" i="1"/>
  <c r="S649" i="1"/>
  <c r="Q649" i="1"/>
  <c r="S629" i="1"/>
  <c r="Q629" i="1"/>
  <c r="S626" i="1"/>
  <c r="Q626" i="1"/>
  <c r="S623" i="1"/>
  <c r="Q623" i="1"/>
  <c r="S617" i="1"/>
  <c r="Q617" i="1"/>
  <c r="S609" i="1"/>
  <c r="Q609" i="1"/>
  <c r="S597" i="1"/>
  <c r="Q597" i="1"/>
  <c r="S596" i="1"/>
  <c r="Q596" i="1"/>
  <c r="S592" i="1"/>
  <c r="Q592" i="1"/>
  <c r="S572" i="1"/>
  <c r="Q572" i="1"/>
  <c r="S571" i="1"/>
  <c r="Q571" i="1"/>
  <c r="S570" i="1"/>
  <c r="Q570" i="1"/>
  <c r="S545" i="1"/>
  <c r="Q545" i="1"/>
  <c r="S542" i="1"/>
  <c r="Q542" i="1"/>
  <c r="S531" i="1"/>
  <c r="Q531" i="1"/>
  <c r="S525" i="1"/>
  <c r="Q525" i="1"/>
  <c r="S520" i="1"/>
  <c r="Q520" i="1"/>
  <c r="S507" i="1"/>
  <c r="Q507" i="1"/>
  <c r="S478" i="1"/>
  <c r="Q478" i="1"/>
  <c r="S463" i="1"/>
  <c r="Q463" i="1"/>
  <c r="S461" i="1"/>
  <c r="Q461" i="1"/>
  <c r="S460" i="1"/>
  <c r="Q460" i="1"/>
  <c r="S443" i="1"/>
  <c r="Q443" i="1"/>
  <c r="S437" i="1"/>
  <c r="Q437" i="1"/>
  <c r="S428" i="1"/>
  <c r="Q428" i="1"/>
  <c r="S427" i="1"/>
  <c r="Q427" i="1"/>
  <c r="S423" i="1"/>
  <c r="Q423" i="1"/>
  <c r="S422" i="1"/>
  <c r="Q422" i="1"/>
  <c r="S401" i="1"/>
  <c r="Q401" i="1"/>
  <c r="S398" i="1"/>
  <c r="Q398" i="1"/>
  <c r="S399" i="1"/>
  <c r="Q399" i="1"/>
  <c r="S397" i="1"/>
  <c r="Q397" i="1"/>
  <c r="S396" i="1"/>
  <c r="Q396" i="1"/>
  <c r="S384" i="1"/>
  <c r="Q384" i="1"/>
  <c r="S383" i="1"/>
  <c r="Q383" i="1"/>
  <c r="S382" i="1"/>
  <c r="Q382" i="1"/>
  <c r="S381" i="1"/>
  <c r="Q381" i="1"/>
  <c r="S380" i="1"/>
  <c r="Q380" i="1"/>
  <c r="S375" i="1"/>
  <c r="Q375" i="1"/>
  <c r="S365" i="1"/>
  <c r="Q365" i="1"/>
  <c r="S348" i="1"/>
  <c r="Q348" i="1"/>
  <c r="S335" i="1"/>
  <c r="Q335" i="1"/>
  <c r="S330" i="1"/>
  <c r="Q330" i="1"/>
  <c r="S326" i="1"/>
  <c r="Q326" i="1"/>
  <c r="S321" i="1"/>
  <c r="Q321" i="1"/>
  <c r="S304" i="1"/>
  <c r="Q304" i="1"/>
  <c r="S285" i="1"/>
  <c r="Q285" i="1"/>
  <c r="S274" i="1"/>
  <c r="Q274" i="1"/>
  <c r="S256" i="1"/>
  <c r="Q256" i="1"/>
  <c r="S251" i="1"/>
  <c r="Q251" i="1"/>
  <c r="S250" i="1"/>
  <c r="Q250" i="1"/>
  <c r="S249" i="1"/>
  <c r="Q249" i="1"/>
  <c r="S245" i="1"/>
  <c r="Q245" i="1"/>
  <c r="S243" i="1"/>
  <c r="Q243" i="1"/>
  <c r="S242" i="1"/>
  <c r="Q242" i="1"/>
  <c r="S239" i="1"/>
  <c r="Q239" i="1"/>
  <c r="S234" i="1"/>
  <c r="Q234" i="1"/>
  <c r="S235" i="1"/>
  <c r="Q235" i="1"/>
  <c r="S233" i="1"/>
  <c r="Q233" i="1"/>
  <c r="S238" i="1"/>
  <c r="Q238" i="1"/>
  <c r="S237" i="1"/>
  <c r="Q237" i="1"/>
  <c r="S236" i="1"/>
  <c r="Q236" i="1"/>
  <c r="S232" i="1"/>
  <c r="Q232" i="1"/>
  <c r="S220" i="1"/>
  <c r="Q220" i="1"/>
  <c r="S200" i="1"/>
  <c r="Q200" i="1"/>
  <c r="S198" i="1"/>
  <c r="Q198" i="1"/>
  <c r="S185" i="1"/>
  <c r="Q185" i="1"/>
  <c r="S184" i="1"/>
  <c r="Q184" i="1"/>
  <c r="S183" i="1"/>
  <c r="Q183" i="1"/>
  <c r="S182" i="1"/>
  <c r="Q182" i="1"/>
  <c r="S180" i="1"/>
  <c r="Q180" i="1"/>
  <c r="S181" i="1"/>
  <c r="Q181" i="1"/>
  <c r="S175" i="1"/>
  <c r="Q175" i="1"/>
  <c r="S169" i="1"/>
  <c r="Q169" i="1"/>
  <c r="S166" i="1"/>
  <c r="Q166" i="1"/>
  <c r="S167" i="1"/>
  <c r="Q167" i="1"/>
  <c r="S155" i="1"/>
  <c r="Q155" i="1"/>
  <c r="S158" i="1"/>
  <c r="Q158" i="1"/>
  <c r="S156" i="1"/>
  <c r="Q156" i="1"/>
  <c r="S157" i="1"/>
  <c r="Q157" i="1"/>
  <c r="S154" i="1"/>
  <c r="Q154" i="1"/>
  <c r="S153" i="1"/>
  <c r="Q153" i="1"/>
  <c r="S152" i="1"/>
  <c r="Q152" i="1"/>
  <c r="S148" i="1"/>
  <c r="Q148" i="1"/>
  <c r="S146" i="1"/>
  <c r="Q146" i="1"/>
  <c r="S145" i="1"/>
  <c r="Q145" i="1"/>
  <c r="S143" i="1"/>
  <c r="Q143" i="1"/>
  <c r="S144" i="1"/>
  <c r="Q144" i="1"/>
  <c r="S140" i="1"/>
  <c r="Q140" i="1"/>
  <c r="S129" i="1"/>
  <c r="Q129" i="1"/>
  <c r="S128" i="1"/>
  <c r="Q128" i="1"/>
  <c r="S126" i="1"/>
  <c r="Q126" i="1"/>
  <c r="S125" i="1"/>
  <c r="Q125" i="1"/>
  <c r="S122" i="1"/>
  <c r="Q122" i="1"/>
  <c r="S119" i="1"/>
  <c r="Q119" i="1"/>
  <c r="S111" i="1"/>
  <c r="Q111" i="1"/>
  <c r="S110" i="1"/>
  <c r="Q110" i="1"/>
  <c r="S109" i="1"/>
  <c r="Q109" i="1"/>
  <c r="S107" i="1"/>
  <c r="Q107" i="1"/>
  <c r="S104" i="1"/>
  <c r="Q104" i="1"/>
  <c r="S87" i="1"/>
  <c r="Q87" i="1"/>
  <c r="S82" i="1"/>
  <c r="Q82" i="1"/>
  <c r="S72" i="1"/>
  <c r="Q72" i="1"/>
  <c r="S65" i="1"/>
  <c r="Q65" i="1"/>
  <c r="S60" i="1"/>
  <c r="Q60" i="1"/>
  <c r="S55" i="1"/>
  <c r="Q55" i="1"/>
  <c r="S56" i="1"/>
  <c r="Q56" i="1"/>
  <c r="S53" i="1"/>
  <c r="Q53" i="1"/>
  <c r="S49" i="1"/>
  <c r="Q49" i="1"/>
  <c r="S50" i="1"/>
  <c r="Q50" i="1"/>
  <c r="S48" i="1"/>
  <c r="Q48" i="1"/>
  <c r="S51" i="1"/>
  <c r="Q51" i="1"/>
  <c r="S39" i="1"/>
  <c r="Q39" i="1"/>
  <c r="S29" i="1"/>
  <c r="Q29" i="1"/>
  <c r="S21" i="1"/>
  <c r="Q21" i="1"/>
  <c r="S22" i="1"/>
  <c r="Q22" i="1"/>
  <c r="S20" i="1"/>
  <c r="Q20" i="1"/>
  <c r="Q1214" i="1"/>
  <c r="S1211" i="1"/>
  <c r="Q1211" i="1"/>
  <c r="S1198" i="1"/>
  <c r="Q1198" i="1"/>
  <c r="S1191" i="1"/>
  <c r="Q1191" i="1"/>
  <c r="S1189" i="1"/>
  <c r="Q1189" i="1"/>
  <c r="S1186" i="1"/>
  <c r="Q1186" i="1"/>
  <c r="S1182" i="1"/>
  <c r="Q1182" i="1"/>
  <c r="S1180" i="1"/>
  <c r="Q1180" i="1"/>
  <c r="S1177" i="1"/>
  <c r="Q1177" i="1"/>
  <c r="S1167" i="1"/>
  <c r="Q1167" i="1"/>
  <c r="S1148" i="1"/>
  <c r="Q1148" i="1"/>
  <c r="S1146" i="1"/>
  <c r="Q1146" i="1"/>
  <c r="S1143" i="1"/>
  <c r="Q1143" i="1"/>
  <c r="S1133" i="1"/>
  <c r="Q1133" i="1"/>
  <c r="S1123" i="1"/>
  <c r="Q1123" i="1"/>
  <c r="S1122" i="1"/>
  <c r="Q1122" i="1"/>
  <c r="S1116" i="1"/>
  <c r="Q1116" i="1"/>
  <c r="S1110" i="1"/>
  <c r="Q1110" i="1"/>
  <c r="S1109" i="1"/>
  <c r="Q1109" i="1"/>
  <c r="S1098" i="1"/>
  <c r="Q1098" i="1"/>
  <c r="S1092" i="1"/>
  <c r="Q1092" i="1"/>
  <c r="S1081" i="1"/>
  <c r="Q1081" i="1"/>
  <c r="S1080" i="1"/>
  <c r="Q1080" i="1"/>
  <c r="S1073" i="1"/>
  <c r="Q1073" i="1"/>
  <c r="S1072" i="1"/>
  <c r="Q1072" i="1"/>
  <c r="S1068" i="1"/>
  <c r="Q1068" i="1"/>
  <c r="S1065" i="1"/>
  <c r="Q1065" i="1"/>
  <c r="S1061" i="1"/>
  <c r="Q1061" i="1"/>
  <c r="S1043" i="1"/>
  <c r="Q1043" i="1"/>
  <c r="S1035" i="1"/>
  <c r="Q1035" i="1"/>
  <c r="S1018" i="1"/>
  <c r="Q1018" i="1"/>
  <c r="S1019" i="1"/>
  <c r="Q1019" i="1"/>
  <c r="S1001" i="1"/>
  <c r="Q1001" i="1"/>
  <c r="S1002" i="1"/>
  <c r="Q1002" i="1"/>
  <c r="S999" i="1"/>
  <c r="Q999" i="1"/>
  <c r="S994" i="1"/>
  <c r="Q994" i="1"/>
  <c r="S993" i="1"/>
  <c r="Q993" i="1"/>
  <c r="S975" i="1"/>
  <c r="Q975" i="1"/>
  <c r="S968" i="1"/>
  <c r="Q968" i="1"/>
  <c r="S954" i="1"/>
  <c r="Q954" i="1"/>
  <c r="S953" i="1"/>
  <c r="Q953" i="1"/>
  <c r="S951" i="1"/>
  <c r="Q951" i="1"/>
  <c r="S952" i="1"/>
  <c r="Q952" i="1"/>
  <c r="S943" i="1"/>
  <c r="Q943" i="1"/>
  <c r="S937" i="1"/>
  <c r="Q937" i="1"/>
  <c r="S935" i="1"/>
  <c r="Q935" i="1"/>
  <c r="S922" i="1"/>
  <c r="Q922" i="1"/>
  <c r="S913" i="1"/>
  <c r="Q913" i="1"/>
  <c r="S912" i="1"/>
  <c r="Q912" i="1"/>
  <c r="S908" i="1"/>
  <c r="Q908" i="1"/>
  <c r="S905" i="1"/>
  <c r="Q905" i="1"/>
  <c r="S897" i="1"/>
  <c r="Q897" i="1"/>
  <c r="S890" i="1"/>
  <c r="Q890" i="1"/>
  <c r="S888" i="1"/>
  <c r="Q888" i="1"/>
  <c r="S886" i="1"/>
  <c r="Q886" i="1"/>
  <c r="S880" i="1"/>
  <c r="Q880" i="1"/>
  <c r="S875" i="1"/>
  <c r="Q875" i="1"/>
  <c r="S872" i="1"/>
  <c r="Q872" i="1"/>
  <c r="S868" i="1"/>
  <c r="Q868" i="1"/>
  <c r="S861" i="1"/>
  <c r="Q861" i="1"/>
  <c r="S846" i="1"/>
  <c r="Q846" i="1"/>
  <c r="S845" i="1"/>
  <c r="Q845" i="1"/>
  <c r="S844" i="1"/>
  <c r="Q844" i="1"/>
  <c r="S840" i="1"/>
  <c r="Q840" i="1"/>
  <c r="S835" i="1"/>
  <c r="Q835" i="1"/>
  <c r="S830" i="1"/>
  <c r="Q830" i="1"/>
  <c r="S829" i="1"/>
  <c r="Q829" i="1"/>
  <c r="S820" i="1"/>
  <c r="Q820" i="1"/>
  <c r="S815" i="1"/>
  <c r="Q815" i="1"/>
  <c r="S809" i="1"/>
  <c r="Q809" i="1"/>
  <c r="S810" i="1"/>
  <c r="Q810" i="1"/>
  <c r="S806" i="1"/>
  <c r="Q806" i="1"/>
  <c r="S795" i="1"/>
  <c r="Q795" i="1"/>
  <c r="S794" i="1"/>
  <c r="Q794" i="1"/>
  <c r="S797" i="1"/>
  <c r="Q797" i="1"/>
  <c r="S796" i="1"/>
  <c r="Q796" i="1"/>
  <c r="S792" i="1"/>
  <c r="Q792" i="1"/>
  <c r="S774" i="1"/>
  <c r="Q774" i="1"/>
  <c r="S771" i="1"/>
  <c r="Q771" i="1"/>
  <c r="S770" i="1"/>
  <c r="Q770" i="1"/>
  <c r="S766" i="1"/>
  <c r="Q766" i="1"/>
  <c r="S764" i="1"/>
  <c r="Q764" i="1"/>
  <c r="S754" i="1"/>
  <c r="Q754" i="1"/>
  <c r="S733" i="1"/>
  <c r="Q733" i="1"/>
  <c r="S731" i="1"/>
  <c r="Q731" i="1"/>
  <c r="S730" i="1"/>
  <c r="Q730" i="1"/>
  <c r="S710" i="1"/>
  <c r="Q710" i="1"/>
  <c r="S708" i="1"/>
  <c r="Q708" i="1"/>
  <c r="S702" i="1"/>
  <c r="Q702" i="1"/>
  <c r="S684" i="1"/>
  <c r="Q684" i="1"/>
  <c r="S679" i="1"/>
  <c r="Q679" i="1"/>
  <c r="S675" i="1"/>
  <c r="Q675" i="1"/>
  <c r="S674" i="1"/>
  <c r="Q674" i="1"/>
  <c r="S673" i="1"/>
  <c r="Q673" i="1"/>
  <c r="S672" i="1"/>
  <c r="Q672" i="1"/>
  <c r="S671" i="1"/>
  <c r="Q671" i="1"/>
  <c r="S670" i="1"/>
  <c r="Q670" i="1"/>
  <c r="S668" i="1"/>
  <c r="Q668" i="1"/>
  <c r="S654" i="1"/>
  <c r="Q654" i="1"/>
  <c r="S641" i="1"/>
  <c r="Q641" i="1"/>
  <c r="S642" i="1"/>
  <c r="Q642" i="1"/>
  <c r="S637" i="1"/>
  <c r="Q637" i="1"/>
  <c r="S633" i="1"/>
  <c r="Q633" i="1"/>
  <c r="S631" i="1"/>
  <c r="Q631" i="1"/>
  <c r="S628" i="1"/>
  <c r="Q628" i="1"/>
  <c r="S627" i="1"/>
  <c r="Q627" i="1"/>
  <c r="S615" i="1"/>
  <c r="Q615" i="1"/>
  <c r="S612" i="1"/>
  <c r="Q612" i="1"/>
  <c r="S611" i="1"/>
  <c r="Q611" i="1"/>
  <c r="S606" i="1"/>
  <c r="Q606" i="1"/>
  <c r="S600" i="1"/>
  <c r="Q600" i="1"/>
  <c r="S585" i="1"/>
  <c r="Q585" i="1"/>
  <c r="S581" i="1"/>
  <c r="Q581" i="1"/>
  <c r="S578" i="1"/>
  <c r="Q578" i="1"/>
  <c r="S579" i="1"/>
  <c r="Q579" i="1"/>
  <c r="S577" i="1"/>
  <c r="Q577" i="1"/>
  <c r="S580" i="1"/>
  <c r="Q580" i="1"/>
  <c r="S575" i="1"/>
  <c r="Q575" i="1"/>
  <c r="S569" i="1"/>
  <c r="Q569" i="1"/>
  <c r="S568" i="1"/>
  <c r="Q568" i="1"/>
  <c r="S548" i="1"/>
  <c r="Q548" i="1"/>
  <c r="S547" i="1"/>
  <c r="Q547" i="1"/>
  <c r="S543" i="1"/>
  <c r="Q543" i="1"/>
  <c r="S528" i="1"/>
  <c r="Q528" i="1"/>
  <c r="S527" i="1"/>
  <c r="Q527" i="1"/>
  <c r="S505" i="1"/>
  <c r="Q505" i="1"/>
  <c r="S486" i="1"/>
  <c r="Q486" i="1"/>
  <c r="S483" i="1"/>
  <c r="Q483" i="1"/>
  <c r="S482" i="1"/>
  <c r="Q482" i="1"/>
  <c r="S481" i="1"/>
  <c r="Q481" i="1"/>
  <c r="S479" i="1"/>
  <c r="Q479" i="1"/>
  <c r="S477" i="1"/>
  <c r="Q477" i="1"/>
  <c r="S476" i="1"/>
  <c r="Q476" i="1"/>
  <c r="S472" i="1"/>
  <c r="Q472" i="1"/>
  <c r="S447" i="1"/>
  <c r="Q447" i="1"/>
  <c r="S444" i="1"/>
  <c r="Q444" i="1"/>
  <c r="S441" i="1"/>
  <c r="Q441" i="1"/>
  <c r="S438" i="1"/>
  <c r="Q438" i="1"/>
  <c r="S434" i="1"/>
  <c r="Q434" i="1"/>
  <c r="S429" i="1"/>
  <c r="Q429" i="1"/>
  <c r="S426" i="1"/>
  <c r="Q426" i="1"/>
  <c r="S425" i="1"/>
  <c r="Q425" i="1"/>
  <c r="S421" i="1"/>
  <c r="Q421" i="1"/>
  <c r="S405" i="1"/>
  <c r="Q405" i="1"/>
  <c r="S395" i="1"/>
  <c r="Q395" i="1"/>
  <c r="S394" i="1"/>
  <c r="Q394" i="1"/>
  <c r="S377" i="1"/>
  <c r="Q377" i="1"/>
  <c r="S367" i="1"/>
  <c r="Q367" i="1"/>
  <c r="S366" i="1"/>
  <c r="Q366" i="1"/>
  <c r="S363" i="1"/>
  <c r="Q363" i="1"/>
  <c r="S351" i="1"/>
  <c r="Q351" i="1"/>
  <c r="S346" i="1"/>
  <c r="Q346" i="1"/>
  <c r="S343" i="1"/>
  <c r="Q343" i="1"/>
  <c r="S340" i="1"/>
  <c r="Q340" i="1"/>
  <c r="S339" i="1"/>
  <c r="Q339" i="1"/>
  <c r="S338" i="1"/>
  <c r="Q338" i="1"/>
  <c r="S334" i="1"/>
  <c r="Q334" i="1"/>
  <c r="S333" i="1"/>
  <c r="Q333" i="1"/>
  <c r="S324" i="1"/>
  <c r="Q324" i="1"/>
  <c r="S323" i="1"/>
  <c r="Q323" i="1"/>
  <c r="S322" i="1"/>
  <c r="Q322" i="1"/>
  <c r="S316" i="1"/>
  <c r="Q316" i="1"/>
  <c r="S315" i="1"/>
  <c r="Q315" i="1"/>
  <c r="S314" i="1"/>
  <c r="Q314" i="1"/>
  <c r="S313" i="1"/>
  <c r="Q313" i="1"/>
  <c r="S280" i="1"/>
  <c r="Q280" i="1"/>
  <c r="S278" i="1"/>
  <c r="Q278" i="1"/>
  <c r="S277" i="1"/>
  <c r="Q277" i="1"/>
  <c r="S273" i="1"/>
  <c r="Q273" i="1"/>
  <c r="S271" i="1"/>
  <c r="Q271" i="1"/>
  <c r="S272" i="1"/>
  <c r="Q272" i="1"/>
  <c r="S262" i="1"/>
  <c r="Q262" i="1"/>
  <c r="S261" i="1"/>
  <c r="Q261" i="1"/>
  <c r="S244" i="1"/>
  <c r="Q244" i="1"/>
  <c r="S228" i="1"/>
  <c r="Q228" i="1"/>
  <c r="S213" i="1"/>
  <c r="Q213" i="1"/>
  <c r="S204" i="1"/>
  <c r="Q204" i="1"/>
  <c r="S203" i="1"/>
  <c r="Q203" i="1"/>
  <c r="S202" i="1"/>
  <c r="Q202" i="1"/>
  <c r="S201" i="1"/>
  <c r="Q201" i="1"/>
  <c r="S199" i="1"/>
  <c r="Q199" i="1"/>
  <c r="S197" i="1"/>
  <c r="Q197" i="1"/>
  <c r="S196" i="1"/>
  <c r="Q196" i="1"/>
  <c r="S195" i="1"/>
  <c r="Q195" i="1"/>
  <c r="S191" i="1"/>
  <c r="Q191" i="1"/>
  <c r="S190" i="1"/>
  <c r="Q190" i="1"/>
  <c r="S176" i="1"/>
  <c r="Q176" i="1"/>
  <c r="S172" i="1"/>
  <c r="Q172" i="1"/>
  <c r="S173" i="1"/>
  <c r="Q173" i="1"/>
  <c r="S165" i="1"/>
  <c r="Q165" i="1"/>
  <c r="S133" i="1"/>
  <c r="Q133" i="1"/>
  <c r="S132" i="1"/>
  <c r="Q132" i="1"/>
  <c r="S121" i="1"/>
  <c r="Q121" i="1"/>
  <c r="S112" i="1"/>
  <c r="Q112" i="1"/>
  <c r="S96" i="1"/>
  <c r="Q96" i="1"/>
  <c r="S93" i="1"/>
  <c r="Q93" i="1"/>
  <c r="S90" i="1"/>
  <c r="Q90" i="1"/>
  <c r="S83" i="1"/>
  <c r="Q83" i="1"/>
  <c r="S73" i="1"/>
  <c r="Q73" i="1"/>
  <c r="S63" i="1"/>
  <c r="Q63" i="1"/>
  <c r="S47" i="1"/>
  <c r="Q47" i="1"/>
  <c r="S32" i="1"/>
  <c r="Q32" i="1"/>
  <c r="S31" i="1"/>
  <c r="Q31" i="1"/>
  <c r="S24" i="1"/>
  <c r="Q24" i="1"/>
  <c r="S23" i="1"/>
  <c r="Q23" i="1"/>
  <c r="S25" i="1"/>
  <c r="Q25" i="1"/>
  <c r="S18" i="1"/>
  <c r="Q18" i="1"/>
  <c r="S14" i="1"/>
  <c r="Q14" i="1"/>
  <c r="S1175" i="1"/>
  <c r="Q1175" i="1"/>
  <c r="S1174" i="1"/>
  <c r="Q1174" i="1"/>
  <c r="S1166" i="1"/>
  <c r="Q1166" i="1"/>
  <c r="S1138" i="1"/>
  <c r="Q1138" i="1"/>
  <c r="S1126" i="1"/>
  <c r="Q1126" i="1"/>
  <c r="S1115" i="1"/>
  <c r="Q1115" i="1"/>
  <c r="S1111" i="1"/>
  <c r="Q1111" i="1"/>
  <c r="S1097" i="1"/>
  <c r="Q1097" i="1"/>
  <c r="S1090" i="1"/>
  <c r="Q1090" i="1"/>
  <c r="S1088" i="1"/>
  <c r="Q1088" i="1"/>
  <c r="S1074" i="1"/>
  <c r="Q1074" i="1"/>
  <c r="S1059" i="1"/>
  <c r="Q1059" i="1"/>
  <c r="S1039" i="1"/>
  <c r="Q1039" i="1"/>
  <c r="S1038" i="1"/>
  <c r="Q1038" i="1"/>
  <c r="S1036" i="1"/>
  <c r="Q1036" i="1"/>
  <c r="S1012" i="1"/>
  <c r="Q1012" i="1"/>
  <c r="S978" i="1"/>
  <c r="Q978" i="1"/>
  <c r="S907" i="1"/>
  <c r="Q907" i="1"/>
  <c r="S898" i="1"/>
  <c r="Q898" i="1"/>
  <c r="S894" i="1"/>
  <c r="Q894" i="1"/>
  <c r="S885" i="1"/>
  <c r="Q885" i="1"/>
  <c r="S879" i="1"/>
  <c r="Q879" i="1"/>
  <c r="S866" i="1"/>
  <c r="Q866" i="1"/>
  <c r="S867" i="1"/>
  <c r="Q867" i="1"/>
  <c r="S865" i="1"/>
  <c r="Q865" i="1"/>
  <c r="S854" i="1"/>
  <c r="Q854" i="1"/>
  <c r="S853" i="1"/>
  <c r="Q853" i="1"/>
  <c r="S849" i="1"/>
  <c r="Q849" i="1"/>
  <c r="S837" i="1"/>
  <c r="Q837" i="1"/>
  <c r="S816" i="1"/>
  <c r="Q816" i="1"/>
  <c r="S802" i="1"/>
  <c r="Q802" i="1"/>
  <c r="S790" i="1"/>
  <c r="Q790" i="1"/>
  <c r="S779" i="1"/>
  <c r="Q779" i="1"/>
  <c r="S769" i="1"/>
  <c r="Q769" i="1"/>
  <c r="S760" i="1"/>
  <c r="Q760" i="1"/>
  <c r="S751" i="1"/>
  <c r="Q751" i="1"/>
  <c r="S750" i="1"/>
  <c r="Q750" i="1"/>
  <c r="S732" i="1"/>
  <c r="Q732" i="1"/>
  <c r="S726" i="1"/>
  <c r="Q726" i="1"/>
  <c r="S714" i="1"/>
  <c r="Q714" i="1"/>
  <c r="S688" i="1"/>
  <c r="Q688" i="1"/>
  <c r="S676" i="1"/>
  <c r="Q676" i="1"/>
  <c r="S665" i="1"/>
  <c r="Q665" i="1"/>
  <c r="S648" i="1"/>
  <c r="Q648" i="1"/>
  <c r="S645" i="1"/>
  <c r="Q645" i="1"/>
  <c r="S624" i="1"/>
  <c r="Q624" i="1"/>
  <c r="S618" i="1"/>
  <c r="Q618" i="1"/>
  <c r="S605" i="1"/>
  <c r="Q605" i="1"/>
  <c r="S595" i="1"/>
  <c r="Q595" i="1"/>
  <c r="S594" i="1"/>
  <c r="Q594" i="1"/>
  <c r="S566" i="1"/>
  <c r="Q566" i="1"/>
  <c r="S564" i="1"/>
  <c r="Q564" i="1"/>
  <c r="S563" i="1"/>
  <c r="Q563" i="1"/>
  <c r="S551" i="1"/>
  <c r="Q551" i="1"/>
  <c r="S550" i="1"/>
  <c r="Q550" i="1"/>
  <c r="S536" i="1"/>
  <c r="Q536" i="1"/>
  <c r="S532" i="1"/>
  <c r="Q532" i="1"/>
  <c r="S530" i="1"/>
  <c r="Q530" i="1"/>
  <c r="S521" i="1"/>
  <c r="Q521" i="1"/>
  <c r="S514" i="1"/>
  <c r="Q514" i="1"/>
  <c r="S510" i="1"/>
  <c r="Q510" i="1"/>
  <c r="S504" i="1"/>
  <c r="Q504" i="1"/>
  <c r="S503" i="1"/>
  <c r="Q503" i="1"/>
  <c r="S485" i="1"/>
  <c r="Q485" i="1"/>
  <c r="S475" i="1"/>
  <c r="Q475" i="1"/>
  <c r="S469" i="1"/>
  <c r="Q469" i="1"/>
  <c r="S464" i="1"/>
  <c r="Q464" i="1"/>
  <c r="S448" i="1"/>
  <c r="Q448" i="1"/>
  <c r="S446" i="1"/>
  <c r="Q446" i="1"/>
  <c r="S436" i="1"/>
  <c r="Q436" i="1"/>
  <c r="S431" i="1"/>
  <c r="Q431" i="1"/>
  <c r="S419" i="1"/>
  <c r="Q419" i="1"/>
  <c r="S418" i="1"/>
  <c r="Q418" i="1"/>
  <c r="S408" i="1"/>
  <c r="Q408" i="1"/>
  <c r="S390" i="1"/>
  <c r="Q390" i="1"/>
  <c r="S389" i="1"/>
  <c r="Q389" i="1"/>
  <c r="S388" i="1"/>
  <c r="Q388" i="1"/>
  <c r="S387" i="1"/>
  <c r="Q387" i="1"/>
  <c r="S347" i="1"/>
  <c r="Q347" i="1"/>
  <c r="S310" i="1"/>
  <c r="Q310" i="1"/>
  <c r="S307" i="1"/>
  <c r="Q307" i="1"/>
  <c r="S293" i="1"/>
  <c r="Q293" i="1"/>
  <c r="S292" i="1"/>
  <c r="Q292" i="1"/>
  <c r="S281" i="1"/>
  <c r="Q281" i="1"/>
  <c r="S276" i="1"/>
  <c r="Q276" i="1"/>
  <c r="S246" i="1"/>
  <c r="Q246" i="1"/>
  <c r="S241" i="1"/>
  <c r="Q241" i="1"/>
  <c r="S227" i="1"/>
  <c r="Q227" i="1"/>
  <c r="S226" i="1"/>
  <c r="Q226" i="1"/>
  <c r="S223" i="1"/>
  <c r="Q223" i="1"/>
  <c r="S221" i="1"/>
  <c r="Q221" i="1"/>
  <c r="S212" i="1"/>
  <c r="Q212" i="1"/>
  <c r="S211" i="1"/>
  <c r="Q211" i="1"/>
  <c r="S206" i="1"/>
  <c r="Q206" i="1"/>
  <c r="S189" i="1"/>
  <c r="Q189" i="1"/>
  <c r="S188" i="1"/>
  <c r="Q188" i="1"/>
  <c r="S161" i="1"/>
  <c r="Q161" i="1"/>
  <c r="S142" i="1"/>
  <c r="Q142" i="1"/>
  <c r="S141" i="1"/>
  <c r="Q141" i="1"/>
  <c r="S138" i="1"/>
  <c r="Q138" i="1"/>
  <c r="S124" i="1"/>
  <c r="Q124" i="1"/>
  <c r="S114" i="1"/>
  <c r="Q114" i="1"/>
  <c r="S85" i="1"/>
  <c r="Q85" i="1"/>
  <c r="S79" i="1"/>
  <c r="Q79" i="1"/>
  <c r="S78" i="1"/>
  <c r="Q78" i="1"/>
  <c r="S80" i="1"/>
  <c r="Q80" i="1"/>
  <c r="S76" i="1"/>
  <c r="Q76" i="1"/>
  <c r="S77" i="1"/>
  <c r="Q77" i="1"/>
  <c r="S71" i="1"/>
  <c r="Q71" i="1"/>
  <c r="S70" i="1"/>
  <c r="Q70" i="1"/>
  <c r="S68" i="1"/>
  <c r="Q68" i="1"/>
  <c r="S2" i="1"/>
  <c r="Q2" i="1"/>
  <c r="S4" i="1"/>
  <c r="Q4" i="1"/>
  <c r="S3" i="1"/>
  <c r="Q3" i="1"/>
  <c r="S1154" i="1"/>
  <c r="Q1154" i="1"/>
  <c r="S1153" i="1"/>
  <c r="Q1153" i="1"/>
  <c r="S1151" i="1"/>
  <c r="Q1151" i="1"/>
  <c r="S1147" i="1"/>
  <c r="Q1147" i="1"/>
  <c r="S1140" i="1"/>
  <c r="Q1140" i="1"/>
  <c r="S1127" i="1"/>
  <c r="Q1127" i="1"/>
  <c r="S1125" i="1"/>
  <c r="Q1125" i="1"/>
  <c r="S1103" i="1"/>
  <c r="Q1103" i="1"/>
  <c r="S1091" i="1"/>
  <c r="Q1091" i="1"/>
  <c r="S1060" i="1"/>
  <c r="Q1060" i="1"/>
  <c r="S1056" i="1"/>
  <c r="Q1056" i="1"/>
  <c r="S1044" i="1"/>
  <c r="Q1044" i="1"/>
  <c r="S1037" i="1"/>
  <c r="Q1037" i="1"/>
  <c r="S1033" i="1"/>
  <c r="Q1033" i="1"/>
  <c r="S1029" i="1"/>
  <c r="Q1029" i="1"/>
  <c r="S995" i="1"/>
  <c r="Q995" i="1"/>
  <c r="S971" i="1"/>
  <c r="Q971" i="1"/>
  <c r="S963" i="1"/>
  <c r="Q963" i="1"/>
  <c r="S930" i="1"/>
  <c r="Q930" i="1"/>
  <c r="S914" i="1"/>
  <c r="Q914" i="1"/>
  <c r="S902" i="1"/>
  <c r="Q902" i="1"/>
  <c r="S878" i="1"/>
  <c r="Q878" i="1"/>
  <c r="S833" i="1"/>
  <c r="Q833" i="1"/>
  <c r="S808" i="1"/>
  <c r="Q808" i="1"/>
  <c r="S742" i="1"/>
  <c r="Q742" i="1"/>
  <c r="S711" i="1"/>
  <c r="Q711" i="1"/>
  <c r="S696" i="1"/>
  <c r="Q696" i="1"/>
  <c r="S695" i="1"/>
  <c r="Q695" i="1"/>
  <c r="S682" i="1"/>
  <c r="Q682" i="1"/>
  <c r="S653" i="1"/>
  <c r="Q653" i="1"/>
  <c r="S650" i="1"/>
  <c r="Q650" i="1"/>
  <c r="S647" i="1"/>
  <c r="Q647" i="1"/>
  <c r="S634" i="1"/>
  <c r="Q634" i="1"/>
  <c r="S625" i="1"/>
  <c r="Q625" i="1"/>
  <c r="S620" i="1"/>
  <c r="Q620" i="1"/>
  <c r="S614" i="1"/>
  <c r="Q614" i="1"/>
  <c r="S558" i="1"/>
  <c r="Q558" i="1"/>
  <c r="S553" i="1"/>
  <c r="Q553" i="1"/>
  <c r="S533" i="1"/>
  <c r="Q533" i="1"/>
  <c r="S511" i="1"/>
  <c r="Q511" i="1"/>
  <c r="S509" i="1"/>
  <c r="Q509" i="1"/>
  <c r="S506" i="1"/>
  <c r="Q506" i="1"/>
  <c r="S480" i="1"/>
  <c r="Q480" i="1"/>
  <c r="S452" i="1"/>
  <c r="Q452" i="1"/>
  <c r="S432" i="1"/>
  <c r="Q432" i="1"/>
  <c r="S385" i="1"/>
  <c r="Q385" i="1"/>
  <c r="S332" i="1"/>
  <c r="Q332" i="1"/>
  <c r="S329" i="1"/>
  <c r="Q329" i="1"/>
  <c r="S311" i="1"/>
  <c r="Q311" i="1"/>
  <c r="S282" i="1"/>
  <c r="Q282" i="1"/>
  <c r="S270" i="1"/>
  <c r="Q270" i="1"/>
  <c r="S263" i="1"/>
  <c r="Q263" i="1"/>
  <c r="S248" i="1"/>
  <c r="Q248" i="1"/>
  <c r="S247" i="1"/>
  <c r="Q247" i="1"/>
  <c r="S240" i="1"/>
  <c r="Q240" i="1"/>
  <c r="S208" i="1"/>
  <c r="Q208" i="1"/>
  <c r="S193" i="1"/>
  <c r="Q193" i="1"/>
  <c r="S187" i="1"/>
  <c r="Q187" i="1"/>
  <c r="S186" i="1"/>
  <c r="Q186" i="1"/>
  <c r="S149" i="1"/>
  <c r="Q149" i="1"/>
  <c r="S103" i="1"/>
  <c r="Q103" i="1"/>
  <c r="S98" i="1"/>
  <c r="Q98" i="1"/>
  <c r="S92" i="1"/>
  <c r="Q92" i="1"/>
  <c r="S67" i="1"/>
  <c r="Q67" i="1"/>
  <c r="S66" i="1"/>
  <c r="Q66" i="1"/>
  <c r="S52" i="1"/>
  <c r="Q52" i="1"/>
  <c r="S42" i="1"/>
  <c r="Q42" i="1"/>
  <c r="S15" i="1"/>
  <c r="Q15" i="1"/>
  <c r="S1131" i="1"/>
  <c r="Q1131" i="1"/>
  <c r="S1117" i="1"/>
  <c r="Q1117" i="1"/>
  <c r="S1104" i="1"/>
  <c r="Q1104" i="1"/>
  <c r="S1105" i="1"/>
  <c r="Q1105" i="1"/>
  <c r="S1077" i="1"/>
  <c r="Q1077" i="1"/>
  <c r="S773" i="1"/>
  <c r="Q773" i="1"/>
  <c r="S768" i="1"/>
  <c r="Q768" i="1"/>
  <c r="S756" i="1"/>
  <c r="Q756" i="1"/>
  <c r="S712" i="1"/>
  <c r="Q712" i="1"/>
  <c r="S603" i="1"/>
  <c r="Q603" i="1"/>
  <c r="S591" i="1"/>
  <c r="Q591" i="1"/>
  <c r="S442" i="1"/>
  <c r="Q442" i="1"/>
  <c r="S439" i="1"/>
  <c r="Q439" i="1"/>
  <c r="S410" i="1"/>
  <c r="Q410" i="1"/>
  <c r="S205" i="1"/>
  <c r="Q205" i="1"/>
  <c r="S147" i="1"/>
  <c r="Q147" i="1"/>
  <c r="S1099" i="1"/>
  <c r="Q1099" i="1"/>
  <c r="S860" i="1"/>
  <c r="Q860" i="1"/>
  <c r="S804" i="1"/>
  <c r="Q804" i="1"/>
  <c r="S777" i="1"/>
  <c r="Q777" i="1"/>
  <c r="S608" i="1"/>
  <c r="Q608" i="1"/>
  <c r="S529" i="1"/>
  <c r="Q529" i="1"/>
  <c r="S1083" i="1"/>
  <c r="Q1083" i="1"/>
  <c r="S692" i="1"/>
  <c r="Q692" i="1"/>
  <c r="S94" i="1"/>
  <c r="Q94" i="1"/>
  <c r="S1047" i="1"/>
  <c r="Q1047" i="1"/>
  <c r="Q1045" i="1"/>
  <c r="S1042" i="1"/>
  <c r="Q371" i="1" l="1"/>
  <c r="R3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809FC9-E668-472E-BC44-0260CF0C7B0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7424723-A45F-4F98-8B1A-67ADEB3D90C9}" name="WorksheetConnection_ Amazon Dataset!$A$1:$W$1352" type="102" refreshedVersion="6" minRefreshableVersion="5">
    <extLst>
      <ext xmlns:x15="http://schemas.microsoft.com/office/spreadsheetml/2010/11/main" uri="{DE250136-89BD-433C-8126-D09CA5730AF9}">
        <x15:connection id="Range" autoDelete="1">
          <x15:rangePr sourceName="_xlcn.WorksheetConnection_AmazonDatasetA1W13521"/>
        </x15:connection>
      </ext>
    </extLst>
  </connection>
  <connection id="3" xr16:uid="{14421A6B-F96C-43AE-A79A-5A545CBD4D68}" name="WorksheetConnection_DSA PROJECT.xlsx!Table3" type="102" refreshedVersion="6" minRefreshableVersion="5">
    <extLst>
      <ext xmlns:x15="http://schemas.microsoft.com/office/spreadsheetml/2010/11/main" uri="{DE250136-89BD-433C-8126-D09CA5730AF9}">
        <x15:connection id="Table3">
          <x15:rangePr sourceName="_xlcn.WorksheetConnection_DSAPROJECT.xlsxTable31"/>
        </x15:connection>
      </ext>
    </extLst>
  </connection>
</connections>
</file>

<file path=xl/sharedStrings.xml><?xml version="1.0" encoding="utf-8"?>
<sst xmlns="http://schemas.openxmlformats.org/spreadsheetml/2006/main" count="9463" uniqueCount="3204">
  <si>
    <t>Product Name</t>
  </si>
  <si>
    <t>Category</t>
  </si>
  <si>
    <t>Main Category</t>
  </si>
  <si>
    <t>Level 2 Category</t>
  </si>
  <si>
    <t>Level 3 Category</t>
  </si>
  <si>
    <t>Level 4 Category</t>
  </si>
  <si>
    <t>Discounted Price</t>
  </si>
  <si>
    <t>Price Range Bucket</t>
  </si>
  <si>
    <t>Actual Price</t>
  </si>
  <si>
    <t>Discount Percentage</t>
  </si>
  <si>
    <t>Rating</t>
  </si>
  <si>
    <t>Rating Count</t>
  </si>
  <si>
    <t>Total Potential Revenue</t>
  </si>
  <si>
    <t>Average Rating</t>
  </si>
  <si>
    <t>Products with &gt;=50% Discount</t>
  </si>
  <si>
    <t>B09ZHCJDP1</t>
  </si>
  <si>
    <t>Amazon Basics Wireless Mouse | 2.4 GHz Connection, 1600 DPI | Type - C Adapter | Upto 12 Months of Battery Life | Ambidextrous Design | Suitable for PC/Mac/Laptop</t>
  </si>
  <si>
    <t>Computers&amp;Accessories|Accessories&amp;Peripherals|Keyboards,Mice&amp;InputDevices|Mice</t>
  </si>
  <si>
    <t>Computers&amp;Accessories</t>
  </si>
  <si>
    <t>Accessories&amp;Peripherals</t>
  </si>
  <si>
    <t>Keyboards,Mice&amp;InputDevices</t>
  </si>
  <si>
    <t>Mice</t>
  </si>
  <si>
    <t>B07KSMBL2H</t>
  </si>
  <si>
    <t>B0BP7XLX48</t>
  </si>
  <si>
    <t>Syncwire LTG to USB Cable for Fast Charging Compatible with Phone 5/ 5C/ 5S/ 6/ 6S/ 7/8/ X/XR/XS Max/ 11/12/ 13 Series and Pad Air/Mini, Pod &amp; Other Devices (1.1 Meter, White)</t>
  </si>
  <si>
    <t>Computers&amp;Accessories|Accessories&amp;Peripherals|Cables&amp;Accessories|Cables|USBCables</t>
  </si>
  <si>
    <t>Cables&amp;Accessories</t>
  </si>
  <si>
    <t>Cables</t>
  </si>
  <si>
    <t>B014I8SSD0</t>
  </si>
  <si>
    <t>B0BQRJ3C47</t>
  </si>
  <si>
    <t>REDTECH USB-C to Lightning Cable 3.3FT, [Apple MFi Certified] Lightning to Type C Fast Charging Cord Compatible with iPhone 14/13/13 pro/Max/12/11/X/XS/XR/8, Supports Power Delivery - White</t>
  </si>
  <si>
    <t>B014I8SX4Y</t>
  </si>
  <si>
    <t>B0BR4F878Q</t>
  </si>
  <si>
    <t>Swiffer Instant Electric Water Heater Faucet Tap Home-Kitchen Instantaneous Water Heater Tank less for Tap, LED Electric Head Water Heaters Tail Gallon Comfort(3000W) ((Pack of 1))</t>
  </si>
  <si>
    <t>Home&amp;Kitchen|Heating,Cooling&amp;AirQuality|WaterHeaters&amp;Geysers|InstantWaterHeaters</t>
  </si>
  <si>
    <t>Home&amp;Kitchen</t>
  </si>
  <si>
    <t>Heating,Cooling&amp;AirQuality</t>
  </si>
  <si>
    <t>WaterHeaters&amp;Geysers</t>
  </si>
  <si>
    <t>InstantWaterHeaters</t>
  </si>
  <si>
    <t>B07GPXXNNG</t>
  </si>
  <si>
    <t>B0B53DS4TF</t>
  </si>
  <si>
    <t>Instant Pot Air Fryer, Vortex 2QT, Touch Control Panel, 360¬∞ EvenCrisp‚Ñ¢ Technology, Uses 95 % less Oil, 4-in-1 Appliance: Air Fry, Roast, Bake, Reheat (Vortex 1.97Litre, Black)</t>
  </si>
  <si>
    <t>Home&amp;Kitchen|Kitchen&amp;HomeAppliances|SmallKitchenAppliances|DeepFatFryers|AirFryers</t>
  </si>
  <si>
    <t>Kitchen&amp;HomeAppliances</t>
  </si>
  <si>
    <t>SmallKitchenAppliances</t>
  </si>
  <si>
    <t>DeepFatFryers</t>
  </si>
  <si>
    <t>B07GQD4K6L</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</si>
  <si>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</si>
  <si>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</si>
  <si>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Home&amp;Kitchen|Kitchen&amp;HomeAppliances|SmallKitchenAppliances|HandBlenders</t>
  </si>
  <si>
    <t>HandBlenders</t>
  </si>
  <si>
    <t>B071Z8M4KX</t>
  </si>
  <si>
    <t>B0B23LW7NV</t>
  </si>
  <si>
    <t>Spigen EZ Fit Tempered Glass Screen Protector for iPhone 14 Pro Max - 2 Pack (Sensor Protection)</t>
  </si>
  <si>
    <t>Electronics|Mobiles&amp;Accessories|MobileAccessories|Maintenance,Upkeep&amp;Repairs|ScreenProtectors</t>
  </si>
  <si>
    <t>Electronics</t>
  </si>
  <si>
    <t>Mobiles&amp;Accessories</t>
  </si>
  <si>
    <t>MobileAccessories</t>
  </si>
  <si>
    <t>Maintenance,Upkeep&amp;Repairs</t>
  </si>
  <si>
    <t>B09GFPVD9Y</t>
  </si>
  <si>
    <t>B09WN3SRC7</t>
  </si>
  <si>
    <t>Sony Bravia 164 cm (65 inches) 4K Ultra HD Smart LED Google TV KD-65X74K (Black)</t>
  </si>
  <si>
    <t>Electronics|HomeTheater,TV&amp;Video|Televisions|SmartTelevisions</t>
  </si>
  <si>
    <t>HomeTheater,TV&amp;Video</t>
  </si>
  <si>
    <t>Televisions</t>
  </si>
  <si>
    <t>SmartTelevisions</t>
  </si>
  <si>
    <t>B09GFLXVH9</t>
  </si>
  <si>
    <t>B0BP89YBC1</t>
  </si>
  <si>
    <t>Campfire Spring Chef Prolix Instant Portable Water Heater Geyser 1Ltr. for Use Home Stainless Steel Baking Rack | Restaurant | Office | Labs | Clinics | Saloon | with Installation Kit (With MCB)</t>
  </si>
  <si>
    <t>B09GFM8CGS</t>
  </si>
  <si>
    <t>B0BM9H2NY9</t>
  </si>
  <si>
    <t>Multifunctional 2 in 1 Electric Egg Boiling Steamer Egg Frying Pan Egg Boiler Electric Automatic Off with Egg Boiler Machine Non-Stick Electric Egg Frying Pan-Tiger Woods (Multy)</t>
  </si>
  <si>
    <t>Home&amp;Kitchen|Kitchen&amp;HomeAppliances|SmallKitchenAppliances|EggBoilers</t>
  </si>
  <si>
    <t>EggBoilers</t>
  </si>
  <si>
    <t>B09GFPN6TP</t>
  </si>
  <si>
    <t>B0BM4KTNL1</t>
  </si>
  <si>
    <t>FIGMENT Handheld Milk Frother Rechargeable, 3-Speed Electric Frother for Coffee with 2 Whisks and Coffee Decoration Tool, Coffee Frother Mixer, CRESCENT ENTERPRISES VRW0.50BK (A1)</t>
  </si>
  <si>
    <t>B0BLC2BYPX</t>
  </si>
  <si>
    <t>Zuvexa USB Rechargeable Electric Foam Maker - Handheld Milk Wand Mixer Frother for Hot Milk, Hand Blender Coffee, Egg Beater (Black)</t>
  </si>
  <si>
    <t>B01J1CFO5I</t>
  </si>
  <si>
    <t>Redgear MP35 Speed-Type Gaming Mousepad (Black/Red)</t>
  </si>
  <si>
    <t>Computers&amp;Accessories|Accessories&amp;Peripherals|PCGamingPeripherals|Gamepads</t>
  </si>
  <si>
    <t>PCGamingPeripherals</t>
  </si>
  <si>
    <t>Gamepads</t>
  </si>
  <si>
    <t>B095RTJH1M</t>
  </si>
  <si>
    <t>Spigen EZ Fit Tempered Glass Screen Protector Guard for iPhone 14/13/13 Pro - 2 Pack</t>
  </si>
  <si>
    <t>B01MQ2A86A</t>
  </si>
  <si>
    <t>Logitech M331 Silent Plus Wireless Mouse, 2.4GHz with USB Nano Receiver, 1000 DPI Optical Tracking, 3 Buttons, 24 Month Life Battery, PC/Mac/Laptop - Black</t>
  </si>
  <si>
    <t>B00NFD0ETQ</t>
  </si>
  <si>
    <t>Logitech G402 Hyperion Fury USB Wired Gaming Mouse, 4,000 DPI, Lightweight, 8 Programmable Buttons, Compatible for PC/Mac - Black</t>
  </si>
  <si>
    <t>Computers&amp;Accessories|Accessories&amp;Peripherals|PCGamingPeripherals|GamingMice</t>
  </si>
  <si>
    <t>GamingMice</t>
  </si>
  <si>
    <t>B07X2L5Z8C</t>
  </si>
  <si>
    <t>Logitech Pebble M350 Wireless Mouse with Bluetooth or USB - Silent, Slim Computer Mouse with Quiet Click for Laptop, Notebook, PC and Mac - Graphite</t>
  </si>
  <si>
    <t>B00K57MR22</t>
  </si>
  <si>
    <t>Sujata Dynamix DX Mixer Grinder, 900W, 3 Jars (White)</t>
  </si>
  <si>
    <t>Home&amp;Kitchen|Kitchen&amp;HomeAppliances|SmallKitchenAppliances|MixerGrinders</t>
  </si>
  <si>
    <t>MixerGrinders</t>
  </si>
  <si>
    <t>B0B244R4KB</t>
  </si>
  <si>
    <t>Spigen EZ Fit Tempered Glass Screen Protector for iPhone 14 Pro - 2 Pack (Sensor Protection)</t>
  </si>
  <si>
    <t>B08TGG316Z</t>
  </si>
  <si>
    <t>10k 8k 4k HDMI Cable, Certified 48Gbps 1ms Ultra High Speed HDMI 2.1 Cable 4k 120Hz 144Hz 2k 165Hz 8k 60Hz Dynamic HDR ARC eARC DTS:X Compatible for Mac Gaming PC Soundbar TV Monitor Laptop PS5 4 Xbox</t>
  </si>
  <si>
    <t>Electronics|HomeTheater,TV&amp;Video|Accessories|Cables|HDMICables</t>
  </si>
  <si>
    <t>Accessories</t>
  </si>
  <si>
    <t>B09XXZXQC1</t>
  </si>
  <si>
    <t>Xiaomi Pad 5| Qualcomm Snapdragon 860| 120Hz Refresh Rate| 6GB, 128GB| 2.5K+ Display (10.95-inch/27.81cm)|1 Billion Colours| Dolby Vision Atmos| Quad Speakers| Wi-Fi| Gray</t>
  </si>
  <si>
    <t>Computers&amp;Accessories|Tablets</t>
  </si>
  <si>
    <t>Tablets</t>
  </si>
  <si>
    <t>B00SH18114</t>
  </si>
  <si>
    <t>Ikea 903.391.72 Polypropylene Plastic Solid Bevara Sealing Clip (Multicolour) - 30 Pack, Adjustable</t>
  </si>
  <si>
    <t>Home&amp;Kitchen|Kitchen&amp;HomeAppliances|SmallKitchenAppliances|VacuumSealers</t>
  </si>
  <si>
    <t>VacuumSealers</t>
  </si>
  <si>
    <t>B078JT7LTD</t>
  </si>
  <si>
    <t>Sujata Dynamix, Mixer Grinder, 900 Watts, 3 Jars (White)</t>
  </si>
  <si>
    <t>B0B9BXKBC7</t>
  </si>
  <si>
    <t>WeCool S5 Long Selfie Stick, with Large Reinforced Tripod Stand up to 61 Inch / 156 Cms, Ultra Long Multi Function Bluetooth Selfie Stick with 1/4 Screw Compatible with Gopro, Camera, and Ring Light</t>
  </si>
  <si>
    <t>Electronics|Mobiles&amp;Accessories|MobileAccessories|Photo&amp;VideoAccessories|SelfieSticks</t>
  </si>
  <si>
    <t>Photo&amp;VideoAccessories</t>
  </si>
  <si>
    <t>B09JN37WBX</t>
  </si>
  <si>
    <t>Lint Remover Woolen Clothes Lint Extractor Battery Lint Removing Machine Bhur Remover</t>
  </si>
  <si>
    <t>Home&amp;Kitchen|Kitchen&amp;HomeAppliances|Vacuum,Cleaning&amp;Ironing|Irons,Steamers&amp;Accessories|LintShavers</t>
  </si>
  <si>
    <t>Vacuum,Cleaning&amp;Ironing</t>
  </si>
  <si>
    <t>Irons,Steamers&amp;Accessories</t>
  </si>
  <si>
    <t>B0BJ966M5K</t>
  </si>
  <si>
    <t>Aquadpure Copper + Mineral RO+UV+UF 10 to 12 Liter RO + UV + TDS ADJUSTER Water Purifier with Copper Charge Technology black &amp; copper Best For Home and Office (Made In India)</t>
  </si>
  <si>
    <t>Home&amp;Kitchen|Kitchen&amp;HomeAppliances|WaterPurifiers&amp;Accessories|WaterFilters&amp;Purifiers</t>
  </si>
  <si>
    <t>WaterPurifiers&amp;Accessories</t>
  </si>
  <si>
    <t>WaterFilters&amp;Purifiers</t>
  </si>
  <si>
    <t>B0BN6M3TCM</t>
  </si>
  <si>
    <t>VRPRIME Lint Roller Lint Remover for Clothes, Pet | 360 Sheets Reusable Sticky Easy-Tear Sheet Brush for Clothes, Furniture, Carpet, Dog Fur, Sweater, Dust &amp; Dirt (4 Rolls - 90 Sheet Each Roll)</t>
  </si>
  <si>
    <t>B09P1MFKG1</t>
  </si>
  <si>
    <t>Melbon VM-905 2000-Watt Room Heater (ISI Certified, White Color) Ideal Electric Fan Heater for Small to Medium Room/Area (Plastic Body)</t>
  </si>
  <si>
    <t>Home&amp;Kitchen|Heating,Cooling&amp;AirQuality|RoomHeaters|FanHeaters</t>
  </si>
  <si>
    <t>RoomHeaters</t>
  </si>
  <si>
    <t>FanHeaters</t>
  </si>
  <si>
    <t>B09X7DY7Q4</t>
  </si>
  <si>
    <t>SanDisk Extreme SD UHS I 64GB Card for 4K Video for DSLR and Mirrorless Cameras 170MB/s Read &amp; 80MB/s Write</t>
  </si>
  <si>
    <t>Electronics|Accessories|MemoryCards|MicroSD</t>
  </si>
  <si>
    <t>MemoryCards</t>
  </si>
  <si>
    <t>MicroSD</t>
  </si>
  <si>
    <t>B00NH11KIK</t>
  </si>
  <si>
    <t>AmazonBasics USB 2.0 Cable - A-Male to B-Male - for Personal Computer, Printer- 6 Feet (1.8 Meters), Black</t>
  </si>
  <si>
    <t>B07G3YNLJB</t>
  </si>
  <si>
    <t>Crucial BX500 240GB 3D NAND SATA 6.35 cm (2.5-inch) SSD (CT240BX500SSD1)</t>
  </si>
  <si>
    <t>Computers&amp;Accessories|Components|InternalSolidStateDrives</t>
  </si>
  <si>
    <t>Components</t>
  </si>
  <si>
    <t>InternalSolidStateDrives</t>
  </si>
  <si>
    <t>B00NH13Q8W</t>
  </si>
  <si>
    <t>AmazonBasics USB 2.0 Extension Cable for Personal Computer, Printer, 2-Pack - A-Male to A-Female - 3.3 Feet (1 Meter, Black)</t>
  </si>
  <si>
    <t>B00NH11PEY</t>
  </si>
  <si>
    <t>AmazonBasics USB 2.0 - A-Male to A-Female Extension Cable for Personal Computer, Printer (Black, 9.8 Feet/3 Meters)</t>
  </si>
  <si>
    <t>B004IO5BMQ</t>
  </si>
  <si>
    <t>Logitech M235 Wireless Mouse, 1000 DPI Optical Tracking, 12 Month Life Battery, Compatible with Windows, Mac, Chromebook/PC/Laptop</t>
  </si>
  <si>
    <t>B08ZJDWTJ1</t>
  </si>
  <si>
    <t>Seagate Expansion 1TB External HDD - USB 3.0 for Windows and Mac with 3 yr Data Recovery Services, Portable Hard Drive (STKM1000400)</t>
  </si>
  <si>
    <t>Computers&amp;Accessories|ExternalDevices&amp;DataStorage|ExternalHardDisks</t>
  </si>
  <si>
    <t>ExternalDevices&amp;DataStorage</t>
  </si>
  <si>
    <t>ExternalHardDisks</t>
  </si>
  <si>
    <t>B094QZLJQ6</t>
  </si>
  <si>
    <t>Seagate One Touch 2TB External HDD with Password Protection ‚Äì Black, for Windows and Mac, with 3 yr Data Recovery Services, and 4 Months Adobe CC Photography (STKY2000400)</t>
  </si>
  <si>
    <t>B01HJI0FS2</t>
  </si>
  <si>
    <t>Dell MS116 1000Dpi USB Wired Optical Mouse, Led Tracking, Scrolling Wheel, Plug and Play.</t>
  </si>
  <si>
    <t>B07Q4QV1DL</t>
  </si>
  <si>
    <t>ELV Aluminum Adjustable Mobile Phone Foldable Tabletop Stand Dock Mount for All Smartphones, Tabs, Kindle, iPad (Black)</t>
  </si>
  <si>
    <t>Electronics|Mobiles&amp;Accessories|MobileAccessories|Stands</t>
  </si>
  <si>
    <t>Stands</t>
  </si>
  <si>
    <t>B088ZFJY82</t>
  </si>
  <si>
    <t>Elv Aluminium Adjustable Mobile Phone Foldable Holder Tabletop Stand Dock Mount for All Smartphones, Tabs, Kindle, iPad (Moonlight Silver)</t>
  </si>
  <si>
    <t>B014SZO90Y</t>
  </si>
  <si>
    <t>Duracell Ultra Alkaline AA Battery, 8 Pcs</t>
  </si>
  <si>
    <t>Electronics|GeneralPurposeBatteries&amp;BatteryChargers|DisposableBatteries</t>
  </si>
  <si>
    <t>GeneralPurposeBatteries&amp;BatteryChargers</t>
  </si>
  <si>
    <t>DisposableBatteries</t>
  </si>
  <si>
    <t>B08C4Z69LN</t>
  </si>
  <si>
    <t>Crucial RAM 8GB DDR4 3200MHz CL22 (or 2933MHz or 2666MHz) Laptop Memory CT8G4SFRA32A</t>
  </si>
  <si>
    <t>Computers&amp;Accessories|Components|Memory</t>
  </si>
  <si>
    <t>Memory</t>
  </si>
  <si>
    <t>B083GKDRKR</t>
  </si>
  <si>
    <t>Havells Aqua Plus 1.2 litre Double Wall Kettle / 304 Stainless Steel Inner Body / Cool touch outer body / Wider mouth/ 2 Year warranty (Black, 1500 Watt)</t>
  </si>
  <si>
    <t>Home&amp;Kitchen|Kitchen&amp;HomeAppliances|SmallKitchenAppliances|Kettles&amp;HotWaterDispensers|ElectricKettles</t>
  </si>
  <si>
    <t>Kettles&amp;HotWaterDispensers</t>
  </si>
  <si>
    <t>B00V4BGDKU</t>
  </si>
  <si>
    <t>TP-Link UE300 USB 3.0 to RJ45 Gigabit Ethernet Network Adapter - Plug and Play</t>
  </si>
  <si>
    <t>Computers&amp;Accessories|NetworkingDevices|NetworkAdapters|WirelessUSBAdapters</t>
  </si>
  <si>
    <t>NetworkingDevices</t>
  </si>
  <si>
    <t>NetworkAdapters</t>
  </si>
  <si>
    <t>WirelessUSBAdapters</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</si>
  <si>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</si>
  <si>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</si>
  <si>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</si>
  <si>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PowerLANAdapters</t>
  </si>
  <si>
    <t>B00NNQMYNE</t>
  </si>
  <si>
    <t>AirCase Rugged Hard Drive Case for 2.5-inch Western Digital, Seagate, Toshiba, Portable Storage Shell for Gadget Hard Disk USB Cable Power Bank Mobile Charger Earphone, Waterproof (Black)</t>
  </si>
  <si>
    <t>Computers&amp;Accessories|Accessories&amp;Peripherals|HardDiskBags</t>
  </si>
  <si>
    <t>HardDiskBags</t>
  </si>
  <si>
    <t>B0083T231O</t>
  </si>
  <si>
    <t>Belkin Essential Series 4-Socket Surge Protector Universal Socket with 5ft Heavy Duty Cable (Grey)</t>
  </si>
  <si>
    <t>Electronics|PowerAccessories|SurgeProtectors</t>
  </si>
  <si>
    <t>PowerAccessories</t>
  </si>
  <si>
    <t>SurgeProtectors</t>
  </si>
  <si>
    <t>B0B2DD66GS</t>
  </si>
  <si>
    <t>SanDisk Extreme microSD UHS I Card 128GB for 4K Video on Smartphones,Action Cams 190MB/s Read,90MB/s Write</t>
  </si>
  <si>
    <t>B01DJJVFPC</t>
  </si>
  <si>
    <t>Duracell Ultra Alkaline AAA Battery, 8 Pcs</t>
  </si>
  <si>
    <t>B07TMCXRFV</t>
  </si>
  <si>
    <t>ESR Screen Protector Compatible with iPad Pro 11 Inch (2022/2021/2020/2018) and iPad Air 5/4 (2022/2020, 10.9 Inch), Tempered-Glass Film with Alignment Frame, Scratch Resistant, HD Clarity, 2 Pack</t>
  </si>
  <si>
    <t>Computers&amp;Accessories|Accessories&amp;Peripherals|TabletAccessories|ScreenProtectors</t>
  </si>
  <si>
    <t>TabletAccessories</t>
  </si>
  <si>
    <t>ScreenProtectors</t>
  </si>
  <si>
    <t>B0148NPH9I</t>
  </si>
  <si>
    <t>Logitech K380 Wireless Multi-Device Keyboard for Windows, Apple iOS, Apple TV Android or Chrome, Bluetooth, Compact Space-Saving Design, PC/Mac/Laptop/Smartphone/Tablet (Dark Grey)</t>
  </si>
  <si>
    <t>Computers&amp;Accessories|Accessories&amp;Peripherals|Keyboards,Mice&amp;InputDevices|Keyboards</t>
  </si>
  <si>
    <t>Keyboards</t>
  </si>
  <si>
    <t>B0765B3TH7</t>
  </si>
  <si>
    <t>Gizga Essentials Hard Drive Case Shell, 6.35cm/2.5-inch, Portable Storage Organizer Bag for Earphone USB Cable Power Bank Mobile Charger Digital Gadget Hard Disk, Water Resistance Material, Black</t>
  </si>
  <si>
    <t>B0116MIKKC</t>
  </si>
  <si>
    <t>Goldmedal Curve Plus 202042 Plastic Spice 3-Pin 240V Universal Travel Adaptor (White)</t>
  </si>
  <si>
    <t>Electronics|Mobiles&amp;Accessories|MobileAccessories|Chargers|WallChargers</t>
  </si>
  <si>
    <t>Chargers</t>
  </si>
  <si>
    <t>B08LT9BMPP</t>
  </si>
  <si>
    <t>Logitech G102 USB Light Sync Gaming Mouse with Customizable RGB Lighting, 6 Programmable Buttons, Gaming Grade Sensor, 8K DPI Tracking, 16.8mn Color, Light Weight - Black</t>
  </si>
  <si>
    <t>B00LY12TH6</t>
  </si>
  <si>
    <t>Camel Oil Pastel with Reusable Plastic Box - 50 Shades</t>
  </si>
  <si>
    <t>Home&amp;Kitchen|CraftMaterials|PaintingMaterials</t>
  </si>
  <si>
    <t>CraftMaterials</t>
  </si>
  <si>
    <t>PaintingMaterials</t>
  </si>
  <si>
    <t>B07ZKD8T1Q</t>
  </si>
  <si>
    <t>Cuzor 12V Mini ups for WiFi Router | Power Backup up to 4 Hours | Replaceable Battery | Ups for Wi-Fi Router and Modem | Ups for Router up to 2A | ups for uninterrupted wi-fi</t>
  </si>
  <si>
    <t>Computers&amp;Accessories|NetworkingDevices|Routers</t>
  </si>
  <si>
    <t>Routers</t>
  </si>
  <si>
    <t>B00LZLQ624</t>
  </si>
  <si>
    <t>Classmate Soft Cover 6 Subject Spiral Binding Notebook, Single Line, 300 Pages</t>
  </si>
  <si>
    <t>OfficeProducts|OfficePaperProducts|Paper|Stationery|Notebooks,WritingPads&amp;Diaries|WireboundNotebooks</t>
  </si>
  <si>
    <t>OfficeProducts</t>
  </si>
  <si>
    <t>OfficePaperProducts</t>
  </si>
  <si>
    <t>Paper</t>
  </si>
  <si>
    <t>Stationery</t>
  </si>
  <si>
    <t>B0752LL57V</t>
  </si>
  <si>
    <t>Casio MJ-12D 150 Steps Check and Correct Desktop Calculator</t>
  </si>
  <si>
    <t>OfficeProducts|OfficeElectronics|Calculators|Basic</t>
  </si>
  <si>
    <t>OfficeElectronics</t>
  </si>
  <si>
    <t>Calculators</t>
  </si>
  <si>
    <t>Basic</t>
  </si>
  <si>
    <t>B071VNHMX2</t>
  </si>
  <si>
    <t>Philips Daily Collection HD2582/00 830-Watt 2-Slice Pop-up Toaster (White)</t>
  </si>
  <si>
    <t>Home&amp;Kitchen|Kitchen&amp;HomeAppliances|SmallKitchenAppliances|Pop-upToasters</t>
  </si>
  <si>
    <t>Pop-upToasters</t>
  </si>
  <si>
    <t>B08461VC1Z</t>
  </si>
  <si>
    <t>Scarters Mouse Pad, Desk Mat Extended for Work from Home/Office/Gaming | Vegan PU Leather | Anti-Skid, Anti-Slip, Reversible Splash-Proof ‚Äì Deskspread ~ Navy Blue &amp; Yellow</t>
  </si>
  <si>
    <t>Computers&amp;Accessories|Accessories&amp;Peripherals|Keyboards,Mice&amp;InputDevices|Keyboard&amp;MiceAccessories|MousePads</t>
  </si>
  <si>
    <t>Keyboard&amp;MiceAccessories</t>
  </si>
  <si>
    <t>B071113J7M</t>
  </si>
  <si>
    <t>Sujata Powermatic Plus 900 Watts Juicer Mixer Grinder</t>
  </si>
  <si>
    <t>Home&amp;Kitchen|Kitchen&amp;HomeAppliances|SmallKitchenAppliances|JuicerMixerGrinders</t>
  </si>
  <si>
    <t>JuicerMixerGrinders</t>
  </si>
  <si>
    <t>B07R99NBVB</t>
  </si>
  <si>
    <t>Gizga Essentials Cable Organiser, Cord Management System for PC, TV, Home Theater, Speaker &amp; Cables, Reusable Cable Organizer for Desk, WFH Accessories, Organizer Tape Roll, Reusable Cable Ties Strap</t>
  </si>
  <si>
    <t>HomeImprovement|Electrical|CordManagement</t>
  </si>
  <si>
    <t>HomeImprovement</t>
  </si>
  <si>
    <t>Electrical</t>
  </si>
  <si>
    <t>CordManagement</t>
  </si>
  <si>
    <t>B00KIE28X0</t>
  </si>
  <si>
    <t>Camel Artist Acrylic Color Box - 9ml Tubes, 12 Shades</t>
  </si>
  <si>
    <t>Home&amp;Kitchen|CraftMaterials|PaintingMaterials|Paints</t>
  </si>
  <si>
    <t>Paints</t>
  </si>
  <si>
    <t>B0846D5CBP</t>
  </si>
  <si>
    <t>Casio FX-991ES Plus-2nd Edition Scientific Calculator, Black</t>
  </si>
  <si>
    <t>OfficeProducts|OfficeElectronics|Calculators|Scientific</t>
  </si>
  <si>
    <t>Scientific</t>
  </si>
  <si>
    <t>B082T6GXS5</t>
  </si>
  <si>
    <t>AmazonBasics New Release Nylon USB-A to Lightning Cable Cord, MFi Certified Charger for Apple iPhone, iPad, Silver, 6-Ft</t>
  </si>
  <si>
    <t>B07Y9PY6Y1</t>
  </si>
  <si>
    <t>Sujata Powermatic Plus, Juicer Mixer Grinder with Chutney Jar, 900 Watts, 3 Jars (White)</t>
  </si>
  <si>
    <t>B086Q3QMFS</t>
  </si>
  <si>
    <t>Classmate Drawing Book - Unruled, 40 Pages, 210 mm x 297 mm - Pack Of 4</t>
  </si>
  <si>
    <t>OfficeProducts|OfficePaperProducts|Paper|Stationery|Notebooks,WritingPads&amp;Diaries|CompositionNotebooks</t>
  </si>
  <si>
    <t>B00R1P3B4O</t>
  </si>
  <si>
    <t>Fujifilm Instax Mini Single Pack 10 Sheets Instant Film for Fuji Instant Cameras</t>
  </si>
  <si>
    <t>Electronics|Cameras&amp;Photography|Accessories|Film</t>
  </si>
  <si>
    <t>Cameras&amp;Photography</t>
  </si>
  <si>
    <t>Film</t>
  </si>
  <si>
    <t>B00P93X6EK</t>
  </si>
  <si>
    <t>Classmate Soft Cover 6 Subject Spiral Binding Notebook, Unruled, 300 Pages</t>
  </si>
  <si>
    <t>B08WLY8V9S</t>
  </si>
  <si>
    <t>Tukzer Gel Mouse Pad Wrist Rest Memory-Foam Ergonomic Mousepad| Cushion Wrist Support &amp; Pain Relief| Suitable for Gaming, Computer, Laptop, Home &amp; Office Non-Slip Rubber Base (Blue)</t>
  </si>
  <si>
    <t>B08LW31NQ6</t>
  </si>
  <si>
    <t>Lenovo 600 Bluetooth 5.0 Silent Mouse: Compact, Portable, Dongle-Free Multi-Device connectivity with Microsoft Swift Pair | 3-Level Adjustable DPI up to 2400 | Battery Life: up to 1 yr</t>
  </si>
  <si>
    <t>B00LHZWD0C</t>
  </si>
  <si>
    <t>Luxor 5 Subject Single Ruled Notebook - A4, 70 GSM, 300 pages</t>
  </si>
  <si>
    <t>B08N6P8G5K</t>
  </si>
  <si>
    <t>INALSA Air Fryer Digital 4L Nutri Fry - 1400W with Smart AirCrisp Technology| 8-Preset Menu, Touch Control &amp; Digital Display|Variable Temperature &amp; Timer Control|Free Recipe book|2 Yr Warranty (Black)</t>
  </si>
  <si>
    <t>B08WJ86PV2</t>
  </si>
  <si>
    <t>RPM Euro Games Gaming Mousepad Speed Type Extended Large (Size - 800 mm x 300 mm x 3 mm)</t>
  </si>
  <si>
    <t>B01MUAUOCX</t>
  </si>
  <si>
    <t>Sujata Chutney Steel Jar, 400 ml, (White), Stainless Steel</t>
  </si>
  <si>
    <t>Home&amp;Kitchen|Kitchen&amp;HomeAppliances|SmallKitchenAppliances|SmallApplianceParts&amp;Accessories</t>
  </si>
  <si>
    <t>SmallApplianceParts&amp;Accessories</t>
  </si>
  <si>
    <t>B086PXQ2R4</t>
  </si>
  <si>
    <t>Classmate Long Book - Unruled, 160 Pages, 314 mm x 194 mm - Pack Of 3</t>
  </si>
  <si>
    <t>B0B9BD2YL4</t>
  </si>
  <si>
    <t>KINGONE Wireless Charging Pencil (2nd Generation) for iPad with Magnetic and Tilt Sensitive, Palm Rejection, Compatible with Apple iPad Pro 11 inch 1/2/3/4, iPad Pro 12.9 Inch 3/4/5/6, iPad Air 4/5, mini6</t>
  </si>
  <si>
    <t>Electronics|Mobiles&amp;Accessories|MobileAccessories|StylusPens</t>
  </si>
  <si>
    <t>StylusPens</t>
  </si>
  <si>
    <t>B075S9FVRY</t>
  </si>
  <si>
    <t>Sujata Supermix, Mixer Grinder, 900 Watts, 3 Jars (White)</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</si>
  <si>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</si>
  <si>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</si>
  <si>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</si>
  <si>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GamingKeyboards</t>
  </si>
  <si>
    <t>B088WCFPQF</t>
  </si>
  <si>
    <t>Cafe JEI French Press Coffee and Tea Maker 600ml with 4 Level Filtration System, Heat Resistant Borosilicate Glass (Black, 600ml)</t>
  </si>
  <si>
    <t>Home&amp;Kitchen|Kitchen&amp;HomeAppliances|Coffee,Tea&amp;Espresso|CoffeePresses</t>
  </si>
  <si>
    <t>Coffee,Tea&amp;Espresso</t>
  </si>
  <si>
    <t>CoffeePresses</t>
  </si>
  <si>
    <t>B07RY2X9MP</t>
  </si>
  <si>
    <t>AmazonBasics 10.2 Gbps High-Speed 4K HDMI Cable with Braided Cord (10-Foot, Dark Grey)</t>
  </si>
  <si>
    <t>B09C6HXFC1</t>
  </si>
  <si>
    <t>Duracell USB Lightning Apple Certified (Mfi) Braided Sync &amp; Charge Cable For Iphone, Ipad And Ipod. Fast Charging Lightning Cable, 3.9 Feet (1.2M) - Black</t>
  </si>
  <si>
    <t>B0B8CHJLWJ</t>
  </si>
  <si>
    <t>Kyosei Advanced Tempered Glass Compatible with Google Pixel 6a with Military-Grade Anti-Explosion Edge-to-Edge Coverage Screen Protector Guard</t>
  </si>
  <si>
    <t>B084N18QZY</t>
  </si>
  <si>
    <t>Belkin USB C to USB-C Fast Charging Type C Cable, 60W PD, 3.3 feet (1 meter) for Laptop, Personal Computer, Tablet, Smartphone - Black, USB-IF Certified</t>
  </si>
  <si>
    <t>B0B3G5XZN5</t>
  </si>
  <si>
    <t>InstaCuppa Portable Blender for Smoothie, Milk Shakes, Crushing Ice and Juices, USB Rechargeable Personal Blender Machine for Kitchen with 4000 mAh Rechargeable Battery, 230 Watt Motor, 500 ML</t>
  </si>
  <si>
    <t>B09TT6BFDX</t>
  </si>
  <si>
    <t>Cotbolt Silicone Protective Case Cover for LG an MR21GA Magic Remote Shockproof for LG Smart TV Remote 2021 Protective Skin Waterproof Anti Lost (Black) (Remote Not Included)</t>
  </si>
  <si>
    <t>Electronics|HomeTheater,TV&amp;Video|Accessories|RemoteControls</t>
  </si>
  <si>
    <t>RemoteControls</t>
  </si>
  <si>
    <t>B084MZYBTV</t>
  </si>
  <si>
    <t>Belkin USB C to USB-C Fast Charging Type C Cable, 60W PD, 3.3 feet (1 meter) for Laptop, Personal Computer, Tablet, Smartphone - White, USB-IF Certified</t>
  </si>
  <si>
    <t>B0BCVJ3PVP</t>
  </si>
  <si>
    <t>SupCares Laptop Stand 7 Height Adjustable, Aluminium, Ventilated, Foldable, Portable Laptop Holder for Desk &amp; Table Mount Upto 15.6 inch Laptop with Carry Pouch (Silver)</t>
  </si>
  <si>
    <t>Computers&amp;Accessories|Accessories&amp;Peripherals|LaptopAccessories|Lapdesks</t>
  </si>
  <si>
    <t>LaptopAccessories</t>
  </si>
  <si>
    <t>Lapdesks</t>
  </si>
  <si>
    <t>B0BJ6P3LSK</t>
  </si>
  <si>
    <t>Aqua d pure Active Copper 12-L RO+UV Water Filter Purifier for Home, Kitchen Fully Automatic UF+TDS Controller</t>
  </si>
  <si>
    <t>B09LQQYNZQ</t>
  </si>
  <si>
    <t>Realme Smart TV Stick 4K</t>
  </si>
  <si>
    <t>Electronics|HomeAudio|MediaStreamingDevices|StreamingClients</t>
  </si>
  <si>
    <t>HomeAudio</t>
  </si>
  <si>
    <t>MediaStreamingDevices</t>
  </si>
  <si>
    <t>StreamingClients</t>
  </si>
  <si>
    <t>B0B86CDHL1</t>
  </si>
  <si>
    <t>oraimo 65W Type C to C Fast Charging Cable USB C to USB C Cable High Speed Syncing, Nylon Braided 1M length with LED Indicator Compatible For Laptop, Macbook, Samsung Galaxy S22 S20 S10 S20Fe S21 S21 Ultra A70 A51 A71 A50S M31 M51 M31S M53 5G</t>
  </si>
  <si>
    <t>B0BMXMLSMM</t>
  </si>
  <si>
    <t>Lapster 65W compatible for OnePlus Dash Warp Charge Cable , type c to c cable fast charging Data Sync Cable Compatible with One Plus 10R / 9RT/ 9 pro/ 9R/ 8T/ 9/ Nord &amp; for All Type C Devices ‚Äì Red, 1 Meter</t>
  </si>
  <si>
    <t>B0B694PXQJ</t>
  </si>
  <si>
    <t>Gadgetronics Digital Kitchen Weighing Scale &amp; Food Weight Machine for Health, Fitness, Home Baking &amp; Cooking (10 KGs,1 Year Warranty &amp; Batteries Included)</t>
  </si>
  <si>
    <t>Home&amp;Kitchen|Kitchen&amp;HomeAppliances|SmallKitchenAppliances|DigitalKitchenScales</t>
  </si>
  <si>
    <t>DigitalKitchenScales</t>
  </si>
  <si>
    <t>B0BMM7R92G</t>
  </si>
  <si>
    <t>Noise_Colorfit Smart Watch Charger 2 Pin USB Fast Charger Magnetic Charging Cable Adapter (Smart Watch Charger 2 pin)</t>
  </si>
  <si>
    <t>Electronics|WearableTechnology|SmartWatches</t>
  </si>
  <si>
    <t>WearableTechnology</t>
  </si>
  <si>
    <t>SmartWatches</t>
  </si>
  <si>
    <t>B08QW937WV</t>
  </si>
  <si>
    <t>Homeistic Applience‚Ñ¢ Instant Electric Water Heater Faucet Tap For Kitchen And Bathroom Sink Digital Water Heating Tap with Shower Head ABS Body- Shock Proof (Pack Of 1. White)</t>
  </si>
  <si>
    <t>B0BMTZ4T1D</t>
  </si>
  <si>
    <t>!!1000 Watt/2000-Watt Room Heater!! Fan Heater!!Pure White!!HN-2500!!Made in India!!</t>
  </si>
  <si>
    <t>B0BNDD9TN6</t>
  </si>
  <si>
    <t>WANBO X1 Pro (Upgraded) | Native 1080P Full HD | Android 9 | Projector for Home | LED Cinema | 350ANSI | 3900 lumens | WiFi Bluetooth | HDMI ARC | Dolby DTS | 4D Keystone Correction (Global Version)</t>
  </si>
  <si>
    <t>Electronics|HomeTheater,TV&amp;Video|Projectors</t>
  </si>
  <si>
    <t>Projectors</t>
  </si>
  <si>
    <t>AmazonBasics Flexible Premium HDMI Cable (Black, 4K@60Hz, 18Gbps), 3-Foot</t>
  </si>
  <si>
    <t>Amazon Basics High-Speed HDMI Cable, 6 Feet - Supports Ethernet, 3D, 4K video,Black</t>
  </si>
  <si>
    <t>Amazon Basics High-Speed HDMI Cable, 6 Feet (2-Pack),Black</t>
  </si>
  <si>
    <t>B07VTFN6HM</t>
  </si>
  <si>
    <t>Western Digital WD 2TB My Passport Portable Hard Disk Drive, USB 3.0 with¬† Automatic Backup, 256 Bit AES Hardware Encryption,Password Protection,Compatible with Windows and Mac, External HDD-Black</t>
  </si>
  <si>
    <t>B08GYG6T12</t>
  </si>
  <si>
    <t>SanDisk Ultra SDHC UHS-I Card 32GB 120MB/s R for DSLR Cameras, for Full HD Recording, 10Y Warranty</t>
  </si>
  <si>
    <t>Electronics|Accessories|MemoryCards|SecureDigitalCards</t>
  </si>
  <si>
    <t>SecureDigitalCards</t>
  </si>
  <si>
    <t>B01D5H8LDM</t>
  </si>
  <si>
    <t>AmazonBasics 3.5mm to 2-Male RCA Adapter Cable For Tablet, Smartphone (Black, 15 feet)</t>
  </si>
  <si>
    <t>Electronics|HomeTheater,TV&amp;Video|Accessories|Cables|RCACables</t>
  </si>
  <si>
    <t>B0BDYW3RN3</t>
  </si>
  <si>
    <t>SanDisk Ultra¬Æ microSDXC‚Ñ¢ UHS-I Card, 256GB, 150MB/s R, 10 Y Warranty, for Smartphones</t>
  </si>
  <si>
    <t>B08L5FM4JC</t>
  </si>
  <si>
    <t>SanDisk Ultra microSD UHS-I Card 64GB, 120MB/s R</t>
  </si>
  <si>
    <t>B0BDRVFDKP</t>
  </si>
  <si>
    <t>SanDisk Ultra¬Æ microSDXC‚Ñ¢ UHS-I Card, 64GB, 140MB/s R, 10 Y Warranty, for Smartphones</t>
  </si>
  <si>
    <t>B0BDYVC5TD</t>
  </si>
  <si>
    <t>SanDisk Ultra¬Æ microSDXC‚Ñ¢ UHS-I Card, 128GB, 140MB/s R, 10 Y Warranty, for Smartphones</t>
  </si>
  <si>
    <t>B08L5HMJVW</t>
  </si>
  <si>
    <t>SanDisk Ultra microSD UHS-I Card 32GB, 120MB/s R</t>
  </si>
  <si>
    <t>B01J0XWYKQ</t>
  </si>
  <si>
    <t>Logitech B170 Wireless Mouse, 2.4 GHz with USB Nano Receiver, Optical Tracking, 12-Months Battery Life, Ambidextrous, PC/Mac/Laptop - Black</t>
  </si>
  <si>
    <t>B00GG59HU2</t>
  </si>
  <si>
    <t>BlueRigger High Speed HDMI Cable with Ethernet - Supports 3D, 4K 60Hz and Audio Return - Latest Version (3 Feet / 0.9 Meter)</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</si>
  <si>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</si>
  <si>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</si>
  <si>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</si>
  <si>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ExternalSolidStateDrives</t>
  </si>
  <si>
    <t>B075ZTJ9XR</t>
  </si>
  <si>
    <t>AmazonBasics High-Speed Braided HDMI Cable - 3 Feet - Supports Ethernet, 3D, 4K and Audio Return (Black)</t>
  </si>
  <si>
    <t>B07GVR9TG7</t>
  </si>
  <si>
    <t>TP-Link Archer AC1200 Archer C6 Wi-Fi Speed Up to 867 Mbps/5 GHz + 400 Mbps/2.4 GHz, 5 Gigabit Ports, 4 External Antennas, MU-MIMO, Dual Band, WiFi Coverage with Access Point Mode, Black</t>
  </si>
  <si>
    <t>B01M72LILF</t>
  </si>
  <si>
    <t>Logitech M221 Wireless Mouse, Silent Buttons, 2.4 GHz with USB Mini Receiver, 1000 DPI Optical Tracking, 18-Month Battery Life, Ambidextrous PC / Mac / Laptop - Charcoal Grey</t>
  </si>
  <si>
    <t>B00E3DVQFS</t>
  </si>
  <si>
    <t>Duracell Rechargeable AA 2500mAh Batteries, 4 Pcs</t>
  </si>
  <si>
    <t>B0974H97TJ</t>
  </si>
  <si>
    <t>boAt A 350 Type C Cable for Smartphone, Charging Adapter (1.5m, Carbon Black)</t>
  </si>
  <si>
    <t>B08NCKT9FG</t>
  </si>
  <si>
    <t>Boat A 350 Type C Cable 1.5m(Jet Black)</t>
  </si>
  <si>
    <t>B00LVMTA2A</t>
  </si>
  <si>
    <t>Panasonic CR-2032/5BE Lithium Coin Battery - Pack of 5</t>
  </si>
  <si>
    <t>Electronics|GeneralPurposeBatteries&amp;BatteryChargers</t>
  </si>
  <si>
    <t>B075DB1F13</t>
  </si>
  <si>
    <t>Panasonic Eneloop BQ-CC55N Advanced, Smart and Quick Charger for AA &amp; AAA Rechargeable Batteries, White</t>
  </si>
  <si>
    <t>B073BRXPZX</t>
  </si>
  <si>
    <t>Lenovo 300 Wired Plug &amp; Play USB Mouse, High Resolution 1600 DPI Optical Sensor, 3-Button Design with clickable Scroll Wheel, Ambidextrous, Ergonomic Mouse for Comfortable All-Day Grip (GX30M39704)</t>
  </si>
  <si>
    <t>B01J8S6X2I</t>
  </si>
  <si>
    <t>AmazonBasics 6 Feet DisplayPort to DisplayPort Cable - (Not HDMI Cable) (Gold)</t>
  </si>
  <si>
    <t>Computers&amp;Accessories|Accessories&amp;Peripherals|Cables&amp;Accessories|Cables|DVICables</t>
  </si>
  <si>
    <t>B06XDKWLJH</t>
  </si>
  <si>
    <t>Western Digital WD 1.5TB Elements Portable Hard Disk Drive, USB 3.0, Compatible with PC, PS4 and Xbox, External HDD (WDBU6Y0015BBK-WESN)</t>
  </si>
  <si>
    <t>B07P681N66</t>
  </si>
  <si>
    <t>TP-Link AC600 600 Mbps WiFi Wireless Network USB Adapter for Desktop PC with 2.4GHz/5GHz High Gain Dual Band 5dBi Antenna Wi-Fi, Supports Windows 11/10/8.1/8/7/XP, Mac OS 10.15 and earlier (Archer T2U Plus)</t>
  </si>
  <si>
    <t>B0859M539M</t>
  </si>
  <si>
    <t>TP-LINK AC1300 Archer T3U Plus High Gain USB 3.0 Wi-Fi Dongle, Wireless Dual Band MU-MIMO WiFi Adapter with High Gain Antenna, Supports Windows 11/10/8.1/8/7/XP/MacOS</t>
  </si>
  <si>
    <t>B07M69276N</t>
  </si>
  <si>
    <t>TP-Link AC1300 USB WiFi Adapter (Archer T3U) - 2.4G/5G Dual Band Mini Wireless Network Adapter for PC Desktop, MU-MIMO Wi-Fi Dongle, USB 3.0, Supports Windows 11,10, 8.1, 8, 7, XP/Mac OS 10.15 and earlier</t>
  </si>
  <si>
    <t>B00MUTWLW4</t>
  </si>
  <si>
    <t>Logitech K480 Wireless Multi-Device Keyboard for Windows, macOS, iPadOS, Android or Chrome OS, Bluetooth, Compact, Compatible with PC, Mac, Laptop, Smartphone, Tablet - Black</t>
  </si>
  <si>
    <t>B07WDKLDRX</t>
  </si>
  <si>
    <t>iQOO Neo 6 5G (Dark Nova, 8GB RAM, 128GB Storage) | Snapdragon¬Æ 870 5G | 80W FlashCharge</t>
  </si>
  <si>
    <t>Electronics|Mobiles&amp;Accessories|Smartphones&amp;BasicMobiles|Smartphones</t>
  </si>
  <si>
    <t>Smartphones&amp;BasicMobiles</t>
  </si>
  <si>
    <t>Smartphones</t>
  </si>
  <si>
    <t>B086JTMRYL</t>
  </si>
  <si>
    <t>ESR USB C to Lightning Cable, 10 ft (3 m), MFi-Certified, Braided Nylon Power Delivery Fast Charging for iPhone 14/14 Plus/14 Pro/14 Pro Max, iPhone 13/12/11/X/8 Series, Use with Type-C Chargers, Black</t>
  </si>
  <si>
    <t>B06XR9PR5X</t>
  </si>
  <si>
    <t>Amazon Basics HDMI Coupler,Black</t>
  </si>
  <si>
    <t>Electronics|HomeAudio|Accessories|Adapters</t>
  </si>
  <si>
    <t>Adapters</t>
  </si>
  <si>
    <t>B083342NKJ</t>
  </si>
  <si>
    <t>MI Braided USB Type-C Cable for Charging Adapter (Red)</t>
  </si>
  <si>
    <t>B0819HZPXL</t>
  </si>
  <si>
    <t>Zebronics Zeb-Transformer-M Optical USB Gaming Mouse with LED Effect(Black)</t>
  </si>
  <si>
    <t>B072J83V9W</t>
  </si>
  <si>
    <t>Philips PowerPro FC9352/01 Compact Bagless Vacuum Cleaner (Blue)</t>
  </si>
  <si>
    <t>Home&amp;Kitchen|Kitchen&amp;HomeAppliances|Vacuum,Cleaning&amp;Ironing|Vacuums&amp;FloorCare|Vacuums|CanisterVacuums</t>
  </si>
  <si>
    <t>Vacuums&amp;FloorCare</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</si>
  <si>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</si>
  <si>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</si>
  <si>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</si>
  <si>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Tripods&amp;Monopods</t>
  </si>
  <si>
    <t>B07XLCFSSN</t>
  </si>
  <si>
    <t>Amazonbasics Nylon Braided Usb-C To Lightning Cable, Fast Charging Mfi Certified Smartphone, Iphone Charger (6-Foot, Dark Grey)</t>
  </si>
  <si>
    <t>B0B8SRZ5SV</t>
  </si>
  <si>
    <t>AmazonBasics USB C to Lightning Aluminum with Nylon Braided MFi Certified Charging Cable (Grey, 1.2 meter)</t>
  </si>
  <si>
    <t>B0B8SSC5D9</t>
  </si>
  <si>
    <t>AmazonBasics USB C to Lightning Aluminum with Nylon Braided MFi Certified Charging Cable (Grey, 1.8 meter)</t>
  </si>
  <si>
    <t>B078HRR1XV</t>
  </si>
  <si>
    <t>Wacom One by CTL-472/K0-CX Digital Drawing Graphics Pen Tablet (Red &amp; Black) Small (6-inch x 3.5-inch)(15x8cm) | Battery Free Cordless Pen with 2048 Pressure Level</t>
  </si>
  <si>
    <t>Computers&amp;Accessories|Accessories&amp;Peripherals|Keyboards,Mice&amp;InputDevices|GraphicTablets</t>
  </si>
  <si>
    <t>GraphicTablets</t>
  </si>
  <si>
    <t>B07W9KYT62</t>
  </si>
  <si>
    <t>TP-Link AC1200 Archer A6 Smart WiFi, 5GHz Gigabit Dual Band MU-MIMO Wireless Internet Router, Long Range Coverage by 4 Antennas, Qualcomm Chipset</t>
  </si>
  <si>
    <t>B00AXHBBXU</t>
  </si>
  <si>
    <t>Casio FX-82MS 2nd Gen Non-Programmable Scientific Calculator, 240 Functions and 2-line Display, Black</t>
  </si>
  <si>
    <t>B006LW0WDQ</t>
  </si>
  <si>
    <t>Amazon Basics 16-Gauge Speaker Wire - 50 Feet</t>
  </si>
  <si>
    <t>Electronics|HomeTheater,TV&amp;Video|Accessories|Cables|SpeakerCables</t>
  </si>
  <si>
    <t>B07MKMFKPG</t>
  </si>
  <si>
    <t>Bosch Pro 1000W Mixer Grinder MGM8842MIN - Black</t>
  </si>
  <si>
    <t>B0747VDH9L</t>
  </si>
  <si>
    <t>INALSA Hand Blender 1000 Watt with Chopper, Whisker, 600 ml Multipurpose Jar|Variable Speed And Turbo Speed Function |100% Copper Motor |Low Noise |ANTI-SPLASH TECHNOLOGY|2 Year Warranty</t>
  </si>
  <si>
    <t>B07RZZ1QSW</t>
  </si>
  <si>
    <t>SLOVIC¬Æ Tripod Mount Adapter| Tripod Mobile Holder|Tripod Phone Mount(Made in India)| Smartphone Clip Clipper 360 Degree for Taking Magic Video Shots &amp; Pictures.</t>
  </si>
  <si>
    <t>Electronics|Cameras&amp;Photography|Accessories|Tripods&amp;Monopods|Tabletop&amp;TravelTripods</t>
  </si>
  <si>
    <t>B07JB2Y4SR</t>
  </si>
  <si>
    <t>Classmate Octane Colour Burst-Multicolour Gel Pens (Pack of 10) | Gold &amp; Silver Glitter Sparkle Pens|10 colour ink shades for art lovers and kids|Fun at home essentials</t>
  </si>
  <si>
    <t>Home&amp;Kitchen|CraftMaterials|DrawingMaterials|DrawingMedia|Pens</t>
  </si>
  <si>
    <t>DrawingMaterials</t>
  </si>
  <si>
    <t>DrawingMedia</t>
  </si>
  <si>
    <t>B00LY1FN1K</t>
  </si>
  <si>
    <t>Camel Fabrica Acrylic Ultra Color - 15ml each, 10 Shades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</si>
  <si>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</si>
  <si>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</si>
  <si>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</si>
  <si>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Bags&amp;Sleeves</t>
  </si>
  <si>
    <t>B07P1BR7L8</t>
  </si>
  <si>
    <t>Philips HD6975/00 25 Litre Digital Oven Toaster Grill, Grey, 25 liter</t>
  </si>
  <si>
    <t>Home&amp;Kitchen|Kitchen&amp;HomeAppliances|SmallKitchenAppliances|OvenToasterGrills</t>
  </si>
  <si>
    <t>OvenToasterGrills</t>
  </si>
  <si>
    <t>B07JPX9CR7</t>
  </si>
  <si>
    <t>Dell WM118 Wireless Mouse, 2.4 Ghz with USB Nano Receiver, Optical Tracking, 12-Months Battery Life, Ambidextrous, Pc/Mac/Laptop - Black.</t>
  </si>
  <si>
    <t>B08BJN4MP3</t>
  </si>
  <si>
    <t>HUL Pureit Eco Water Saver Mineral RO+UV+MF AS wall mounted/Counter top Black 10L Water Purifier</t>
  </si>
  <si>
    <t>B08VFF6JQ8</t>
  </si>
  <si>
    <t>Samsung 25W USB Travel Adapter for Cellular Phones - White</t>
  </si>
  <si>
    <t>B01D5H90L4</t>
  </si>
  <si>
    <t>AmazonBasics - High-Speed Male to Female HDMI Extension Cable - 6 Feet</t>
  </si>
  <si>
    <t>B07L5L4GTB</t>
  </si>
  <si>
    <t>Epson 003 65 ml for EcoTank L1110/L3100/L3101/L3110/L3115/L3116/L3150/L3151/L3152/L3156/L5190 Black Ink Bottle</t>
  </si>
  <si>
    <t>Computers&amp;Accessories|Printers,Inks&amp;Accessories|Inks,Toners&amp;Cartridges|InkjetInkCartridges</t>
  </si>
  <si>
    <t>Printers,Inks&amp;Accessories</t>
  </si>
  <si>
    <t>Inks,Toners&amp;Cartridges</t>
  </si>
  <si>
    <t>InkjetInkCartridges</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</si>
  <si>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</si>
  <si>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</si>
  <si>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</si>
  <si>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B01DGVKBC6</t>
  </si>
  <si>
    <t>FEDUS Cat6 Ethernet Cable, 10 Meter High Speed 550MHZ / 10 Gigabit Speed UTP LAN Cable, Network Cable Internet Cable RJ45 Cable LAN Wire, Patch Computer Cord Gigabit Category 6 Wires for Modem, Router</t>
  </si>
  <si>
    <t>B00LHZW3XY</t>
  </si>
  <si>
    <t>Luxor 5 Subject Single Ruled Notebook - A5 Size, 70 GSM, 300 Pages</t>
  </si>
  <si>
    <t>B01M5B0TPW</t>
  </si>
  <si>
    <t>Borosil Chef Delite BCH20DBB21 300-Watt Chopper (Black)</t>
  </si>
  <si>
    <t>Home&amp;Kitchen|Kitchen&amp;HomeAppliances|SmallKitchenAppliances|MiniFoodProcessors&amp;Choppers</t>
  </si>
  <si>
    <t>MiniFoodProcessors&amp;Choppers</t>
  </si>
  <si>
    <t>B08VF8V79P</t>
  </si>
  <si>
    <t>Samsung Original 25W USB Travel Lightning Adapter for Cellular Phones, Black</t>
  </si>
  <si>
    <t>B00N1U7JXM</t>
  </si>
  <si>
    <t>3M Post-it Sticky Note Cube, 200 Sheets (4 Colors x 50 Sheets) | 3" x 3" Size | For notes, reminders, study, school and organizing</t>
  </si>
  <si>
    <t>OfficeProducts|OfficePaperProducts|Paper|Stationery|Notebooks,WritingPads&amp;Diaries|Notepads&amp;MemoBooks</t>
  </si>
  <si>
    <t>B084MZXJN6</t>
  </si>
  <si>
    <t>Belkin Apple Certified Lightning to USB Charge and Sync Cable for iPhone, iPad, Air Pods, 39.6 inch (100cm) ‚Äì Black</t>
  </si>
  <si>
    <t>B084N1BM9L</t>
  </si>
  <si>
    <t>Belkin Apple Certified Lightning to USB Charge and Sync Tough Braided Cable for iPhone, iPad, Air Pods, 3.3 feet (1 meters) ‚Äì Black</t>
  </si>
  <si>
    <t>B00LXTFMRS</t>
  </si>
  <si>
    <t>PIDILITE Fevicryl Acrylic Colours Sunflower Kit (10 Colors x 15 ml) DIY Paint, Rich Pigment, Non-Craking Paint for Canvas, Wood, Leather, Earthenware, Metal, Diwali Gifts for Diwali</t>
  </si>
  <si>
    <t>B00LZLPYHW</t>
  </si>
  <si>
    <t>Classmate 2100117 Soft Cover 6 Subject Spiral Binding Notebook, Single Line, 300 Pages</t>
  </si>
  <si>
    <t>B0187F2IOK</t>
  </si>
  <si>
    <t>Bajaj HM-01 Powerful 250W Hand Mixer, Black</t>
  </si>
  <si>
    <t>Home&amp;Kitchen|Kitchen&amp;HomeAppliances|SmallKitchenAppliances|HandMixers</t>
  </si>
  <si>
    <t>HandMixers</t>
  </si>
  <si>
    <t>B07J2NGB69</t>
  </si>
  <si>
    <t>Lenovo 400 Wireless Mouse, 1200DPI Optical Sensor, 2.4GHz Wireless Nano USB, 3-Button (Left,Right,Scroll) Upto 8M Left/Right &amp; 100K Scroll clicks &amp; 1yr Battery, Ambidextrous, Ergonomic GY50R91293</t>
  </si>
  <si>
    <t>B07CVR2L5K</t>
  </si>
  <si>
    <t>INALSA Electric Chopper Bullet- 400 Watts with 100% Pure Copper Motor| Chop, Mince, Puree, Dice | Twin Blade Technology| 900 ml Capacity| One Touch Operation, 1.30mtr Long Power Cord (Black/Silver)</t>
  </si>
  <si>
    <t>B08WRKSF9D</t>
  </si>
  <si>
    <t>V-Guard Divino 5 Star Rated 15 Litre Storage Water Heater (Geyser) with Advanced Safety Features, White</t>
  </si>
  <si>
    <t>Home&amp;Kitchen|Heating,Cooling&amp;AirQuality|WaterHeaters&amp;Geysers|StorageWaterHeaters</t>
  </si>
  <si>
    <t>StorageWaterHeaters</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</si>
  <si>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</si>
  <si>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</si>
  <si>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</si>
  <si>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B08QJJCY2Q</t>
  </si>
  <si>
    <t>Tizum Mouse Pad/ Computer Mouse Mat with Anti-Slip Rubber Base | Smooth Mouse Control | Spill-Resistant Surface for Laptop, Notebook, MacBook, Gaming, Laser/ Optical Mouse, 9.4‚Äùx 7.9‚Äù, Multicolored</t>
  </si>
  <si>
    <t>B08LHTJTBB</t>
  </si>
  <si>
    <t>Dyazo 6 Angles Adjustable Aluminum Ergonomic Foldable Portable Tabletop Laptop/Desktop Riser Stand Holder Compatible for MacBook, HP, Dell, Lenovo &amp; All Other Notebook (Silver)</t>
  </si>
  <si>
    <t>Computers&amp;Accessories|Accessories&amp;Peripherals|LaptopAccessories|NotebookComputerStands</t>
  </si>
  <si>
    <t>NotebookComputerStands</t>
  </si>
  <si>
    <t>B07DJ5KYDZ</t>
  </si>
  <si>
    <t>Lenovo GX20L29764 65W Laptop Adapter/Charger with Power Cord for Select Models of Lenovo (Round pin) (Black)</t>
  </si>
  <si>
    <t>Computers&amp;Accessories|Accessories&amp;Peripherals|LaptopAccessories|LaptopChargers&amp;PowerSupplies</t>
  </si>
  <si>
    <t>LaptopChargers&amp;PowerSupplies</t>
  </si>
  <si>
    <t>B00K32PEW4</t>
  </si>
  <si>
    <t>Casio MJ-120D 150 Steps Check and Correct Desktop Calculator with Tax Keys, Black</t>
  </si>
  <si>
    <t>OfficeProducts|OfficeElectronics|Calculators|Financial&amp;Business</t>
  </si>
  <si>
    <t>Financial&amp;Business</t>
  </si>
  <si>
    <t>B08GJ57MKL</t>
  </si>
  <si>
    <t>Coway Professional Air Purifier for Home, Longest Filter Life 8500 Hrs, Green True HEPA Filter, Traps 99.99% Virus &amp; PM 0.1 Particles, Warranty 7 Years (AirMega 150 (AP-1019C))</t>
  </si>
  <si>
    <t>Home&amp;Kitchen|Heating,Cooling&amp;AirQuality|AirPurifiers|HEPAAirPurifiers</t>
  </si>
  <si>
    <t>AirPurifiers</t>
  </si>
  <si>
    <t>HEPAAirPurifiers</t>
  </si>
  <si>
    <t>B00TDD0YM4</t>
  </si>
  <si>
    <t>Philips GC026/30 Fabric Shaver, Lint Remover for Woolen Sweaters, Blankets, Jackets/Burr Remover Pill Remover from Carpets, Curtains (White)</t>
  </si>
  <si>
    <t>B099SD8PRP</t>
  </si>
  <si>
    <t>Lenovo 130 Wireless Compact Mouse, 1K DPI Optical sensor, 2.4GHz Wireless NanoUSB, 10m range, 3button(left,right,scroll) upto 3M left/right clicks, 10 month battery, Ambidextrous, Ergonomic GY51C12380</t>
  </si>
  <si>
    <t>B07SY4C3TD</t>
  </si>
  <si>
    <t>HP GT 53 XL Cartridge Ink</t>
  </si>
  <si>
    <t>B00J4YG0PC</t>
  </si>
  <si>
    <t>Classmate Long Notebook - 140 Pages, Single Line, 297mm x 210mm (Pack of 12)</t>
  </si>
  <si>
    <t>B09TMZ1MF8</t>
  </si>
  <si>
    <t>Western Digital WD Green SATA 240GB Internal SSD Solid State Drive - SATA 6Gb/s 2.5 inches - WDS240G3G0A</t>
  </si>
  <si>
    <t>B097RJ867P</t>
  </si>
  <si>
    <t>PHILIPS Digital Air Fryer HD9252/90 with Touch Panel, uses up to 90% less fat, 7 Pre-set Menu, 1400W, 4.1 Liter, with Rapid Air Technology (Black), Large</t>
  </si>
  <si>
    <t>B08QDPB1SL</t>
  </si>
  <si>
    <t>Duracell Chhota Power AA Battery Set of 10 Pcs</t>
  </si>
  <si>
    <t>B07D8VBYB4</t>
  </si>
  <si>
    <t>SUJATA Powermatic Plus, Juicer Mixer Grinder, 900 Watts, 2 Jars (White)</t>
  </si>
  <si>
    <t>B07ZR4S1G4</t>
  </si>
  <si>
    <t>Universal Remote Control for All Sony TV for All LCD LED and Bravia TVs Remote</t>
  </si>
  <si>
    <t>B00TI8E7BI</t>
  </si>
  <si>
    <t>Philips HD9306/06 1.5-Litre Electric Kettle (Multicolor)</t>
  </si>
  <si>
    <t>B07R679HTT</t>
  </si>
  <si>
    <t>AGARO Imperial 240-Watt Slow Juicer with Cold Press Technology</t>
  </si>
  <si>
    <t>Home&amp;Kitchen|Kitchen&amp;HomeAppliances|SmallKitchenAppliances|Juicers|ColdPressJuicers</t>
  </si>
  <si>
    <t>Juicers</t>
  </si>
  <si>
    <t>B07RX14W1Q</t>
  </si>
  <si>
    <t>Amazon Basics 10.2 Gbps High-Speed 4K HDMI Cable with Braided Cord, 1.8 Meter, Dark Grey</t>
  </si>
  <si>
    <t>B08S6RKT4L</t>
  </si>
  <si>
    <t>Balzano High Speed Nutri Blender/Mixer/Smoothie Maker - 500 Watt - Silver, 2 Jar</t>
  </si>
  <si>
    <t>Home&amp;Kitchen|Kitchen&amp;HomeAppliances|SmallKitchenAppliances</t>
  </si>
  <si>
    <t>B014SZPBM4</t>
  </si>
  <si>
    <t>Duracell Ultra Alkaline D Battery, 2 Pcs</t>
  </si>
  <si>
    <t>B09CTWFV5W</t>
  </si>
  <si>
    <t>PHILIPS Air Fryer HD9200/90, uses up to 90% less fat, 1400W, 4.1 Liter, with Rapid Air Technology (Black), Large</t>
  </si>
  <si>
    <t>B084MZXJNK</t>
  </si>
  <si>
    <t>Belkin Apple Certified Lightning To Type C Cable, Tough Unbreakable Braided Fast Charging For Iphone, Ipad, Air Pods, 3.3 Feet (1 Meters)    White</t>
  </si>
  <si>
    <t>B084N133Y7</t>
  </si>
  <si>
    <t>Belkin Apple Certified Lightning To Type C Cable, Fast Charging For Iphone, Ipad, Air Pods, 3.3 Feet (1 Meters)    White</t>
  </si>
  <si>
    <t>B08GM5S4CQ</t>
  </si>
  <si>
    <t>Havells Instanio 10 Litre Storage Water Heater with Flexi Pipe and Free installation (White Blue)</t>
  </si>
  <si>
    <t>B08XXF5V6G</t>
  </si>
  <si>
    <t>Kodak 139 cm (55 inches) 4K Ultra HD Smart LED TV 55CA0909 (Black)</t>
  </si>
  <si>
    <t>B09FFK1PQG</t>
  </si>
  <si>
    <t>Duracell 38W Fast Car Charger Adapter with Dual Output. Quick Charge, Type C PD 20W &amp; Qualcomm Certified 3.0 Compatible for iPhone, All Smartphones, Tablets &amp; More (Copper &amp; Black)</t>
  </si>
  <si>
    <t>Electronics|Mobiles&amp;Accessories|MobileAccessories|Chargers|AutomobileChargers</t>
  </si>
  <si>
    <t>B08WKCTFF3</t>
  </si>
  <si>
    <t>ZEBRONICS Aluminium Alloy Laptop Stand, Compatible with 9-15.6 inch Laptops, 7 Angles Adjustable, Anti Slip Silicon Rubber Pads, Foldable, Velvet Pouch Inside, Zeb-NS2000 (Dark Grey)</t>
  </si>
  <si>
    <t>B07KKJPTWB</t>
  </si>
  <si>
    <t>Brayden Chopro, Electric Vegetable Chopper for Kitchen with 500 ML Capacity, 400 Watts Copper Motor and 4 Bi-Level SS Blades (Black)</t>
  </si>
  <si>
    <t>B09MZ6WZ6V</t>
  </si>
  <si>
    <t>INOVERA World Map Extended Anti Slip Rubber Gaming Stitched Mouse Pad Desk Mat for Computer Laptop (Black, 900L x 400B x 2H mm)</t>
  </si>
  <si>
    <t>B0BNXFDTZ2</t>
  </si>
  <si>
    <t>Fire-Boltt Tank 1.85" Bluetooth Calling Smart Watch, 123 Sports Mode, 8 UI Interactions, Built in Speaker &amp; Mic, 7 Days Battery &amp; Fire-Boltt Health Suite</t>
  </si>
  <si>
    <t>B078JBK4GX</t>
  </si>
  <si>
    <t>Havells Instanio 1-Litre 3KW Instant Water Heater (Geyser), White Blue</t>
  </si>
  <si>
    <t>B07Q7561HD</t>
  </si>
  <si>
    <t>Eveready 1015 Carbon Zinc AA Battery - 10 Pieces</t>
  </si>
  <si>
    <t>B09VGS66FV</t>
  </si>
  <si>
    <t>Tesora - Inspired by you Large Premium Electric Kettle 1.8L, Stainless Steel Inner Body - Auto Power Cut, Boil Dry Protection &amp; Cool Touch Double Wall, Portable | 1500 Watts |1 Year Warranty | (White)</t>
  </si>
  <si>
    <t>Home&amp;Kitchen|Kitchen&amp;HomeAppliances|SmallKitchenAppliances|Kettles&amp;HotWaterDispensers|Kettle&amp;ToasterSets</t>
  </si>
  <si>
    <t>B0B7FJNSZR</t>
  </si>
  <si>
    <t>Proven¬Æ Copper + Mineral RO+UV+UF 10 to 12 Liter RO + UV + TDS ADJUSTER Water Purifier with Copper Charge Technology black &amp; copper Best For Home and Office (Made In India)</t>
  </si>
  <si>
    <t>B09J4YQYX3</t>
  </si>
  <si>
    <t>Borosil Electric Egg Boiler, 8 Egg Capacity, For Hard, Soft, Medium Boiled Eggs, Steamed Vegetables, Transparent Lid, Stainless Steel Exterior (500 Watts)</t>
  </si>
  <si>
    <t>B09HCH3JZG</t>
  </si>
  <si>
    <t>Bestor ¬Æ 8K Hdmi 2.1 Cable 48Gbps 9.80Ft/Ultra High Speed Hdmi Braided Cord For Roku Tv/Ps5/Hdtv/Blu-Ray Projector, Laptop, Television, Personal Computer, Xbox, Ps4, Ps5, Ps4 Pro (1 M, Grey)</t>
  </si>
  <si>
    <t>B018SJJ0GE</t>
  </si>
  <si>
    <t>Libra Roti Maker Electric Automatic | chapati Maker Electric Automatic | roti Maker Machine with 900 Watts for Making Roti/Chapati/Parathas - Stainless Steel</t>
  </si>
  <si>
    <t>Home&amp;Kitchen|Kitchen&amp;HomeAppliances|SmallKitchenAppliances|RotiMakers</t>
  </si>
  <si>
    <t>RotiMakers</t>
  </si>
  <si>
    <t>B08Y5QJTVK</t>
  </si>
  <si>
    <t>Duracell CR2025 3V Lithium Coin Battery, 5 pcs, 2025 Coin Button Cell Battery, DL2025</t>
  </si>
  <si>
    <t>B0BBW521YC</t>
  </si>
  <si>
    <t>LAPSTER 12pcs Spiral Cable Protectors for Charger, Wires, Data Charger Cable Protector for Computers, Cell Phones etc.(Grey)</t>
  </si>
  <si>
    <t>Electronics|Mobiles&amp;Accessories|MobileAccessories|D√©cor|PhoneCharms</t>
  </si>
  <si>
    <t>D√©cor</t>
  </si>
  <si>
    <t>B09SFRNKSR</t>
  </si>
  <si>
    <t>FABWARE Lint Remover for Clothes - Sticky Lint Roller for Clothes, Furniture, Wool, Coat, Car Seats, Carpet, Fabric, Dust Cleaner, Pet Hair Remover with 1 Handle &amp; 1 Refill Total 60 Sheets &amp; 1 Cover</t>
  </si>
  <si>
    <t>B0B8ZM9RVV</t>
  </si>
  <si>
    <t>Zuvexa Egg Boiler Poacher Automatic Off Steaming, Cooking, Boiling Double Layer 14 Egg Boiler (Multicolor)‚Ä¶</t>
  </si>
  <si>
    <t>B09W5XR9RT</t>
  </si>
  <si>
    <t>Duracell USB C To Lightning Apple Certified (Mfi) Braided Sync &amp; Charge Cable For Iphone, Ipad And Ipod. Fast Charging Lightning Cable, 3.9 Feet (1.2M) - Black</t>
  </si>
  <si>
    <t>B0BP18W8TM</t>
  </si>
  <si>
    <t>Fire-Boltt Gladiator 1.96" Biggest Display Smart Watch with Bluetooth Calling, Voice Assistant &amp;123 Sports Modes, 8 Unique UI Interactions, SpO2, 24/7 Heart Rate Tracking</t>
  </si>
  <si>
    <t>B0BPBG712X</t>
  </si>
  <si>
    <t>Portable, Handy Compact Plug-in Portable Digital Electric Heater Fan Wall-Outlet Handy Air Warmer Blower Adjustable Timer Digital Display Heater for Home/Office/Camper (Black, 400 Watts)</t>
  </si>
  <si>
    <t>B09VGKFM7Y</t>
  </si>
  <si>
    <t>Amazon Basics 2 Amp USB Wall Charger &amp; Micro USB Cable (White)</t>
  </si>
  <si>
    <t>B005FYNT3G</t>
  </si>
  <si>
    <t>SanDisk Cruzer Blade 32GB USB Flash Drive</t>
  </si>
  <si>
    <t>Computers&amp;Accessories|ExternalDevices&amp;DataStorage|PenDrives</t>
  </si>
  <si>
    <t>PenDrives</t>
  </si>
  <si>
    <t>B01N6LU1VF</t>
  </si>
  <si>
    <t>SanDisk Ultra Dual 64 GB USB 3.0 OTG Pen Drive (Black)</t>
  </si>
  <si>
    <t>B08HV83HL3</t>
  </si>
  <si>
    <t>MI Power Bank 3i 20000mAh Lithium Polymer 18W Fast Power Delivery Charging | Input- Type C | Micro USB| Triple Output | Sandstone Black</t>
  </si>
  <si>
    <t>Electronics|Mobiles&amp;Accessories|MobileAccessories|Chargers|PowerBanks</t>
  </si>
  <si>
    <t>B08HVL8QN3</t>
  </si>
  <si>
    <t>Mi 10000mAH Li-Polymer, Micro-USB and Type C Input Port, Power Bank 3i with 18W Fast Charging (Midnight Black)</t>
  </si>
  <si>
    <t>B08HVJCW95</t>
  </si>
  <si>
    <t>MI 10000mAh 3i Lithium Polymer Power Bank Dual Input(Micro-USB and Type C) and Output Ports 18W Fast Charging (Metallic Blue)</t>
  </si>
  <si>
    <t>B09MT84WV5</t>
  </si>
  <si>
    <t>Samsung EVO Plus 128GB microSDXC UHS-I U3 130MB/s Full HD &amp; 4K UHD Memory Card with Adapter (MB-MC128KA), Blue</t>
  </si>
  <si>
    <t>B09MT6XSFW</t>
  </si>
  <si>
    <t>Samsung EVO Plus 64GB microSDXC UHS-I U1 130MB/s Full HD &amp; 4K UHD Memory Card with Adapter (MB-MC64KA), Blue</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</si>
  <si>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</si>
  <si>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</si>
  <si>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</si>
  <si>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BluetoothAdapters</t>
  </si>
  <si>
    <t>B01EZ0X3L8</t>
  </si>
  <si>
    <t>SanDisk Ultra 64 GB USB Pen Drives (SDDDC2-064G-I35, Black, Silver)</t>
  </si>
  <si>
    <t>B0759QMF85</t>
  </si>
  <si>
    <t>TP-Link AC750 Dual Band Wireless Cable Router, 4 10/100 LAN + 10/100 WAN Ports, Support Guest Network and Parental Control, 750Mbps Speed Wi-Fi, 3 Antennas (Archer C20) Blue, 2.4 GHz</t>
  </si>
  <si>
    <t>B07B88KQZ8</t>
  </si>
  <si>
    <t>JBL Go 2, Wireless Portable Bluetooth Speaker with Mic, JBL Signature Sound, Vibrant Color Options with IPX7 Waterproof &amp; AUX (Blue)</t>
  </si>
  <si>
    <t>Electronics|HomeAudio|Speakers|BluetoothSpeakers</t>
  </si>
  <si>
    <t>Speakers</t>
  </si>
  <si>
    <t>BluetoothSpeakers</t>
  </si>
  <si>
    <t>B07JJFSG2B</t>
  </si>
  <si>
    <t>SanDisk Ultra 128 GB USB 3.0 Pen Drive (Black)</t>
  </si>
  <si>
    <t>B009VCGPSY</t>
  </si>
  <si>
    <t>HP X1000 Wired USB Mouse with 3 Handy Buttons, Fast-Moving Scroll Wheel and Optical Sensor works on most Surfaces (H2C21AA, Black/Grey)</t>
  </si>
  <si>
    <t>B0819ZZK5K</t>
  </si>
  <si>
    <t>SanDisk Ultra Dual Drive Go USB Type C Pendrive for Mobile (Black, 128 GB, 5Y - SDDDC3-128G-I35)</t>
  </si>
  <si>
    <t>B09CYTJV3N</t>
  </si>
  <si>
    <t>MI 360¬∞ Home Security Wireless Camera 2K Pro with Bluetooth Gateway BLE 4.2 l Dual Band Wi-fi Connection l 3 Million 1296p| Full Color in Low-Light | AI Human Detection, White</t>
  </si>
  <si>
    <t>Electronics|Cameras&amp;Photography|SecurityCameras|DomeCameras</t>
  </si>
  <si>
    <t>SecurityCameras</t>
  </si>
  <si>
    <t>DomeCameras</t>
  </si>
  <si>
    <t>B07GXHC691</t>
  </si>
  <si>
    <t>STRIFF PS2_01 Multi Angle Mobile/Tablet Tabletop Stand. Phone Holder for iPhone, Android, Samsung, OnePlus, Xiaomi. Portable, Foldable Cell Phone Stand. Perfect for Bed, Office, Home &amp; Desktop (Black)</t>
  </si>
  <si>
    <t>B06XSK3XL6</t>
  </si>
  <si>
    <t>boAt Dual Port Rapid Car Charger (Qualcomm Certified) with Quick Charge 3.0 + Free Micro USB Cable - (Black)</t>
  </si>
  <si>
    <t>B008QTK47Q</t>
  </si>
  <si>
    <t>Philips GC1905 1440-Watt Steam Iron with Spray (Blue)</t>
  </si>
  <si>
    <t>Home&amp;Kitchen|Kitchen&amp;HomeAppliances|Vacuum,Cleaning&amp;Ironing|Irons,Steamers&amp;Accessories|Irons|SteamIrons</t>
  </si>
  <si>
    <t>B003L62T7W</t>
  </si>
  <si>
    <t>Logitech B100 Wired USB Mouse, 3 yr Warranty, 800 DPI Optical Tracking, Ambidextrous PC/Mac/Laptop - Black</t>
  </si>
  <si>
    <t>B08DDRGWTJ</t>
  </si>
  <si>
    <t>MI Usb Type-C Cable Smartphone (Black)</t>
  </si>
  <si>
    <t>B07YTNKVJQ</t>
  </si>
  <si>
    <t>MI Xiaomi USB Type C HYperCharge Cable 6A 100cm Sturdy and Durable Black Supports 120W HyperCharging</t>
  </si>
  <si>
    <t>B07SLMR1K6</t>
  </si>
  <si>
    <t>SanDisk Ultra Flair 64GB USB 3.0 Pen Drive, Multicolor</t>
  </si>
  <si>
    <t>B00ZYLMQH0</t>
  </si>
  <si>
    <t>Dell KB216 Wired Multimedia USB Keyboard with Super Quite Plunger Keys with Spill-Resistant ‚Äì Black</t>
  </si>
  <si>
    <t>B08Y5QJXSR</t>
  </si>
  <si>
    <t>atomberg Renesa 1200mm BLDC Motor with Remote 3 Blade Energy Saving Ceiling Fan (Matt Black)</t>
  </si>
  <si>
    <t>Home&amp;Kitchen|Heating,Cooling&amp;AirQuality|Fans|CeilingFans</t>
  </si>
  <si>
    <t>Fans</t>
  </si>
  <si>
    <t>CeilingFans</t>
  </si>
  <si>
    <t>B0B3RS9DNF</t>
  </si>
  <si>
    <t>Fire-Boltt Phoenix Smart Watch with Bluetooth Calling 1.3",120+ Sports Modes, 240*240 PX High Res with SpO2, Heart Rate Monitoring &amp; IP67 Rating</t>
  </si>
  <si>
    <t>B0B3RRWSF6</t>
  </si>
  <si>
    <t>B0B3RSDSZ3</t>
  </si>
  <si>
    <t>B084872DQY</t>
  </si>
  <si>
    <t>Mi 80 cm (32 inches) HD Ready Android Smart LED TV 4A PRO | L32M5-AL (Black)</t>
  </si>
  <si>
    <t>B07BRKK9JQ</t>
  </si>
  <si>
    <t>Zebronics Zeb-Transformer Gaming Keyboard and Mouse Combo (USB, Braided Cable)</t>
  </si>
  <si>
    <t>Computers&amp;Accessories|Accessories&amp;Peripherals|Keyboards,Mice&amp;InputDevices|Keyboard&amp;MouseSets</t>
  </si>
  <si>
    <t>Keyboard&amp;MouseSets</t>
  </si>
  <si>
    <t>B003B00484</t>
  </si>
  <si>
    <t>Duracell Plus AAA Rechargeable Batteries (750 mAh) Pack of 4</t>
  </si>
  <si>
    <t>Electronics|GeneralPurposeBatteries&amp;BatteryChargers|RechargeableBatteries</t>
  </si>
  <si>
    <t>RechargeableBatteries</t>
  </si>
  <si>
    <t>B09JPC82QC</t>
  </si>
  <si>
    <t>Mi 108 cm (43 inches) Full HD Android LED TV 4C | L43M6-INC (Black)</t>
  </si>
  <si>
    <t>B07N42JB4S</t>
  </si>
  <si>
    <t>SYVO WT 3130 Aluminum Tripod (133CM), Universal Lightweight Tripod with Mobile Phone Holder Mount &amp; Carry Bag for All Smart Phones, Gopro, Cameras - Brown</t>
  </si>
  <si>
    <t>B07TR5HSR9</t>
  </si>
  <si>
    <t>MemeHo¬Æ Smart Standard Multi-Purpose Laptop Table with Dock Stand/Study Table/Bed Table/Foldable and Portable/Ergonomic &amp; Rounded Edges/Non-Slip Legs/Engineered Wood with Cup Holder (Black)</t>
  </si>
  <si>
    <t>B07XCM6T4N</t>
  </si>
  <si>
    <t>STRIFF Adjustable Laptop Tabletop Stand Patented Riser Ventilated Portable Foldable Compatible with MacBook Notebook Tablet Tray Desk Table Book with Free Phone Stand (Black)</t>
  </si>
  <si>
    <t>B084PJSSQ1</t>
  </si>
  <si>
    <t>SanDisk Ultra Dual Drive Luxe USB Type C Flash Drive (Silver, 128 GB, 5Y - SDDDC4-128G-I35)</t>
  </si>
  <si>
    <t>B09MJ77786</t>
  </si>
  <si>
    <t>MI 108 cm (43 inches) 5X Series 4K Ultra HD LED Smart Android TV L43M6-ES (Grey)</t>
  </si>
  <si>
    <t>B09RWQ7YR6</t>
  </si>
  <si>
    <t>MI 138.8 cm (55 inches) 5X Series 4K Ultra HD LED Smart Android TV L55M6-ES (Grey)</t>
  </si>
  <si>
    <t>B077Z65HSD</t>
  </si>
  <si>
    <t>boAt A400 USB Type-C to USB-A 2.0 Male Data Cable, 2 Meter (Black)</t>
  </si>
  <si>
    <t>B0974G5Q2Y</t>
  </si>
  <si>
    <t>boAt Laptop, Smartphone Type-c A400 Male Data Cable (Carbon Black)</t>
  </si>
  <si>
    <t>B071SDRGWL</t>
  </si>
  <si>
    <t>boAt Type-c A400 Type-c to USB A Cable for All Type C Phones (Lg nexus 5x), 1Mtr(Black)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</si>
  <si>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</si>
  <si>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</si>
  <si>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</si>
  <si>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Audio&amp;VideoAccessories</t>
  </si>
  <si>
    <t>Webcams&amp;VoIPEquipment</t>
  </si>
  <si>
    <t>B017NC2IPM</t>
  </si>
  <si>
    <t>RESONATE RouterUPS CRU12V2A | Zero Drop | UPS for WiFi Router | Mini UPS | Up to 4 Hours PowerBackup | Battery Replacement Program | Router UPS Compatible with 12V &lt;2A Routers, FTTH, Modem, Set Top Box, Alexa, Mini Camera</t>
  </si>
  <si>
    <t>B01GGKYKQM</t>
  </si>
  <si>
    <t>Amazon Basics USB Type-C to USB-A 2.0 Male Fast Charging Cable for Laptop - 3 Feet (0.9 Meters), Black</t>
  </si>
  <si>
    <t>B0B3CPQ5PF</t>
  </si>
  <si>
    <t>OnePlus Nord 2T 5G (Jade Fog, 8GB RAM, 128GB Storage)</t>
  </si>
  <si>
    <t>B0B3CQBRB4</t>
  </si>
  <si>
    <t>OnePlus Nord 2T 5G (Gray Shadow, 8GB RAM, 128GB Storage)</t>
  </si>
  <si>
    <t>B0B3D39RKV</t>
  </si>
  <si>
    <t>OnePlus Nord 2T 5G (Jade Fog, 12GB RAM, 256GB Storage)</t>
  </si>
  <si>
    <t>B0798PJPCL</t>
  </si>
  <si>
    <t>Portronics My buddy plus Adjustable Laptop cooling Table (Brown)</t>
  </si>
  <si>
    <t>B0B3NDPCS9</t>
  </si>
  <si>
    <t>Fire-Boltt Visionary 1.78" AMOLED Bluetooth Calling Smartwatch with 368*448 Pixel Resolution 100+ Sports Mode, TWS Connection, Voice Assistance, SPO2 &amp; Heart Rate Monitoring</t>
  </si>
  <si>
    <t>B0B3N7LR6K</t>
  </si>
  <si>
    <t>B09KGV7WSV</t>
  </si>
  <si>
    <t>KINGONE Upgraded Stylus Pen, iPad Pencil, Ultra High Precision &amp; Sensitivity, Palm Rejection, Prevents False ON/Off Touch, Power Display, Tilt Sensitivity, Magnetic Adsorption for iPad 2018 and Later</t>
  </si>
  <si>
    <t>B09F6S8BT6</t>
  </si>
  <si>
    <t>Samsung 80 cm (32 Inches) Wondertainment Series HD Ready LED Smart TV UA32T4340BKXXL (Glossy Black)</t>
  </si>
  <si>
    <t>B08PV1X771</t>
  </si>
  <si>
    <t>Samsung 80 cm (32 inches) Wondertainment Series HD Ready LED Smart TV UA32TE40AAKBXL (Titan Gray)</t>
  </si>
  <si>
    <t>B08MC57J31</t>
  </si>
  <si>
    <t>MI 10000mAh Lithium Ion, Lithium Polymer Power Bank Pocket Pro with 22.5 Watt Fast Charging, Dual Input Ports(Micro-USB and Type C), Triple Output Ports, (Black)</t>
  </si>
  <si>
    <t>B00DJ5N9VK</t>
  </si>
  <si>
    <t>Faber-Castell Connector Pen Set - Pack of 25 (Assorted)</t>
  </si>
  <si>
    <t>Toys&amp;Games|Arts&amp;Crafts|Drawing&amp;PaintingSupplies|ColouringPens&amp;Markers</t>
  </si>
  <si>
    <t>Toys&amp;Games</t>
  </si>
  <si>
    <t>Arts&amp;Crafts</t>
  </si>
  <si>
    <t>Drawing&amp;PaintingSupplies</t>
  </si>
  <si>
    <t>ColouringPens&amp;Markers</t>
  </si>
  <si>
    <t>B08CHZ3ZQ7</t>
  </si>
  <si>
    <t>Redgear A-15 Wired Gaming Mouse with Upto 6400 DPI, RGB &amp; Driver Customization for PC(Black)</t>
  </si>
  <si>
    <t>B01EY310UM</t>
  </si>
  <si>
    <t>Philips GC181 Heavy Weight 1000-Watt Dry Iron, Pack of 1</t>
  </si>
  <si>
    <t>Home&amp;Kitchen|Kitchen&amp;HomeAppliances|Vacuum,Cleaning&amp;Ironing|Irons,Steamers&amp;Accessories|Irons|DryIrons</t>
  </si>
  <si>
    <t>B013B2WGT6</t>
  </si>
  <si>
    <t>HealthSense Chef-Mate KS 33 Digital Kitchen Weighing Scale &amp; Food Weight Machine for Health, Fitness, Home Baking &amp; Cooking with Free Bowl, 1 Year Warranty &amp; Batteries Included</t>
  </si>
  <si>
    <t>B07DKZCZ89</t>
  </si>
  <si>
    <t>Gizga Essentials Earphone Carrying Case, Multi-Purpose Pocket Storage Travel Organizer for Earphones, Headset, Pen Drives, SD Cards, Shock-Proof Ballistic Nylon, Soft Fabric, Mesh Pocket, Green</t>
  </si>
  <si>
    <t>Electronics|Headphones,Earbuds&amp;Accessories|Cases</t>
  </si>
  <si>
    <t>Headphones,Earbuds&amp;Accessories</t>
  </si>
  <si>
    <t>Cases</t>
  </si>
  <si>
    <t>B079S811J3</t>
  </si>
  <si>
    <t>Redgear Cosmo 7,1 Usb Gaming Wired Over Ear Headphones With Mic With Virtual Surround Sound,50Mm Driver, Rgb Leds &amp; Remote Control(Black)</t>
  </si>
  <si>
    <t>Computers&amp;Accessories|Accessories&amp;Peripherals|PCGamingPeripherals|Headsets</t>
  </si>
  <si>
    <t>Headsets</t>
  </si>
  <si>
    <t>B07PFJ5W31</t>
  </si>
  <si>
    <t>AGARO Blaze USB 3.0 to USB Type C OTG Adapter</t>
  </si>
  <si>
    <t>Electronics|Mobiles&amp;Accessories|MobileAccessories|Cables&amp;Adapters|OTGAdapters</t>
  </si>
  <si>
    <t>Cables&amp;Adapters</t>
  </si>
  <si>
    <t>B07PFJ5VQD</t>
  </si>
  <si>
    <t>Agaro Blaze USBA to micro +Type C 2in1 Braided 1.2M Cable</t>
  </si>
  <si>
    <t>B07222HQKP</t>
  </si>
  <si>
    <t>Orico 2.5"(6.3cm) USB 3.0 HDD Enclosure Case Cover for SATA SSD HDD | SATA SSD HDD Enclosure High Speed USB 3.0 | Tool Free Installation | Black</t>
  </si>
  <si>
    <t>B08CF3D7QR</t>
  </si>
  <si>
    <t>Portronics Konnect L POR-1081 Fast Charging 3A Type-C Cable 1.2Meter with Charge &amp; Sync Function for All Type-C Devices (Grey)</t>
  </si>
  <si>
    <t>B086X18Q71</t>
  </si>
  <si>
    <t>Usha Janome Dream Stitch Automatic Zig-Zag Electric Sewing Machine with 14 Stitch Function (White and Blue) with Free Sewing KIT Worth RS 500</t>
  </si>
  <si>
    <t>Home&amp;Kitchen|Kitchen&amp;HomeAppliances|SewingMachines&amp;Accessories|Sewing&amp;EmbroideryMachines</t>
  </si>
  <si>
    <t>SewingMachines&amp;Accessories</t>
  </si>
  <si>
    <t>Sewing&amp;EmbroideryMachines</t>
  </si>
  <si>
    <t>B01D5H8ZI8</t>
  </si>
  <si>
    <t>AmazonBasics 3 Feet High Speed HDMI Male to Female 2.0 Extension Cable</t>
  </si>
  <si>
    <t>B07KRCW6LZ</t>
  </si>
  <si>
    <t>TP-Link Nano AC600 USB Wi-Fi Adapter(Archer T2U Nano)- 2.4G/5G Dual Band Wireless Network Adapter for PC Desktop Laptop, Mini Travel Size, Supports Windows 11,10, 8.1, 8, 7, XP/Mac OS 10.9-10.15</t>
  </si>
  <si>
    <t>B08DPLCM6T</t>
  </si>
  <si>
    <t>LG 80 cm (32 inches) HD Ready Smart LED TV 32LM563BPTC (Dark Iron Gray)</t>
  </si>
  <si>
    <t>B078JDNZJ8</t>
  </si>
  <si>
    <t>Havells Instanio 3-Litre Instant Geyser (White/Blue)</t>
  </si>
  <si>
    <t>B015ZXUDD0</t>
  </si>
  <si>
    <t>Duracell Rechargeable AA 1300mAh Batteries, 4Pcs</t>
  </si>
  <si>
    <t>B07Z1YVP72</t>
  </si>
  <si>
    <t>AirCase Protective Laptop Bag Sleeve fits Upto 15.6" Laptop/ MacBook, Wrinkle Free, Padded, Waterproof Light Neoprene case Cover Pouch, for Men &amp; Women, Black- 6 Months Warranty</t>
  </si>
  <si>
    <t>B086394NY5</t>
  </si>
  <si>
    <t>TABLE MAGIC Multipurpose Laptop Table Mat Finish Top Work at Home Study Table (TM Regular- Black) (Alloy Steel)</t>
  </si>
  <si>
    <t>Computers&amp;Accessories|Accessories&amp;Peripherals|LaptopAccessories</t>
  </si>
  <si>
    <t>B07Z53L5QL</t>
  </si>
  <si>
    <t>ProElite Faux Leather Smart Flip Case Cover for Apple iPad 10.2" 9th Gen (2021) / 8th Gen / 7th Gen with Stylus Pen, Black</t>
  </si>
  <si>
    <t>Computers&amp;Accessories|Accessories&amp;Peripherals|TabletAccessories|Bags,Cases&amp;Sleeves|Cases</t>
  </si>
  <si>
    <t>Bags,Cases&amp;Sleeves</t>
  </si>
  <si>
    <t>B00NH12R1O</t>
  </si>
  <si>
    <t>Amazon Basics USB 3.0 Cable - A Male to Micro B - 6 Feet (1.8 Meters), Black</t>
  </si>
  <si>
    <t>B08BQ947H3</t>
  </si>
  <si>
    <t>LIRAMARK Webcam Cover Slide, Ultra Thin Laptop Camera Cover Slide Blocker for Computer MacBook Pro iMac PC Tablet (Pack of 3)</t>
  </si>
  <si>
    <t>Computers&amp;Accessories|Accessories&amp;Peripherals|LaptopAccessories|CameraPrivacyCovers</t>
  </si>
  <si>
    <t>CameraPrivacyCovers</t>
  </si>
  <si>
    <t>B07S7DCJKS</t>
  </si>
  <si>
    <t>IT2M Designer Mouse Pad for Laptop/Computer (9.2 X 7.6 Inches, 12788)</t>
  </si>
  <si>
    <t>B07Z1Z77ZZ</t>
  </si>
  <si>
    <t>AirCase Protective Laptop Bag Sleeve fits Upto 14.1" Laptop/ MacBook, Wrinkle Free, Padded, Waterproof Light Neoprene case Cover Pouch, for Men &amp; Women, Black- 6 Months Warranty</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</si>
  <si>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</si>
  <si>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</si>
  <si>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</si>
  <si>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B01LYU3BZF</t>
  </si>
  <si>
    <t>Havells Ambrose 1200mm Ceiling Fan (Gold Mist Wood)</t>
  </si>
  <si>
    <t>B07WDK3ZS2</t>
  </si>
  <si>
    <t>iQOO Z6 Pro 5G by vivo (Legion Sky, 8GB RAM, 128GB Storage) | Snapdragon 778G 5G | 66W FlashCharge | 1300 nits Peak Brightness | HDR10+</t>
  </si>
  <si>
    <t>B07WHSJXLF</t>
  </si>
  <si>
    <t>iQOO Z6 Pro 5G by vivo (Phantom Dusk, 8GB RAM, 128GB Storage) | Snapdragon 778G 5G | 66W FlashCharge | 1300 nits Peak Brightness | HDR10+</t>
  </si>
  <si>
    <t>B07WFPMGQQ</t>
  </si>
  <si>
    <t>iQOO Z6 Pro 5G by vivo (Legion Sky, 6GB RAM, 128GB Storage) | Snapdragon 778G 5G | 66W FlashCharge | 1300 nits Peak Brightness | HDR10+</t>
  </si>
  <si>
    <t>B0073QGKAS</t>
  </si>
  <si>
    <t>Bajaj ATX 4 750-Watt Pop-up Toaster (White)</t>
  </si>
  <si>
    <t>B09GP6FBZT</t>
  </si>
  <si>
    <t>OpenTech¬Æ Military-Grade Tempered Glass Screen Protector Compatible for iPhone 13/13 Pro / 14 with Edge to Edge Coverage and Easy Installation kit (6.1 Inches)</t>
  </si>
  <si>
    <t>B07WHS7MZ1</t>
  </si>
  <si>
    <t>iQOO 9 SE 5G (Sunset Sierra, 8GB RAM, 128GB Storage) | Qualcomm Snapdragon 888 | 66W Flash Charge</t>
  </si>
  <si>
    <t>B082T6V3DT</t>
  </si>
  <si>
    <t>AmazonBasics New Release Nylon USB-A to Lightning Cable Cord, Fast Charging MFi Certified Charger for Apple iPhone, iPad (6-Ft, Rose Gold)</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</si>
  <si>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</si>
  <si>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</si>
  <si>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</si>
  <si>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ExternalMemoryCardReaders</t>
  </si>
  <si>
    <t>B008LN8KDM</t>
  </si>
  <si>
    <t>Philips GC1920/28 1440-Watt Non-Stick Soleplate Steam Iron</t>
  </si>
  <si>
    <t>B07YZG8PPY</t>
  </si>
  <si>
    <t>TATA SKY HD Connection with 1 month basic package and free installation</t>
  </si>
  <si>
    <t>Electronics|HomeTheater,TV&amp;Video|SatelliteEquipment|SatelliteReceivers</t>
  </si>
  <si>
    <t>SatelliteEquipment</t>
  </si>
  <si>
    <t>SatelliteReceivers</t>
  </si>
  <si>
    <t>B01N4EV2TL</t>
  </si>
  <si>
    <t>Logitech MK240 Nano Wireless USB Keyboard and Mouse Set, 12 Function Keys 2.4GHz Wireless, 1000DPI, Spill-Resistant Design, PC/Mac, Black/Chartreuse Yellow</t>
  </si>
  <si>
    <t>B009UORDX4</t>
  </si>
  <si>
    <t>Philips Hi113 1000-Watt Plastic Body Ptfe Coating Dry Iron, Pack of 1</t>
  </si>
  <si>
    <t>B08ZHYNTM1</t>
  </si>
  <si>
    <t>Havells Festiva 1200mm Dust Resistant Ceiling Fan (Gold Mist)</t>
  </si>
  <si>
    <t>B0B15CPR37</t>
  </si>
  <si>
    <t>Samsung 108 cm (43 inches) Crystal 4K Neo Series Ultra HD Smart LED TV UA43AUE65AKXXL (Black)</t>
  </si>
  <si>
    <t>B092BJMT8Q</t>
  </si>
  <si>
    <t>Samsung 108 cm (43 inches) Crystal 4K Series Ultra HD Smart LED TV UA43AUE60AKLXL (Black)</t>
  </si>
  <si>
    <t>B0B15GSPQW</t>
  </si>
  <si>
    <t>Samsung 138 cm (55 inches) Crystal 4K Neo Series Ultra HD Smart LED TV UA55AUE65AKXXL (Black)</t>
  </si>
  <si>
    <t>B092BL5DCX</t>
  </si>
  <si>
    <t>Samsung 138 cm (55 inches) Crystal 4K Series Ultra HD Smart LED TV UA55AUE60AKLXL (Black)</t>
  </si>
  <si>
    <t>B08CDKQ8T6</t>
  </si>
  <si>
    <t>Portronics Konnect L 1.2Mtr, Fast Charging 3A Micro USB Cable with Charge &amp; Sync Function (Grey)</t>
  </si>
  <si>
    <t>B01486F4G6</t>
  </si>
  <si>
    <t>Borosil Jumbo 1000-Watt Grill Sandwich Maker (Black)</t>
  </si>
  <si>
    <t>Home&amp;Kitchen|Kitchen&amp;HomeAppliances|SmallKitchenAppliances|SandwichMakers</t>
  </si>
  <si>
    <t>SandwichMakers</t>
  </si>
  <si>
    <t>B082T6GVLJ</t>
  </si>
  <si>
    <t>Amazon Basics New Release Nylon USB-A to Lightning Cable Cord, Fast Charging MFi Certified Charger for Apple iPhone, iPad (3-Ft, Rose Gold)</t>
  </si>
  <si>
    <t>B07LDN9Q2P</t>
  </si>
  <si>
    <t>Havells D'zire 1000 watt Dry Iron With American Heritage Sole Plate, Aerodynamic Design, Easy Grip Temperature Knob &amp; 2 years Warranty. (Mint)</t>
  </si>
  <si>
    <t>B081FG1QYX</t>
  </si>
  <si>
    <t>Wayona Type C Cable Nylon Braided USB C QC 3.0 Fast Charging Short Power Bank Cable for Samsung Galaxy S10e/S10+/S10/S9/S9+/Note 9/S8/Note 8, LG G7 G5 G6, Moto G6 G7 (0.25M, Black)</t>
  </si>
  <si>
    <t>B081FJWN52</t>
  </si>
  <si>
    <t>Wayona Usb Type C To Usb Nylon Braided Quick Charger Fast Charging Short Cable For Smartphone (Samsung Galaxy S21/S20/S10/S9/S9+/Note 9/S8/Note 8, Lg G7 G5 G6, Moto G6 G7) (0.25M,Grey)</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</si>
  <si>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</si>
  <si>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</si>
  <si>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</si>
  <si>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PhotoStudio&amp;Lighting</t>
  </si>
  <si>
    <t>B095XCRDQW</t>
  </si>
  <si>
    <t>Esquire Laundry Basket Brown, 50 Ltr Capacity(Plastic)</t>
  </si>
  <si>
    <t>Home&amp;Kitchen|HomeStorage&amp;Organization|LaundryOrganization|LaundryBaskets</t>
  </si>
  <si>
    <t>HomeStorage&amp;Organization</t>
  </si>
  <si>
    <t>LaundryOrganization</t>
  </si>
  <si>
    <t>LaundryBaskets</t>
  </si>
  <si>
    <t>B07FJNNZCJ</t>
  </si>
  <si>
    <t>V-Guard Zenora RO+UF+MB Water Purifier | Suitable for water with TDS up to 2000 ppm | 8 Stage Purification with World-class RO Membrane and Advanced UF Membrane | Free PAN India Installation &amp; 1-Year Comprehensive Warranty | 7 Litre, Black</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</si>
  <si>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</si>
  <si>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</si>
  <si>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</si>
  <si>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B00LM4W1N2</t>
  </si>
  <si>
    <t>Parker Classic Gold Gold Trim Ball Pen</t>
  </si>
  <si>
    <t>OfficeProducts|OfficePaperProducts|Paper|Stationery|Pens,Pencils&amp;WritingSupplies|Pens&amp;Refills|RetractableBallpointPens</t>
  </si>
  <si>
    <t>B07YNHCW6N</t>
  </si>
  <si>
    <t>Robustrion Smart Trifold Hard Back Flip Stand Case Cover for Apple iPad 10.2 Cover iPad 9th Generation Cover 2021 8th Gen 2020 7th Gen 2019 Generation Case - Black</t>
  </si>
  <si>
    <t>B07CWNJLPC</t>
  </si>
  <si>
    <t>AmazonBasics Double Braided Nylon USB Type-C to Type-C 2.0 Cable Smartphone (Dark Grey, 3 feet)</t>
  </si>
  <si>
    <t>B07CWDX49D</t>
  </si>
  <si>
    <t>AmazonBasics Double Braided Nylon USB Type-C to Type-C 2.0 Cable, Charging Adapter, Smartphone 6 feet, Dark Grey</t>
  </si>
  <si>
    <t>B00VA7YYUO</t>
  </si>
  <si>
    <t>Apsara Platinum Pencils Value Pack - Pack of 20</t>
  </si>
  <si>
    <t>Home&amp;Kitchen|CraftMaterials|DrawingMaterials|DrawingMedia|Pencils|WoodenPencils</t>
  </si>
  <si>
    <t>B09DG9VNWB</t>
  </si>
  <si>
    <t>Samsung Galaxy Watch4 Bluetooth(4.4 cm, Black, Compatible with Android only)</t>
  </si>
  <si>
    <t>B08498D67S</t>
  </si>
  <si>
    <t>HP K500F Backlit Membrane Wired Gaming Keyboard with Mixed Color Lighting, Metal Panel with Logo Lighting, 26 Anti-Ghosting Keys, and Windows Lock Key / 3 Years Warranty(7ZZ97AA)</t>
  </si>
  <si>
    <t>B0B1YVCJ2Y</t>
  </si>
  <si>
    <t>Acer 80 cm (32 inches) I Series HD Ready Android Smart LED TV AR32AR2841HDFL (Black)</t>
  </si>
  <si>
    <t>B0B1YZX72F</t>
  </si>
  <si>
    <t>Acer 127 cm (50 inches) I Series 4K Ultra HD Android Smart LED TV AR50AR2851UDFL (Black)</t>
  </si>
  <si>
    <t>B0B1YY6JJL</t>
  </si>
  <si>
    <t>Acer 109 cm (43 inches) I Series 4K Ultra HD Android Smart LED TV AR43AR2851UDFL (Black)</t>
  </si>
  <si>
    <t>B0B1YZ9CB8</t>
  </si>
  <si>
    <t>Acer 139 cm (55 inches) I Series 4K Ultra HD Android Smart LED TV AR55AR2851UDFL (Black)</t>
  </si>
  <si>
    <t>B0BC9BW512</t>
  </si>
  <si>
    <t>Acer 100 cm (40 inches) P Series Full HD Android Smart LED TV AR40AR2841FDFL (Black)</t>
  </si>
  <si>
    <t>B08M66K48D</t>
  </si>
  <si>
    <t>POPIO Tempered Glass Screen Protector Compatible for iPhone 12 / iPhone 12 Pro with Case Friendly Edge to Edge Coverage and Easy Installation kit, Pack of 1</t>
  </si>
  <si>
    <t>B012ELCYUG</t>
  </si>
  <si>
    <t>Preethi MGA-502 0.4-Litre Grind and Store Jar (White), stainless steel, Set of 1</t>
  </si>
  <si>
    <t>Home&amp;Kitchen|Kitchen&amp;HomeAppliances|SmallKitchenAppliances|SmallApplianceParts&amp;Accessories|StandMixerAccessories</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</si>
  <si>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</si>
  <si>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</si>
  <si>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</si>
  <si>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USBtoUSBAdapters</t>
  </si>
  <si>
    <t>B09BW334ML</t>
  </si>
  <si>
    <t>Dealfreez Case Compatible with Fire TV Stick 3rd Gen 2021 Full Wrap Silicone Remote Cover Anti-Lost with Loop (D-Black)</t>
  </si>
  <si>
    <t>B0811VCGL5</t>
  </si>
  <si>
    <t>Mi Air Purifier 3 with True HEPA Filter, removes air pollutants, smoke, odor, bacteria &amp; viruses with 99.97% efficiency, coverage area up to 484 sq. ft., Wi-Fi &amp; Voice control - Alexa/GA (white)</t>
  </si>
  <si>
    <t>B078WB1VWJ</t>
  </si>
  <si>
    <t>Usha EI 3710 Heavy Weight 1000-Watt Dry Iron with Golden American Heritage Soleplate, 1.75 Kg(White)</t>
  </si>
  <si>
    <t>B0B9XLX8VR</t>
  </si>
  <si>
    <t>VU 139 cm (55 inches) The GloLED Series 4K Smart LED Google TV 55GloLED (Grey)</t>
  </si>
  <si>
    <t>B0BC8BQ432</t>
  </si>
  <si>
    <t>VU 164 cm (65 inches) The GloLED Series 4K Smart LED Google TV 65GloLED (Grey)</t>
  </si>
  <si>
    <t>B08XNL93PL</t>
  </si>
  <si>
    <t>Portronics Ruffpad 15 Re-Writable LCD Screen 38.1cm (15-inch) Writing Pad for Drawing, Playing, Handwriting Gifts for Kids &amp; Adults (Grey)</t>
  </si>
  <si>
    <t>OfficeProducts|OfficePaperProducts|Paper|Stationery|Notebooks,WritingPads&amp;Diaries</t>
  </si>
  <si>
    <t>B09NS5TKPN</t>
  </si>
  <si>
    <t>LG 1.5 Ton 5 Star AI DUAL Inverter Split AC (Copper, Super Convertible 6-in-1 Cooling, HD Filter with Anti-Virus Protection, 2022 Model, PS-Q19YNZE, White)</t>
  </si>
  <si>
    <t>Home&amp;Kitchen|Heating,Cooling&amp;AirQuality|AirConditioners|Split-SystemAirConditioners</t>
  </si>
  <si>
    <t>AirConditioners</t>
  </si>
  <si>
    <t>Split-SystemAirConditioners</t>
  </si>
  <si>
    <t>B07GMFY9QM</t>
  </si>
  <si>
    <t>SOFLIN Egg Boiler Electric Automatic Off 7 Egg Poacher for Steaming, Cooking, Boiling and Frying (400 Watts, Blue)</t>
  </si>
  <si>
    <t>B00LM4X0KU</t>
  </si>
  <si>
    <t>Parker Quink Ink Bottle, Blue</t>
  </si>
  <si>
    <t>OfficeProducts|OfficePaperProducts|Paper|Stationery|Pens,Pencils&amp;WritingSupplies|Pens&amp;Refills|BottledInk</t>
  </si>
  <si>
    <t>B0B5V47VK4</t>
  </si>
  <si>
    <t>OnePlus 10T 5G (Moonstone Black, 8GB RAM, 128GB Storage)</t>
  </si>
  <si>
    <t>B00LM4X3XE</t>
  </si>
  <si>
    <t>Parker Quink Ink Bottle (Black)</t>
  </si>
  <si>
    <t>B08H5L8V1L</t>
  </si>
  <si>
    <t>Synqe USB Type C Fast Charging Cable 2M Charger Cord Data Cable Compatible with Samsung Galaxy M51,Galaxy M31S, S10e S10 S9 S20 Plus, Note10 9 8,M40 A50 A70, Redmi Note 9, Moto G7, Poco F1 (2M, Grey)</t>
  </si>
  <si>
    <t>B00S9BSJC8</t>
  </si>
  <si>
    <t>Philips Viva Collection HR1832/00 1.5-Litre400-Watt Juicer (Ink Black)</t>
  </si>
  <si>
    <t>Home&amp;Kitchen|Kitchen&amp;HomeAppliances|SmallKitchenAppliances|Juicers</t>
  </si>
  <si>
    <t>B09QGZFBPM</t>
  </si>
  <si>
    <t>Wayona Type C To Type C Long Fast Charging Cable Type C Charger Cord Compatible With Samsung S22 S20 S20 Fe 2022 S22 Ultra S21 Ultra A70 A51 A53 A33 A73 M51 M31 M33 M53 (Grey, 2M, 65W, 6Ft)</t>
  </si>
  <si>
    <t>B09QGZM8QB</t>
  </si>
  <si>
    <t>Wayona Usb Type C 65W 6Ft/2M Long Fast Charging Cable Compatible For Samsung S22 S20 Fe S21 Ultra A33 A53 A01 A73 A70 A51 M33 M53 M51 M31(2M, Black)</t>
  </si>
  <si>
    <t>B08WKG2MWT</t>
  </si>
  <si>
    <t>Wayona Usb C 65W Fast Charging Cable Compatible For Tablets Samsung S22 S20 S10 S20Fe S21 S21 Ultra A70 A51 A71 A50S M31 M51 M31S M53 5G (1M, Black)</t>
  </si>
  <si>
    <t>B08WKFSN84</t>
  </si>
  <si>
    <t>Wayona Type C To Type C 65W/3.25A Nylon Braided Fast Charging Cable Compatible For Laptop, Macbook, Samsung Galaxy M33 M53 M51 S20 Ultra, A71, A53, A51, Ipad Pro 2018 (1M, Grey)</t>
  </si>
  <si>
    <t>B07F6GXNPB</t>
  </si>
  <si>
    <t>Eureka Forbes Euroclean Paper Vacuum Cleaner Dust Bags for Excel, Ace, 300, Jet Models - Set of 10</t>
  </si>
  <si>
    <t>Home&amp;Kitchen|Kitchen&amp;HomeAppliances|Vacuum,Cleaning&amp;Ironing|Vacuums&amp;FloorCare|VacuumAccessories|VacuumBags|HandheldBags</t>
  </si>
  <si>
    <t>B08CTNJ985</t>
  </si>
  <si>
    <t>Wayona USB Type C 65W Fast Charging 2M/6Ft Long Flash Charge Cable 3A QC 3.0 Data Cable Compatible with Samsung Galaxy S21 S10 S9 S8, iQOO Z3, Vivo, Note 10 9 8, A20e A40 A50 A70, Moto G7 G8 (2M, Grey)</t>
  </si>
  <si>
    <t>B08CT62BM1</t>
  </si>
  <si>
    <t>Wayona USB Type C Fast Charging Cable Charger Cord 3A QC 3.0 Data Cable Compatible with Samsung Galaxy S10e S10 S9 S8 S20 Plus, Note 10 9 8, M51 A40 A50 A70, Moto G7 G8 (1M, Grey)</t>
  </si>
  <si>
    <t>B08J82K4GX</t>
  </si>
  <si>
    <t>Samsung 24-inch(60.46cm) FHD Monitor, IPS, 75 Hz, Bezel Less Design, AMD FreeSync, Flicker Free, HDMI, D-sub, (LF24T350FHWXXL, Dark Blue Gray)</t>
  </si>
  <si>
    <t>Computers&amp;Accessories|Monitors</t>
  </si>
  <si>
    <t>Monitors</t>
  </si>
  <si>
    <t>B01NBX5RSB</t>
  </si>
  <si>
    <t>HP 65W AC Laptops Charger Adapter 4.5mm for HP Pavilion Black (Without Power Cable)</t>
  </si>
  <si>
    <t>B0B25LQQPC</t>
  </si>
  <si>
    <t>Crucial P3 500GB PCIe 3.0 3D NAND NVMe M.2 SSD, up to 3500MB/s - CT500P3SSD8</t>
  </si>
  <si>
    <t>B0746N6WML</t>
  </si>
  <si>
    <t>Parker Vector Camouflage Gift Set - Roller Ball Pen &amp; Parker Logo Keychain (Black Body, Blue Ink), 2 Piece Set</t>
  </si>
  <si>
    <t>OfficeProducts|OfficePaperProducts|Paper|Stationery|Pens,Pencils&amp;WritingSupplies|Pens&amp;Refills|StickBallpointPens</t>
  </si>
  <si>
    <t>B00LOD70SC</t>
  </si>
  <si>
    <t>Pilot V7 Liquid Ink Roller Ball Pen (2 Blue + 1 Black)</t>
  </si>
  <si>
    <t>B0926V9CTV</t>
  </si>
  <si>
    <t>Elv Mobile Phone Mount Tabletop Holder for Phones and Tablets - Black</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</si>
  <si>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</si>
  <si>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</si>
  <si>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</si>
  <si>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CoffeeMakerAccessories</t>
  </si>
  <si>
    <t>B08497Z1MQ</t>
  </si>
  <si>
    <t>HP M270 Backlit USB Wired Gaming Mouse with 6 Buttons, 4-Speed Customizable 2400 DPI, Ergonomic Design, Breathing LED Lighting, Metal Scroll Wheel, Lightweighted / 3 Years Warranty (7ZZ87AA), Black</t>
  </si>
  <si>
    <t>B08H6CZSHT</t>
  </si>
  <si>
    <t>Philips EasySpeed Plus Steam Iron GC2145/20-2200W, Quick Heat Up with up to 30 g/min steam, 110 g steam Boost, Scratch Resistant Ceramic Soleplate, Vertical steam &amp; Drip-Stop</t>
  </si>
  <si>
    <t>B09M8888DM</t>
  </si>
  <si>
    <t>Portronics MPORT 31 4 Ports USB Hub (USB A to 4 USB-A Ports 4 in 1 Connector USB HUB(Grey)</t>
  </si>
  <si>
    <t>Computers&amp;Accessories|Accessories&amp;Peripherals|USBHubs</t>
  </si>
  <si>
    <t>USBHubs</t>
  </si>
  <si>
    <t>B01KCSGBU2</t>
  </si>
  <si>
    <t>Philips Air Purifier Ac2887/20,Vitashield Intelligent Purification,Long Hepa Filter Life Upto 17000 Hours,Removes 99.9% Airborne Viruses &amp; Bacteria,99.97% Airborne Pollutants,Ideal For Master Bedroom</t>
  </si>
  <si>
    <t>B08H6B3G96</t>
  </si>
  <si>
    <t>Philips EasySpeed Plus Steam Iron GC2147/30-2400W, Quick Heat up with up to 30 g/min steam, 150g steam Boost, Scratch Resistant Ceramic Soleplate, Vertical steam, Drip-Stop</t>
  </si>
  <si>
    <t>B00OFM6PEO</t>
  </si>
  <si>
    <t>Storite USB Extension Cable USB 3.0 Male to Female Extension Cable High Speed 5GBps Extension Cable Data Transfer for Keyboard, Mouse, Flash Drive, Hard Drive, Printer and More- 1.5M - Blue</t>
  </si>
  <si>
    <t>B076VQS87V</t>
  </si>
  <si>
    <t>Syska SDI-07 1000 W Stellar with Golden American Heritage Soleplate Dry Iron (Blue)</t>
  </si>
  <si>
    <t>B08TTRVWKY</t>
  </si>
  <si>
    <t>MILTON Smart Egg Boiler 360-Watts (Transparent and Silver Grey), Boil Up to 7 Eggs</t>
  </si>
  <si>
    <t>B08S7V8YTN</t>
  </si>
  <si>
    <t>Lifelong 2-in1 Egg Boiler and Poacher 500-Watt (Transparent and Silver Grey), Boil 8 eggs, Poach 4 eggs, Easy to clean| 3 Boiling Modes, Stainless Steel Body and Heating Plate, Automatic Turn-Off</t>
  </si>
  <si>
    <t>B0B1NX6JTN</t>
  </si>
  <si>
    <t>Spigen Ultra Hybrid Back Cover Case Compatible with iPhone 14 Pro max (TPU + Poly Carbonate | Crystal Clear)</t>
  </si>
  <si>
    <t>Electronics|Mobiles&amp;Accessories|MobileAccessories|Cases&amp;Covers|BasicCases</t>
  </si>
  <si>
    <t>Cases&amp;Covers</t>
  </si>
  <si>
    <t>B08RZ5K9YH</t>
  </si>
  <si>
    <t>MI 33W SonicCharge 2.0 USB Charger for Cellular Phones - White</t>
  </si>
  <si>
    <t>B08YD264ZS</t>
  </si>
  <si>
    <t>Tarkan Portable Folding Laptop Desk for Bed, Lapdesk with Handle, Drawer, Cup &amp; Mobile/Tablet Holder for Study, Eating, Work (Black)</t>
  </si>
  <si>
    <t>B0B21XL94T</t>
  </si>
  <si>
    <t>Toshiba 108 cm (43 inches) V Series Full HD Smart Android LED TV 43V35KP (Silver)</t>
  </si>
  <si>
    <t>B0B9959XF3</t>
  </si>
  <si>
    <t>Acer 80 cm (32 inches) S Series HD Ready Android Smart LED TV AR32AR2841HDSB (Black)</t>
  </si>
  <si>
    <t>B0B997FBZT</t>
  </si>
  <si>
    <t>Acer 139 cm (55 inches) H Series 4K Ultra HD Android Smart LED TV AR55AR2851UDPRO (Black)</t>
  </si>
  <si>
    <t>B07QMRHWJD</t>
  </si>
  <si>
    <t>SWAPKART Portable Flexible Adjustable Eye Protection USB LED Desk Light Table Lamp for Reading, Working on PC, Laptop, Power Bank, Bedroom ( Multicolour )</t>
  </si>
  <si>
    <t>Computers&amp;Accessories|Accessories&amp;Peripherals|USBGadgets|Lamps</t>
  </si>
  <si>
    <t>USBGadgets</t>
  </si>
  <si>
    <t>Lamps</t>
  </si>
  <si>
    <t>B09MY4W73Q</t>
  </si>
  <si>
    <t>Amozo Ultra Hybrid Camera and Drop Protection Back Cover Case for iPhone 13 (Polycarbonate| Back Transparent - Sides Black)</t>
  </si>
  <si>
    <t>B08K36NZSV</t>
  </si>
  <si>
    <t>KONVIO NEER 10 Inch Spun Filter (PP SPUN) Cartridge Compatible for 10 Inch Pre-Filter Housing of Water Purifier | Pack of 4 Spun</t>
  </si>
  <si>
    <t>Home&amp;Kitchen|Kitchen&amp;HomeAppliances|WaterPurifiers&amp;Accessories|WaterPurifierAccessories</t>
  </si>
  <si>
    <t>WaterPurifierAccessories</t>
  </si>
  <si>
    <t>B099Z83VRC</t>
  </si>
  <si>
    <t>Wipro Vesta Electric Egg Boiler, 360 Watts, 3 Boiling Modes, Stainless Steel Body and Heating Plate, Boils up to 7 Eggs at a time, Automatic Shut Down, White, Standard (VB021070)</t>
  </si>
  <si>
    <t>B0B3XY5YT4</t>
  </si>
  <si>
    <t>LG 108 cm (43 inches) 4K Ultra HD Smart LED TV 43UQ7500PSF (Ceramic Black)</t>
  </si>
  <si>
    <t>B0B3XXSB1K</t>
  </si>
  <si>
    <t>LG 139 cm (55 inches) 4K Ultra HD Smart LED TV 55UQ7500PSF (Ceramic Black)</t>
  </si>
  <si>
    <t>B09HSKYMB3</t>
  </si>
  <si>
    <t>MI REDMI 9i Sport (Carbon Black, 64 GB) (4 GB RAM)</t>
  </si>
  <si>
    <t>B07P434WJY</t>
  </si>
  <si>
    <t>RC PRINT GI 790 Ink Refill for Canon G1000, G1010, G1100, G2000, G2002, G2010, G2012, G2100, G3000, G3010, G3012, G3100, G4000, G4010</t>
  </si>
  <si>
    <t>Computers&amp;Accessories|Printers,Inks&amp;Accessories|Inks,Toners&amp;Cartridges|InkjetInkRefills&amp;Kits</t>
  </si>
  <si>
    <t>InkjetInkRefills&amp;Kits</t>
  </si>
  <si>
    <t>B08PPHFXG3</t>
  </si>
  <si>
    <t>Posh 1.5 Meter High Speed Gold Plated HDMI Male to Female Extension Cable (Black)</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</si>
  <si>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</si>
  <si>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</si>
  <si>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</si>
  <si>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Mounts</t>
  </si>
  <si>
    <t>B09YL9SN9B</t>
  </si>
  <si>
    <t>LG 80 cm (32 inches) HD Ready Smart LED TV 32LQ576BPSA (Ceramic Black)</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</si>
  <si>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</si>
  <si>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</si>
  <si>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</si>
  <si>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PressureWashers,Steam&amp;WindowCleaners</t>
  </si>
  <si>
    <t>B00ZRBWPA0</t>
  </si>
  <si>
    <t>Eveready Red 1012 AAA Batteries - Pack of 10</t>
  </si>
  <si>
    <t>B08QSC1XY8</t>
  </si>
  <si>
    <t>Zoul USB C 60W Fast Charging 3A 6ft/2M Long Type C Nylon Braided Data Cable Quick Charger Cable QC 3.0 for Samsung Galaxy M31S M30 S10 S9 S20 Plus, Note 10 9 8, A20e A40 A50 A70 (2M, Grey)</t>
  </si>
  <si>
    <t>B08QSDKFGQ</t>
  </si>
  <si>
    <t>Zoul USB Type C Fast Charging 3A Nylon Braided Data Cable Quick Charger Cable QC 3.0 for Samsung Galaxy M31s M30 S10 S9 S20 Plus, Note 10 9 8, A20e A40 A50 A70 (1M, Grey)</t>
  </si>
  <si>
    <t>B08NW8GHCJ</t>
  </si>
  <si>
    <t>Synqe USB C to USB C 60W Nylon Braided Fast Charging Type C to Type C Cable Compatible with Samsung Galaxy Note 20/Ultra, S20 S22 S21 S20 FE A73 A53 A33 (2M, Black)</t>
  </si>
  <si>
    <t>B08V9C4B1J</t>
  </si>
  <si>
    <t>Synqe Type C to Type C Short Fast Charging 60W Cable Compatible with Samsung Galaxy Z Fold3 5G, Z Flip3 5G, S22 5G, S22 Ultra, S21, S20, S20FE, A52, A73, A53 (0.25M, Black)</t>
  </si>
  <si>
    <t>B0981XSZJ7</t>
  </si>
  <si>
    <t>CROSSVOLT Compatible Dash/Warp Data Sync Fast Charging Cable Supported for All C Type Devices (Cable)</t>
  </si>
  <si>
    <t>B0B5YBGCKD</t>
  </si>
  <si>
    <t>POPIO Tempered Glass Compatible for iPhone 13 / iPhone 13 Pro/iPhone 14 (Transparent) Edge to Edge Full Screen Coverage with Installation Kit, Pack of 2</t>
  </si>
  <si>
    <t>B0B25DJ352</t>
  </si>
  <si>
    <t>GILTON Egg Boiler Electric Automatic Off 7 Egg Poacher for Steaming, Cooking Also Boiling and Frying, Multi Color</t>
  </si>
  <si>
    <t>B09MTLG4TP</t>
  </si>
  <si>
    <t>SAIELLIN Electric Lint Remover for Clothes Fabric Shaver Lint Shaver for Woolen Clothes Blanket Jackets Stainless Steel Blades, Clothes and Furniture Lint Roller for Fabrics Portable Lint Shavers (White Orange)</t>
  </si>
  <si>
    <t>B0B16KD737</t>
  </si>
  <si>
    <t>VW 80 cm (32 inches) Playwall Frameless Series HD Ready Android Smart LED TV VW3251 (Black)</t>
  </si>
  <si>
    <t>B09NNGHG22</t>
  </si>
  <si>
    <t>Sansui 140cm (55 inches) 4K Ultra HD Certified Android LED TV with Dolby Audio &amp; Dolby Vision JSW55ASUHD (Mystique Black)</t>
  </si>
  <si>
    <t>B09XRBJ94N</t>
  </si>
  <si>
    <t>iBELL SM1301 3-in-1 Sandwich Maker with Detachable Plates for Toast / Waffle / Grill , 750 Watt (Black)</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</si>
  <si>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</si>
  <si>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</si>
  <si>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</si>
  <si>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StandMixers</t>
  </si>
  <si>
    <t>B09W9V2PXG</t>
  </si>
  <si>
    <t>Themisto TH-WS20 Digital Kitchen Weighing Scale Stainless Steel (5Kg)</t>
  </si>
  <si>
    <t>B08Y57TPDM</t>
  </si>
  <si>
    <t>Duracell CR2016 3V Lithium Coin Battery, 5 pcs, 2016 Coin Button Cell Battery, DL2016</t>
  </si>
  <si>
    <t>B0B9XN9S3W</t>
  </si>
  <si>
    <t>Acer 80 cm (32 inches) N Series HD Ready TV AR32NSV53HD (Black)</t>
  </si>
  <si>
    <t>Electronics|HomeTheater,TV&amp;Video|Televisions|StandardTelevisions</t>
  </si>
  <si>
    <t>StandardTelevisions</t>
  </si>
  <si>
    <t>B08498H13H</t>
  </si>
  <si>
    <t>HP GK320 Wired Full Size RGB Backlight Mechanical Gaming Keyboard, 4 LED Indicators, Mechanical Switches, Double Injection Key Caps, and Windows Lock Key(4QN01AA)</t>
  </si>
  <si>
    <t>B0BCKWZ884</t>
  </si>
  <si>
    <t>Caldipree Silicone Case Cover Compatible for 2022 Samsung Smart TV Remote QLED TV BN68-13897A TM2280E (2022-BLACK)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</si>
  <si>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</si>
  <si>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</si>
  <si>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</si>
  <si>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Copy&amp;PrintingPaper</t>
  </si>
  <si>
    <t>B01M265AAK</t>
  </si>
  <si>
    <t>Morphy Richards Aristo 2000 Watts PTC Room Heater (White)</t>
  </si>
  <si>
    <t>Home&amp;Kitchen|Heating,Cooling&amp;AirQuality|RoomHeaters|ElectricHeaters</t>
  </si>
  <si>
    <t>ElectricHeaters</t>
  </si>
  <si>
    <t>B008FWZGSG</t>
  </si>
  <si>
    <t>Samsung Original Type C to C Cable - 3.28 Feet (1 Meter), White</t>
  </si>
  <si>
    <t>B0B8VQ7KDS</t>
  </si>
  <si>
    <t>Airtel Digital TV HD Set Top Box with FTA Pack | Unlimited Entertainment + Recording Feature + Free Standard Installation (6 Months Pack)</t>
  </si>
  <si>
    <t>B09RF2QXGX</t>
  </si>
  <si>
    <t>Gizga Essentials Webcam Cover, Privacy Protector Webcam Cover Slide, Compatible with Laptop, Desktop, PC, Smartphone, Protect Your Privacy and Security, Strong Adhesive, Set of 3, Black</t>
  </si>
  <si>
    <t>B0BMVWKZ8G</t>
  </si>
  <si>
    <t>Newly Launched Boult Dive+ with 1.85" HD Display, Bluetooth Calling Smartwatch, 500 Nits Brightness, 7 Days Battery Life, 150+ Watch Faces, 100+ Sport Modes, IP68 Waterproof Smart Watch (Jet Black)</t>
  </si>
  <si>
    <t>B09NNZ1GF7</t>
  </si>
  <si>
    <t>Lint Remover For Clothes With 1 Year Warranty Fabric Shaver Lint Shaver for Woolen Clothes Blanket Jackets Stainless Steel Blades,Bedding, Clothes and Furniture Best Remover for Fabrics Portable Lint Shavers (White Orange)</t>
  </si>
  <si>
    <t>B09P182Z2H</t>
  </si>
  <si>
    <t>AGARO Glory Cool Mist Ultrasonic Humidifier, 4.5Litres, For Large Area, Room, Home, Office, Adjustable Mist Output, Ceramic Ball Filter, Ultra Quiet, 360¬∞ Rotatable Nozzle, Auto Shut Off, Grey</t>
  </si>
  <si>
    <t>Home&amp;Kitchen|Heating,Cooling&amp;AirQuality|Humidifiers</t>
  </si>
  <si>
    <t>Humidifiers</t>
  </si>
  <si>
    <t>B08XXVXP3J</t>
  </si>
  <si>
    <t>Storite Super Speed USB 3.0 Male to Male Cable for Hard Drive Enclosures, Laptop Cooling Pad, DVD Players(60cm,Black)</t>
  </si>
  <si>
    <t>B0B8ZKWGKD</t>
  </si>
  <si>
    <t>ZORBES¬Æ Wall Adapter Holder for Alexa Echo Dot 4th Generation,A Space-Saving Solution with Cord Management for Your Smart Home Speakers -White (Holder Only)</t>
  </si>
  <si>
    <t>Electronics|HomeTheater,TV&amp;Video|Accessories|TVMounts,Stands&amp;Turntables|TVWall&amp;CeilingMounts</t>
  </si>
  <si>
    <t>TVMounts,Stands&amp;Turntables</t>
  </si>
  <si>
    <t>B0BCYQY9X5</t>
  </si>
  <si>
    <t>Livpure Glo Star RO+UV+UF+Mineraliser - 7 L Storage Tank, 15 LPH Water Purifier for Home, Black</t>
  </si>
  <si>
    <t>B0B61GCHC1</t>
  </si>
  <si>
    <t>LS LAPSTER Quality Assured USB 2.0 morpho cable, morpho device cable for Mso 1300 E3/E2/E Biometric Finger Print Scanner morpho USB cable (Black)</t>
  </si>
  <si>
    <t>B0BG62HMDJ</t>
  </si>
  <si>
    <t>Cablet 2.5 Inch SATA USB 3.0 HDD/SSD Portable External Enclosure for 7mm and 9.5mm, Tool-Free Design, Supports UASP Max 6TB</t>
  </si>
  <si>
    <t>B0BPBXNQQT</t>
  </si>
  <si>
    <t>Room Heater Warmer Wall-Outlet 400 Watts Electric Handy Room Heater (Room Heaters Home for Bedroom, Reading Books, Work, bathrooms, Rooms, Offices, Home Offices,2022</t>
  </si>
  <si>
    <t>B0B3TBY2YX</t>
  </si>
  <si>
    <t>AGARO Royal Double Layered Kettle, 1.5 Litres, Double Layered Cool Touch , Dry Boiling Protection, Black</t>
  </si>
  <si>
    <t>B09XJ1LM7R</t>
  </si>
  <si>
    <t>7SEVEN¬Æ Compatible for Tata Sky Remote Original Set Top¬†HD Box and Suitable for SD Tata Play setup Box Remote Control</t>
  </si>
  <si>
    <t>B0B4SJKRDF</t>
  </si>
  <si>
    <t>Kitchenwell Multipurpose Portable Electronic Digital Weighing Scale Weight Machine | Weight Machine | 10 Kg</t>
  </si>
  <si>
    <t>B002SZEOLG</t>
  </si>
  <si>
    <t>TP-Link Nano USB WiFi Dongle 150Mbps High Gain Wireless Network Wi-Fi Adapter for PC Desktop and Laptops, Supports Windows 10/8.1/8/7/XP, Linux, Mac OS X (TL-WN722N)</t>
  </si>
  <si>
    <t>B008IFXQFU</t>
  </si>
  <si>
    <t>TP-Link USB WiFi Adapter for PC(TL-WN725N), N150 Wireless Network Adapter for Desktop - Nano Size WiFi Dongle Compatible with Windows 11/10/7/8/8.1/XP/ Mac OS 10.9-10.15 Linux Kernel 2.6.18-4.4.3</t>
  </si>
  <si>
    <t>B0088TKTY2</t>
  </si>
  <si>
    <t>TP-LINK WiFi Dongle 300 Mbps Mini Wireless Network USB Wi-Fi Adapter for PC Desktop Laptop(Supports Windows 11/10/8.1/8/7/XP, Mac OS 10.9-10.15 and Linux, WPS, Soft AP Mode, USB 2.0) (TL-WN823N),Black</t>
  </si>
  <si>
    <t>B00A0VCJPI</t>
  </si>
  <si>
    <t>TP-Link TL-WA850RE Single_Band 300Mbps RJ45 Wireless Range Extender, Broadband/Wi-Fi Extender, Wi-Fi Booster/Hotspot with 1 Ethernet Port, Plug and Play, Built-in Access Point Mode, White</t>
  </si>
  <si>
    <t>Computers&amp;Accessories|NetworkingDevices|Repeaters&amp;Extenders</t>
  </si>
  <si>
    <t>Repeaters&amp;Extenders</t>
  </si>
  <si>
    <t>B01HGCLUH6</t>
  </si>
  <si>
    <t>TP-link N300 WiFi Wireless Router TL-WR845N | 300Mbps Wi-Fi Speed | Three 5dBi high gain Antennas | IPv6 Compatible | AP/RE/WISP Mode | Parental Control | Guest Network</t>
  </si>
  <si>
    <t>B08HDJ86NZ</t>
  </si>
  <si>
    <t>boAt Deuce USB 300 2 in 1 Type-C &amp; Micro USB Stress Resistant, Tangle-Free, Sturdy Cable with 3A Fast Charging &amp; 480mbps Data Transmission, 10000+ Bends Lifespan and Extended 1.5m Length(Martian Red)</t>
  </si>
  <si>
    <t>B0789LZTCJ</t>
  </si>
  <si>
    <t>boAt Rugged v3 Extra Tough Unbreakable Braided Micro USB Cable 1.5 Meter (Black)</t>
  </si>
  <si>
    <t>B08HDH26JX</t>
  </si>
  <si>
    <t>boAt Deuce USB 300 2 in 1 Type-C &amp; Micro USB Stress Resistant, Sturdy Cable with 3A Fast Charging &amp; 480mbps Data Transmission, 10000+ Bends Lifespan and Extended 1.5m Length(Mercurial Black)</t>
  </si>
  <si>
    <t>B07CRL2GY6</t>
  </si>
  <si>
    <t>boAt Rugged V3 Braided Micro USB Cable (Pearl White)</t>
  </si>
  <si>
    <t>B07XLML2YS</t>
  </si>
  <si>
    <t>TP-Link Tapo 360¬∞ 2MP 1080p Full HD Pan/Tilt Home Security Wi-Fi Smart Camera| Alexa Enabled| 2-Way Audio| Night Vision| Motion Detection| Sound and Light Alarm| Indoor CCTV (Tapo C200) White</t>
  </si>
  <si>
    <t>B07232M876</t>
  </si>
  <si>
    <t>Amazonbasics Micro Usb Fast Charging Cable For Android Smartphone,Personal Computer,Printer With Gold Plated Connectors (6 Feet, Black)</t>
  </si>
  <si>
    <t>B0711PVX6Z</t>
  </si>
  <si>
    <t>AmazonBasics Micro USB Fast Charging Cable for Android Phones with Gold Plated Connectors (3 Feet, Black)</t>
  </si>
  <si>
    <t>B078W65FJ7</t>
  </si>
  <si>
    <t>boAt BassHeads 900 On-Ear Wired Headphones with Mic (White)</t>
  </si>
  <si>
    <t>Electronics|Headphones,Earbuds&amp;Accessories|Headphones|On-Ear</t>
  </si>
  <si>
    <t>Headphones</t>
  </si>
  <si>
    <t>On-Ear</t>
  </si>
  <si>
    <t>B08MTLLSL8</t>
  </si>
  <si>
    <t>boAt Bassheads 102 Wired in Ear Earphones with Mic (Mint Green)</t>
  </si>
  <si>
    <t>Electronics|Headphones,Earbuds&amp;Accessories|Headphones|In-Ear</t>
  </si>
  <si>
    <t>In-Ear</t>
  </si>
  <si>
    <t>B09MQSCJQ1</t>
  </si>
  <si>
    <t>boAt Xtend Smartwatch with Alexa Built-in, 1.69‚Äù HD Display, Multiple Watch Faces, Stress Monitor, Heart &amp; SpO2 Monitoring, 14 Sports Modes, Sleep Monitor, 5 ATM &amp; 7 Days Battery(Charcoal Black)</t>
  </si>
  <si>
    <t>B01L8ZNWN2</t>
  </si>
  <si>
    <t>HP v236w USB 2.0 64GB Pen Drive, Metal</t>
  </si>
  <si>
    <t>B08444S68L</t>
  </si>
  <si>
    <t>OPPO A31 (Mystery Black, 6GB RAM, 128GB Storage) with No Cost EMI/Additional Exchange Offers</t>
  </si>
  <si>
    <t>B00KXULGJQ</t>
  </si>
  <si>
    <t>TP-Link AC750 Wifi Range Extender | Up to 750Mbps | Dual Band WiFi Extender, Repeater, Wifi Signal Booster, Access Point| Easy Set-Up | Extends Wifi to Smart Home &amp; Alexa Devices (RE200)</t>
  </si>
  <si>
    <t>B008YW8M0G</t>
  </si>
  <si>
    <t>Bajaj DX-7 1000W Dry Iron with Advance Soleplate and Anti-bacterial German Coating Technology, White</t>
  </si>
  <si>
    <t>B09F9YQQ7B</t>
  </si>
  <si>
    <t>Redmi 80 cm (32 inches) Android 11 Series HD Ready Smart LED TV | L32M6-RA/L32M7-RA (Black)</t>
  </si>
  <si>
    <t>B09RFC46VP</t>
  </si>
  <si>
    <t>Redmi 108 cm (43 inches) 4K Ultra HD Android Smart LED TV X43 | L43R7-7AIN (Black)</t>
  </si>
  <si>
    <t>B08Y55LPBF</t>
  </si>
  <si>
    <t>Redmi 126 cm (50 inches) 4K Ultra HD Android Smart LED TV X50 | L50M6-RA (Black)</t>
  </si>
  <si>
    <t>B0873L7J6X</t>
  </si>
  <si>
    <t>Infinity (JBL Glide 510, 72 Hrs Playtime with Quick Charge, Wireless On Ear Headphone with Mic, Deep Bass, Dual Equalizer, Bluetooth 5.0 with Voice Assistant Support (Black)</t>
  </si>
  <si>
    <t>B082T6GVG9</t>
  </si>
  <si>
    <t>AmazonBasics New Release ABS USB-A to Lightning Cable Cord, Fast Charging MFi Certified Charger for Apple iPhone, iPad Tablet (3-Ft, White)</t>
  </si>
  <si>
    <t>B00HVXS7WC</t>
  </si>
  <si>
    <t>Bajaj Rex 500W Mixer Grinder with Nutri-Pro Feature, 3 Jars, White</t>
  </si>
  <si>
    <t>B07NC12T2R</t>
  </si>
  <si>
    <t>boAt Stone 650 10W Bluetooth Speaker with Upto 7 Hours Playback, IPX5 and Integrated Controls (Blue)</t>
  </si>
  <si>
    <t>B07S851WX5</t>
  </si>
  <si>
    <t>Prestige Sandwich Maker PGMFD 01, Black</t>
  </si>
  <si>
    <t>B00EDJJ7FS</t>
  </si>
  <si>
    <t>Philips Viva Collection HD4928/01 2100-Watt Induction Cooktop with Feather Touch Sensor and Crystal Glass Plate (Black)</t>
  </si>
  <si>
    <t>Home&amp;Kitchen|Kitchen&amp;HomeAppliances|SmallKitchenAppliances|InductionCooktop</t>
  </si>
  <si>
    <t>InductionCooktop</t>
  </si>
  <si>
    <t>B078V8R9BS</t>
  </si>
  <si>
    <t>Butterfly EKN 1.5-Litre Electric Kettle (Silver with Black)</t>
  </si>
  <si>
    <t>B08B42LWKN</t>
  </si>
  <si>
    <t>OnePlus 80 cm (32 inches) Y Series HD Ready LED Smart Android TV 32Y1 (Black)</t>
  </si>
  <si>
    <t>B09Q5SWVBJ</t>
  </si>
  <si>
    <t>OnePlus 80 cm (32 inches) Y Series HD Ready Smart Android LED TV 32 Y1S (Black)</t>
  </si>
  <si>
    <t>B09Q5P2MT3</t>
  </si>
  <si>
    <t>OnePlus 108 cm (43 inches) Y Series Full HD Smart Android LED TV 43 Y1S (Black)</t>
  </si>
  <si>
    <t>B07DWFX9YS</t>
  </si>
  <si>
    <t>Amazon Basics USB A to Lightning PVC Molded Nylon MFi Certified Charging Cable (Black, 1.2 meter)</t>
  </si>
  <si>
    <t>B09T3H12GV</t>
  </si>
  <si>
    <t>Dell USB Wireless Keyboard and Mouse Set- KM3322W, Anti-Fade &amp; Spill-Resistant Keys, up to 36 Month Battery Life, 3Y Advance Exchange Warranty, Black</t>
  </si>
  <si>
    <t>B08VB34KJ1</t>
  </si>
  <si>
    <t>OPPO A74 5G (Fantastic Purple,6GB RAM,128GB Storage) with No Cost EMI/Additional Exchange Offers</t>
  </si>
  <si>
    <t>B08VB2CMR3</t>
  </si>
  <si>
    <t>OPPO A74 5G (Fluid Black, 6GB RAM, 128GB Storage) with No Cost EMI/Additional Exchange Offers</t>
  </si>
  <si>
    <t>B0B6F7LX4C</t>
  </si>
  <si>
    <t>MI 80 cm (32 inches) 5A Series HD Ready Smart Android LED TV L32M7-5AIN (Black)</t>
  </si>
  <si>
    <t>B0B6F98KJJ</t>
  </si>
  <si>
    <t>MI 100 cm (40 inches) 5A Series Full HD Smart Android LED TV with 24W Dolby Audio &amp; Metal Bezel-Less Frame (Black) (2022 Model)</t>
  </si>
  <si>
    <t>B0B6F8HHR6</t>
  </si>
  <si>
    <t>MI 108 cm (43 inches) 5A Series Full HD Smart Android LED TV L43M7-EAIN (Black)</t>
  </si>
  <si>
    <t>B09HQSV46W</t>
  </si>
  <si>
    <t>Mi 100 cm (40 inches) Horizon Edition Full HD Android LED TV 4A | L40M6-EI (Black)</t>
  </si>
  <si>
    <t>B0B8CXTTG3</t>
  </si>
  <si>
    <t>MI 80 cm (32 inches) HD Ready Smart Android LED TV 5A Pro | L32M7-EAIN (Black)</t>
  </si>
  <si>
    <t>B01F25X6RQ</t>
  </si>
  <si>
    <t>Samsung Ehs64 Ehs64Avfwecinu Hands-Free Wired In Ear Earphones With Mic With Remote Note (White)</t>
  </si>
  <si>
    <t>B01F262EUU</t>
  </si>
  <si>
    <t>Samsung Original EHS64 Wired in Ear Earphones with Mic, Black</t>
  </si>
  <si>
    <t>B09RKFBCV7</t>
  </si>
  <si>
    <t>Fire-Boltt Ninja Calling 1.69" Bluetooth Calling Smart Watch, Dial Pad, Speaker, AI Voice Assistant with 450 NITS Peak Brightness, Wrist Gaming &amp; 100+ Watch Faces with SpO2, HR, Multiple Sports Mode</t>
  </si>
  <si>
    <t>B09TBCVJS3</t>
  </si>
  <si>
    <t>Amazfit GTS2 Mini (New Version) Smart Watch with Always-on AMOLED Display, Alexa Built-in, SpO2, 14 Days' Battery Life, 68 Sports Modes, GPS, HR, Sleep &amp; Stress Monitoring (Meteor Black)</t>
  </si>
  <si>
    <t>B005LJQMCK</t>
  </si>
  <si>
    <t>BlueRigger Digital Optical Audio Toslink Cable (3.3 Feet / 1 Meter) With 8 Channel (7.1) Audio Support (for Home Theatre, Xbox, Playstation etc.)</t>
  </si>
  <si>
    <t>Electronics|HomeTheater,TV&amp;Video|Accessories|Cables|OpticalCables</t>
  </si>
  <si>
    <t>B005LJQMZC</t>
  </si>
  <si>
    <t>BlueRigger Digital Optical Audio Toslink Cable (6 Feet / 1.8 Meter) With 8 Channel (7.1) Audio Support (for Home Theatre, Xbox, Playstation etc.)</t>
  </si>
  <si>
    <t>B01GGKZ0V6</t>
  </si>
  <si>
    <t>AmazonBasics USB Type-C to USB Type-C 2.0 Cable - 3 Feet Laptop (0.9 Meters) - White</t>
  </si>
  <si>
    <t>B01GGKZ4NU</t>
  </si>
  <si>
    <t>AmazonBasics USB Type-C to USB Type-C 2.0 Cable for Charging Adapter, Smartphone - 9 Feet (2.7 Meters) - White</t>
  </si>
  <si>
    <t>B09YV3K34W</t>
  </si>
  <si>
    <t>Fire-Boltt India's No 1 Smartwatch Brand Talk 2 Bluetooth Calling Smartwatch with Dual Button, Hands On Voice Assistance, 60 Sports Modes, in Built Mic &amp; Speaker with IP68 Rating</t>
  </si>
  <si>
    <t>B09YV4MW2T</t>
  </si>
  <si>
    <t>B08VB57558</t>
  </si>
  <si>
    <t>Samsung Galaxy S20 FE 5G (Cloud Navy, 8GB RAM, 128GB Storage) with No Cost EMI &amp; Additional Exchange Offers</t>
  </si>
  <si>
    <t>B082FTPRSK</t>
  </si>
  <si>
    <t>Zinq Five Fan Cooling Pad and Laptop Stand with Dual Height Adjustment and Dual USB Port Extension (Black)</t>
  </si>
  <si>
    <t>Computers&amp;Accessories|Accessories&amp;Peripherals|LaptopAccessories|CoolingPads</t>
  </si>
  <si>
    <t>CoolingPads</t>
  </si>
  <si>
    <t>B0756CLQWL</t>
  </si>
  <si>
    <t>Redgear Pro Wireless Gamepad with 2.4GHz Wireless Technology, Integrated Dual Intensity Motor, Illuminated Keys for PC(Compatible with Windows 7/8/8.1/10 only)</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</si>
  <si>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</si>
  <si>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</si>
  <si>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</si>
  <si>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Cleaners</t>
  </si>
  <si>
    <t>B07JW9H4J1</t>
  </si>
  <si>
    <t>Wayona Nylon Braided USB to Lightning Fast Charging and Data Sync Cable Compatible for iPhone 13, 12,11, X, 8, 7, 6, 5, iPad Air, Pro, Mini (3 FT Pack of 1, Grey)</t>
  </si>
  <si>
    <t>B07JW1Y6XV</t>
  </si>
  <si>
    <t>Wayona Nylon Braided 3A Lightning to USB A Syncing and Fast Charging Data Cable for iPhone, Ipad (3 FT Pack of 1, Black)</t>
  </si>
  <si>
    <t>B07LGT55SJ</t>
  </si>
  <si>
    <t>Wayona Usb Nylon Braided Data Sync And Charging Cable For Iphone, Ipad Tablet (Red, Black)</t>
  </si>
  <si>
    <t>B07JH1C41D</t>
  </si>
  <si>
    <t>Wayona Nylon Braided (2 Pack) Lightning Fast Usb Data Cable Fast Charger Cord For Iphone, Ipad Tablet (3 Ft Pack Of 2, Grey)</t>
  </si>
  <si>
    <t>B07JGDB5M1</t>
  </si>
  <si>
    <t>Wayona Nylon Braided 2M / 6Ft Fast Charge Usb To Lightning Data Sync And Charging Cable For Iphone, Ipad Tablet (6 Ft Pack Of 1, Grey)</t>
  </si>
  <si>
    <t>B07JH1CBGW</t>
  </si>
  <si>
    <t>Wayona Nylon Braided Usb Syncing And Charging Cable Sync And Charging Cable For Iphone, Ipad (3 Ft, Black) - Pack Of 2</t>
  </si>
  <si>
    <t>B01C8P29T4</t>
  </si>
  <si>
    <t>Bajaj Majesty DX-11 1000W Dry Iron with Advance Soleplate and Anti-bacterial German Coating Technology, White and Blue</t>
  </si>
  <si>
    <t>B01C8P29N0</t>
  </si>
  <si>
    <t>Bajaj DX-6 1000W Dry Iron with Advance Soleplate and Anti-bacterial German Coating Technology, White</t>
  </si>
  <si>
    <t>B01KK0HU3Y</t>
  </si>
  <si>
    <t>HP Z3700 Wireless Optical Mouse with USB Receiver and 2.4GHz Wireless Connection/ 1200DPI / 16 Months Long Battery Life /Ambidextrous and Slim Design (Modern Gold)</t>
  </si>
  <si>
    <t>B00C3GBCIS</t>
  </si>
  <si>
    <t>GIZGA Club-laptop Neoprene Reversible for 15.6-inches Laptop Sleeve - Black-Red</t>
  </si>
  <si>
    <t>B09YV463SW</t>
  </si>
  <si>
    <t>Fire-Boltt Ninja 3 Smartwatch Full Touch 1.69 " &amp; 60 Sports Modes with IP68, Sp02 Tracking, Over 100 Cloud based watch faces ( Silver )</t>
  </si>
  <si>
    <t>B09YV42QHZ</t>
  </si>
  <si>
    <t>Fire-Boltt Ninja 3 Smartwatch Full Touch 1.69 " &amp; 60 Sports Modes with IP68, Sp02 Tracking, Over 100 Cloud based watch faces ( Green )</t>
  </si>
  <si>
    <t>B09YV4RG4D</t>
  </si>
  <si>
    <t>Fire-Boltt Ninja 3 Smartwatch Full Touch 1.69 &amp; 60 Sports Modes with IP68, Sp02 Tracking, Over 100 Cloud based watch faces - Black</t>
  </si>
  <si>
    <t>B085CZ3SR1</t>
  </si>
  <si>
    <t>Mi 10W Wall Charger for Mobile Phones with Micro USB Cable (Black)</t>
  </si>
  <si>
    <t>B0B3MWYCHQ</t>
  </si>
  <si>
    <t>Fire-Boltt Ring 3 Smart Watch 1.8 Biggest Display with Advanced Bluetooth Calling Chip, Voice Assistance,118 Sports Modes, in Built Calculator &amp; Games, SpO2, Heart Rate Monitoring</t>
  </si>
  <si>
    <t>B08F47T4X5</t>
  </si>
  <si>
    <t>VR 18 Pcs - 3 Different Size Plastic Food Snack Bag Pouch Clip Sealer Large, Medium, Small Plastic Snack Seal Sealing Bag Clips Vacuum Sealer (Set of 18, Multi-Color) (Multicolor)</t>
  </si>
  <si>
    <t>B00A7PLVU6</t>
  </si>
  <si>
    <t>Orpat HHB-100E WOB 250-Watt Hand Blender (White)</t>
  </si>
  <si>
    <t>B00CEQEGPI</t>
  </si>
  <si>
    <t>Logitech MK270r USB Wireless Keyboard and Mouse Set for Windows, 2.4 GHz Wireless, Spill-resistant Design, 8 Multimedia &amp; Shortcut Keys, 2-Year Battery Life, PC/Laptop- Black</t>
  </si>
  <si>
    <t>B088ZTJT2R</t>
  </si>
  <si>
    <t>Havells Immersion HB15 1500 Watt (White Blue)</t>
  </si>
  <si>
    <t>Home&amp;Kitchen|Heating,Cooling&amp;AirQuality|WaterHeaters&amp;Geysers|ImmersionRods</t>
  </si>
  <si>
    <t>ImmersionRods</t>
  </si>
  <si>
    <t>B08CF3B7N1</t>
  </si>
  <si>
    <t>Portronics Konnect L 1.2M Fast Charging 3A 8 Pin USB Cable with Charge &amp; Sync Function for iPhone, iPad (Grey)</t>
  </si>
  <si>
    <t>B00EYW1U68</t>
  </si>
  <si>
    <t>TP-Link TL-WA855RE 300 Mbps Wi-Fi Range Extender (White)</t>
  </si>
  <si>
    <t>B075K76YW1</t>
  </si>
  <si>
    <t>Inalsa Hand Blender| Hand Mixer|Beater - Easy Mix, Powerful 250 Watt Motor | Variable 7 Speed Control | 1 Year Warranty | (White/Red)</t>
  </si>
  <si>
    <t>B00YQLG7GK</t>
  </si>
  <si>
    <t>PHILIPS HL1655/00 Hand Blender, White Jar 250W</t>
  </si>
  <si>
    <t>B07Y5FDPKV</t>
  </si>
  <si>
    <t>KENT 16051 Hand Blender 300 W | 5 Variable Speed Control | Multiple Beaters &amp; Dough Hooks | Turbo Function</t>
  </si>
  <si>
    <t>B0BF57RN3K</t>
  </si>
  <si>
    <t>Fire-Boltt Ninja Call Pro Plus 1.83" Smart Watch with Bluetooth Calling, AI Voice Assistance, 100 Sports Modes IP67 Rating, 240*280 Pixel High Resolution</t>
  </si>
  <si>
    <t>B0BF54972T</t>
  </si>
  <si>
    <t>B0BF563HB4</t>
  </si>
  <si>
    <t>B0BF4YBLPX</t>
  </si>
  <si>
    <t>B0BF54LXW6</t>
  </si>
  <si>
    <t>B00H3H03Q4</t>
  </si>
  <si>
    <t>HUL Pureit Germkill kit for Classic 23 L water purifier - 3000 L Capacity</t>
  </si>
  <si>
    <t>Home&amp;Kitchen|Kitchen&amp;HomeAppliances|WaterPurifiers&amp;Accessories|WaterCartridges</t>
  </si>
  <si>
    <t>WaterCartridges</t>
  </si>
  <si>
    <t>B09RMQYHLH</t>
  </si>
  <si>
    <t>realme narzo 50 (Speed Blue, 4GB RAM+64GB Storage) Helio G96 Processor | 50MP AI Triple Camera | 120Hz Ultra Smooth Display</t>
  </si>
  <si>
    <t>B07JNVF678</t>
  </si>
  <si>
    <t>Wayona Nylon Braided USB Data Sync and Fast Charging 3A Short Power Bank Cable For iPhones, iPad Air, iPad mini, iPod Nano and iPod Touch (Grey)</t>
  </si>
  <si>
    <t>B07JPJJZ2H</t>
  </si>
  <si>
    <t>Wayona Nylon Braided Lightning USB Data Sync &amp; 3A Charging Cable for iPhones, iPad Air, iPad Mini, iPod Nano and iPod Touch (3 FT Pack of 1, Grey)</t>
  </si>
  <si>
    <t>B01MY839VW</t>
  </si>
  <si>
    <t>Orient Electric Fabrijoy DIFJ10BP 1000-Watt Dry Iron, Non-Stick (White and Blue)</t>
  </si>
  <si>
    <t>B01M4GGIVU</t>
  </si>
  <si>
    <t>Tizum High Speed HDMI Cable with Ethernet | Supports 3D 4K | for All HDMI Devices Laptop Computer Gaming Console TV Set Top Box (1.5 Meter/ 5 Feet)</t>
  </si>
  <si>
    <t>B01M5967SY</t>
  </si>
  <si>
    <t>TIZUM High Speed HDMI Cable Aura -Gold Plated-High Speed Data 10.2Gbps, 3D, 4K, HD 1080P (10 Ft/ 3 M)</t>
  </si>
  <si>
    <t>B01892MIPA</t>
  </si>
  <si>
    <t>AO Smith HSE-VAS-X-015 Storage 15 Litre Vertical Water Heater (Geyser) White 4 Star</t>
  </si>
  <si>
    <t>B07H3N8RJH</t>
  </si>
  <si>
    <t>AmazonBasics Cylinder Bagless Vacuum Cleaner with Power Suction, Low Sound, High Energy Efficiency and 2 Years Warranty (1.5L, Black)</t>
  </si>
  <si>
    <t>B09NBZ36F7</t>
  </si>
  <si>
    <t>Usha CookJoy (CJ1600WPC) 1600 Watt Induction cooktop (Black)</t>
  </si>
  <si>
    <t>B09WRMNJ9G</t>
  </si>
  <si>
    <t>OnePlus 10R 5G (Forest Green, 8GB RAM, 128GB Storage, 80W SuperVOOC)</t>
  </si>
  <si>
    <t>B07GVGTSLN</t>
  </si>
  <si>
    <t>Wayona Usb Type C Fast Charger Cable Fast Charging Usb C Cable/Cord Compatible For Samsung Galaxy S10E S10 S9 S8 Plus S10+,Note 10 Note 9 Note 8,S20,M31S,M40,Realme X3,Pixel 2 Xl (3 Ft Pack Of 1,Grey)</t>
  </si>
  <si>
    <t>B07F1P8KNV</t>
  </si>
  <si>
    <t>Wayona Nylon Braided Usb Type C 3Ft 1M 3A Fast Charger Cable For Samsung Galaxy S9 S8 (Wc3Cb1, Black)</t>
  </si>
  <si>
    <t>B00JBNZPFM</t>
  </si>
  <si>
    <t>Karcher WD3 EU Wet and Dry Vacuum Cleaner, 1000 Watts Powerful Suction, 17 L Capacity, Blower Function, Easy Filter Removal for Home and Garden Cleaning¬† (Yellow/Black)</t>
  </si>
  <si>
    <t>Home&amp;Kitchen|Kitchen&amp;HomeAppliances|Vacuum,Cleaning&amp;Ironing|Vacuums&amp;FloorCare|Vacuums|Wet-DryVacuums</t>
  </si>
  <si>
    <t>B009P2L7CO</t>
  </si>
  <si>
    <t>Bajaj DHX-9 1000W Heavy Weight Dry Iron with Advance Soleplate and Anti-Bacterial German Coating Technology, Ivory</t>
  </si>
  <si>
    <t>B00P93X0VO</t>
  </si>
  <si>
    <t>Classmate Pulse 6 Subject Notebook - Unruled, 300 Pages, Spiral Binding, 240mm*180mm</t>
  </si>
  <si>
    <t>B0B8SSZ76F</t>
  </si>
  <si>
    <t>Amazon Basics USB C to Lightning TPE MFi Certified Charging Cable (White, 1.2 meter)</t>
  </si>
  <si>
    <t>B08D64C9FN</t>
  </si>
  <si>
    <t>Ant Esports GM320 RGB Optical Wired Gaming Mouse | 8 Programmable Buttons | 12800 DPI</t>
  </si>
  <si>
    <t>B083RCTXLL</t>
  </si>
  <si>
    <t>HP X200 Wireless Mouse with 2.4 GHz Wireless connectivity, Adjustable DPI up to 1600, ambidextrous Design, and 18-Month Long Battery Life. 3-Years Warranty (6VY95AA)</t>
  </si>
  <si>
    <t>B097MKZHNV</t>
  </si>
  <si>
    <t>Racold Pronto Pro 3Litres 3KW Vertical Instant Water Heater (Geyser)</t>
  </si>
  <si>
    <t>B00KIDSU8S</t>
  </si>
  <si>
    <t>Havells Ventil Air DX 200mm Exhaust Fan (White)</t>
  </si>
  <si>
    <t>Home&amp;Kitchen|Heating,Cooling&amp;AirQuality|Fans|ExhaustFans</t>
  </si>
  <si>
    <t>ExhaustFans</t>
  </si>
  <si>
    <t>B0B3MMYHYW</t>
  </si>
  <si>
    <t>OnePlus 126 cm (50 inches) Y Series 4K Ultra HD Smart Android LED TV 50Y1S Pro (Black)</t>
  </si>
  <si>
    <t>B09VCHLSJF</t>
  </si>
  <si>
    <t>OnePlus 108 cm (43 inches) Y Series 4K Ultra HD Smart Android LED TV 43Y1S Pro (Black)</t>
  </si>
  <si>
    <t>B01LY9W8AF</t>
  </si>
  <si>
    <t>Cello Eliza Plastic Laundry Bag/Basket, 50 litres, Light Grey</t>
  </si>
  <si>
    <t>B0756KCV5K</t>
  </si>
  <si>
    <t>Prestige PIC 15.0+ 1900-Watt Induction Cooktop (Black)</t>
  </si>
  <si>
    <t>B08B6XWQ1C</t>
  </si>
  <si>
    <t>DIGITEK¬Æ (DTR-200MT) (18 CM) Portable &amp; Flexible Mini Tripod with Mobile Holder &amp; 360 Degree Ball Head, For Smart Phones, Compact Cameras, GoPro, Maximum Operating Height: 7.87 Inch, Maximum Load Upto: 1 kgs</t>
  </si>
  <si>
    <t>Electronics|Cameras&amp;Photography|Accessories|Tripods&amp;Monopods|TripodLegs</t>
  </si>
  <si>
    <t>B09T3KB6JZ</t>
  </si>
  <si>
    <t>TCL 100 cm (40 inches) Full HD Certified Android R Smart LED TV 40S6505 (Black)</t>
  </si>
  <si>
    <t>B097R45BH8</t>
  </si>
  <si>
    <t>Bajaj New Shakti Neo 15L Vertical Storage Water Heater (Geyser 15 litres) 4 Star BEE Rated Heater For Water Heating with Titanium Armour, Swirl Flow Technology, Glasslined Tank (White), 1 Yr Warranty</t>
  </si>
  <si>
    <t>B08KRMK9LZ</t>
  </si>
  <si>
    <t>Tukzer Stylus Pen, iPad Pencil with Palm Rejection Tilt Sensor| 2nd Gen for 2018-2022 iPad 6/7/8/9th Gen; iPad 10.2", Pro 12.9/11", Mini 6/5th, Air 5/4/3rd, Precise for Writing/Drawing (3 Spare Tips)</t>
  </si>
  <si>
    <t>B08CS3BT4L</t>
  </si>
  <si>
    <t>Kodak 80 cm (32 inches) HD Ready Certified Android LED TV 32HDX7XPRO (Black)</t>
  </si>
  <si>
    <t>B0085W2MUQ</t>
  </si>
  <si>
    <t>Orpat HHB-100E 250-Watt Hand Blender (White)</t>
  </si>
  <si>
    <t>B00935MGHS</t>
  </si>
  <si>
    <t>Prestige PSMFB 800 Watt Sandwich Toaster with Fixed Plates, Black</t>
  </si>
  <si>
    <t>B00F159RIK</t>
  </si>
  <si>
    <t>Bajaj DX-2 600W Dry Iron with Advance Soleplate and Anti-bacterial German Coating Technology, Black</t>
  </si>
  <si>
    <t>B08HLC7Z3G</t>
  </si>
  <si>
    <t>Inalsa Electric Kettle Prism Inox - 1350 W with LED Illumination &amp; Boro-Silicate Body, 1.8 L Capacity along with Cordless Base, 2 Year Warranty (Black)</t>
  </si>
  <si>
    <t>B09BCNQ9R2</t>
  </si>
  <si>
    <t>DYAZO USB 3.0 Type C Female to USB A Male Connector/Converter/Adapter Compatible for Samsung Galaxy Note s 20 10 Plus Ultra,Google Pixel 4 5 3 2 &amp; Other Type-c Devices</t>
  </si>
  <si>
    <t>B01F7B2JCI</t>
  </si>
  <si>
    <t>Dynore Stainless Steel Set of 4 Measuring Cup and 4 Measuring Spoon</t>
  </si>
  <si>
    <t>B0971DWFDT</t>
  </si>
  <si>
    <t>Portronics CarPower Mini Car Charger with Dual Output, Fast Charging (Type C PD 18W + QC 3.0A) Compatible with All Smartphones(Black)</t>
  </si>
  <si>
    <t>B01LYLJ99X</t>
  </si>
  <si>
    <t>HP v222w 64GB USB 2.0 Pen Drive (Silver)</t>
  </si>
  <si>
    <t>B00B3VFJY2</t>
  </si>
  <si>
    <t>HUL Pureit Germkill kit for Advanced 23 L water purifier - 3000 L Capacity, Sand, Multicolour</t>
  </si>
  <si>
    <t>B08H673XKN</t>
  </si>
  <si>
    <t>Morphy Richards Icon Superb 750W Mixer Grinder, 4 Jars, Silver and Black</t>
  </si>
  <si>
    <t>B0883LQJ6B</t>
  </si>
  <si>
    <t>Usha Goliath GO1200WG Heavy Weight 1200-Watt Dry Iron, 1.8 Kg(Red)</t>
  </si>
  <si>
    <t>B08CYNJ5KY</t>
  </si>
  <si>
    <t>HP 682 Black Original Ink Cartridge</t>
  </si>
  <si>
    <t>B08CRRQK6Z</t>
  </si>
  <si>
    <t>Zebronics Zeb-JUKEBAR 3900, 80W Multimedia soundbar with subwoofer Supporting Bluetooth, HDMI(ARC), Coaxial Input, AUX, USB &amp; Remote Control (Black)</t>
  </si>
  <si>
    <t>Electronics|HomeAudio|Speakers|SoundbarSpeakers</t>
  </si>
  <si>
    <t>SoundbarSpeakers</t>
  </si>
  <si>
    <t>B06XFTHCNY</t>
  </si>
  <si>
    <t>CableCreation RCA to 3.5mm Male Audio Cable, 3.5mm to 2RCA Cable Male RCA Cable,Y Splitter Stereo Jack Cable for Home Theater,Subwoofer, Receiver, Speakers and More (3Feet/0.9Meter,Black)</t>
  </si>
  <si>
    <t>B06XPYRWV5</t>
  </si>
  <si>
    <t>Pigeon by Stovekraft 2 Slice Auto Pop up Toaster. A Smart Bread Toaster for Your Home (750 Watt) (black)</t>
  </si>
  <si>
    <t>B07LDPLSZC</t>
  </si>
  <si>
    <t>Havells Glydo 1000 watt Dry Iron With American Heritage Non Stick Sole Plate, Aerodynamic Design, Easy Grip Temperature Knob &amp; 2 years Warranty. (Charcoal Blue)</t>
  </si>
  <si>
    <t>B08CTQP51L</t>
  </si>
  <si>
    <t>Robustrion [Anti-Scratch] &amp; [Smudge Proof] [S Pen Compatible] Premium Tempered Glass Screen Protector for Samsung Tab S6 Lite 10.4 inch SM-P610/615 [Bubble Free]</t>
  </si>
  <si>
    <t>B07MKFNHKG</t>
  </si>
  <si>
    <t>VW 80 cm (32 inches) Frameless Series HD Ready LED TV VW32A (Black)</t>
  </si>
  <si>
    <t>B07MDRGHWQ</t>
  </si>
  <si>
    <t>VW 60 cm (24 inches) Premium Series HD Ready LED TV VW24A (Black)</t>
  </si>
  <si>
    <t>B07GLS2563</t>
  </si>
  <si>
    <t>Cello Quick Boil Popular Electric Kettle 1 Litre 1200 Watts | Stainless Steel body | Boiler for Water, Silver</t>
  </si>
  <si>
    <t>B083RC4WFJ</t>
  </si>
  <si>
    <t>PrettyKrafts Laundry Bag / Basket for Dirty Clothes, Folding Round Laundry Bag,Set of 2, Black Wave</t>
  </si>
  <si>
    <t>Home&amp;Kitchen|HomeStorage&amp;Organization|LaundryOrganization|LaundryBags</t>
  </si>
  <si>
    <t>LaundryBags</t>
  </si>
  <si>
    <t>B00A328ENA</t>
  </si>
  <si>
    <t>Panasonic SR-WA22H (E) Automatic Rice Cooker, Apple Green, 2.2 Liters</t>
  </si>
  <si>
    <t>Home&amp;Kitchen|Kitchen&amp;HomeAppliances|SmallKitchenAppliances|Rice&amp;PastaCookers</t>
  </si>
  <si>
    <t>Rice&amp;PastaCookers</t>
  </si>
  <si>
    <t>B08SJVD8QD</t>
  </si>
  <si>
    <t>CARDEX Digital Kitchen Weighing Machine Multipurpose Electronic Weight Scale With Back Lite LCD Display for Measuring Food, Cake, Vegetable, Fruit (KITCHEN SCALE)</t>
  </si>
  <si>
    <t>B084DTMYWK</t>
  </si>
  <si>
    <t>Myvn 30W Warp/20W Dash Charging Usb Type C Charger Cable Compatible For Cellular Phones Oneplus 8T 8 8Pro 7 Pro / 7T / 7T Pro Nord And Oneplus 3 / 3T / 5 / 5T / 6 / 6T / 7</t>
  </si>
  <si>
    <t>B075TJHWVC</t>
  </si>
  <si>
    <t>Airtel Digital TV HD Set Top Box with 1 Month Basic Pack with Recording + Free Standard Installation</t>
  </si>
  <si>
    <t>B09M869Z5V</t>
  </si>
  <si>
    <t>Portronics MPORT 31C 4-in-1 USB Hub (Type C to 4 USB-A Ports) with Fast Data Transfer</t>
  </si>
  <si>
    <t>B07TC9F7PN</t>
  </si>
  <si>
    <t>Racold Eterno Pro 25L Vertical 5 Star Storage Water Heater (Geyser) with free Standard Installation and free Installation Pipes</t>
  </si>
  <si>
    <t>B07FXLC2G2</t>
  </si>
  <si>
    <t>Tata Swach Bulb 6000-Litre Cartridge, 1 Piece, White, Hollow Fiber Membrane</t>
  </si>
  <si>
    <t>B072NCN9M4</t>
  </si>
  <si>
    <t>AMERICAN MICRONIC- Imported Wet &amp; Dry Vacuum Cleaner, 21 Litre Stainless Steel with Blower &amp; HEPA filter, 1600 Watts 100% Copper Motor 28 KPa suction with washable reusable dust bag (Red/Black/Steel)-AMI-VCD21-1600WDx</t>
  </si>
  <si>
    <t>B08FD2VSD9</t>
  </si>
  <si>
    <t>TCL 108 cm (43 inches) 4K Ultra HD Certified Android Smart LED TV 43P615 (Black)</t>
  </si>
  <si>
    <t>B08SMJT55F</t>
  </si>
  <si>
    <t>boAt Stone 250 Portable Wireless Speaker with 5W RMS Immersive Audio, RGB LEDs, Up to 8HRS Playtime, IPX7 Water Resistance, Multi-Compatibility Modes(Black)</t>
  </si>
  <si>
    <t>B07WNK1FFN</t>
  </si>
  <si>
    <t>AGARO Esteem Multi Kettle 1.2 Litre, 600W with 3 Heating Modes &amp; Rapid Boil Technology</t>
  </si>
  <si>
    <t>B08TR61BVK</t>
  </si>
  <si>
    <t>Tabelito¬Æ Polyester Foam, Nylon Hybrid laptopss Bag Sleeve Case Cover Pouch for laptopss Apple/Dell/Lenovo/ Asus/ Hp/Samsung/Mi/MacBook/Ultrabook/Thinkpad/Ideapad/Surfacepro (15.6 inches /39.6cm, Blue) laptopsss</t>
  </si>
  <si>
    <t>B08243SKCK</t>
  </si>
  <si>
    <t>Vedini Transparent Empty Refillable Reusable Fine Mist Spray Bottle for Perfume, Travel with DIY Sticker Set ( 100ml, Pack of 4)</t>
  </si>
  <si>
    <t>Home&amp;Kitchen|HomeStorage&amp;Organization|LaundryOrganization|IroningAccessories|SprayBottles</t>
  </si>
  <si>
    <t>IroningAccessories</t>
  </si>
  <si>
    <t>B07966M8XH</t>
  </si>
  <si>
    <t>Model-P4 6 Way Swivel Tilt Wall Mount 32-55-inch Full Motion Cantilever for LED,LCD and Plasma TV's</t>
  </si>
  <si>
    <t>B01L7C4IU2</t>
  </si>
  <si>
    <t>Havells Ambrose 1200mm Ceiling Fan (Pearl White Wood)</t>
  </si>
  <si>
    <t>B09J2MM5C6</t>
  </si>
  <si>
    <t>Amozo Ultra Hybrid Camera and Drop Protection Back Cover Case for iPhone 13 (TPU + Polycarbonate | Crystal Transparent)</t>
  </si>
  <si>
    <t>B07VV37FT4</t>
  </si>
  <si>
    <t>Classmate Octane Neon- 25 Blue Gel Pens | Smooth Writing Pens| Water-proof Ink For Smudge-free Writing| Preferred By Students For Exam &amp; Class Notes| Study At Home Essential</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</si>
  <si>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</si>
  <si>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</si>
  <si>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B0B5GJRTHB</t>
  </si>
  <si>
    <t>Wecool Moonwalk M1 ENC True Wireless in Ear Earbuds with Mic, Titanium Drivers for Rich Bass Experience, 40+ Hours Play Time, Type C Fast Charging, Low Latency, BT 5.3, IPX5, Deep Bass (Black)</t>
  </si>
  <si>
    <t>B085DTN6R2</t>
  </si>
  <si>
    <t>Portronics Konnect CL 20W POR-1067 Type-C to 8 Pin USB 1.2M Cable with Power Delivery &amp; 3A Quick Charge Support, Nylon Braided for All Type-C and 8 Pin Devices, Green</t>
  </si>
  <si>
    <t>B07924P3C5</t>
  </si>
  <si>
    <t>Storite High Speed Micro USB 3.0 Cable A to Micro B for External &amp; Desktop Hard Drives 45cm</t>
  </si>
  <si>
    <t>B08L879JSN</t>
  </si>
  <si>
    <t>Acer EK220Q 21.5 Inch (54.61 cm) Full HD (1920x1080) VA Panel LCD Monitor with LED Back Light I 250 Nits I HDMI, VGA Ports I Eye Care Features Like Bluelight Shield, Flickerless &amp; Comfy View (Black)</t>
  </si>
  <si>
    <t>B09Z6WH2N1</t>
  </si>
  <si>
    <t>STRIFF 12 Pieces Highly Flexible Silicone Micro USB Protector, Mouse Cable Protector, Suit for All Cell Phones, Computers and Chargers (White)</t>
  </si>
  <si>
    <t>Electronics|Mobiles&amp;Accessories|MobileAccessories|D√©cor</t>
  </si>
  <si>
    <t>B0B8ZWNR5T</t>
  </si>
  <si>
    <t>STRIFF 12 Pieces Highly Flexible Silicone Micro USB Protector, Mouse Cable Protector, Suit for All Cell Phones, Computers and Chargers (Black)</t>
  </si>
  <si>
    <t>B07LFQLKFZ</t>
  </si>
  <si>
    <t>Parker Moments Vector Timecheck Gold Trim Roller Ball Pen (Black)</t>
  </si>
  <si>
    <t>OfficeProducts|OfficePaperProducts|Paper|Stationery|Pens,Pencils&amp;WritingSupplies|Pens&amp;Refills|LiquidInkRollerballPens</t>
  </si>
  <si>
    <t>B07D2NMTTV</t>
  </si>
  <si>
    <t>Black + Decker BD BXIR2201IN 2200-Watt Cord &amp; Cordless Steam Iron (Green)</t>
  </si>
  <si>
    <t>B097R4D42G</t>
  </si>
  <si>
    <t>Bajaj New Shakti Neo 10L Vertical Storage Water Heater (Geyser 10 Litres) 4 Star BEE Rated Heater For Water Heating with Titanium Armour, Swirl Flow Technology, Glasslined Tank(White), 1 Yr Warranty</t>
  </si>
  <si>
    <t>B09ZK6THRR</t>
  </si>
  <si>
    <t>Croma 1100 W Dry Iron with Weilburger Dual Soleplate Coating (CRSHAH702SIR11, White)</t>
  </si>
  <si>
    <t>B0B2PQL5N3</t>
  </si>
  <si>
    <t>Lapster Gel Mouse pad with Wrist Rest , Gaming Mouse Pad with Lycra Cloth Nonslip for Laptop , Computer, , Home &amp; Office (Black)</t>
  </si>
  <si>
    <t>B07VZYMQNZ</t>
  </si>
  <si>
    <t>Borosil Rio 1.5 L Electric Kettle, Stainless Steel Inner Body, Boil Water For Tea, Coffee, Soup, Silver</t>
  </si>
  <si>
    <t>B09PLD9TCD</t>
  </si>
  <si>
    <t>Kodak 126 cm (50 inches) Bezel-Less Design Series 4K Ultra HD Smart Android LED TV 50UHDX7XPROBL (Black)</t>
  </si>
  <si>
    <t>B09DSXK8JX</t>
  </si>
  <si>
    <t>Kodak 80 cm (32 inches) HD Ready Certified Android Smart LED TV 32HDX7XPROBL (Black)</t>
  </si>
  <si>
    <t>B09MT94QLL</t>
  </si>
  <si>
    <t>Havells Glaze 74W Pearl Ivory Gold Ceiling Fan, Sweep: 1200 Mm</t>
  </si>
  <si>
    <t>B09L835C3V</t>
  </si>
  <si>
    <t>Smashtronics¬Æ - Case for Firetv Remote, Fire Stick Remote Cover Case, Silicone Cover for TV Firestick 4K/TV 2nd Gen(3rd Gen) Remote Control - Light Weight/Anti Slip/Shockproof (Black)</t>
  </si>
  <si>
    <t>B09HK9JH4F</t>
  </si>
  <si>
    <t>B09XBJ1CTN</t>
  </si>
  <si>
    <t>MI Xiaomi 22.5W Fast USB Type C Charger Combo for Tablets - White</t>
  </si>
  <si>
    <t>B0B9RN5X8B</t>
  </si>
  <si>
    <t>V-Guard Zio Instant Water Geyser | 3 Litre | 3000 W Heating | White-Blue | | 2 Year Warranty</t>
  </si>
  <si>
    <t>B09X1M3DHX</t>
  </si>
  <si>
    <t>iFFALCON 80 cm (32 inches) HD Ready Smart LED TV¬†32F53 (Black)</t>
  </si>
  <si>
    <t>B09FZ89DK6</t>
  </si>
  <si>
    <t>Eureka Forbes Supervac 1600 Watts Powerful Suction,bagless Vacuum Cleaner with cyclonic Technology,7 Accessories,1 Year Warranty,Compact,Lightweight &amp; Easy to use (Red)</t>
  </si>
  <si>
    <t>B09CMQRQM6</t>
  </si>
  <si>
    <t>Ambrane Fast 100W Output Cable with Type-C to Type-C for Mobile, Laptop, Macbook &amp; Table Charging, 480mbps Data Sync Speed, Braided Cable, 1.5m Length (ABCC-100, Black-Grey)</t>
  </si>
  <si>
    <t>B0718ZN31Q</t>
  </si>
  <si>
    <t>Rts‚Ñ¢ High Speed 3D Full HD 1080p Support (10 Meters) HDMI Male to HDMI Male Cable TV Lead 1.4V for All Hdmi Devices- Black (10M - 30 FEET)</t>
  </si>
  <si>
    <t>B08PFSZ7FH</t>
  </si>
  <si>
    <t>STRIFF Laptop Stand Adjustable Laptop Computer Stand Multi-Angle Stand Phone Stand Portable Foldable Laptop Riser Notebook Holder Stand Compatible for 9 to 15.6‚Äù Laptops Black(Black)</t>
  </si>
  <si>
    <t>B0BK1K598K</t>
  </si>
  <si>
    <t>AGARO LR2007 Lint Remover, Rechargeable, for Woolen Sweaters, Blankets, Jackets, Burr Remover, Pill Remover From Carpets, Curtains</t>
  </si>
  <si>
    <t>B07YCBSCYB</t>
  </si>
  <si>
    <t>AmazonBasics Induction Cooktop 1600 Watt (Black)</t>
  </si>
  <si>
    <t>B0B4DT8MKT</t>
  </si>
  <si>
    <t>Wecool Unbreakable 3 in 1 Charging Cable with 3A Speed, Fast Charging Multi Purpose Cable 1.25 Mtr Long, Type C cable, Micro Usb Cable and Cable for iPhone, White</t>
  </si>
  <si>
    <t>B09PDZNSBG</t>
  </si>
  <si>
    <t>Goodscity Garment Steamer for Clothes, Steam Iron Press - Vertical &amp; Horizontal Steaming up to 22g/min, 1200 Watt, 230 ml Water tank &amp; 30 sec Fast Heating (GC 111)</t>
  </si>
  <si>
    <t>B095K14P86</t>
  </si>
  <si>
    <t>Saiyam Stainless Steel Espresso Maker Stovetop Coffee Percolator Italian Coffee Maker Moka Pot (4 Cup - 200 ml, Silver)</t>
  </si>
  <si>
    <t>Home&amp;Kitchen|Kitchen&amp;HomeAppliances|Coffee,Tea&amp;Espresso|StovetopEspressoPots</t>
  </si>
  <si>
    <t>StovetopEspressoPots</t>
  </si>
  <si>
    <t>B078JF6X9B</t>
  </si>
  <si>
    <t>Havells Instanio 3-Litre 4.5KW Instant Water Heater (Geyser), White Blue</t>
  </si>
  <si>
    <t>B098LCVYPW</t>
  </si>
  <si>
    <t>Dealfreez Case Compatible for Fire TV Stick 4K All Alexa Voice Remote Shockproof Silicone Anti-Lost Cover with Loop (C-Black)</t>
  </si>
  <si>
    <t>B0B9LDCX89</t>
  </si>
  <si>
    <t>STRIFF Mpad Mouse Mat 230X190X3mm Gaming Mouse Pad, Non-Slip Rubber Base, Waterproof Surface, Premium-Textured, Compatible with Laser and Optical Mice(Universe Black)</t>
  </si>
  <si>
    <t>B09C6HWG18</t>
  </si>
  <si>
    <t>Duracell Type C To Type C 5A (100W) Braided Sync &amp; Fast Charging Cable, 3.9 Feet (1.2M). USB C to C Cable, Supports PD &amp; QC 3.0 Charging, 5 GBPS Data Transmission ‚Äì Black</t>
  </si>
  <si>
    <t>B099S26HWG</t>
  </si>
  <si>
    <t>Classmate Pulse 1 Subject Notebook - 240mm x 180mm , Soft Cover, 180 Pages, Single Line, Pack of 4</t>
  </si>
  <si>
    <t>B09C6H53KH</t>
  </si>
  <si>
    <t>Duracell Type-C To Micro 1.2M braided Sync &amp; Charge Cable, USB C to Micro Fast Charge Compatible for fast data transmission (Black)</t>
  </si>
  <si>
    <t>B09474JWN6</t>
  </si>
  <si>
    <t>HealthSense Rechargeable Lint Remover for Clothes | Fuzz and Fur Remover | Electric Fabric Shaver, Trimmer for Clothes, Carpet, Sofa, Sweaters, Curtains | One-Year Warranty Included - New-Feel LR350</t>
  </si>
  <si>
    <t>B0BDS8MY8J</t>
  </si>
  <si>
    <t>Lapster Caddy for ssd and HDD, Optical Bay 2nd Hard Drive Caddy, Caddy 9.5mm for Laptop</t>
  </si>
  <si>
    <t>Computers&amp;Accessories|Components|InternalHardDrives</t>
  </si>
  <si>
    <t>InternalHardDrives</t>
  </si>
  <si>
    <t>B09MM6P76N</t>
  </si>
  <si>
    <t>7SEVEN¬Æ Compatible Lg Smart Tv Remote Suitable for Any LG LED OLED LCD UHD Plasma Android Television and AKB75095303 replacement of Original Lg Tv Remote Control</t>
  </si>
  <si>
    <t>B0BMGB3CH9</t>
  </si>
  <si>
    <t>Samsung Galaxy M04 Dark Blue, 4GB RAM, 64GB Storage | Upto 8GB RAM with RAM Plus | MediaTek Helio P35 | 5000 mAh Battery</t>
  </si>
  <si>
    <t>B0BMGB2TPR</t>
  </si>
  <si>
    <t>Samsung Galaxy M04 Light Green, 4GB RAM, 64GB Storage | Upto 8GB RAM with RAM Plus | MediaTek Helio P35 | 5000 mAh Battery</t>
  </si>
  <si>
    <t>B0BMGG6NKT</t>
  </si>
  <si>
    <t>Samsung Galaxy M04 Dark Blue, 4GB RAM, 128GB Storage | Upto 8GB RAM with RAM Plus | MediaTek Helio P35 | 5000 mAh Battery</t>
  </si>
  <si>
    <t>B09N6TTHT6</t>
  </si>
  <si>
    <t>E-COSMOS Plug in LED Night Light Mini USB LED Light Flexible USB LED Ambient Light Mini USB LED Light, LED Portable car Bulb, Indoor, Outdoor, Reading, Sleep (4 pcs)</t>
  </si>
  <si>
    <t>B07QZ3CZ48</t>
  </si>
  <si>
    <t>boAt BassHeads 122 Wired Earphones with Heavy Bass, Integrated Controls and Mic (Gun Metal)</t>
  </si>
  <si>
    <t>B0B2CWRDB1</t>
  </si>
  <si>
    <t>Shakti Technology S5 High Pressure Car Washer Machine 1900 Watts and Pressure 125 Bar with 10 Meter Hose Pipe</t>
  </si>
  <si>
    <t>B08G43CCLC</t>
  </si>
  <si>
    <t>NK STAR 950 Mbps USB WiFi Adapter Wireless Network Receiver Dongle for Desktop Laptop, (Support- Windows XP/7/8/10 &amp; MAC OS) NOt Support to DVR and HDTV</t>
  </si>
  <si>
    <t>B0BL11S5QK</t>
  </si>
  <si>
    <t>iBELL Induction Cooktop, 2000W with Auto Shut Off and Overheat Protection, BIS Certified, Black</t>
  </si>
  <si>
    <t>B09YHLPQYT</t>
  </si>
  <si>
    <t>Shopoflux Silicone Remote Cover for Mi Smart TV and Mi TV Stick/MI Box S / 3S / MI 4X / 4A Smart LED TV (Black)</t>
  </si>
  <si>
    <t>B0B8XNPQPN</t>
  </si>
  <si>
    <t>Pigeon Healthifry Digital Air Fryer, 360¬∞ High Speed Air Circulation Technology 1200 W with Non-Stick 4.2 L Basket - Green</t>
  </si>
  <si>
    <t>B0B61HYR92</t>
  </si>
  <si>
    <t>Lapster usb 2.0 mantra cable, mantra mfs 100 data cable (black)</t>
  </si>
  <si>
    <t>B09M3F4HGB</t>
  </si>
  <si>
    <t>Borosil Volcano 13 Fin Oil Filled Radiator Room Heater, 2900 W, Black</t>
  </si>
  <si>
    <t>B09ZPJT8B2</t>
  </si>
  <si>
    <t>TCL 80 cm (32 inches) HD Ready Certified Android Smart LED TV 32S615 (Black)</t>
  </si>
  <si>
    <t>B0BBMGLQDW</t>
  </si>
  <si>
    <t>Tuarso 8K HDMI 2.1 Cable 48Gbps , 1.5 Meter High-Speed Braided HDMI Cable ( 8K@60HZ„ÄÅ4K@120HZ„ÄÅ2K@240HZ ) HDMI 2.1 Cable Compatible with Monitors , Television , Laptops , Projectors , Game Consoles and more with HDMI Ports Device</t>
  </si>
  <si>
    <t>B0BJYSCWFQ</t>
  </si>
  <si>
    <t>Kitchengenix's Mini Waffle Maker 4 Inch- 350 Watts: Stainless Steel Non-Stick Electric Iron Machine for Individual Belgian Waffles, Pan Cakes, Paninis or Other Snacks (Red)</t>
  </si>
  <si>
    <t>Home&amp;Kitchen|Kitchen&amp;HomeAppliances|SmallKitchenAppliances|WaffleMakers&amp;Irons</t>
  </si>
  <si>
    <t>WaffleMakers&amp;Irons</t>
  </si>
  <si>
    <t>B016MDK4F4</t>
  </si>
  <si>
    <t>Technotech High Speed HDMI Cable 5 Meter V1.4 - Supports Full HD 1080p (Color May Vary)</t>
  </si>
  <si>
    <t>boAt Bassheads 100 in Ear Wired Earphones with Mic(Taffy Pink)</t>
  </si>
  <si>
    <t>boAt Bassheads 100 in Ear Wired Earphones with Mic(Furious Red)</t>
  </si>
  <si>
    <t>boAt BassHeads 100 in-Ear Wired Headphones with Mic (Black)</t>
  </si>
  <si>
    <t>Redmi 9 Activ (Carbon Black, 4GB RAM, 64GB Storage) | Octa-core Helio G35 | 5000 mAh Battery</t>
  </si>
  <si>
    <t>Redmi 9A Sport (Coral Green, 2GB RAM, 32GB Storage) | 2GHz Octa-core Helio G25 Processor | 5000 mAh Battery</t>
  </si>
  <si>
    <t>Redmi 9A Sport (Carbon Black, 2GB RAM, 32GB Storage) | 2GHz Octa-core Helio G25 Processor | 5000 mAh Battery</t>
  </si>
  <si>
    <t>Redmi 9A Sport (Coral Green, 3GB RAM, 32GB Storage) | 2GHz Octa-core Helio G25 Processor | 5000 mAh Battery</t>
  </si>
  <si>
    <t>B01MF8MB65</t>
  </si>
  <si>
    <t>boAt Bassheads 225 in Ear Wired Earphones with Mic(Blue)</t>
  </si>
  <si>
    <t>B01LWYDEQ7</t>
  </si>
  <si>
    <t>Pigeon Polypropylene Mini Handy and Compact Chopper with 3 Blades for Effortlessly Chopping Vegetables and Fruits for Your Kitchen (12420, Green, 400 ml)</t>
  </si>
  <si>
    <t>Home&amp;Kitchen|Kitchen&amp;Dining|KitchenTools|ManualChoppers&amp;Chippers|Choppers</t>
  </si>
  <si>
    <t>Kitchen&amp;Dining</t>
  </si>
  <si>
    <t>KitchenTools</t>
  </si>
  <si>
    <t>ManualChoppers&amp;Chippers</t>
  </si>
  <si>
    <t>B01DEWVZ2C</t>
  </si>
  <si>
    <t>JBL C100SI Wired In Ear Headphones with Mic, JBL Pure Bass Sound, One Button Multi-function Remote, Angled Buds for Comfort fit (Black)</t>
  </si>
  <si>
    <t>B01DF26V7A</t>
  </si>
  <si>
    <t>JBL C100SI Wired In Ear Headphones with Mic, JBL Pure Bass Sound, One Button Multi-function Remote, Premium Metallic Finish, Angled Buds for Comfort fit (Red)</t>
  </si>
  <si>
    <t>B07DC4RZPY</t>
  </si>
  <si>
    <t>Amazon Basics USB A to Lightning MFi Certified Charging Cable (White, 1.2 meter)</t>
  </si>
  <si>
    <t>B07S9S86BF</t>
  </si>
  <si>
    <t>boAt Bassheads 242 in Ear Wired Earphones with Mic(Active Black)</t>
  </si>
  <si>
    <t>B08H9Z3XQW</t>
  </si>
  <si>
    <t>boAt Bassheads 242 in Ear Wired Earphones with Mic(Blue)</t>
  </si>
  <si>
    <t>B08TV2P1N8</t>
  </si>
  <si>
    <t>boAt Rockerz 255 Pro+ in-Ear Bluetooth Neckband with Upto 40 Hours Playback, ASAP  Charge, IPX7, Dual Pairing, BT v5.0, with Mic (Active Black)</t>
  </si>
  <si>
    <t>B07CD2BN46</t>
  </si>
  <si>
    <t>Xiaomi Mi Wired in Ear Earphones with Mic Basic with Ultra Deep Bass &amp; Aluminum Alloy Sound Chamber (Black)</t>
  </si>
  <si>
    <t>B092X94QNQ</t>
  </si>
  <si>
    <t>boAt Rockerz 330 in-Ear Bluetooth Neckband with Upto 30 Hours Playtime, ASAP  Charge, Signature Sound, Dual Pairing &amp; IPX5 with Mic (Active Black)</t>
  </si>
  <si>
    <t>B07PR1CL3S</t>
  </si>
  <si>
    <t>boAt Rockerz 450 Bluetooth On Ear Headphones with Mic, Upto 15 Hours Playback, 40MM Drivers, Padded Ear Cushions, Integrated Controls and Dual Modes(Luscious Black)</t>
  </si>
  <si>
    <t>B083T5G5PM</t>
  </si>
  <si>
    <t>Sennheiser CX 80S in-Ear Wired Headphones with in-line One-Button Smart Remote with Microphone Black</t>
  </si>
  <si>
    <t>B01FSYQ2A4</t>
  </si>
  <si>
    <t>boAt Rockerz 400 Bluetooth On Ear Headphones With Mic With Upto 8 Hours Playback &amp; Soft Padded Ear Cushions(Grey/Green)</t>
  </si>
  <si>
    <t>B07KY3FNQP</t>
  </si>
  <si>
    <t>boAt Bassheads 152 in Ear Wired Earphones with Mic(Active Black)</t>
  </si>
  <si>
    <t>B07XJWTYM2</t>
  </si>
  <si>
    <t>realme Buds Wireless in Ear Bluetooth Earphones with mic, 11.2mm Bass Boost Driver, Magnetic Fast Pair, Fast Charging and 12 Hrs Playtime (Yellow)</t>
  </si>
  <si>
    <t>B0BD3T6Z1D</t>
  </si>
  <si>
    <t>Samsung Galaxy M32 Prime Edition (Light Blue, 4GB RAM, 64GB)</t>
  </si>
  <si>
    <t>B0856HY85J</t>
  </si>
  <si>
    <t>boAt Rockerz 550 Over Ear Bluetooth Headphones with Upto 20 Hours Playback, 50MM Drivers, Soft Padded Ear Cushions and Physical Noise Isolation, Without Mic (Black)</t>
  </si>
  <si>
    <t>Electronics|Headphones,Earbuds&amp;Accessories|Headphones|Over-Ear</t>
  </si>
  <si>
    <t>Over-Ear</t>
  </si>
  <si>
    <t>B07DFYJRQV</t>
  </si>
  <si>
    <t>JBL C200SI, Premium in Ear Wired Earphones with Mic, Signature Sound, One Button Multi-Function Remote, Angled Earbuds for Comfort fit (Blue)</t>
  </si>
  <si>
    <t>B09QS8V5N8</t>
  </si>
  <si>
    <t>Redmi Note 11 (Space Black, 4GB RAM, 64GB Storage)|90Hz FHD+ AMOLED Display | Qualcomm¬Æ Snapdragon‚Ñ¢ 680-6nm | 33W Charger Included</t>
  </si>
  <si>
    <t>B09QS9X9L8</t>
  </si>
  <si>
    <t>Redmi Note 11 (Horizon Blue, 6GB RAM, 64GB Storage)|90Hz FHD+ AMOLED Display | Qualcomm¬Æ Snapdragon‚Ñ¢ 680-6nm | 33W Charger Included</t>
  </si>
  <si>
    <t>B09QS9X16F</t>
  </si>
  <si>
    <t>Redmi Note 11 (Space Black, 6GB RAM, 64GB Storage) | 90Hz FHD+ AMOLED Display | Qualcomm¬Æ Snapdragon‚Ñ¢ 680-6nm | 33W Charger Included</t>
  </si>
  <si>
    <t>B09QS9CWLV</t>
  </si>
  <si>
    <t>B096VF5YYF</t>
  </si>
  <si>
    <t>boAt Xtend Smartwatch with Alexa Built-in, 1.69‚Äù HD Display, Multiple Watch Faces, Stress Monitor, Heart &amp; SpO2 Monitoring, 14 Sports Modes, Sleep Monitor, 5 ATM &amp; 7 Days Battery(Pitch Black)</t>
  </si>
  <si>
    <t>B0972BQ2RS</t>
  </si>
  <si>
    <t>Fire-Boltt India's No 1 Smartwatch Brand Ring Bluetooth Calling with SpO2 &amp; 1.7‚Äù Metal Body with Blood Oxygen Monitoring, Continuous Heart Rate, Full Touch &amp; Multiple Watch Faces</t>
  </si>
  <si>
    <t>B09BNXQ6BR</t>
  </si>
  <si>
    <t>Noise ColorFit Ultra SE Smart Watch with 1.75"(4.3cm) HD Display, Aluminium Alloy Body, 60 Sports Modes, Spo2, Lightweight, Stock Market Info, Calls &amp; SMS Reply (Vintage Brown)</t>
  </si>
  <si>
    <t>B094JB13XL</t>
  </si>
  <si>
    <t>Noise ColorFit Ultra Smart Watch with 1.75" HD Display, Aluminium Alloy Body, 60 Sports Modes, Spo2, Lightweight, Stock Market Info, Calls &amp; SMS Reply (Space Blue)</t>
  </si>
  <si>
    <t>B008YW3CYM</t>
  </si>
  <si>
    <t>USHA EI 1602 1000 W Lightweight Dry Iron with Non-Stick Soleplate (Multi-colour)</t>
  </si>
  <si>
    <t>B00ABMASXG</t>
  </si>
  <si>
    <t>Bajaj Immersion Rod Water Heater 1500 Watts, Silver</t>
  </si>
  <si>
    <t>B09LHYZ3GJ</t>
  </si>
  <si>
    <t>Redmi Note 11T 5G (Matte Black, 6GB RAM, 128GB ROM)| Dimensity 810 5G | 33W Pro Fast Charging | Charger Included | Additional Exchange Offers|Get 2 Months of YouTube Premium Free!</t>
  </si>
  <si>
    <t>B09LJ116B5</t>
  </si>
  <si>
    <t>Redmi Note 11T 5G (Aquamarine Blue, 6GB RAM, 128GB ROM)| Dimensity 810 5G | 33W Pro Fast Charging | Charger Included | Additional Exchange Offers| Get 2 Months of YouTube Premium Free!</t>
  </si>
  <si>
    <t>B09LHZSMRR</t>
  </si>
  <si>
    <t>Redmi Note 11T 5G (Stardust White, 6GB RAM, 128GB ROM)| Dimensity 810 5G | 33W Pro Fast Charging | Charger Included | Additional Exchange Offers|Get 2 Months of YouTube Premium Free!</t>
  </si>
  <si>
    <t>B00YMJ0OI8</t>
  </si>
  <si>
    <t>Prestige PIC 20 1600 Watt Induction Cooktop with Push button (Black)</t>
  </si>
  <si>
    <t>B07W6VWZ8C</t>
  </si>
  <si>
    <t>Infinity (JBL Fuze Pint, Wireless Ultra Portable Mini Speaker with Mic, Deep Bass, Dual Equalizer, Bluetooth 5.0 with Voice Assistant Support for Mobiles (Black)</t>
  </si>
  <si>
    <t>Electronics|HomeAudio|Speakers|OutdoorSpeakers</t>
  </si>
  <si>
    <t>OutdoorSpeakers</t>
  </si>
  <si>
    <t>B015OW3M1W</t>
  </si>
  <si>
    <t>AmazonBasics 6-Feet DisplayPort (not USB port) to HDMI Cable Black</t>
  </si>
  <si>
    <t>B01GZSQJPA</t>
  </si>
  <si>
    <t>Philips HL7756/00 Mixer Grinder, 750W, 3 Jars (Black)</t>
  </si>
  <si>
    <t>B012MQS060</t>
  </si>
  <si>
    <t>Logitech MK215 Wireless Keyboard and Mouse Combo for Windows, 2.4 GHz Wireless, Compact Design, 2-Year Battery Life(Keyboard),5 Month Battery Life(Mouse) PC/Laptop- Black</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</si>
  <si>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</si>
  <si>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</si>
  <si>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</si>
  <si>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B07W7Z6DVL</t>
  </si>
  <si>
    <t>Infinity (JBL Fuze 100, Wireless Portable Bluetooth Speaker with Mic, Deep Bass, Dual Equalizer, IPX7 Waterproof, Rugged Fabric Design (Black)</t>
  </si>
  <si>
    <t>B0085IATT6</t>
  </si>
  <si>
    <t>D-Link DIR-615 Wi-fi Ethernet-N300 Single_band 300Mbps Router, Mobile App Support, Router | AP | Repeater | Client Modes(Black)</t>
  </si>
  <si>
    <t>B09TWHTBKQ</t>
  </si>
  <si>
    <t>Samsung Galaxy M33 5G (Mystique Green, 8GB, 128GB Storage) | 6000mAh Battery | Upto 16GB RAM with RAM Plus | Travel Adapter to be Purchased Separately</t>
  </si>
  <si>
    <t>B09TWH8YHM</t>
  </si>
  <si>
    <t>Samsung Galaxy M33 5G (Emerald Brown, 6GB, 128GB Storage) | 6000mAh Battery | Upto 12GB RAM with RAM Plus | Travel Adapter to be Purchased Separately</t>
  </si>
  <si>
    <t>B0B14MR9L1</t>
  </si>
  <si>
    <t>B097R2V1W8</t>
  </si>
  <si>
    <t>Bajaj Splendora 3 Litre 3KW IWH Instant Water Heater (Geyser), White</t>
  </si>
  <si>
    <t>B01M0505SJ</t>
  </si>
  <si>
    <t>Orient Electric Apex-FX 1200mm Ultra High Speed 400 RPM Ceiling Fan (Brown)</t>
  </si>
  <si>
    <t>B07WGPKMP5</t>
  </si>
  <si>
    <t>iQOO Z6 44W by vivo (Raven Black, 6GB RAM, 128GB Storage) | 6.44" FHD+ AMOLED Display | 50% Charge in just 27 mins | in-Display Fingerprint Scanning</t>
  </si>
  <si>
    <t>B07WJV6P1R</t>
  </si>
  <si>
    <t>iQOO Z6 Lite 5G by vivo (Stellar Green, 6GB RAM, 128GB Storage) | World's First Snapdragon 4 Gen 1 | 120Hz Refresh Rate | 5000mAh Battery | Travel Adapter to be Purchased Separately</t>
  </si>
  <si>
    <t>B07WDKLRM4</t>
  </si>
  <si>
    <t>iQOO Z6 44W by vivo (Lumina Blue, 4GB RAM, 128GB Storage) | 6.44" FHD+ AMOLED Display | 50% Charge in just 27 mins | in-Display Fingerprint Scanning</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</si>
  <si>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</si>
  <si>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</si>
  <si>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</si>
  <si>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</si>
  <si>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B07WGPKTS4</t>
  </si>
  <si>
    <t>iQOO Z6 44W by vivo (Raven Black, 4GB RAM, 128GB Storage) | 6.44" FHD+ AMOLED Display | 50% Charge in just 27 mins | in-Display Fingerprint Scanning</t>
  </si>
  <si>
    <t>B0B4F2XCK3</t>
  </si>
  <si>
    <t>Samsung Galaxy M13 (Aqua Green, 6GB, 128GB Storage) | 6000mAh Battery | Upto 12GB RAM with RAM Plus</t>
  </si>
  <si>
    <t>B0B4F3QNDM</t>
  </si>
  <si>
    <t>Samsung Galaxy M13 5G (Aqua Green, 6GB, 128GB Storage) | 5000mAh Battery | Upto 12GB RAM with RAM Plus</t>
  </si>
  <si>
    <t>B0B4F2TTTS</t>
  </si>
  <si>
    <t>Samsung Galaxy M13 (Aqua Green, 4GB, 64GB Storage) | 6000mAh Battery | Upto 8GB RAM with RAM Plus</t>
  </si>
  <si>
    <t>B0B4F52B5X</t>
  </si>
  <si>
    <t>Samsung Galaxy M13 (Midnight Blue, 4GB, 64GB Storage) | 6000mAh Battery | Upto 8GB RAM with RAM Plus</t>
  </si>
  <si>
    <t>B0B4F5L738</t>
  </si>
  <si>
    <t>B0B4F2ZWL3</t>
  </si>
  <si>
    <t>Samsung Galaxy M13 (Stardust Brown, 6GB, 128GB Storage) | 6000mAh Battery | Upto 12GB RAM with RAM Plus</t>
  </si>
  <si>
    <t>B0B4F1YC3J</t>
  </si>
  <si>
    <t>B0B4F4QZ1H</t>
  </si>
  <si>
    <t>Samsung Galaxy M13 5G (Stardust Brown, 6GB, 128GB Storage) | 5000mAh Battery | Upto 12GB RAM with RAM Plus</t>
  </si>
  <si>
    <t>B07RD611Z8</t>
  </si>
  <si>
    <t>Ambrane 20000mAh Power Bank with 20W Fast Charging, Triple Output, Power Delivery, Type C Input, Made in India, Multi-Layer Protection, Li-Polymer + Type C Cable (Stylo-20k, Black)</t>
  </si>
  <si>
    <t>B08JD36C6H</t>
  </si>
  <si>
    <t>Kingston DataTraveler Exodia DTX/32 GB Pen Drive USB 3.2 Gen 1 (Multicolor)</t>
  </si>
  <si>
    <t>B08JMC1988</t>
  </si>
  <si>
    <t>boAt Stone 180 5W Bluetooth Speaker with Upto 10 Hours Playback, 1.75" Driver, IPX7 &amp; TWS Feature(Black)</t>
  </si>
  <si>
    <t>B01N6IJG0F</t>
  </si>
  <si>
    <t>Morphy Richards Daisy 1000W Dry Iron with American Heritage Non-Stick Coated Soleplate, White</t>
  </si>
  <si>
    <t>B07N8RQ6W7</t>
  </si>
  <si>
    <t>Portronics MODESK POR-122 Universal Mobile Tabletop Holder (Black)</t>
  </si>
  <si>
    <t>B08WRWPM22</t>
  </si>
  <si>
    <t>boAt Micro USB 55 Tangle-free, Sturdy Micro USB Cable with 3A Fast Charging &amp; 480mbps Data Transmission (Black)</t>
  </si>
  <si>
    <t>B09WMTJPG7</t>
  </si>
  <si>
    <t>Crompton InstaBliss 3-L Instant Water Heater (Geyser) with Advanced 4 Level Safety</t>
  </si>
  <si>
    <t>B01LONQBDG</t>
  </si>
  <si>
    <t>AmazonBasics USB Type-C to Micro-B 2.0 Cable - 6 Inches (15.2 Centimeters) - White</t>
  </si>
  <si>
    <t>B07QCWY5XV</t>
  </si>
  <si>
    <t>Mobilife Bluetooth Extendable Selfie Stick with Tripod Stand and Wireless Remote,3-in-1 Multifunctional Selfie Stick Tripod for iPhone Samsung Mi Realme Oppo Vivo Google More,Black</t>
  </si>
  <si>
    <t>B08GSQXLJ2</t>
  </si>
  <si>
    <t>Crompton Arno Neo 15-L 5 Star Rated Storage Water Heater (Geyser) with Advanced 3 Level Safety (Grey)</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</si>
  <si>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</si>
  <si>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</si>
  <si>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</si>
  <si>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B00O24PUO6</t>
  </si>
  <si>
    <t>Orpat OEH-1260 2000-Watt Fan Heater (Grey)</t>
  </si>
  <si>
    <t>B00HZIOGXW</t>
  </si>
  <si>
    <t>Crompton IHL 152 1500-Watt Immersion Water Heater with Copper Heating Element (Black)</t>
  </si>
  <si>
    <t>B08WRBG3XW</t>
  </si>
  <si>
    <t>boAt Type C A325 Tangle-free, Sturdy Type C Cable with 3A Rapid Charging &amp; 480mbps Data Transmission(Black)</t>
  </si>
  <si>
    <t>B00O2R38C4</t>
  </si>
  <si>
    <t>Luminous Vento Deluxe 150 mm Exhaust Fan for Kitchen, Bathroom with Strong Air Suction, Rust Proof Body and Dust Protection Shutters (2-Year Warranty, White)</t>
  </si>
  <si>
    <t>B0188KPKB2</t>
  </si>
  <si>
    <t>Preethi Blue Leaf Diamond MG-214 mixer grinder 750 watt (Blue/White), 3 jars &amp; Flexi Lid, FBT motor with 2yr Guarantee &amp; Lifelong Free Service</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</si>
  <si>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</si>
  <si>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</si>
  <si>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</si>
  <si>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B09P22HXH6</t>
  </si>
  <si>
    <t>Lenovo 300 FHD Webcam with Full Stereo Dual Built-in mics | FHD 1080P 2.1 Megapixel CMOS Camera |Privacy Shutter | Ultra-Wide 95 Lens | 360 Rotation | Flexible Mount, Plug-n-Play | Cloud Grey</t>
  </si>
  <si>
    <t>B00E9G8KOY</t>
  </si>
  <si>
    <t>HUL Pureit Germkill kit for Classic 23 L water purifier - 1500 L Capacity</t>
  </si>
  <si>
    <t>B08FGNPQ9X</t>
  </si>
  <si>
    <t>Zinq UPS for Router, Mini UPS for 12V WiFi Router Broadband Modem with Upto 4 Hours Power Backup, Upto 2Amp, Works with Existing Adapter, Also Works with Set-top Box, Smart Camera, CCTV (Black)</t>
  </si>
  <si>
    <t>B0B5LVS732</t>
  </si>
  <si>
    <t>Noise Pulse Go Buzz Smart Watch Bluetooth Calling with 1.69" Display, 550 NITS, 150+ Cloud Watch Face, SPo2, Heart Rate Tracking, 100 Sports Mode with Auto Detection, Longer Battery (Jet Black)</t>
  </si>
  <si>
    <t>B0BHYJ8CVF</t>
  </si>
  <si>
    <t>Portronics Key2 Combo Multimedia USB Wireless Keyboard and Mouse Set with 2.4 GHz Wireless Technology, Soft &amp; Silent Button, Compact Size (Grey)</t>
  </si>
  <si>
    <t>B07JGCGNDG</t>
  </si>
  <si>
    <t>Crompton Amica 15-L 5 Star Rated Storage Water Heater (Geyser) with Free Installation (White)</t>
  </si>
  <si>
    <t>B0B2X35B1K</t>
  </si>
  <si>
    <t>Noise ColorFit Ultra 2 Buzz 1.78" AMOLED Bluetooth Calling Watch with 368*448px Always On Display, Premium Metallic Finish, 100+ Watch Faces, 100+ Sports Modes, Health Suite (Jet Black)</t>
  </si>
  <si>
    <t>B01IOZUHRS</t>
  </si>
  <si>
    <t>Gizga Essentials Laptop Power Cable Cord- 3 Pin Adapter Isi Certified(1 Meter/3.3 Feet)</t>
  </si>
  <si>
    <t>B07SPVMSC6</t>
  </si>
  <si>
    <t>Bajaj Frore 1200 mm Ceiling Fan (Brown)</t>
  </si>
  <si>
    <t>B00UGZWM2I</t>
  </si>
  <si>
    <t>COI Note Pad/Memo Book with Sticky Notes &amp; Clip Holder with Pen for Gifting</t>
  </si>
  <si>
    <t>B07H1S7XW8</t>
  </si>
  <si>
    <t>STRIFF Wall Mount Phone Holder Wall Mount with Adhesive Strips, Charging Holder Compatible with iPhone, Smartphone and Mini Tablet (Pack of 1) (White)</t>
  </si>
  <si>
    <t>Electronics|Mobiles&amp;Accessories|MobileAccessories|Mounts|Shower&amp;WallMounts</t>
  </si>
  <si>
    <t>B0123P3PWE</t>
  </si>
  <si>
    <t>Rico IRPRO 1500 Watt Japanese Technology Electric Water Heater Immersion Rod Shockproof Protection &amp; Stainless Steel Heating Element for Instant Heating| ISI Certified 1 Year Replacement Warranty</t>
  </si>
  <si>
    <t>B07N2MGB3G</t>
  </si>
  <si>
    <t>AGARO Marvel 9 Liters Oven Toaster Griller, Cake Baking OTG (Black)</t>
  </si>
  <si>
    <t>B097XJQZ8H</t>
  </si>
  <si>
    <t>Cookwell Bullet Mixer Grinder (5 Jars, 3 Blades, Silver)</t>
  </si>
  <si>
    <t>B08W56G1K9</t>
  </si>
  <si>
    <t>LAPSTER Spiral Charger Spiral Charger Cable Protectors for Wires Data Cable Saver Charging Cord Protective Cable Cover Set of 3 (12 Pieces)</t>
  </si>
  <si>
    <t>Computers&amp;Accessories|Accessories&amp;Peripherals|Cables&amp;Accessories|CableConnectionProtectors</t>
  </si>
  <si>
    <t>CableConnectionProtectors</t>
  </si>
  <si>
    <t>B08VS3YLRK</t>
  </si>
  <si>
    <t>Portronics Adapto 20 Type C 20W Fast PD/Type C Adapter Charger with Fast Charging for iPhone 12/12 Pro/12 Mini/12 Pro Max/11/XS/XR/X/8/Plus, iPad Pro/Air/Mini, Galaxy 10/9/8 (Adapter Only) White</t>
  </si>
  <si>
    <t>B002PD61Y4</t>
  </si>
  <si>
    <t>D-Link DWA-131 300 Mbps Wireless Nano USB Adapter (Black)</t>
  </si>
  <si>
    <t>B07QDSN9V6</t>
  </si>
  <si>
    <t>INALSA Electric Kettle 1.5 Litre with Stainless Steel Body - Absa|Auto Shut Off &amp; Boil Dry Protection Safety Features| Cordless Base &amp; Cord Winder|Hot Water Kettle |Water Heater Jug</t>
  </si>
  <si>
    <t>B00SMFPJG0</t>
  </si>
  <si>
    <t>Kent Gold, Optima, Gold+ Spare Kit</t>
  </si>
  <si>
    <t>B08235JZFB</t>
  </si>
  <si>
    <t>Crompton InstaGlide 1000-Watts Dry Iron with American Heritage Coating, Pack of 1 Iron</t>
  </si>
  <si>
    <t>B07W14CHV8</t>
  </si>
  <si>
    <t>CARECASE¬Æ Optical Bay 2nd Hard Drive Caddy, 9.5 mm CD/DVD Drive Slot for SSD and HDD</t>
  </si>
  <si>
    <t>Computers&amp;Accessories|Accessories&amp;Peripherals|HardDriveAccessories|Caddies</t>
  </si>
  <si>
    <t>HardDriveAccessories</t>
  </si>
  <si>
    <t>Caddies</t>
  </si>
  <si>
    <t>B00P0R95EA</t>
  </si>
  <si>
    <t>Usha IH2415 1500-Watt Immersion Heater (Silver)</t>
  </si>
  <si>
    <t>B0B6BLTGTT</t>
  </si>
  <si>
    <t>Noise Pulse 2 Max Advanced Bluetooth Calling Smart Watch with 1.85'' TFT and 550 Nits Brightness, Smart DND, 10 Days Battery, 100 Sports Mode, Smartwatch for Men and Women - (Jet Black)</t>
  </si>
  <si>
    <t>B095JQVC7N</t>
  </si>
  <si>
    <t>OnePlus 138.7 cm (55 inches) U Series 4K LED Smart Android TV 55U1S (Black)</t>
  </si>
  <si>
    <t>B095JPKPH3</t>
  </si>
  <si>
    <t>OnePlus 163.8 cm (65 inches) U Series 4K LED Smart Android TV 65U1S (Black)</t>
  </si>
  <si>
    <t>B0162K34H2</t>
  </si>
  <si>
    <t>boAt LTG 500 Apple MFI Certified for iPhone, iPad and iPod 2Mtr Data Cable(Space Grey)</t>
  </si>
  <si>
    <t>B09MKP344P</t>
  </si>
  <si>
    <t>Tecno Spark 8T (Turquoise Cyan, 4GB RAM,64GB Storage) | 50MP AI Camera | 7GB Expandable RAM</t>
  </si>
  <si>
    <t>B07QHHCB27</t>
  </si>
  <si>
    <t>KENT 16044 Hand Blender Stainless Steel 400 W | Variable Speed Control | Easy to Clean and Store | Low Noise Operation</t>
  </si>
  <si>
    <t>B00S2SEV7K</t>
  </si>
  <si>
    <t>Pilot Frixion Clicker Roller Pen (Blue), (9000019529)</t>
  </si>
  <si>
    <t>B08MTCKDYN</t>
  </si>
  <si>
    <t>Gizga Essentials Spiral Cable Protector Cord Saver for Mac Charger, iPhone Charger, Wire Protector, Lightweight Durable Flexible Wire Winder for Charging Cables, Data Cables, Earphones, Pack of 10</t>
  </si>
  <si>
    <t>B07NPBG1B4</t>
  </si>
  <si>
    <t>AmazonBasics High Speed 55 Watt Oscillating Pedestal Fan, 400mm Sweep Length, White (Without Remote)</t>
  </si>
  <si>
    <t>Home&amp;Kitchen|Heating,Cooling&amp;AirQuality|Fans|PedestalFans</t>
  </si>
  <si>
    <t>PedestalFans</t>
  </si>
  <si>
    <t>B09NC2TY11</t>
  </si>
  <si>
    <t>Noise ColorFit Ultra Buzz Bluetooth Calling Smart Watch with 1.75" HD Display, 320x385 px Resolution, 100 Sports Modes, Stock Market Info Smartwatch for Men &amp; Women (Olive Green)</t>
  </si>
  <si>
    <t>B07Z3K96FR</t>
  </si>
  <si>
    <t>Robustrion Tempered Glass Screen Protector for iPad 10.2 inch 9th Gen Generation 2021 8th Gen 2020 7th Gen 2019</t>
  </si>
  <si>
    <t>B0162LYSFS</t>
  </si>
  <si>
    <t>boAt LTG 500 Apple MFI Certified for iPhone, iPad and iPod 2Mtr Data Cable(Metallic Silver)</t>
  </si>
  <si>
    <t>B07YFWVRCM</t>
  </si>
  <si>
    <t>Imou 360¬∞ 1080P Full HD Security Camera, Human Detection, Motion Tracking, 2-Way Audio, Night Vision, Dome Camera with WiFi &amp; Ethernet Connection, Alexa Google Assistant, Up to 256GB SD Card Support</t>
  </si>
  <si>
    <t>B08SBH499M</t>
  </si>
  <si>
    <t>ZEBRONICS Zeb-Warrior II 10 watts 2.0 Multimedia Speaker with RGB Lights, USB Powered, AUX Input, Volume Control Pod for PC, Laptops, Desktop</t>
  </si>
  <si>
    <t>Computers&amp;Accessories|Accessories&amp;Peripherals|Audio&amp;VideoAccessories|PCSpeakers</t>
  </si>
  <si>
    <t>PCSpeakers</t>
  </si>
  <si>
    <t>B09ZQK9X8G</t>
  </si>
  <si>
    <t>Noise ColorFit Pro 4 Advanced Bluetooth Calling Smart Watch with 1.72" TruView Display, Fully-Functional Digital Crown, 311 PPI, 60Hz Refresh Rate, 500 NITS Brightness (Charcoal Black)</t>
  </si>
  <si>
    <t>B07K2HVKLL</t>
  </si>
  <si>
    <t>Crompton IHL 251 1500-Watt Immersion Water Heater with Copper Heating Element and IP 68 Protection</t>
  </si>
  <si>
    <t>B09J2SCVQT</t>
  </si>
  <si>
    <t>NutriPro Juicer Mixer Grinder - Smoothie Maker - 500 Watts (3 Jars 2 Blades)</t>
  </si>
  <si>
    <t>B01NCVJMKX</t>
  </si>
  <si>
    <t>SHOPTOSHOP Electric Lint Remover, Best Lint Shaver for Clothes,Lint Remover for Woolen Clothes ,Lint Remover for Sweaters</t>
  </si>
  <si>
    <t>B00LY17RHI</t>
  </si>
  <si>
    <t>Camlin Elegante Fountain Pen - Black/Blue/Red</t>
  </si>
  <si>
    <t>OfficeProducts|OfficePaperProducts|Paper|Stationery|Pens,Pencils&amp;WritingSupplies|Pens&amp;Refills|FountainPens</t>
  </si>
  <si>
    <t>B09KLVMZ3B</t>
  </si>
  <si>
    <t>Portronics Konnect L 1.2M POR-1401 Fast Charging 3A 8 Pin USB Cable with Charge &amp; Sync Function (White)</t>
  </si>
  <si>
    <t>B07GWTWFS2</t>
  </si>
  <si>
    <t>KENT 16025 Sandwich Grill 700W | Non-Toxic Ceramic Coating | Automatic Temperature Cut-off with LED Indicator | Adjustable Height Control, Metallic Silver, Standard</t>
  </si>
  <si>
    <t>B0763K5HLQ</t>
  </si>
  <si>
    <t>InstaCuppa Milk Frother for Coffee - Handheld Battery-Operated Electric Milk and Coffee Frother, Stainless Steel Whisk and Stand, Portable Foam Maker for Coffee, Cappuccino, Lattes, and Egg Beaters</t>
  </si>
  <si>
    <t>Home&amp;Kitchen|Kitchen&amp;HomeAppliances|Coffee,Tea&amp;Espresso|MilkFrothers</t>
  </si>
  <si>
    <t>MilkFrothers</t>
  </si>
  <si>
    <t>B08VJFYH6N</t>
  </si>
  <si>
    <t>BAJAJ PYGMY MINI 110 MM 10 W HIGH SPEED OPERATION, USB CHARGING, MULTI-CLIP FUNCTION PERSONAL FAN</t>
  </si>
  <si>
    <t>Home&amp;Kitchen|Heating,Cooling&amp;AirQuality|Fans|TableFans</t>
  </si>
  <si>
    <t>TableFans</t>
  </si>
  <si>
    <t>B07SBGFDX9</t>
  </si>
  <si>
    <t>Pentonic Multicolor Ball Point Pen, Pack of 10</t>
  </si>
  <si>
    <t>B00PVT30YI</t>
  </si>
  <si>
    <t>Kitchen Mart Stainless Steel South Indian Filter Coffee Drip Maker, Madras Kappi, Drip Decotion Maker160ml (2 Cup)</t>
  </si>
  <si>
    <t>Home&amp;Kitchen|Kitchen&amp;HomeAppliances|Coffee,Tea&amp;Espresso|DripCoffeeMachines</t>
  </si>
  <si>
    <t>DripCoffeeMachines</t>
  </si>
  <si>
    <t>B01L6MT7E0</t>
  </si>
  <si>
    <t>Philips AC1215/20 Air purifier, removes 99.97% airborne pollutants, 4-stage filtration with True HEPA filter (white)</t>
  </si>
  <si>
    <t>B01M6453MB</t>
  </si>
  <si>
    <t>Prestige Delight PRWO Electric Rice Cooker (1 L, White)</t>
  </si>
  <si>
    <t>B06Y36JKC3</t>
  </si>
  <si>
    <t>Abode Kitchen Essential Measuring Cup &amp; Spoon for Spices | for Cooking and Baking Cake | Multipurpose Tablespoon Cups with Ring Holder | (Black)</t>
  </si>
  <si>
    <t>B08VGFX2B6</t>
  </si>
  <si>
    <t>Kuber Industries Waterproof Round Non Wovan Laundry Bag/Hamper|Metalic Printed With Handles|Foldable Bin &amp; 45 Liter Capicity|Size 37 x 37 x 49, Pack of 1 (Beige &amp; Brown)-KUBMART11450</t>
  </si>
  <si>
    <t>B09LD3116F</t>
  </si>
  <si>
    <t>Qubo Smart Cam 360 from Hero Group | Made in India | 2MP 1080p Full HD | CCTV Wi-Fi Camera | 360 Degree Coverage| Two Way Talk | Mobile App Connectivity | Night Vision | Cloud &amp; SD Card Recording</t>
  </si>
  <si>
    <t>B07NCKMXVZ</t>
  </si>
  <si>
    <t>StyleHouse Lint Remover for Woolen Clothes, Electric Lint Remover, Best Lint Shaver for Clothes</t>
  </si>
  <si>
    <t>B07RCGTZ4M</t>
  </si>
  <si>
    <t>AGARO Ace 1600 Watts, 21.5 kPa Suction Power, 21 litres Wet &amp; Dry Stainless Steel Vacuum Cleaner with Blower Function and Washable Dust Bag</t>
  </si>
  <si>
    <t>B01CS4A5V4</t>
  </si>
  <si>
    <t>Monitor AC Stand/Heavy Duty Air Conditioner Outdoor Unit Mounting Bracket</t>
  </si>
  <si>
    <t>Home&amp;Kitchen|Heating,Cooling&amp;AirQuality|Parts&amp;Accessories|FanParts&amp;Accessories</t>
  </si>
  <si>
    <t>Parts&amp;Accessories</t>
  </si>
  <si>
    <t>FanParts&amp;Accessories</t>
  </si>
  <si>
    <t>B083RD1J99</t>
  </si>
  <si>
    <t>HP Wired Mouse 100 with 1600 DPI Optical Sensor, USB Plug-and -Play,ambidextrous Design, Built-in Scrolling and 3 Handy Buttons. 3-Years Warranty (6VY96AA)</t>
  </si>
  <si>
    <t>B08MV82R99</t>
  </si>
  <si>
    <t>Bajaj Waterproof 1500 Watts Immersion Rod Heater</t>
  </si>
  <si>
    <t>B097R3XH9R</t>
  </si>
  <si>
    <t>Bajaj New Shakti Neo 25L Vertical Storage Water Heater (Geyser 25 Litres) 4 Star BEE Rated Heater For Water Heating with Titanium Armour, Swirl Flow Technology, Glasslined Tank(White), 1 Yr Warranty</t>
  </si>
  <si>
    <t>B098QXR9X2</t>
  </si>
  <si>
    <t>Ambrane 27000mAh Power Bank, 20W Fast Charging, Triple Output, Type C PD (Input &amp; Output), Quick Charge, Li-Polymer, Multi-Layer Protection for iPhone, Smartphones &amp; Other Devices (Stylo Pro, Black)</t>
  </si>
  <si>
    <t>B00SMJPA9C</t>
  </si>
  <si>
    <t>Bajaj DX-2 600W Dry Iron with Advance Soleplate and Anti-Bacterial German Coating Technology, Grey</t>
  </si>
  <si>
    <t>B00GE55L22</t>
  </si>
  <si>
    <t>Storite USB 3.0 Cable A to Micro B high Speed Upto 5 Gbps Data Transfer Cable for Portable External Hard Drive - (20cm), Black</t>
  </si>
  <si>
    <t>B098JYT4SY</t>
  </si>
  <si>
    <t>Zebronics Zeb-Jaguar Wireless Mouse, 2.4GHz with USB Nano Receiver, High Precision Optical Tracking, 4 Buttons, Plug &amp; Play, Ambidextrous, for PC/Mac/Laptop (Black+Grey)</t>
  </si>
  <si>
    <t>B09B9SPC7F</t>
  </si>
  <si>
    <t>PC SQUARE Laptop Tabletop Stand/ Computer Tablet Stand 6 Angles Adjustable Aluminum Ergonomic Foldable Portable Desktop Holder Compatible with MacBook, HP, Dell, Lenovo &amp; All Other Notebook (Silver)</t>
  </si>
  <si>
    <t>B08PSQRW2T</t>
  </si>
  <si>
    <t>Zoul Type C to Type C Fast Charging Cable 65W 2M/6ft USB C Nylon Braided Cord Compatible with MacBook Oneplus 9 9R Samsung Galaxy S21 Ultra S20+ (2M, Black)</t>
  </si>
  <si>
    <t>B08PSVBB2X</t>
  </si>
  <si>
    <t>Zoul USB C to USB C Fast Charging Cable 65W Type C to Type C Nylon Braided Cord Compatible with Macbook Oneplus 9 10R Samsung Galaxy S22 S21 Ultra Z Flip3 Macbook Air/Pro M1 Google Pixel 11'' iPad Pro 2020/2018 (2M, Grey)</t>
  </si>
  <si>
    <t>B09F6VHQXB</t>
  </si>
  <si>
    <t>Croma 80 cm (32 Inches) HD Ready LED TV (CREL7369, Black) (2021 Model)</t>
  </si>
  <si>
    <t>B092R48XXB</t>
  </si>
  <si>
    <t>Mi Robot Vacuum-Mop P, Best-in-class Laser Navigation in 10-20K INR price band, Intelligent mapping, Robotic Floor Cleaner with 2 in 1 Mopping and Vacuum, App Control (WiFi, Alexa,GA), Strong suction</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</si>
  <si>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</si>
  <si>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</si>
  <si>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</si>
  <si>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TonerCartridges</t>
  </si>
  <si>
    <t>B09VZBGL1N</t>
  </si>
  <si>
    <t>STRIFF Multi Angle Tablet/Mobile Stand. Holder for iPhone, Android, Samsung, OnePlus, Xiaomi. Portable,Foldable Stand.Perfect for Bed,Office, Home,Gift and Desktop (Black)</t>
  </si>
  <si>
    <t>B09Y14JLP3</t>
  </si>
  <si>
    <t>STRIFF UPH2W Multi Angle Tablet/Mobile Stand. Holder for iPhone, Android, Samsung, OnePlus, Xiaomi. Portable,Foldable Stand.Perfect for Bed,Office, Home,Gift and Desktop (White)</t>
  </si>
  <si>
    <t>B07F366Z51</t>
  </si>
  <si>
    <t>Singer Aroma 1.8 Liter Electric Kettle High Grade Stainless Steel with Cool and Touch Body and Cordless Base, 1500 watts, Auto Shut Off with Dry Boiling (Silver/Black)</t>
  </si>
  <si>
    <t>B0949FPSFY</t>
  </si>
  <si>
    <t>Bulfyss Stainless Steel Digital Kitchen Weighing Scale &amp; Food Weight Machine for Diet, Nutrition, Health, Fitness, Baking &amp; Cooking (5Kgs, Stainless Steel, 2 Years Warranty)</t>
  </si>
  <si>
    <t>B07NKNBTT3</t>
  </si>
  <si>
    <t>Pick Ur Needs¬Æ Lint Remover for Clothes High Range Rechargeable Lint Shaver for All Types of Clothes, Fabrics, Blanket with 1 Extra Blade Multicolor (Rechargeable)</t>
  </si>
  <si>
    <t>B08VGM3YMF</t>
  </si>
  <si>
    <t>Heart Home Waterproof Round Non Wovan Laundry Bag/Hamper|Metalic Printed With Handles|Foldable Bin &amp; 45 Liter Capicity|Size 37 x 37 x 49, Pack of 1 (Grey &amp; Black)-HEARTXY11447</t>
  </si>
  <si>
    <t>B09ZPL5VYM</t>
  </si>
  <si>
    <t>Ambrane Mobile Holding Stand, 180¬∞ Perfect View, Height Adjustment, Wide Compatibility, Multipurpose, Anti-Skid Design (Twistand, Black)</t>
  </si>
  <si>
    <t>B09RWZRCP1</t>
  </si>
  <si>
    <t>boAt Type C A750 Stress Resistant, Tangle-free, Sturdy Flat Cable with 6.5A Fast Charging &amp; 480Mbps Data Transmission, 10000+ Bends Lifespan and Extended 1.5m Length(Rebellious Black)</t>
  </si>
  <si>
    <t>B09RX1FK54</t>
  </si>
  <si>
    <t>boAt Type C A750 Stress Resistant, Tangle-free, Sturdy Flat Cable with 6.5A Fast Charging &amp; 480Mbps Data Transmission, 10000+ Bends Lifespan and Extended 1.5m Length(Radiant Red)</t>
  </si>
  <si>
    <t>B09GFN8WZL</t>
  </si>
  <si>
    <t>Portronics Ruffpad 8.5M Multicolor LCD Writing Pad with Screen 21.5cm (8.5-inch) for Drawing, Playing, Handwriting Gifts for Kids &amp; Adults, India's first notepad to save and share your child's first creatives via Ruffpad app on your Smartphone(Black)</t>
  </si>
  <si>
    <t>B07B5XJ572</t>
  </si>
  <si>
    <t>iBELL MPK120L Premium Stainless Steel Multi Purpose Kettle/Cooker with Inner Pot 1.2 Litre (Silver)</t>
  </si>
  <si>
    <t>B08J7VCT12</t>
  </si>
  <si>
    <t>KENT 16068 Zoom Vacuum Cleaner for Home and Car 130 W | Cordless, Hoseless, Rechargeable HEPA Filters Vacuum Cleaner with Cyclonic Technology | Bagless Design and Multi Nozzle Operation | Blue</t>
  </si>
  <si>
    <t>Home&amp;Kitchen|Kitchen&amp;HomeAppliances|Vacuum,Cleaning&amp;Ironing|Vacuums&amp;FloorCare|Vacuums|HandheldVacuums</t>
  </si>
  <si>
    <t>B09KH58JZR</t>
  </si>
  <si>
    <t>Portronics Konnect L POR-1403 Fast Charging 3A Type-C Cable 1.2 Meter with Charge &amp; Sync Function for All Type-C Devices (White)</t>
  </si>
  <si>
    <t>B009P2LITG</t>
  </si>
  <si>
    <t>Bajaj Majesty RX11 2000 Watts Heat Convector Room Heater (White, ISI Approved)</t>
  </si>
  <si>
    <t>B09163Q5CD</t>
  </si>
  <si>
    <t>Verilux¬Æ USB C Hub Multiport Adapter- 6 in 1 Portable Aluminum Type C Hub with 4K HDMI Output, USB 2.0/3.0 Ports, SD/Micro SD Card Reader Compatible for MacBook Pro 2016-2020, MacBook Air 2018-2020, Type-C Devices</t>
  </si>
  <si>
    <t>B07MP21WJD</t>
  </si>
  <si>
    <t>Lint Roller with 40 Paper Sheets, 22 x 5 cm (Grey)</t>
  </si>
  <si>
    <t>B09CKSYBLR</t>
  </si>
  <si>
    <t>InstaCuppa Rechargeable Mini Electric Chopper - Stainless Steel Blades, One Touch Operation, for Mincing Garlic, Ginger, Onion, Vegetable, Meat, Nuts, (White, 250 ML, Pack of 1, 45 Watts)</t>
  </si>
  <si>
    <t>B0B296NTFV</t>
  </si>
  <si>
    <t>Portronics Toad 23 Wireless Optical Mouse with 2.4GHz, USB Nano Dongle, Optical Orientation, Click Wheel, Adjustable DPI(Black)</t>
  </si>
  <si>
    <t>B0B2C5MJN6</t>
  </si>
  <si>
    <t>Hisense 126 cm (50 inches) Bezelless Series 4K Ultra HD Smart LED Google TV 50A6H (Black)</t>
  </si>
  <si>
    <t>B09Q8WQ5QJ</t>
  </si>
  <si>
    <t>Portronics Konnect L 60W PD Type C to Type C Mobile Charging Cable, 1.2M, Fast Data Sync, Tangle Resistant, TPE+Nylon Braided(Grey)</t>
  </si>
  <si>
    <t>B096TWZRJC</t>
  </si>
  <si>
    <t>Sounce 360 Adjustable Mobile Phone Holder, Universal Phone Holder Clip Lazy Bracket Flexible Gooseneck Clamp Long Arms Mount for Mobile Tabletop Stand for Bedroom, Office, Bathroom, White</t>
  </si>
  <si>
    <t>Electronics|Mobiles&amp;Accessories|MobileAccessories|Mounts|Bedstand&amp;DeskMounts</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</si>
  <si>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</si>
  <si>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</si>
  <si>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B01MRARGBW</t>
  </si>
  <si>
    <t>Eco Crystal J 5 inch Cartridge (Pack of 2)</t>
  </si>
  <si>
    <t>B00P93X2H6</t>
  </si>
  <si>
    <t>Classmate Pulse Spiral Notebook - 240 mm x 180 mm, Soft Cover, 200 Pages, Unruled</t>
  </si>
  <si>
    <t>B099K9ZX65</t>
  </si>
  <si>
    <t>Hisense 108 cm (43 inches) 4K Ultra HD Smart Certified Android LED TV 43A6GE (Black)</t>
  </si>
  <si>
    <t>B091KNVNS9</t>
  </si>
  <si>
    <t>Themisto 350 Watts Egg Boiler-Blue</t>
  </si>
  <si>
    <t>B083GQGT3Z</t>
  </si>
  <si>
    <t>Caprigo Heavy Duty TV Wall Mount Stand for 12 to 27 inches LED/LCD/Monitor Screen's, Full Motion Rotatable Universal TV &amp; Monitor Wall Mount Bracket with Swivel &amp; Tilt Adjustments (Single Arm - M416)</t>
  </si>
  <si>
    <t>B00GHL8VP2</t>
  </si>
  <si>
    <t>USHA 1212 PTC with Adjustable Thermostat Fan Heater (Black/Brown, 1500-Watts).</t>
  </si>
  <si>
    <t>B00B7GKXMG</t>
  </si>
  <si>
    <t>Wipro Smartlife Super Deluxe Dry Iron- 1000W</t>
  </si>
  <si>
    <t>B07LFWP97N</t>
  </si>
  <si>
    <t>Gizga Essentials Laptop Bag Sleeve Case Cover Pouch with Handle for 14.1 Inch Laptop for Men &amp; Women, Padded Laptop Compartment, Premium Zipper Closure, Water Repellent Nylon Fabric, Grey</t>
  </si>
  <si>
    <t>B08D6RCM3Q</t>
  </si>
  <si>
    <t>PrettyKrafts Folding Laundry Basket for Clothes with Lid &amp; Handle, Toys Organiser, 75 Litre, (Pack of 1), Mushroom Print</t>
  </si>
  <si>
    <t>B08CHKQ8D4</t>
  </si>
  <si>
    <t>Wayona Type C to Lightning MFI Certified 20W Fast charging Nylon Braided USB C Cable for iPhone 14, 14 Pro, 14 Pro Max, 14 Plus, 13, 13 Pro, 13 Pro Max, 13 Mini, 12, 12 Pro, 11, 11 Pro Max iPhone 12 Mini, X, 8 (2M, Grey)</t>
  </si>
  <si>
    <t>B09HV71RL1</t>
  </si>
  <si>
    <t>Wayona Type C to Lightning MFI Certified 20W Fast charging Nylon Braided USB C Cable for iPhone 14 Pro, 14 Pro Max, 14, 14 Plus, 13, 13 Pro, 13 Pro Max, 13 Mini, 12, 12 Pro, 11, 11 Pro Max, iPhone 12 Mini (2M, Black)</t>
  </si>
  <si>
    <t>B0B5RP43VN</t>
  </si>
  <si>
    <t>iBELL SM1515NEW Sandwich Maker with Floating Hinges, 1000Watt, Panini / Grill / Toast (Black)</t>
  </si>
  <si>
    <t>B09NTHQRW3</t>
  </si>
  <si>
    <t>InstaCuppa Portable Blender for Smoothie, Milk Shakes, Crushing Ice and Juices, USB Rechargeable Personal Blender Machine for Kitchen with 2000 mAh Rechargeable Battery, 150 Watt Motor, 400 ML</t>
  </si>
  <si>
    <t>B08SKZ2RMG</t>
  </si>
  <si>
    <t>Demokrazy New Nova Lint Cum Fuzz Remover for All Woolens Sweaters, Blankets, Jackets Remover Pill Remover from Carpets, Curtains (Pack of 1)</t>
  </si>
  <si>
    <t>B01N1XVVLC</t>
  </si>
  <si>
    <t>Bajaj OFR Room Heater, 13 Fin 2900 Watts Oil Filled Room Heater with 400W PTC Ceramic Fan Heater, ISI Approved (Majesty 13F Plus Black)</t>
  </si>
  <si>
    <t>B08C7TYHPB</t>
  </si>
  <si>
    <t>iBELL Castor CTEK15L Premium 1.5 Litre Stainless Steel Electric Kettle,1500W Auto Cut-Off Feature,Silver</t>
  </si>
  <si>
    <t>B09FPP3R1D</t>
  </si>
  <si>
    <t>Glen 3 in 1 Electric Multi Cooker - Steam, Cook &amp; Egg Boiler with 350 W (SA 3035MC) - 350 Watts</t>
  </si>
  <si>
    <t>B08XMG618K</t>
  </si>
  <si>
    <t>Time Office Scanner Replacement Cable for Startek FM220U (Type C) Ivory</t>
  </si>
  <si>
    <t>B07F1T31ZZ</t>
  </si>
  <si>
    <t>Raffles Premium Stainless Steel South Indian Coffee Filter/Drip Coffee Maker, 2-3 Cups, 150 ml</t>
  </si>
  <si>
    <t>B0B2CPVXHX</t>
  </si>
  <si>
    <t>Robustrion Anti-Scratch &amp; Smudge Proof Tempered Glass Screen Protector for Xiaomi Mi Pad 5 11 inch</t>
  </si>
  <si>
    <t>B086GVRP63</t>
  </si>
  <si>
    <t>Amazon Basics 650 Watt Drip Coffee Maker with Borosilicate Carafe</t>
  </si>
  <si>
    <t>B09CMP1SC8</t>
  </si>
  <si>
    <t>Ambrane 2 in 1 Type-C &amp; Micro USB Cable with 60W / 3A Fast Charging, 480 mbps High Data, PD Technology &amp; Quick Charge 3.0, Compatible with All Type-C &amp; Micro USB Devices (ABDC-10, Black)</t>
  </si>
  <si>
    <t>B09G2VTHQM</t>
  </si>
  <si>
    <t>AGARO Classic Portable Yogurt Maker, 1.2L Capacity, Electric, Automatic, Grey and White, Medium (33603)</t>
  </si>
  <si>
    <t>Home&amp;Kitchen|Kitchen&amp;HomeAppliances|SmallKitchenAppliances|YogurtMakers</t>
  </si>
  <si>
    <t>YogurtMakers</t>
  </si>
  <si>
    <t>B08JV91JTK</t>
  </si>
  <si>
    <t>JM SELLER 180 W 2021 Edition Electric Beater High Speed Hand Mixer Egg Beater for Cake Making and Whipping Cream with 7 Speed Control (White) with Free Spatula and Oil Brush</t>
  </si>
  <si>
    <t>B09C6FML9B</t>
  </si>
  <si>
    <t>Duracell Micro USB 3A Braided Sync &amp; Fast Charging Cable, 3.9 Feet (1.2M). Supports QC 2.0/3.0 Charging, High Speed Data Transmission - Black</t>
  </si>
  <si>
    <t>B09BL2KHQW</t>
  </si>
  <si>
    <t>KENT POWP-Sediment Filter 10'' Thread WCAP</t>
  </si>
  <si>
    <t>B09Q8HMKZX</t>
  </si>
  <si>
    <t>Portronics Konnect L 20W PD Quick Charge Type-C to 8-Pin USB Mobile Charging Cable, 1.2M, Tangle Resistant, Fast Data Sync(Grey)</t>
  </si>
  <si>
    <t>B09DL9978Y</t>
  </si>
  <si>
    <t>Hindware Atlantic Compacto 3 Litre Instant water heater with Stainless Steel Tank, Robust Construction, Pressure Relief Valve And I-thermostat Feature (White And Grey)</t>
  </si>
  <si>
    <t>B09VT6JKRP</t>
  </si>
  <si>
    <t>Lapster USB 3.0 A to Micro B SuperSpeed for hard disk cable - short cable</t>
  </si>
  <si>
    <t>B09RFB2SJQ</t>
  </si>
  <si>
    <t>10WeRun Id-116 Bluetooth Smartwatch Wireless Fitness Band for Boys, Girls, Men, Women &amp; Kids | Sports Gym Watch for All Smart Phones I Heart Rate and spo2 Monitor</t>
  </si>
  <si>
    <t>B0BBMPH39N</t>
  </si>
  <si>
    <t>Amazon Basics Magic Slate 8.5-inch LCD Writing Tablet with Stylus Pen, for Drawing, Playing, Noting by Kids &amp; Adults, Black</t>
  </si>
  <si>
    <t>B09ZPM4C2C</t>
  </si>
  <si>
    <t>TCL 80 cm (32 inches) HD Ready Certified Android Smart LED TV 32S5205 (Black)</t>
  </si>
  <si>
    <t>B09VC2D2WG</t>
  </si>
  <si>
    <t>Portronics Ruffpad 12E Re-Writable LCD Writing Pad with 30.4cm (12 inch) Writing Area, Single Tap Erase, Smart Lock, Long Battery Life, India's first notepad to save and share your child's first creatives via Ruffpad app on your Smartphone(Black)</t>
  </si>
  <si>
    <t>B08MZNT7GP</t>
  </si>
  <si>
    <t>Havells OFR 13 Wave Fin with PTC Fan Heater 2900 Watts (Black)</t>
  </si>
  <si>
    <t>B0BFWGBX61</t>
  </si>
  <si>
    <t>Ambrane Unbreakable 3A Fast Charging Braided Type C Cable    1.5 Meter (RCT15, Blue) Supports QC 2.0/3.0 Charging</t>
  </si>
  <si>
    <t>B09J2QCKKM</t>
  </si>
  <si>
    <t>Havells Zella Flap Auto Immersion Rod 1500 Watts</t>
  </si>
  <si>
    <t>B0BBWJFK5C</t>
  </si>
  <si>
    <t>Shakti Technology S3 High Pressure Car Washer Machine 1800 Watts and Pressure 120 Bar for Cleaning Car, Bike &amp; Home</t>
  </si>
  <si>
    <t>B09XHXXCFH</t>
  </si>
  <si>
    <t>AGARO Regal Electric Rice Cooker, 3L Ceramic Inner Bowl, Cooks Up to 600 Gms Raw Rice, SS Steamer, Preset Cooking Functions, Preset Timer, Keep Warm Function, LED Display, Black</t>
  </si>
  <si>
    <t>B0B2DD8BQ8</t>
  </si>
  <si>
    <t>Wipro Vesta Grill 1000 Watt Sandwich Maker |Dual function-SW Maker&amp;Griller|Non stick Coat -BPA&amp;PTFE Free |Auto Temp Cut-off| Height Control -180·∂ø&amp;105·∂ø |2 year warranty|SS Finish|Standard size</t>
  </si>
  <si>
    <t>B09SB6SJB4</t>
  </si>
  <si>
    <t>Amazon Brand - Solimo Fast Charging Braided Type C Data Cable Seam, Suitable For All Supported Mobile Phones (1 Meter, Black)</t>
  </si>
  <si>
    <t>B09KNMLH4Y</t>
  </si>
  <si>
    <t>R B Nova Lint/Fabric Shaver for Cloths, Lint Remover for Woolen Sweaters, Blankets, Jackets/Burr Remover Pill Remover from Carpets, Pack of 1</t>
  </si>
  <si>
    <t>B0B8CB7MHW</t>
  </si>
  <si>
    <t>KNOWZA Electric Handheld Milk Wand Mixer Frother for Latte Coffee Hot Milk, Milk Frother for Coffee, Egg Beater, Hand Blender, Coffee Beater (BLACK COFFEE BEATER)</t>
  </si>
  <si>
    <t>B09FHHTL8L</t>
  </si>
  <si>
    <t>Empty Mist Trigger Plastic Spray Bottle for Multi use 200ml Pack of 2</t>
  </si>
  <si>
    <t>B0BB3CBFBM</t>
  </si>
  <si>
    <t>VU 138 cm (55 inches) Premium Series 4K Ultra HD Smart IPS LED TV 55UT (Black)</t>
  </si>
  <si>
    <t>B0B5ZF3NRK</t>
  </si>
  <si>
    <t>CEDO 65W OnePlus Dash Warp Charge Cable, USB A to Type C Data Sync Fast Charging Cable Compatible with One Plus 3 /3T /5 /5T /6 /6T /7 /7T /7 pro &amp; for All Type C Devices - 1 Meter, Red</t>
  </si>
  <si>
    <t>B099FDW2ZF</t>
  </si>
  <si>
    <t>Maharaja Whiteline Nano Carbon Neo, 500 Watts Room Heater (Black, White), Standard (5200100986)</t>
  </si>
  <si>
    <t>B0BDG6QDYD</t>
  </si>
  <si>
    <t>Activa Heat-Max 2000 Watts Room Heater (White color ) with ABS body</t>
  </si>
  <si>
    <t>B0BNV7JM5Y</t>
  </si>
  <si>
    <t>boAt Newly Launched Wave Electra with 1.81" HD Display, Smart Calling with Ultra-Seamless BT Calling Chip,20 Built-In Watch Faces,100 + Sports Modes,Menu Personalization,In-Built Games(Charcoal Black)</t>
  </si>
  <si>
    <t>B0BNVBJW2S</t>
  </si>
  <si>
    <t>boAt Newly Launched Wave Electra with 1.81" HD Display, Smart Calling Ultra-Seamless BT Calling Chip, 20 Built-in Watch Faces, 100 + Sports Modes, Menu Personalization, in-Built Games(Cherry Blossom)</t>
  </si>
  <si>
    <t>B08MVXPTDG</t>
  </si>
  <si>
    <t>Crompton Insta Delight Fan Circulator Room Heater with 3 Heat Settings (Slate Grey &amp; Black, 2000 Watt)</t>
  </si>
  <si>
    <t>B0B7NWGXS6</t>
  </si>
  <si>
    <t>Havells Bero Quartz Heater Black 800w 2 Heat Settings 2 Year Product Warranty</t>
  </si>
  <si>
    <t>B07VSG5SXZ</t>
  </si>
  <si>
    <t>ZEBRONICS HAA2021 HDMI version 2.1 cable with 8K @ 60Hz, 4K @ 120Hz, eARC &amp; CEC support, 3D compatible, 2 meters length, 48Gbps max and Gold-plated connectors</t>
  </si>
  <si>
    <t>B07H8W9PB6</t>
  </si>
  <si>
    <t>KLAM LCD Writing Tablet Screenwriting Toys Board Smart Digital E-Note Pad 8.5 Inch Light Weight Magic Slate for Drawing Playing Noting by Kids and Adults Best Birthday Gift Girls Boys, Multicolor</t>
  </si>
  <si>
    <t>B09V2Q4QVQ</t>
  </si>
  <si>
    <t>Nokia 105 Single SIM, Keypad Mobile Phone with Wireless FM Radio | Charcoal</t>
  </si>
  <si>
    <t>Electronics|Mobiles&amp;Accessories|Smartphones&amp;BasicMobiles|BasicMobiles</t>
  </si>
  <si>
    <t>BasicMobiles</t>
  </si>
  <si>
    <t>B09V2PZDX8</t>
  </si>
  <si>
    <t>Nokia 105 Single SIM, Keypad Mobile Phone with Wireless FM Radio | Blue</t>
  </si>
  <si>
    <t>B09YDFDVNS</t>
  </si>
  <si>
    <t>Nokia 105 Plus Single SIM, Keypad Mobile Phone with Wireless FM Radio, Memory Card Slot and MP3 Player | Red</t>
  </si>
  <si>
    <t>B09YDFKJF8</t>
  </si>
  <si>
    <t>Nokia 105 Plus Single SIM, Keypad Mobile Phone with Wireless FM Radio, Memory Card Slot and MP3 Player | Charcoal</t>
  </si>
  <si>
    <t>B08HV25BBQ</t>
  </si>
  <si>
    <t>Noise ColorFit Pro 2 Full Touch Control Smart Watch with 35g Weight &amp; Upgraded LCD Display (Deep Wine)</t>
  </si>
  <si>
    <t>B07YY1BY5B</t>
  </si>
  <si>
    <t>Noise ColorFit Pro 2 Full Touch Control Smart Watch with 35g Weight &amp; Upgraded LCD Display,IP68 Waterproof,Heart Rate Monitor,Sleep &amp; Step Tracker,Call &amp; Message Alerts &amp; Long Battery Life (Jet Black)</t>
  </si>
  <si>
    <t>B076B8G5D8</t>
  </si>
  <si>
    <t>Boya ByM1 Auxiliary Omnidirectional Lavalier Condenser Microphone with 20ft Audio Cable (Black)</t>
  </si>
  <si>
    <t>MusicalInstruments|Microphones|Condenser</t>
  </si>
  <si>
    <t>MusicalInstruments</t>
  </si>
  <si>
    <t>Microphones</t>
  </si>
  <si>
    <t>Condenser</t>
  </si>
  <si>
    <t>B097R25DP7</t>
  </si>
  <si>
    <t>Noise ColorFit Pulse Smartwatch with 3.56 cm (1.4") Full Touch HD Display, SpO2, Heart Rate, Sleep Monitors &amp; 10-Day Battery - Jet Black</t>
  </si>
  <si>
    <t>B098NS6PVG</t>
  </si>
  <si>
    <t>Ambrane Unbreakable 60W / 3A Fast Charging 1.5m Braided Type C Cable for Smartphones, Tablets, Laptops &amp; other Type C devices, PD Technology, 480Mbps Data Sync, Quick Charge 3.0 (RCT15A, Black)</t>
  </si>
  <si>
    <t>B082LZGK39</t>
  </si>
  <si>
    <t>Ambrane Unbreakable 60W / 3A Fast Charging 1.5m Braided Micro USB Cable for Smartphones, Tablets, Laptops &amp; Other Micro USB Devices, 480Mbps Data Sync, Quick Charge 3.0 (RCM15, Black)</t>
  </si>
  <si>
    <t>B082LSVT4B</t>
  </si>
  <si>
    <t>Ambrane Unbreakable 60W / 3A Fast Charging 1.5m Braided Type C to Type C Cable for Smartphones, Tablets, Laptops &amp; Other Type C Devices, PD Technology, 480Mbps Data Sync (RCTT15, Black)</t>
  </si>
  <si>
    <t>B08G28Z33M</t>
  </si>
  <si>
    <t>realme Buds Classic Wired in Ear Earphones with Mic (Black)</t>
  </si>
  <si>
    <t>B08HF4W2CT</t>
  </si>
  <si>
    <t>URBN 20000 mAh lithium_polymer Power Bank with 12 Watt Fast Charging, Camo</t>
  </si>
  <si>
    <t>B07X963JNS</t>
  </si>
  <si>
    <t>URBN 10000 mAh Lithium Power Bank UPR10K with 12 Watt Fast Charging, Blue</t>
  </si>
  <si>
    <t>B0856HNMR7</t>
  </si>
  <si>
    <t>boAt Rockerz 370 On Ear Bluetooth Headphones with Upto 12 Hours Playtime, Cozy Padded Earcups and Bluetooth v5.0, with Mic (Buoyant Black)</t>
  </si>
  <si>
    <t>B07DJLFMPS</t>
  </si>
  <si>
    <t>HP 32GB Class 10 MicroSD Memory Card (U1 TF Card¬†32GB)</t>
  </si>
  <si>
    <t>B09FKDH6FS</t>
  </si>
  <si>
    <t>realme narzo 50i (Mint Green, 2GB RAM+32GB Storage) Octa Core Processor | 6.5" inch Large Display</t>
  </si>
  <si>
    <t>B09NVPSCQT</t>
  </si>
  <si>
    <t>Noise ColorFit Pulse Grand Smart Watch with 1.69"(4.29cm) HD Display, 60 Sports Modes, 150 Watch Faces, Fast Charge, Spo2, Stress, Sleep, Heart Rate Monitoring &amp; IP68 Waterproof (Jet Black)</t>
  </si>
  <si>
    <t>B09PNKXSKF</t>
  </si>
  <si>
    <t>Noise ColorFit Pulse Grand Smart Watch with 1.69" HD Display, 60 Sports Modes, 150 Watch Faces, Spo2 Monitoring, Call Notification, Quick Replies to Text &amp; Calls (Rose Pink)</t>
  </si>
  <si>
    <t>B09NVPJ3P4</t>
  </si>
  <si>
    <t>Noise ColorFit Pulse Grand Smart Watch with 1.69"(4.29cm) HD Display, 60 Sports Modes, 150 Watch Faces, Fast Charge, Spo2, Stress, Sleep, Heart Rate Monitoring &amp; IP68 Waterproof (Electric Blue)</t>
  </si>
  <si>
    <t>B0949SBKMP</t>
  </si>
  <si>
    <t>boAt Flash Edition Smart Watch with Activity Tracker, Multiple Sports Modes, 1.3" Screen, 170+ Watch Faces, Sleep Monitor, Gesture, Camera &amp; Music Control, IP68 &amp; 7 Days Battery Life(Lightning Black)</t>
  </si>
  <si>
    <t>B08HQL67D6</t>
  </si>
  <si>
    <t>OFIXO Multi-Purpose Laptop Table/Study Table/Bed Table/Foldable and Portable Wooden/Writing Desk (Wooden)</t>
  </si>
  <si>
    <t>B00W56GLOQ</t>
  </si>
  <si>
    <t>Wonderchef Nutri-blend Mixer, Grinder &amp; Blender | Powerful 400W 22000 RPM motor | Stainless steel Blades | 2 unbreakable jars | 2 Years warranty | Online recipe book by Chef Sanjeev Kapoor | Black</t>
  </si>
  <si>
    <t>B07WGMMQGP</t>
  </si>
  <si>
    <t>iQOO vivo Z6 5G (Chromatic Blue, 6GB RAM, 128GB Storage) | Snapdragon 695-6nm Processor | 120Hz FHD+ Display | 5000mAh Battery</t>
  </si>
  <si>
    <t>B07WHQBZLS</t>
  </si>
  <si>
    <t>iQOO vivo Z6 5G (Chromatic Blue, 8GB RAM, 128GB Storage) | Snapdragon 695-6nm Processor | 120Hz FHD+ Display | 5000mAh Battery</t>
  </si>
  <si>
    <t>B07WJWRNVK</t>
  </si>
  <si>
    <t>iQOO vivo Z6 5G (Dynamo Black, 6GB RAM, 128GB Storage) | Snapdragon 695-6nm Processor | 120Hz FHD+ Display | 5000mAh Battery</t>
  </si>
  <si>
    <t>B075JJ5NQC</t>
  </si>
  <si>
    <t>Butterfly Smart Mixer Grinder, 750W, 4 Jars (Grey)</t>
  </si>
  <si>
    <t>B08MZQBFLN</t>
  </si>
  <si>
    <t>Callas Multipurpose Foldable Laptop Table with Cup Holder | Drawer | Mac Holder | Table Holder Study Table, Breakfast Table, Foldable and Portable/Ergonomic &amp; Rounded Edges/Non-Slip Legs (WA-27-Black)</t>
  </si>
  <si>
    <t>B07GNC2592</t>
  </si>
  <si>
    <t>Portronics CLAMP X Car-Vent Mobile Holder 360 Degree Rotational(Black)</t>
  </si>
  <si>
    <t>Electronics|Mobiles&amp;Accessories|MobileAccessories|AutomobileAccessories|Cradles</t>
  </si>
  <si>
    <t>AutomobileAccessories</t>
  </si>
  <si>
    <t>B07VX71FZP</t>
  </si>
  <si>
    <t>Amazon Brand - Solimo 2000/1000 Watts Room Heater with Adjustable Thermostat (ISI certified, White colour, Ideal for small to medium room/area)</t>
  </si>
  <si>
    <t>B09YLWT89W</t>
  </si>
  <si>
    <t>Sure From Aquaguard Delight NXT RO+UV+UF+Taste Adjuster(MTDS),6L water purifier,8 stages purification,Suitable for borewell,tanker,municipal water(Black) from Eureka Forbes</t>
  </si>
  <si>
    <t>B07H3WDC4X</t>
  </si>
  <si>
    <t>Simxen Egg Boiler Electric Automatic Off 7 Egg Poacher for Steaming, Cooking Also Boiling and Frying 400 W (Blue, Pink)</t>
  </si>
  <si>
    <t>B095PWLLY6</t>
  </si>
  <si>
    <t>Crompton Hill Briz Deco 1200mm (48 inch) High Speed Designer Ceiling Fan (Smoked Brown)</t>
  </si>
  <si>
    <t>B00NM6MO26</t>
  </si>
  <si>
    <t>Prestige PIC 16.0+ 1900W Induction Cooktop with Soft Touch Push Buttons (Black)</t>
  </si>
  <si>
    <t>B089WB69Y1</t>
  </si>
  <si>
    <t>USB Charger, Oraimo Elite Dual Port 5V/2.4A Wall Charger, USB Wall Charger Adapter for iPhone 11/Xs/XS Max/XR/X/8/7/6/Plus, iPad Pro/Air 2/Mini 3/Mini 4, Samsung S4/S5, and More</t>
  </si>
  <si>
    <t>B078G6ZF5Z</t>
  </si>
  <si>
    <t>Oraimo 18W USB &amp; Type-C Dual Output Super Fast Charger Wall Adapter PE2.0&amp;Quick Charge 3.0 &amp; Power Delivery 3.0 Compatible for iPhone 13/13 Mini/13 Pro Max/12/12 Pro Max, iPad Mini/Pro, Pixel, Galaxy, Airpods Pro</t>
  </si>
  <si>
    <t>B07SRM58TP</t>
  </si>
  <si>
    <t>AGARO Regal 800 Watts Handheld Vacuum Cleaner, Lightweight &amp; Durable Body, Small/Mini Size ( Black)</t>
  </si>
  <si>
    <t>B07WG8PDCW</t>
  </si>
  <si>
    <t>pTron Bullet Pro 36W PD Quick Charger, 3 Port Fast Car Charger Adapter - Compatible with All Smartphones &amp; Tablets (Black)</t>
  </si>
  <si>
    <t>B07YR26BJ3</t>
  </si>
  <si>
    <t>KENT 16052 Elegant Electric Glass Kettle 1.8L 2000 W | Blue LED Illumination | Borosilicate Glass Body | Boil Drying Protection | Used as Boiler | Milk | Tea | Water &amp; Soup | 1 Year Warranty</t>
  </si>
  <si>
    <t>B00Y4ORQ46</t>
  </si>
  <si>
    <t>Logitech H111 Wired On Ear Headphones With Mic Black</t>
  </si>
  <si>
    <t>B07T9FV9YP</t>
  </si>
  <si>
    <t>Redgear Cloak Wired RGB Wired Over Ear Gaming Headphones with Mic for PC</t>
  </si>
  <si>
    <t>B09XB8GFBQ</t>
  </si>
  <si>
    <t>Redmi 10A (Charcoal Black, 4GB RAM, 64GB Storage) | 2 Ghz Octa Core Helio G25 | 5000 mAh Battery | Finger Print Sensor | Upto 5GB RAM with RAM Booster</t>
  </si>
  <si>
    <t>B09XB7DPW1</t>
  </si>
  <si>
    <t>Redmi 10A (Sea Blue, 4GB RAM, 64GB Storage) | 2 Ghz Octa Core Helio G25 | 5000 mAh Battery | Finger Print Sensor | Upto 5GB RAM with RAM Booster</t>
  </si>
  <si>
    <t>B09XB7SRQ5</t>
  </si>
  <si>
    <t>Redmi 10A (Slate Grey, 4GB RAM, 64GB Storage) | 2 Ghz Octa Core Helio G25 | 5000 mAh Battery | Finger Print Sensor | Upto 5GB RAM with RAM Booster</t>
  </si>
  <si>
    <t>B096NTB9XT</t>
  </si>
  <si>
    <t>Aquaguard Aura RO+UV+UF+Taste Adjuster(MTDS) with Active Copper &amp; Zinc 7L water purifier,8 stages of purification,suitable for borewell,tanker,municipal water(Black) from Eureka Forbes</t>
  </si>
  <si>
    <t>B09MKG4ZCM</t>
  </si>
  <si>
    <t>Xiaomi Mi 4A Dual_Band Ethernet 1200Mbps Speed Router| 2.4GHz &amp; 5GHz Frequency|128MB RAM | DualCore 4 Thread CPU|4 Omni Directional Antenna|Mi Wi-Fi app-Parental Control &amp; Anti Hacking|Repeater, White</t>
  </si>
  <si>
    <t>B0B3X2BY3M</t>
  </si>
  <si>
    <t>Crompton Gracee 5-L Instant Water Heater (Geyser)</t>
  </si>
  <si>
    <t>B083J64CBB</t>
  </si>
  <si>
    <t>Kuber Industries Waterproof Canvas Laundry Bag/Hamper|Metalic Printed With Handles|Foldable Bin &amp; 45 Liter Capicity|Size 37 x 37 x 46, Pack of 1 (Brown)</t>
  </si>
  <si>
    <t>B09NHVCHS9</t>
  </si>
  <si>
    <t>Flix Micro Usb Cable For Smartphone (Black)</t>
  </si>
  <si>
    <t>B09NJN8L25</t>
  </si>
  <si>
    <t>FLiX (Beetel USB to Micro USB PVC Data Sync &amp; 2A Fast Charging Cable, Made in India, 480Mbps Data Sync, Solid Cable, 1 Meter Long USB Cable for Micro USB Devices (White)(XCD-M11)</t>
  </si>
  <si>
    <t>B09NKZXMWJ</t>
  </si>
  <si>
    <t>Flix (Beetel) Usb To Type C Pvc Data Sync And 2A 480Mbps Data Sync, Tough Fast Charging Long Cable For Usb Type C Devices, Charging Adapter (White, 1 Meter) - Xcd-C12</t>
  </si>
  <si>
    <t>B0B3N8VG24</t>
  </si>
  <si>
    <t>FLiX (Beetel USB to Type C PVC Data Sync &amp; 15W(3A) TPE Fast Charging Cable, Made in India, 480Mbps Data Sync, 1 Meter Long cable for all Andriod &amp; all Type C Devices (Black)(XCD - FPC02)</t>
  </si>
  <si>
    <t>B0B3MQXNFB</t>
  </si>
  <si>
    <t>FLiX (Beetel Flow USB to Micro USB PVC Data Sync &amp; 12W(2.4A) Fast Charging Cable,Made in India,480Mbps Data Sync,Solid Cable,1 Meter Long cable for all Andriod &amp; Micro USB Devices (Black)(XCD-FPM01)</t>
  </si>
  <si>
    <t>B08P9RYPLR</t>
  </si>
  <si>
    <t>FLiX (Beetel) USB to iPhone Lightning Textured Pattern Data Sync &amp; 2A Fast Charging Cable, Made in India, 480Mbps Data Sync, Tough Cable, 1 Meter Long USB Cable for Apple Devices (Black)(XCD-L102)</t>
  </si>
  <si>
    <t>B08N1WL9XW</t>
  </si>
  <si>
    <t>FLiX (Beetel) 3in1 (Type C|Micro|Iphone Lightening) Textured Pattern 3A Fast Charging Cable with QC &amp; PD Support for Type C,Micro USB &amp; Lightning Iphone Cable,Made in India,1.5 Meter Long Cable(T101)</t>
  </si>
  <si>
    <t>B09JS562TP</t>
  </si>
  <si>
    <t>Motorola a10 Dual Sim keypad Mobile with 1750 mAh Battery, Expandable Storage Upto 32GB, Wireless FM with Recording - Rose Gold</t>
  </si>
  <si>
    <t>B09JS94MBV</t>
  </si>
  <si>
    <t>Motorola a10 Dual Sim keypad Mobile with 1750 mAh Battery, Expandable Storage Upto 32GB, Wireless FM with Recording - Dark Blue</t>
  </si>
  <si>
    <t>B09NL4DJ2Z</t>
  </si>
  <si>
    <t>FLiX (Beetel) USB to Type C PVC Data Sync &amp; 2A Smartphone Fast Charging Cable, Made in India, 480Mbps Data Sync, Tough Cable, 1 Meter Long USB Cable for USB Type C Devices Black XCD-C12</t>
  </si>
  <si>
    <t>B09YV575RK</t>
  </si>
  <si>
    <t>Fire-Boltt Ring Pro Bluetooth Calling, 1.75‚Äù 320*385px High Res, IP68 &amp; SpO2 Monitoring, Pin Code Locking Functionality &amp; Split Screen Access, Built in Mic &amp; Speaker for HD Calls, Black, Free Size</t>
  </si>
  <si>
    <t>B08JW1GVS7</t>
  </si>
  <si>
    <t>URBN 20000 mAh Lithium_Polymer 22.5W Super Fast Charging Ultra Compact Power Bank with Quick Charge &amp; Power Delivery, Type C Input/Output, Made in India, Type C Cable Included (Camo)</t>
  </si>
  <si>
    <t>B00J5DYCCA</t>
  </si>
  <si>
    <t>Havells Ventil Air DSP 230mm Exhaust Fan (Pista Green)</t>
  </si>
  <si>
    <t>B0BBN4DZBD</t>
  </si>
  <si>
    <t>Redmi A1 (Light Blue, 2GB RAM, 32GB Storage) | Segment Best AI Dual Cam | 5000mAh Battery | Leather Texture Design | Android 12</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</si>
  <si>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</si>
  <si>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</si>
  <si>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</si>
  <si>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</si>
  <si>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B08R69VDHT</t>
  </si>
  <si>
    <t>Pinnaclz Original Combo of 2 Micro USB Fast Charging Cable, USB Charging Cable for Data Transfer Perfect for Android Smart Phones White 1.2 Meter Made in India (Pack of 2)</t>
  </si>
  <si>
    <t>B08R69WBN7</t>
  </si>
  <si>
    <t>Pinnaclz Original Combo of 2 USB Type C Fast Charging Cable, USB C Data Cable for Charging and Data Transfer Smart Phones White 1.2 Meter Made in India (Pack of 2)</t>
  </si>
  <si>
    <t>B07YWS9SP9</t>
  </si>
  <si>
    <t>Zebronics, ZEB-NC3300 USB Powered Laptop Cooling Pad with Dual Fan, Dual USB Port and Blue LED Lights</t>
  </si>
  <si>
    <t>B08K9PX15C</t>
  </si>
  <si>
    <t>Zebronics Zeb Wonderbar 10 USB Powered 2.0 Computer Speaker with RGB Lights</t>
  </si>
  <si>
    <t>B0993BB11X</t>
  </si>
  <si>
    <t>Ambrane 10000mAh Slim Power Bank, 20W Fast Charging, Dual Output, Type C PD (Input &amp; Output), Quick Charge, Li-Polymer, Multi-Layer Protection for iPhone, Anrdoid &amp; Other Devices (Stylo 10K, Black)</t>
  </si>
  <si>
    <t>B09MZCQYHZ</t>
  </si>
  <si>
    <t>Ambrane 10000mAh Slim Power Bank, 20W Fast Charging, Dual Output, Type C PD (Input &amp; Output), Quick Charge, Li-Polymer, Multi-Layer Protection for iPhone, Anrdoid &amp; Other Devices (Stylo 10K, Green)</t>
  </si>
  <si>
    <t>B08CYPB15D</t>
  </si>
  <si>
    <t>HP 805 Black Original Ink Cartridge</t>
  </si>
  <si>
    <t>B07V82W5CN</t>
  </si>
  <si>
    <t>HP USB Wireless Spill Resistance Keyboard and Mouse Set with 10m Working Range 2.4G Wireless Technology / 3 Years Warranty (4SC12PA), Black</t>
  </si>
  <si>
    <t>B09PNR6F8Q</t>
  </si>
  <si>
    <t>realme 10W Fast Charging Micro-USB Cable (Braided, Black)</t>
  </si>
  <si>
    <t>B08KDBLMQP</t>
  </si>
  <si>
    <t>Croma 500W Mixer Grinder with 3 Stainless Steel Leak-proof Jars, 3 speed &amp; Pulse function, 2 years warranty (CRAK4184, White &amp; Purple)</t>
  </si>
  <si>
    <t>B08PZ6HZLT</t>
  </si>
  <si>
    <t>VW 80 cm (32 inches) HD Ready Android Smart LED TV VW32PRO (Black)</t>
  </si>
  <si>
    <t>B08J4PL1Z3</t>
  </si>
  <si>
    <t>RPM Euro Games Laptop/PC Controller Wired for Windows - 7, 8, 8.1, 10 and XP, Ps3(Upgraded with XYAB Buttons)</t>
  </si>
  <si>
    <t>B0814P4L98</t>
  </si>
  <si>
    <t>PrettyKrafts Laundry Basket for clothes with Lid &amp; Handles, Toys Organiser, 75 Ltr Black &amp; Grey</t>
  </si>
  <si>
    <t>B07WKB69RS</t>
  </si>
  <si>
    <t>Lifelong LLWH106 Flash 3 Litres Instant Water Heater for Home Use, 8 Bar Pressure,Power On/Off Indicator and Advanced Safety, (3000W, ISI Certified, 2 Years Warranty)</t>
  </si>
  <si>
    <t>B08MXJYB2V</t>
  </si>
  <si>
    <t>USHA RapidMix 500-Watt Copper Motor Mixer Grinder with 3 Jars and 5 Years Warranty(Sea Green/White)</t>
  </si>
  <si>
    <t>B07VZH6ZBB</t>
  </si>
  <si>
    <t>Crompton Solarium Qube 15-L 5 Star Rated Storage Water Heater (Geyser) with Free Installation and Connection Pipes (White and Black)</t>
  </si>
  <si>
    <t>B08MWJTST6</t>
  </si>
  <si>
    <t>Tukzer Fully Foldable Tabletop Desktop Tablet Mobile Stand Holder - Angle &amp; Height Adjustable for Desk, Cradle, Dock, Compatible with Smartphones &amp; Tablets (White)</t>
  </si>
  <si>
    <t>B07L9FW9GF</t>
  </si>
  <si>
    <t>Zebronics Zeb-Power Wired USB Mouse, 3-Button, 1200 DPI Optical Sensor, Plug &amp; Play, for Windows/Mac</t>
  </si>
  <si>
    <t>B08G8H8DPL</t>
  </si>
  <si>
    <t>Bajaj Rex 750W Mixer Grinder with Nutri Pro Feature, 4 Jars, White</t>
  </si>
  <si>
    <t>B07S9M8YTY</t>
  </si>
  <si>
    <t>Usha Aurora 1000 W Dry Iron with Innovative Tail Light Indicator, Weilburger Soleplate (White &amp; Grey)</t>
  </si>
  <si>
    <t>B09SJ1FTYV</t>
  </si>
  <si>
    <t>Sounce Protective Case Cover Compatible Boat Xtend Overall Protective Case TPU HD Clear Ultra-Thin Cover with Unbreakable Screen Guard</t>
  </si>
  <si>
    <t>B08FN6WGDQ</t>
  </si>
  <si>
    <t>Samsung Galaxy Buds Live Bluetooth Truly Wireless in Ear Earbuds with Mic, Upto 21 Hours Playtime, Mystic Black</t>
  </si>
  <si>
    <t>B09GB5B4BK</t>
  </si>
  <si>
    <t>HP 150 Wireless USB Mouse with Ergonomic and ambidextrous Design, 1600 DPI Optical Tracking, 2.4 GHz Wireless connectivity, Dual-Function Scroll Wheel and 12 Month Long Battery Life. 3-Years Warranty.</t>
  </si>
  <si>
    <t>B01M69WCZ6</t>
  </si>
  <si>
    <t>Allin Exporters J66 Ultrasonic Humidifier Cool Mist Air Purifier for Dryness, Cold &amp; Cough Large Capacity for Room, Baby, Plants, Bedroom (2.4 L) (1 Year Warranty)</t>
  </si>
  <si>
    <t>B00LZPQVMK</t>
  </si>
  <si>
    <t>Parker Vector Standard Chrome Trim Ball Pen (Ink - Black)</t>
  </si>
  <si>
    <t>B07BKSSDR2</t>
  </si>
  <si>
    <t>Dr Trust Electronic Kitchen Digital Scale Weighing Machine (Blue)</t>
  </si>
  <si>
    <t>Health&amp;PersonalCare|HomeMedicalSupplies&amp;Equipment|HealthMonitors|WeighingScales|DigitalBathroomScales</t>
  </si>
  <si>
    <t>Health&amp;PersonalCare</t>
  </si>
  <si>
    <t>HomeMedicalSupplies&amp;Equipment</t>
  </si>
  <si>
    <t>HealthMonitors</t>
  </si>
  <si>
    <t>WeighingScales</t>
  </si>
  <si>
    <t>B09P858DK8</t>
  </si>
  <si>
    <t>WeCool C1 Car Mobile Holder with One Click Technology,360¬∞ Rotational, Strong Suction Cup,Compatible with 4 to 6 Inch Devices, Wildshield and Dashboard Mobile Holder for Car, and Use</t>
  </si>
  <si>
    <t>B07KSB1MLX</t>
  </si>
  <si>
    <t>AmazonBasics Digital Optical Coax to Analog RCA Audio Converter Adapter with Fiber Cable</t>
  </si>
  <si>
    <t>B094YFFSMY</t>
  </si>
  <si>
    <t>Tygot Bluetooth Extendable Selfie Sticks with Wireless Remote and Tripod Stand, 3-in-1 Multifunctional Selfie Stick with Tripod Stand Compatible with iPhone/OnePlus/Samsung/Oppo/Vivo and All Phones</t>
  </si>
  <si>
    <t>B08L4SBJRY</t>
  </si>
  <si>
    <t>Saifsmart Outlet Wall Mount Hanger Holder for Dot 3rd Gen, Compact Bracket Case Plug and Built-in Cable Management for Kitchen Bathroom, Bedroom (Black)</t>
  </si>
  <si>
    <t>Electronics|HomeAudio|Accessories|SpeakerAccessories|Mounts</t>
  </si>
  <si>
    <t>SpeakerAccessories</t>
  </si>
  <si>
    <t>B07YSJ7FF1</t>
  </si>
  <si>
    <t>Crompton Brio 1000-Watts Dry Iron with Weilburger Coating (Sky Blue and White)</t>
  </si>
  <si>
    <t>B00LP9RFSU</t>
  </si>
  <si>
    <t>Eureka Forbes Aquasure Amrit Twin Cartridge (Pack of 2), White</t>
  </si>
  <si>
    <t>B083M7WPZD</t>
  </si>
  <si>
    <t>AGARO 33398 Rapid 1000-Watt, 10-Litre Wet &amp; Dry Vacuum Cleaner, with Blower Function (Red &amp; Black)</t>
  </si>
  <si>
    <t>B00RGLI0ZS</t>
  </si>
  <si>
    <t>Amkette 30 Pin to USB Charging &amp; Data Sync Cable for iPhone 3G/3GS/4/4s/iPad 1/2/3, iPod Nano 5th/6th Gen and iPod Touch 3rd/4th Gen -1.5m (Black)</t>
  </si>
  <si>
    <t>B09TP5KBN7</t>
  </si>
  <si>
    <t>pTron Volta Dual Port 12W Smart USB Charger Adapter, Multi-Layer Protection, Made in India, BIS Certified, Fast Charging Power Adaptor Without Cable for All iOS &amp; Android Devices (Black)</t>
  </si>
  <si>
    <t>B07DZ986Q2</t>
  </si>
  <si>
    <t>Philips EasyTouch Plus Standing Garment Steamer GC523/60 - 1600 Watt, 5 Steam Settings, Up to 32 g/min steam, with Double Pole</t>
  </si>
  <si>
    <t>B07NTKGW45</t>
  </si>
  <si>
    <t>SaleOn‚Ñ¢ Portable Storage Organizer Bag for Earphone USB Cable Power Bank Mobile Charger Digital Gadget Hard Disk, Water Resistance Material - Dark Grey</t>
  </si>
  <si>
    <t>B01M5F614J</t>
  </si>
  <si>
    <t>Morphy Richards OFR Room Heater, 09 Fin 2000 Watts Oil Filled Room Heater , ISI Approved (OFR 9 Grey)</t>
  </si>
  <si>
    <t>Home&amp;Kitchen|Heating,Cooling&amp;AirQuality|RoomHeaters</t>
  </si>
  <si>
    <t>B09G5TSGXV</t>
  </si>
  <si>
    <t>Hi-Mobiler iPhone Charger Lightning Cable,2 Pack Apple MFi Certified USB iPhone Fast Chargering Cord,Data Sync Transfer for 13/12/11 Pro Max Xs X XR 8 7 6 5 5s iPad iPod More Model Cell Phone Cables</t>
  </si>
  <si>
    <t>B0989W6J2F</t>
  </si>
  <si>
    <t>ENEM Sealing Machine | 12 Inch (300 mm) | 1 Year Warranty | Full Customer Support | Beep Sound Function | Plastic Packing Machine | Plastic Bag Sealing Machine | Heat Sealer Machine | Plastic Sealing Machine | Blue | Made in India</t>
  </si>
  <si>
    <t>B094JNXNPV</t>
  </si>
  <si>
    <t>Ambrane Unbreakable 3 in 1 Fast Charging Braided Multipurpose Cable for Speaker with 2.1 A Speed - 1.25 meter, Black</t>
  </si>
  <si>
    <t>B07WKBD37W</t>
  </si>
  <si>
    <t>ESnipe Mart Worldwide Travel Adapter with Build in Dual USB Charger Ports with 125V 6A, 250V Protected Electrical Plug for Laptops, Cameras (White)</t>
  </si>
  <si>
    <t>HomeImprovement|Electrical|Adapters&amp;Multi-Outlets</t>
  </si>
  <si>
    <t>Adapters&amp;Multi-Outlets</t>
  </si>
  <si>
    <t>B009P2LK08</t>
  </si>
  <si>
    <t>Bajaj Minor 1000 Watts Radiant Room Heater (Steel, ISI Approved)</t>
  </si>
  <si>
    <t>B07JZSG42Y</t>
  </si>
  <si>
    <t>Borosil Prime Grill Sandwich Maker (Grey)</t>
  </si>
  <si>
    <t>B07T4D9FNY</t>
  </si>
  <si>
    <t>iBELL SEK15L Premium 1.5 Litre Stainless Steel Electric Kettle,1500W Auto Cut-Off Feature,Silver with Black</t>
  </si>
  <si>
    <t>B09XX51X2G</t>
  </si>
  <si>
    <t>STRIFF Laptop Tabletop Stand, Fold-Up, Adjustable, Ventilated, Portable Holder for Desk, Aluminum Foldable Laptop Ergonomic Compatibility with up to 15.6-inch Laptop, All Mac, Tab, and Mobile (Silver)</t>
  </si>
  <si>
    <t>B09CMM3VGK</t>
  </si>
  <si>
    <t>Ambrane 60W / 3A Type C Fast Charging Unbreakable 1.5m L Shaped Braided Cable, PD Technology, 480Mbps Data Transfer for Smartphones, Tablet, Laptops &amp; other type c devices (ABLC10, Black)</t>
  </si>
  <si>
    <t>B082KVTRW8</t>
  </si>
  <si>
    <t>KENT 16055 Amaze Cool Touch Electric Kettle 1.8 L 1500 W | Plastic Outer &amp; Stainless Steel Inside body | Auto shut off Over heating protection | Multipurpose hot water Kettle | 1 Year Warranty</t>
  </si>
  <si>
    <t>B09KPXTZXN</t>
  </si>
  <si>
    <t>Rico Japanese Technology Rechargeable Wireless Electric Chopper with Replacement Warranty - Stainless Steel Blades, One Touch Operation, 10 Seconds Chopping, Mincing Vegetable, Meat - 250 ML, 30 Watts</t>
  </si>
  <si>
    <t>B07Q4NJQC5</t>
  </si>
  <si>
    <t>Ionix Jewellery Scale | Weight Scale | Digital Weight Machine | weight machine for gold | Electronic weighing machines for Jewellery 0.01G to 200G Small Weight Machine for Shop - Silver</t>
  </si>
  <si>
    <t>B07DL1KC3H</t>
  </si>
  <si>
    <t>Isoelite Remote Compatible for Samsung LED/LCD Remote Control Works with All Samsung LED/LCD TV Model No :- BN59-607A (Please Match The Image with Your Old Remote)</t>
  </si>
  <si>
    <t>B094DQWV9B</t>
  </si>
  <si>
    <t>Kanget [2 Pack] Type C Female to USB A Male Charger | Charging Cable Adapter Converter compatible for iPhone 14, 13, 12,11 Pro Max/Mini/XR/XS/X/SE, Samsung S20 ultra/S21/S10/S8/S9/MacBook Pro iPad (Grey)</t>
  </si>
  <si>
    <t>B09F6KL23R</t>
  </si>
  <si>
    <t>SKYTONE Stainless Steel Electric Meat Grinders with Bowl 700W Heavy for Kitchen Food Chopper, Meat, Vegetables, Onion , Garlic Slicer Dicer, Fruit &amp; Nuts Blender (2L, 700 Watts)</t>
  </si>
  <si>
    <t>B09YLXYP7Y</t>
  </si>
  <si>
    <t>Ambrane 60W / 3A Fast Charging Output Cable with Type-C to USB for Mobile, Neckband, True Wireless Earphone Charging, 480mbps Data Sync Speed, 1m Length (ACT - AZ10, Black)</t>
  </si>
  <si>
    <t>B09YLYB9PB</t>
  </si>
  <si>
    <t>Ambrane 60W / 3A Fast Charging Output Cable with Micro to USB for Mobile, Neckband, True Wireless Earphone Charging, 480mbps Data Sync Speed, 1m Length (ACM - AZ1, Black)</t>
  </si>
  <si>
    <t>B09YLX91QR</t>
  </si>
  <si>
    <t>Ambrane 60W / 3A Fast Charging Output Cable with Type-C to USB for Mobile, Neckband, True Wireless Earphone Charging, 480mbps Data Sync Speed, 1m Length (ACT - AZ10, White)</t>
  </si>
  <si>
    <t>B085HY1DGR</t>
  </si>
  <si>
    <t>Sounce Spiral Charger Cable Protector Data Cable Saver Charging Cord Protective Cable Cover Headphone MacBook Laptop Earphone Cell Phone Set of 3 (Cable Protector (12 Units))</t>
  </si>
  <si>
    <t>B0994GFWBH</t>
  </si>
  <si>
    <t>Lapster 1.5 mtr USB 2.0 Type A Male to USB A Male Cable for computer and laptop</t>
  </si>
  <si>
    <t>B0B4G2MWSB</t>
  </si>
  <si>
    <t>Lapster 5 pin mini usb cable, usb b cable,camera cable usb2.0 for External HDDS/Card Readers/Camera etc.</t>
  </si>
  <si>
    <t>B08RDWBYCQ</t>
  </si>
  <si>
    <t>T TOPLINE 180 W Electric Hand Mixer,Hand Blender , Egg Beater, Cake maker , Beater Cream Mix, Food Blender, Beater for Whipping Cream Beater for Cake With 7 -Speed with spatula and oil brush</t>
  </si>
  <si>
    <t>B08TM71L54</t>
  </si>
  <si>
    <t>PHILIPS Handheld Garment Steamer STH3000/20 - Compact &amp; Foldable, Convenient Vertical Steaming, 1000 Watt Quick Heat Up, up to 20g/min, Kills 99.9%* Bacteria (Reno Blue), Small</t>
  </si>
  <si>
    <t>B0758F7KK7</t>
  </si>
  <si>
    <t>Caprigo Heavy Duty TV Wall Mount Bracket for 14 to 32 Inch LED/HD/Smart TV‚Äôs, Universal Fixed TV Wall Mount Stand (M452)</t>
  </si>
  <si>
    <t>B08WD18LJZ</t>
  </si>
  <si>
    <t>TVARA LCD Writing Tablet 8.5 Inch E-Note Pad LCD Writing Tablet, Kids Drawing Pad 8.5 Inch Doodle Board, Toddler Boy and Girl Learning Gift for 3 4 5 6 Years Old, Black</t>
  </si>
  <si>
    <t>B089BDBDGM</t>
  </si>
  <si>
    <t>Kuber Industries Waterproof Round Laundry Bag/Hamper|Polka Dots Print Print with Handles|Foldable Bin &amp; 45 Liter Capicity|Size 37 x 37 x 49, Pack of 1(Black &amp; White)- CTKTC044992</t>
  </si>
  <si>
    <t>B08L7J3T31</t>
  </si>
  <si>
    <t>Noir Aqua - 5pcs PP Spun Filter + 1 Spanner | for All Types of RO Water purifiers (5 Piece, White, 10 Inch, 5 Micron) - RO Spun Filter Cartridge Sponge Replacement Water Filter Candle</t>
  </si>
  <si>
    <t>B09939XJX8</t>
  </si>
  <si>
    <t>TVARA LCD Writing Tablet, 8.5" Inch Colorful Toddler Doodle Board Drawing Tablet, Erasable Reusable Electronic Drawing Pads, Educational and Learning Tool for 3-6 Years Old Boy and Girls Mix Colors</t>
  </si>
  <si>
    <t>B0B7B9V9QP</t>
  </si>
  <si>
    <t>VU 108 cm (43 inches) Premium Series Full HD Smart LED TV 43GA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</si>
  <si>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</si>
  <si>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</si>
  <si>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</si>
  <si>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AVReceivers&amp;Amplifiers</t>
  </si>
  <si>
    <t>B09C635BMM</t>
  </si>
  <si>
    <t>Cotbolt Silicone Case Cover Compatible for Samsung BN59-01312A QLED 8K 4K Smart TV Remote Shockproof Protective Remote Cover (Black)</t>
  </si>
  <si>
    <t>B09LH32678</t>
  </si>
  <si>
    <t>JIALTO Mini Waffle Maker 4 Inch- 350 Watts: Stainless Steel Non-Stick Electric Iron Machine for Individual Belgian Waffles, Pan Cakes, Paninis or Other Snacks - Aqua blue</t>
  </si>
  <si>
    <t>B09MFR93KS</t>
  </si>
  <si>
    <t>Bajaj Rex DLX 750 W 4 Jars Mixer Grinder, White and Blue</t>
  </si>
  <si>
    <t>B08HDCWDXD</t>
  </si>
  <si>
    <t>Eureka Forbes Active Clean 700 Watts Powerful Suction &amp; Blower Vacuum Cleaner with Washable HEPA Filter &amp; 6 Accessories,1 Year Warranty,Compact,Light Weight &amp; Easy to use (Red &amp; Black)</t>
  </si>
  <si>
    <t>B07G147SZD</t>
  </si>
  <si>
    <t>NEXOMS Instant Heating Water Tap Wall Mounted with 3 Pin Indian Plug (16Amp)</t>
  </si>
  <si>
    <t>B09Q3M3WLJ</t>
  </si>
  <si>
    <t>Robustrion [Anti-Scratch] &amp; [Smudge Proof] [Bubble Free] Premium Tempered Glass Screen Protector Guard for Samsung Galaxy Tab A8 10.5 inch [SM-X200/X205/X207] 2022</t>
  </si>
  <si>
    <t>B09NL7LBWT</t>
  </si>
  <si>
    <t>Bulfyss USB Rechargeable Lint Remover Fabric Shaver Pet Hair Remover, Effectively and Quickly Remove Fuzz for Clothes, Sweater, Couch, Sofa, Blanket, Curtain, Wool, Cashmere (Grey, 1 Year Warranty)</t>
  </si>
  <si>
    <t>B09RZS1NQT</t>
  </si>
  <si>
    <t>Sounce 65W OnePlus Dash Warp Charge Cable, 6.5A Type-C to USB C PD Data Sync Fast Charging Cable Compatible with One Plus 8T/ 9/ 9R/ 9 pro/ 9RT/ 10R/ Nord &amp; for All Type C Devices ‚Äì Red, 1 Meter</t>
  </si>
  <si>
    <t>B08DCVRW98</t>
  </si>
  <si>
    <t>SoniVision SA-D10 SA-D100 SA-D40 Home Theater Systems Remote Compatible with Sony RM-ANU156</t>
  </si>
  <si>
    <t>B09JKNF147</t>
  </si>
  <si>
    <t>Electvision Remote Control Compatible with Kodak/Thomson Smart led tv (Without Voice) Before Placing Order for verification Contact Our coustmer Care 7738090464</t>
  </si>
  <si>
    <t>B08VGDBF3B</t>
  </si>
  <si>
    <t>Kuber Industries Round Non Woven Fabric Foldable Laundry Basket|Toy Storage Basket|Cloth Storage Basket With Handles| Capicity 45 Ltr (Grey &amp; Black)-KUBMART11446</t>
  </si>
  <si>
    <t>B0B2RBP83P</t>
  </si>
  <si>
    <t>Lenovo IdeaPad 3 11th Gen Intel Core i3 15.6" FHD Thin &amp; Light Laptop(8GB/512GB SSD/Windows 11/Office 2021/2Yr Warranty/3months Xbox Game Pass/Platinum Grey/1.7Kg), 81X800LGIN</t>
  </si>
  <si>
    <t>Computers&amp;Accessories|Laptops|TraditionalLaptops</t>
  </si>
  <si>
    <t>Laptops</t>
  </si>
  <si>
    <t>TraditionalLaptops</t>
  </si>
  <si>
    <t>B07YQ5SN4H</t>
  </si>
  <si>
    <t>Cello Non-Stick Aluminium Sandwich Gas Toaster(Black)</t>
  </si>
  <si>
    <t>B0B5F3YZY4</t>
  </si>
  <si>
    <t>Wayona 3in1 Nylon Braided 66W USB Fast Charging Cable with Type C, Lightening and Micro USB Port, Compatible with iPhone, iPad, Samsung Galaxy, OnePlus, Mi, Oppo, Vivo, iQOO, Xiaomi (1M, Black)</t>
  </si>
  <si>
    <t>B09CGLY5CX</t>
  </si>
  <si>
    <t>Crompton Insta Comfort Heater 2000 Watts Heat Convector with Adjustable Thermostats, Hybrid Cyan, Standard (‚ÄéACGRH- INSTACOMFORT)</t>
  </si>
  <si>
    <t>B09HN7LD5L</t>
  </si>
  <si>
    <t>PROLEGEND¬Æ PL-T002 Universal TV Stand Table Top for Most 22 to 65 inch LCD Flat Screen TV, VESA up to 800 by 400mm</t>
  </si>
  <si>
    <t>B09H7JDJCW</t>
  </si>
  <si>
    <t>PHILIPS Drip Coffee Maker HD7432/20, 0.6 L, Ideal for 2-7 cups, Black, Medium</t>
  </si>
  <si>
    <t>B07VJ9ZTXS</t>
  </si>
  <si>
    <t>Aine HDMI Male to VGA Female Video Converter Adapter Cable (Black)</t>
  </si>
  <si>
    <t>B08G1RW2Q3</t>
  </si>
  <si>
    <t>EYNK Extra Long Micro USB Fast Charging USB Cable | Micro USB Data Cable | Quick Fast Charging Cable | Charger Sync Cable | High Speed Transfer Android Smartphones V8 Cable (2.4 Amp, 3m,) (White)</t>
  </si>
  <si>
    <t>B0B2DZ5S6R</t>
  </si>
  <si>
    <t>Amazon Basics 1500 W Electric Kettle (Stainless Steel Body, 1.5 L)</t>
  </si>
  <si>
    <t>B0B4PPD89B</t>
  </si>
  <si>
    <t>Kitchenwell 18Pc Plastic Food Snack Bag Pouch Clip Sealer for Keeping Food Fresh for Home, Kitchen, Camping Snack Seal Sealing Bag Clips (Multi-Color) | (Pack of 18)|</t>
  </si>
  <si>
    <t>B0B9RZ4G4W</t>
  </si>
  <si>
    <t>Amazon Basics 300 W Hand Blender with Stainless Steel Stem for Hot/Cold Blending and In-Built Cord Hook, ISI-Marked, Black</t>
  </si>
  <si>
    <t>B09Z7YGV3R</t>
  </si>
  <si>
    <t>Anjaney Enterprise Smart Multipurpose Foldable Laptop Table with Cup Holder, Study Table, Bed Table, Breakfast Table, Foldable and Portable/Ergonomic &amp; Rounded Edges/Non-Slip (Black)</t>
  </si>
  <si>
    <t>B0BHVPTM2C</t>
  </si>
  <si>
    <t>HB Plus Folding Height Adjustable Aluminum Foldable Portable Adjustment Desktop Laptop Holder Riser Stand</t>
  </si>
  <si>
    <t>B0BPCJM7TB</t>
  </si>
  <si>
    <t>WIDEWINGS Electric Handheld Milk Wand Mixer Frother for Latte Coffee Hot Milk, Milk Frother for Coffee, Egg Beater, Hand Blender, Coffee Beater with Stand</t>
  </si>
  <si>
    <t>B0BCZCQTJX</t>
  </si>
  <si>
    <t>Firestick Remote</t>
  </si>
  <si>
    <t>B0BLV1GNLN</t>
  </si>
  <si>
    <t>WZATCO Pixel | Portable LED Projector | Native 720p with Full HD 1080P Support | 2000 Lumens (200 ANSI) | 176" Large Screen | Projector for Home and Outdoor | Compatible with TV Stick, PC, PS4</t>
  </si>
  <si>
    <t>B09N3ZNHTY</t>
  </si>
  <si>
    <t>boAt Airdopes 141 Bluetooth Truly Wireless in Ear Earbuds with mic, 42H Playtime, Beast Mode(Low Latency Upto 80ms) for Gaming, ENx Tech, ASAP Charge, IWP, IPX4 Water Resistance (Bold Black)</t>
  </si>
  <si>
    <t>B07WMS7TWB</t>
  </si>
  <si>
    <t>Pigeon by Stovekraft Amaze Plus Electric Kettle (14289) with Stainless Steel Body, 1.5 litre, used for boiling Water, making tea and coffee, instant noodles, soup etc. 1500 Watt (Silver)</t>
  </si>
  <si>
    <t>B07JQKQ91F</t>
  </si>
  <si>
    <t>JBL C50HI, Wired in Ear Headphones with Mic, One Button Multi-Function Remote, Lightweight &amp; Comfortable fit (Black)</t>
  </si>
  <si>
    <t>B07TCN5VR9</t>
  </si>
  <si>
    <t>Boult Audio BassBuds X1 in-Ear Wired Earphones with 10mm Extra Bass Driver and HD Sound with mic(Black)</t>
  </si>
  <si>
    <t>B07YNTJ8ZM</t>
  </si>
  <si>
    <t>Zebronics ZEB-COUNTY 3W Wireless Bluetooth Portable Speaker With Supporting Carry Handle, USB, SD Card, AUX, FM &amp; Call Function. (Green)</t>
  </si>
  <si>
    <t>B01MQZ7J8K</t>
  </si>
  <si>
    <t>Prestige Electric Kettle PKOSS - 1500watts, Steel (1.5Ltr), Black</t>
  </si>
  <si>
    <t>B08D77XZX5</t>
  </si>
  <si>
    <t>PTron Tangentbeat in-Ear Bluetooth 5.0 Wireless Headphones with Mic, Enhanced Bass, 10mm Drivers, Clear Calls, Snug-Fit, Fast Charging, Magnetic Buds, Voice Assistant &amp; IPX4 Wireless Neckband (Black)</t>
  </si>
  <si>
    <t>B086WMSCN3</t>
  </si>
  <si>
    <t>boAt Airdopes 171 in Ear Bluetooth True Wireless Earbuds with Upto 13 Hours Battery, IPX4, Bluetooth v5.0, Dual Tone Finish with Mic (Mysterious Blue)</t>
  </si>
  <si>
    <t>B0746JGVDS</t>
  </si>
  <si>
    <t>ELV Car Mount Adjustable Car Phone Holder Universal Long Arm, Windshield for Smartphones - Black</t>
  </si>
  <si>
    <t>B07VQGVL68</t>
  </si>
  <si>
    <t>Glun Multipurpose Portable Electronic Digital Weighing Scale Weight Machine (10 Kg - with Back Light)</t>
  </si>
  <si>
    <t>B0756K5DYZ</t>
  </si>
  <si>
    <t>Prestige Iris 750 Watt Mixer Grinder with 3 Stainless Steel Jar + 1 Juicer Jar (White and Blue)</t>
  </si>
  <si>
    <t>B00V9NHDI4</t>
  </si>
  <si>
    <t>Eureka Forbes Trendy Zip 1000 Watts powerful suction vacuum cleaner with resuable dust bag &amp; 5 accessories,1 year warrantycompact,light weight &amp; easy to use (Black)</t>
  </si>
  <si>
    <t>B07VNFP3C2</t>
  </si>
  <si>
    <t>Prestige 1.5 Litre Kettle 1500-watts, Red</t>
  </si>
  <si>
    <t>B09T39K9YL</t>
  </si>
  <si>
    <t>Redmi Note 11 Pro + 5G (Stealth Black, 6GB RAM, 128GB Storage) | 67W Turbo Charge | 120Hz Super AMOLED Display | Additional Exchange Offers | Charger Included</t>
  </si>
  <si>
    <t>B09T2WRLJJ</t>
  </si>
  <si>
    <t>Redmi Note 11 Pro + 5G (Phantom White, 8GB RAM, 128GB Storage) | 67W Turbo Charge | 120Hz Super AMOLED Display | Additional Exchange Offers | Charger Included</t>
  </si>
  <si>
    <t>B09T2S8X9C</t>
  </si>
  <si>
    <t>Redmi Note 11 Pro + 5G (Stealth Black, 8GB RAM, 256GB Storage) | 67W Turbo Charge | 120Hz Super AMOLED Display | Additional Exchange Offers | Charger Included</t>
  </si>
  <si>
    <t>B07DGD4Z4C</t>
  </si>
  <si>
    <t>Butterfly Jet Elite Mixer Grinder, 750W, 4 Jars (Grey)</t>
  </si>
  <si>
    <t>B08Y1TFSP6</t>
  </si>
  <si>
    <t>pTron Solero TB301 3A Type-C Data and Fast Charging Cable, Made in India, 480Mbps Data Sync, Strong and Durable 1.5-Meter Nylon Braided USB Cable for Type-C Devices for Charging Adapter (Black)</t>
  </si>
  <si>
    <t>B08Y1SJVV5</t>
  </si>
  <si>
    <t>pTron Solero MB301 3A Micro USB Data &amp; Charging Cable, Made in India, 480Mbps Data Sync, Strong &amp; Durable 1.5-Meter Nylon Braided USB Cable for Micro USB Devices - (Black)</t>
  </si>
  <si>
    <t>B08Y5KXR6Z</t>
  </si>
  <si>
    <t>PTron Solero T241 2.4A Type-C Data &amp; Charging USB Cable, Made in India, 480Mbps Data Sync, Durable 1-Meter Long USB Cable for Type-C USB Devices for Charging Adapter (Black)</t>
  </si>
  <si>
    <t>B09V12K8NT</t>
  </si>
  <si>
    <t>boAt Wave Lite Smartwatch with 1.69" HD Display, Sleek Metal Body, HR &amp; SpO2 Level Monitor, 140+ Watch Faces, Activity Tracker, Multiple Sports Modes, IP68 &amp; 7 Days Battery Life(Active Black)</t>
  </si>
  <si>
    <t>B09V17S2BG</t>
  </si>
  <si>
    <t>boAt Wave Lite Smartwatch with 1.69" HD Display, Heart Rate &amp; SpO2 Level Monitor, Multiple Watch Faces, Activity Tracker, Multiple Sports Modes &amp; IP68 (Deep Blue)</t>
  </si>
  <si>
    <t>B09V175NP7</t>
  </si>
  <si>
    <t>boAt Wave Lite Smartwatch with 1.69 Inches(4.29cm) HD Display, Heart Rate &amp; SpO2 Level Monitor, Multiple Watch Faces, Activity Tracker, Multiple Sports Modes &amp; IP68 (Scarlet Red)</t>
  </si>
  <si>
    <t>B08LPJZSSW</t>
  </si>
  <si>
    <t>DIGITEK¬Æ (DTR 260 GT) Gorilla Tripod/Mini 33 cm (13 Inch) Tripod for Mobile Phone with Phone Mount &amp; Remote, Flexible Gorilla Stand for DSLR &amp; Action Cameras</t>
  </si>
  <si>
    <t>B07YC8JHMB</t>
  </si>
  <si>
    <t>Aquasure From Aquaguard Amaze RO+UV+MTDS,7L storage water purifier,suitable for borewell,tanker,municipal water (Grey) from Eureka Forbes</t>
  </si>
  <si>
    <t>B07WGPBXY9</t>
  </si>
  <si>
    <t>Pigeon by Stovekraft Quartz Electric Kettle (14299) 1.7 Litre with Stainless Steel Body, used for boiling Water, making tea and coffee, instant noodles, soup etc. 1500 Watt (Silver)</t>
  </si>
  <si>
    <t>B07KR5P3YD</t>
  </si>
  <si>
    <t>Zebronics Wired Keyboard and Mouse Combo with 104 Keys and a USB Mouse with 1200 DPI - JUDWAA 750</t>
  </si>
  <si>
    <t>B0883KDSXC</t>
  </si>
  <si>
    <t>USHA Armor AR1100WB 1100 W Dry Iron with Black Weilburger Soleplate (Purple)</t>
  </si>
  <si>
    <t>B016XVRKZM</t>
  </si>
  <si>
    <t>APC Back-UPS BX600C-IN 600VA / 360W, 230V, UPS System, an Ideal Power Backup &amp; Protection for Home Office, Desktop PC &amp; Home Electronics</t>
  </si>
  <si>
    <t>Computers&amp;Accessories|Accessories&amp;Peripherals|UninterruptedPowerSupplies</t>
  </si>
  <si>
    <t>UninterruptedPowerSupplies</t>
  </si>
  <si>
    <t>B08SCCG9D4</t>
  </si>
  <si>
    <t>JBL Commercial CSLM20B Auxiliary Omnidirectional Lavalier Microphone with Battery for Content Creation, Voiceover/Dubbing, Recording (Black,Small)</t>
  </si>
  <si>
    <t>Computers&amp;Accessories|Accessories&amp;Peripherals|Audio&amp;VideoAccessories|PCMicrophones</t>
  </si>
  <si>
    <t>PCMicrophones</t>
  </si>
  <si>
    <t>B00N1U9AJS</t>
  </si>
  <si>
    <t>3M Scotch Double Sided Heavy Duty Tape(1m holds 4.5Kgs) for indoor hanging applications (Photo frames, Mirrors, Key Holders, Car Interiors, Extension Boards, Wall decoration, etc)(L: 3m, W: 24mm)</t>
  </si>
  <si>
    <t>Home&amp;Kitchen|CraftMaterials|Scrapbooking|Tape</t>
  </si>
  <si>
    <t>Scrapbooking</t>
  </si>
  <si>
    <t>Tape</t>
  </si>
  <si>
    <t>B01I1LDZGA</t>
  </si>
  <si>
    <t>Pigeon Kessel Multipurpose Kettle (12173) 1.2 litres with Stainless Steel Body, used for boiling Water and milk, Tea, Coffee, Oats, Noodles, Soup etc. 600 Watt (Black &amp; Silver)</t>
  </si>
  <si>
    <t>B08H21B6V7</t>
  </si>
  <si>
    <t>Nokia 150 (2020) (Cyan)</t>
  </si>
  <si>
    <t>B00BN5SNF0</t>
  </si>
  <si>
    <t>ENVIE¬Æ (AA10004PLNi-CD) AA Rechargeable Batteries, Low Self Discharge, AA 1000mAh Ni-CD (Pack of 4)</t>
  </si>
  <si>
    <t>B07RX42D3D</t>
  </si>
  <si>
    <t>Tosaa T2STSR Sandwich Gas Toaster Regular (Black)</t>
  </si>
  <si>
    <t>B08FY4FG5X</t>
  </si>
  <si>
    <t>Boult Audio Bass Buds Q2 Lightweight Stereo Wired Over Ear Headphones Set with Mic with Deep Bass, Comfortable Ear Cushions, &amp; Long Cord (Black)</t>
  </si>
  <si>
    <t>B078HG2ZPS</t>
  </si>
  <si>
    <t>Butterfly Smart Wet Grinder, 2L (White) with Coconut Scrapper Attachment, Output - 150 W, Input 260 W</t>
  </si>
  <si>
    <t>Home&amp;Kitchen|Kitchen&amp;HomeAppliances|SmallKitchenAppliances|Mills&amp;Grinders|WetGrinders</t>
  </si>
  <si>
    <t>Mills&amp;Grinders</t>
  </si>
  <si>
    <t>B09Y5MP7C4</t>
  </si>
  <si>
    <t>Noise Buds Vs104 Bluetooth Truly Wireless in Ear Earbuds with Mic, 30-Hours of Playtime, Instacharge, 13Mm Driver and Hyper Sync (Charcoal Black)</t>
  </si>
  <si>
    <t>B07TXCY3YK</t>
  </si>
  <si>
    <t>Butterfly Hero Mixer Grinder, 500W, 3 Jars (Grey)</t>
  </si>
  <si>
    <t>B088Z1YWBC</t>
  </si>
  <si>
    <t>EGate i9 Pro-Max 1080p Native Full HD Projector 4k Support | 3600 L (330 ANSI ) | 150" (381 cm) Large Screen | VGA, AV, HDMI, SD Card, USB, Audio Out | (E03i31 / E04i32) Black</t>
  </si>
  <si>
    <t>B0B31BYXQQ</t>
  </si>
  <si>
    <t>Boult Audio Airbass Z20 True Wireless, 40H Battery Life, Zen ENC Mic, Type-C Lightning Boult Fast Charging (10Mins=100Mins), BoomX Tech Bass, ENC, IPX5 in Ear Earbuds with mic (Green)</t>
  </si>
  <si>
    <t>B09SPTNG58</t>
  </si>
  <si>
    <t>Crompton Sea Sapphira 1200 mm Ultra High Speed 3 Blade Ceiling Fan (Lustre Brown, Pack of 1)</t>
  </si>
  <si>
    <t>B09XJ5LD6L</t>
  </si>
  <si>
    <t>Samsung Galaxy M53 5G (Deep Ocean Blue, 6GB, 128GB Storage) | 108MP | sAmoled+ 120Hz | 12GB RAM with RAM Plus | Travel Adapter to be Purchased Separately</t>
  </si>
  <si>
    <t>B07WJXCTG9</t>
  </si>
  <si>
    <t>Pigeon by Stovekraft Amaze Plus Electric Kettle (14313) with Stainless Steel Body, 1.8 litre, used for boiling Water, making tea and coffee, instant noodles, soup etc. 1500 Watt (Silver)</t>
  </si>
  <si>
    <t>B07HZ2QCGR</t>
  </si>
  <si>
    <t>POPIO Type C Dash Charging USB Data Cable for OnePlus Devices</t>
  </si>
  <si>
    <t>B01JOFKL0A</t>
  </si>
  <si>
    <t>Canon PIXMA E477 All-in-One Wireless Ink Efficient Colour Printer (White/Blue)</t>
  </si>
  <si>
    <t>Computers&amp;Accessories|Printers,Inks&amp;Accessories|Printers</t>
  </si>
  <si>
    <t>Printers</t>
  </si>
  <si>
    <t>B07SLNG3LW</t>
  </si>
  <si>
    <t>Inalsa Vacuum Cleaner Wet and Dry Micro WD10 with 3in1 Multifunction Wet/Dry/Blowing| 14KPA Suction and Impact Resistant Polymer Tank,(Yellow/Black)</t>
  </si>
  <si>
    <t>B096MSW6CT</t>
  </si>
  <si>
    <t>Sounce Fast Phone Charging Cable &amp; Data Sync USB Cable Compatible for iPhone 13, 12,11, X, 8, 7, 6, 5, iPad Air, Pro, Mini &amp; iOS Devices</t>
  </si>
  <si>
    <t>B09PLFJ7ZW</t>
  </si>
  <si>
    <t>Noise Pulse Buzz 1.69" Bluetooth Calling Smart Watch with Call Function, 150 Watch Faces, 60 Sports Modes, Spo2 &amp; Heart Rate Monitoring, Calling Smart Watch for Men &amp; Women - Rose Pink</t>
  </si>
  <si>
    <t>B09P18XVW6</t>
  </si>
  <si>
    <t>Noise Pulse Buzz 1.69" Bluetooth Calling Smart Watch with Call Function, 150 Watch Faces, 60 Sports Modes, Spo2 &amp; Heart Rate Monitoring, Calling Smart Watch for Men &amp; Women - Jet Black</t>
  </si>
  <si>
    <t>B07L3NDN24</t>
  </si>
  <si>
    <t>ZEBRONICS Zeb-Fame 5watts 2.0 Multi Media Speakers with AUX, USB and Volume Control (Black)</t>
  </si>
  <si>
    <t>Electronics|HomeAudio|Speakers|MultimediaSpeakerSystems</t>
  </si>
  <si>
    <t>MultimediaSpeakerSystems</t>
  </si>
  <si>
    <t>B08BCKN299</t>
  </si>
  <si>
    <t>Sounce Gold Plated 3.5 mm Headphone Splitter for Computer 2 Male to 1 Female 3.5mm Headphone Mic Audio Y Splitter Cable Smartphone Headset to PC Adapter ‚Äì (Black,20cm)</t>
  </si>
  <si>
    <t>Electronics|Headphones,Earbuds&amp;Accessories|Adapters</t>
  </si>
  <si>
    <t>B07ZJND9B9</t>
  </si>
  <si>
    <t>ACTIVA 1200 MM HIGH SPEED 390 RPM BEE APPROVED 5 STAR RATED APSRA CEILING FAN BROWN 2 Years Warranty</t>
  </si>
  <si>
    <t>B06XMZV7RH</t>
  </si>
  <si>
    <t>ATOM Selves-MH 200 GM Digital Pocket Scale</t>
  </si>
  <si>
    <t>B008P7IF02</t>
  </si>
  <si>
    <t>Morphy Richards New Europa 800-Watt Espresso and Cappuccino 4-Cup Coffee Maker (Black)</t>
  </si>
  <si>
    <t>Home&amp;Kitchen|Kitchen&amp;HomeAppliances|Coffee,Tea&amp;Espresso|EspressoMachines</t>
  </si>
  <si>
    <t>EspressoMachines</t>
  </si>
  <si>
    <t>B014HDJ7ZE</t>
  </si>
  <si>
    <t>Bajaj Majesty Duetto Gas 6 Ltr Vertical Water Heater ( LPG), White</t>
  </si>
  <si>
    <t>B087JWLZ2K</t>
  </si>
  <si>
    <t>AmazonBasics 108 cm (43 inches) 4K Ultra HD Smart LED Fire TV AB43U20PS (Black)</t>
  </si>
  <si>
    <t>B0B217Z5VK</t>
  </si>
  <si>
    <t>Noise Buds VS402 Truly Wireless in Ear Earbuds, 35-Hours of Playtime, Instacharge, Quad Mic with ENC, Hyper Sync, Low Latency, 10mm Driver, Bluetooth v5.3 and Breathing LED Lights (Neon Black)</t>
  </si>
  <si>
    <t>B07GLSKXS1</t>
  </si>
  <si>
    <t>KENT 16026 Electric Kettle Stainless Steel 1.8 L | 1500W | Superfast Boiling | Auto Shut-Off | Boil Dry Protection | 360¬∞ Rotating Base | Water Level Indicator</t>
  </si>
  <si>
    <t>B00LUGTJGO</t>
  </si>
  <si>
    <t>Bajaj RHX-2 800-Watt Room Heater (White)</t>
  </si>
  <si>
    <t>B08YRMBK9R</t>
  </si>
  <si>
    <t>Candes 10 Litre Perfecto 5 Star Rated Automatic Instant Storage Electric Water Heater with Special Metal Body Anti Rust Coating With Installation Kit, 2KW Geyser (Ivory)</t>
  </si>
  <si>
    <t>B0BBFJ9M3X</t>
  </si>
  <si>
    <t>Redmi 11 Prime 5G (Meadow Green, 4GB RAM 64GB ROM) | Prime Design | MTK Dimensity 700 | 50 MP Dual Cam | 5000mAh | 7 Band 5G</t>
  </si>
  <si>
    <t>B0BBFJLP21</t>
  </si>
  <si>
    <t>Redmi 11 Prime 5G (Thunder Black, 4GB RAM, 64GB Storage) | Prime Design | MTK Dimensity 700 | 50 MP Dual Cam | 5000mAh | 7 Band 5G</t>
  </si>
  <si>
    <t>B085LPT5F4</t>
  </si>
  <si>
    <t>Solidaire 550-Watt Mixer Grinder with 3 Jars (Black) (SLD-550-B)</t>
  </si>
  <si>
    <t>B09NL4DCXK</t>
  </si>
  <si>
    <t>Flix (Beetel) Bolt 2.4 12W Dual USB Smart Charger, Made in India, Bis Certified, Fast Charging Power Adaptor with 1 Meter USB to Type C Cable for Cellular Phones (White)(Xwc-64D)</t>
  </si>
  <si>
    <t>B09T37CKQ5</t>
  </si>
  <si>
    <t>FLiX Usb Charger,Flix (Beetel) Bolt 2.4 Dual Poart,5V/2.4A/12W Usb Wall Charger Fast Charging,Adapter For Android/Iphone 11/Xs/Xs Max/Xr/X/8/7/6/Plus,Ipad Pro/Air 2/Mini 3/4,Samsung S4/S5 &amp; More-Black</t>
  </si>
  <si>
    <t>B071VMP1Z4</t>
  </si>
  <si>
    <t>LRIPL Compatible Sony Bravia LCD/led Remote Works with Almost All Sony led/LCD tv's</t>
  </si>
  <si>
    <t>B0762HXMTF</t>
  </si>
  <si>
    <t>KENT 11054 Alkaline Water Filter Pitcher 3.5 L | Chemical-Free Water with Balanced pH Levels 8.0 to 9.5 | Solves Acidity Issue | Equipped with Carbon and Sediment Filter - Grey</t>
  </si>
  <si>
    <t>B0B12K5BPM</t>
  </si>
  <si>
    <t>ZEBRONICS Zeb-Astra 20 Wireless BT v5.0 Portable Speaker with 10W RMS Output, TWS, 10H Backup Approx, Built in Rechargeable Battery FM Radio, AUX, mSD, USB, Call Function and Dual 52mm Drivers Multi</t>
  </si>
  <si>
    <t>B08LVVTGZK</t>
  </si>
  <si>
    <t>Lifelong LLSM120G Sandwich Griller , Classic Pro 750 W Sandwich Maker with 4 Slice Non-Stick Fixed Plates for Sandwiches at Home with 1 Year Warranty (Black)</t>
  </si>
  <si>
    <t>B08CZHGHKH</t>
  </si>
  <si>
    <t>BESTOR¬Æ LCD Writing Tablet/pad 12 inches | Electronic Writing Scribble Board for Kids | Kids Learning Toy | Portable Ruff for LCD Paperless Memo Digital Tablet Notepad E-Writer/Writing/Drawing Pad Home/School/Office (Black)</t>
  </si>
  <si>
    <t>B00GGGOYEU</t>
  </si>
  <si>
    <t>Storite USB 2.0 A to Mini 5 pin B Cable for External HDDS/Camera/Card Readers (150cm - 1.5M)</t>
  </si>
  <si>
    <t>B0BNDRK886</t>
  </si>
  <si>
    <t>IONIX Activated Carbon Faucet Water Filters Universal Interface Home Kitchen Faucet Tap Water | Tap filter Multilayer | Clean Purifier Filter Cartridge Five Layer Water Filter-Pack of 1</t>
  </si>
  <si>
    <t>B015GX9Y0W</t>
  </si>
  <si>
    <t>Lifelong LLWM105 750-Watt Belgian Waffle Maker for Home| Makes 2 Square Shape Waffles| Non-stick Plates| Easy to Use¬†with Indicator Lights (1 Year Warranty, Black)</t>
  </si>
  <si>
    <t>B081NHWT6Z</t>
  </si>
  <si>
    <t>LOHAYA Television Remote Compatible with Samsung Smart LED/LCD/HD TV Remote Control [ Compatible for All Samsung Tv Remote Control ]</t>
  </si>
  <si>
    <t>B091JF2TFD</t>
  </si>
  <si>
    <t>Boult Audio BassBuds Oak in-Ear Wired Earphones with 10mm Extra Bass Driver and HD Sound with mic(Brown)</t>
  </si>
  <si>
    <t>B09Z28BQZT</t>
  </si>
  <si>
    <t>Amazon Basics Multipurpose Foldable Laptop Table with Cup Holder, Brown</t>
  </si>
  <si>
    <t>B09ZDVL7L8</t>
  </si>
  <si>
    <t>TTK Prestige Limited Orion Mixer Grinder 500 Watts, 3 Jars (1200ml, 1000ml, 500ml) (Red)</t>
  </si>
  <si>
    <t>B0B4HJNPV4</t>
  </si>
  <si>
    <t>pTron Solero T351 3.5Amps Fast Charging Type-C to Type-C PD Data &amp; Charging USB Cable, Made in India, 480Mbps Data Sync, Durable 1 Meter Long Cable for Type-C Smartphones, Tablets &amp; Laptops (Black)</t>
  </si>
  <si>
    <t>B0B4HKH19N</t>
  </si>
  <si>
    <t>pTron Solero 331 3.4Amps Multifunction Fast Charging Cable, 3-in-1 USB Cable Micro USB/Type-C/iOS, Made in India, Durable &amp; Strong &amp; Tangle-free 118cm in Length (Black)</t>
  </si>
  <si>
    <t>B0B4T6MR8N</t>
  </si>
  <si>
    <t>pTron Solero M241 2.4A Micro USB Data &amp; Charging Cable, Made in India, 480Mbps Data Sync, Durable 1-Meter Long USB Cable for Micro USB Devices (White)</t>
  </si>
  <si>
    <t>B0B4T8RSJ1</t>
  </si>
  <si>
    <t>pTron Solero T241 2.4A Type-C Data &amp; Charging USB Cable, Made in India, 480Mbps Data Sync, Durable 1-Meter Long USB Cable for Smartphone, Type-C USB Devices (White)</t>
  </si>
  <si>
    <t>B09DSQXCM8</t>
  </si>
  <si>
    <t>House of Quirk Reusable Sticky Picker Cleaner Easy-Tear Sheets Travel Pet Hair Lint Rollers Brush (10cm Sheet, Set of 3 Rolls, 180 Sheets, 60 Sheets Each roll Lint Roller Remover, Multicolour)</t>
  </si>
  <si>
    <t>B09JFR8H3Q</t>
  </si>
  <si>
    <t>Macmillan Aquafresh 5 Micron PS-05 10" in PP Spun Filter Candle Set for All Type RO Water Purifier 10 inch (4)</t>
  </si>
  <si>
    <t>B09N3BFP4M</t>
  </si>
  <si>
    <t>Bajaj New Shakti Neo Plus 15 Litre 4 Star Rated Storage Water Heater (Geyser) with Multiple Safety System, White</t>
  </si>
  <si>
    <t>B0BCKJJN8R</t>
  </si>
  <si>
    <t>Hindware Atlantic Xceed 5L 3kW Instant Water Heater with Copper Heating Element and High Grade Stainless Steel Tank</t>
  </si>
  <si>
    <t>B08WWKM5HQ</t>
  </si>
  <si>
    <t>Crompton Highspeed Markle Prime 1200 mm (48 inch) Anti-Dust Ceiling Fan with Energy Efficient 55W Motor (Burgundy)</t>
  </si>
  <si>
    <t>B09F3PDDRF</t>
  </si>
  <si>
    <t>Lapster USB 3.0 sata Cable for 2.5 inch SSD and HDD , USB 3.0 to SATA III Hard Driver Adapter , sata to USB Cable-(Blue)</t>
  </si>
  <si>
    <t>Computers&amp;Accessories|Accessories&amp;Peripherals|Cables&amp;Accessories|Cables|SATACables</t>
  </si>
  <si>
    <t>B07SYYVP69</t>
  </si>
  <si>
    <t>iBELL SEK170BM Premium Electric Kettle, 1.7 Litre, Stainless Steel with Coating,1500W Auto Cut-Off, Silver with Black</t>
  </si>
  <si>
    <t>B077BTLQ67</t>
  </si>
  <si>
    <t>Orient Electric Aura Neo Instant 3L Water Heater (Geyser), 5-level Safety Shield, Stainless Steel Tank (White &amp; Turquoise)</t>
  </si>
  <si>
    <t>B09H3BXWTK</t>
  </si>
  <si>
    <t>Venus Digital Kitchen Weighing Scale &amp; Food Weight Machine for Health, Fitness, Home Baking &amp; Cooking Scale, 2 Year Warranty &amp; Battery Included (Weighing Scale Without Bowl) Capacity 10 Kg, 1 Gm</t>
  </si>
  <si>
    <t>B0B2DJDCPX</t>
  </si>
  <si>
    <t>SWAPKART Fast Charging Cable and Data Sync USB Cable Compatible for iPhone 6/6S/7/7+/8/8+/10/11, 12, 13 Pro max iPad Air/Mini, iPod and iOS Devices (White)</t>
  </si>
  <si>
    <t>B09PTT8DZF</t>
  </si>
  <si>
    <t>Lenovo USB A to Type-C Tangle-free¬†¬†Aramid fiber braided¬†1.2m cable with 4A Fast charging &amp; 480 MBPS data transmission, certified 10000+ bend lifespan, Metallic Grey</t>
  </si>
  <si>
    <t>B09SZ5TWHW</t>
  </si>
  <si>
    <t>Swiss Military VC03 Wireless Car Vacuum Cleaner | Wireless Vacuum Cleaner for Home, Car, Living Room | Wireless Vacuum Cleaner Dust Collection/Lighting Car Pet Hair Vacuum with Powerful Motor</t>
  </si>
  <si>
    <t>B09GBBJV72</t>
  </si>
  <si>
    <t>HP 330 Wireless Black Keyboard and Mouse Set with Numeric Keypad, 2.4GHz Wireless Connection and 1600 DPI, USB Receiver, LED Indicators , Black(2V9E6AA)</t>
  </si>
  <si>
    <t>B09JSW16QD</t>
  </si>
  <si>
    <t>boAt LTG 550v3 Lightning Apple MFi Certified Cable with Spaceship Grade Aluminium Housing,Stress Resistance, Rapid 2.4A Charging &amp; 480mbps Data Sync, 1m Length &amp; 10000+ Bends Lifespan(Mercurial Black)</t>
  </si>
  <si>
    <t>B0B466C3G4</t>
  </si>
  <si>
    <t>Karbonn 80 cm (32 inches) Millenium Bezel-Less Series HD Ready Smart LED TV KJW32SKHD (Phantom Black)</t>
  </si>
  <si>
    <t>B0B1MDZV9C</t>
  </si>
  <si>
    <t>INALSA Upright Vacuum Cleaner, 2-in-1,Handheld &amp; Stick for Home &amp; Office Use,800W- with 16KPA Strong Suction &amp; HEPA Filtration|0.8L Dust Tank|Includes Multiple Accessories,(Grey/Black)</t>
  </si>
  <si>
    <t>B09KRHXTLN</t>
  </si>
  <si>
    <t>Candes Gloster All in One Silent Blower Fan Room Heater Ideal for Small and Medium Area, 2000 Watts (White)</t>
  </si>
  <si>
    <t>B08W9BK4MD</t>
  </si>
  <si>
    <t>Tom &amp; Jerry Folding Laundry Basket for Clothes with Lid &amp; Handle, Toys Organiser, 75 Litre, Green</t>
  </si>
  <si>
    <t>B09BW2GP18</t>
  </si>
  <si>
    <t>Croma 3A Fast charge 1m Type-C to All Type-C Phones sync and charge cable, Made in India, 480Mbps Data transfer rate, Tested Durability with 8000+ bends (12 months warranty) - CRCMA0106sTC10, Black</t>
  </si>
  <si>
    <t>B09NY6TRXG</t>
  </si>
  <si>
    <t>POCO C31 (Royal Blue, 64 GB) (4 GB RAM)</t>
  </si>
  <si>
    <t>B09XTQFFCG</t>
  </si>
  <si>
    <t>FYA Handheld Vacuum Cleaner Cordless, Wireless Hand Vacuum&amp;Air Blower 2-in-1, Mini Portable Car Vacuum Cleaner with Powerful Suction, USB Rechargeable Vacuum for Pet Hair, Home and Car</t>
  </si>
  <si>
    <t>B08RWCZ6SY</t>
  </si>
  <si>
    <t>7SEVEN¬Æ Compatible for Sony Bravia LCD LED UHD OLED QLED 4K Ultra HD TV remote control with YouTube and NETFLIX Hotkeys. Universal Replacement for Original Sony Smart Android tv Remote Control</t>
  </si>
  <si>
    <t>B09MMD1FDN</t>
  </si>
  <si>
    <t>7SEVEN¬Æ Suitable Sony Tv Remote Original Bravia for Smart Android Television Compatible for Any Model of LCD LED OLED UHD 4K Universal Sony Remote Control</t>
  </si>
  <si>
    <t>B08YXJJW8H</t>
  </si>
  <si>
    <t>LUNAGARIYA¬Æ, Protective Case Compatible with JIO Settop Box Remote Control,PU Leather Cover Holder (Before Placing Order,Please Compare The Dimensions of The Product with Your Remote)</t>
  </si>
  <si>
    <t>B09MQ9PDHR</t>
  </si>
  <si>
    <t>SaiEllin Room Heater For Home 2000 Watts Room Heater For Bedroom | ISI Approved With 1 Year Warranty | For 250 Sq. Feet Blower Heater &amp; Room Heaters Home For Winters</t>
  </si>
  <si>
    <t>B08QHLXWV3</t>
  </si>
  <si>
    <t>Kenstar 2400 Watts 9 Fins Oil Filled Radiator with PTC Fan Heater (BLACK GOLD)</t>
  </si>
  <si>
    <t>B081RLM75M</t>
  </si>
  <si>
    <t>LACOPINE Mini Pocket Size Lint Roller (White)</t>
  </si>
  <si>
    <t>B09X79PP8F</t>
  </si>
  <si>
    <t>MI 2-in-1 USB Type C Cable (Micro USB to Type C) 30cm for Smartphone, Headphone, Laptop (White)</t>
  </si>
  <si>
    <t>B0BHNHMR3H</t>
  </si>
  <si>
    <t>LONAXA Mini Travel Rechargeable Fruit Juicer - USB Electric Fruit &amp; Vegetable Juice Blender/Grinder for Home and Office Use (Multicolor)‚Ä¶</t>
  </si>
  <si>
    <t>B0B65MJ45G</t>
  </si>
  <si>
    <t>Zebronics CU3100V Fast charging Type C cable with QC 18W support, 3A max capacity, 1 meter braided cable, Data transfer and Superior durability (Braided Black + White)</t>
  </si>
  <si>
    <t>B0B65P827P</t>
  </si>
  <si>
    <t>Zebronics CU3100V Fast charging Type C cable with QC 18W support, 3A max capacity, 1 meter braided cable, Data transfer and Superior durability (Braided Black )</t>
  </si>
  <si>
    <t>B0B3RHX6B6</t>
  </si>
  <si>
    <t>Ambrane BCL-15 Lightning Cable for Smartphone (1.5m Black)</t>
  </si>
  <si>
    <t>B08JQN8DGZ</t>
  </si>
  <si>
    <t>boAt Airdopes 121v2 in-Ear True Wireless Earbuds with Upto 14 Hours Playback, 8MM Drivers, Battery Indicators, Lightweight Earbuds &amp; Multifunction Controls (Active Black, with Mic)</t>
  </si>
  <si>
    <t>B07LG59NPV</t>
  </si>
  <si>
    <t>Boult Audio Probass Curve Bluetooth Wireless in Ear Earphones with Mic with Ipx5 Water Resistant, 12H Battery Life &amp; Extra Bass (Black)</t>
  </si>
  <si>
    <t>B07L8KNP5F</t>
  </si>
  <si>
    <t>ZEBRONICS Zeb-Thunder Bluetooth Wireless Over Ear Headphone FM, mSD, 9 hrs Playback with Mic (Black)</t>
  </si>
  <si>
    <t>B01GFTEV5Y</t>
  </si>
  <si>
    <t>Pigeon by Stovekraft Cruise 1800 watt Induction Cooktop (Black)</t>
  </si>
  <si>
    <t>B09X5C9VLK</t>
  </si>
  <si>
    <t>Lifelong LLMG23 Power Pro 500-Watt Mixer Grinder with 3 Jars (Liquidizing, Wet Grinding and Chutney Jar), Stainless Steel blades, 1 Year Warranty (Black)</t>
  </si>
  <si>
    <t>B00N3XLDW0</t>
  </si>
  <si>
    <t>ENVIE ECR-20 Charger for AA &amp; AAA Rechargeable Batteries</t>
  </si>
  <si>
    <t>Electronics|Cameras&amp;Photography|Accessories|Batteries&amp;Chargers|BatteryChargers</t>
  </si>
  <si>
    <t>Batteries&amp;Chargers</t>
  </si>
  <si>
    <t>B07JF9B592</t>
  </si>
  <si>
    <t>MAONO AU-400 Lavalier Auxiliary Omnidirectional Microphone (Black)</t>
  </si>
  <si>
    <t>B0B5CGTBKV</t>
  </si>
  <si>
    <t>boAt Wave Call Smart Watch, Smart Talk with Advanced Dedicated Bluetooth Calling Chip, 1.69‚Äù HD Display with 550 NITS &amp; 70% Color Gamut, 150+ Watch Faces, Multi-Sport Modes,HR,SpO2(Caribbean Green)</t>
  </si>
  <si>
    <t>B0B5B6PQCT</t>
  </si>
  <si>
    <t>boAt Wave Call Smart Watch, Smart Talk with Advanced Dedicated Bluetooth Calling Chip, 1.69‚Äù HD Display with 550 NITS &amp; 70% Color Gamut, 150+ Watch Faces, Multi-Sport Modes,HR,SpO2, IP68(Active Black)</t>
  </si>
  <si>
    <t>B0B5DDJNH4</t>
  </si>
  <si>
    <t>boAt Wave Call Smart Watch, Smart Talk with Advanced Dedicated Bluetooth Calling Chip, 1.69‚Äù HD Display with 550 NITS &amp; 70% Color Gamut, 150+ Watch Faces, Multi-Sport Modes, HR, SpO2, IP68(Mauve)</t>
  </si>
  <si>
    <t>B0B5D39BCD</t>
  </si>
  <si>
    <t>boAt Wave Call Smart Watch, Smart Talk with Advanced Dedicated Bluetooth Calling Chip, 1.69‚Äù HD Display with 550 NITS &amp; 70% Color Gamut, 150+ Watch Faces, Multi-Sport Modes, HR, SpO2, IP68(Deep Blue)</t>
  </si>
  <si>
    <t>B08K4PSZ3V</t>
  </si>
  <si>
    <t>Tukzer Capacitive Stylus Pen for Touch Screens Devices, Fine Point, Lightweight Metal Body with Magnetism Cover Cap for Smartphones/Tablets/iPad/iPad Pro/iPhone (Grey)</t>
  </si>
  <si>
    <t>B08K4RDQ71</t>
  </si>
  <si>
    <t>Tukzer Capacitive Stylus Pen for Touch Screens Devices, Fine Point, Lightweight Metal Body with Magnetism Cover Cap for Smartphones/Tablets/iPad/iPad Pro/iPhone (White)</t>
  </si>
  <si>
    <t>B00NW4UWN6</t>
  </si>
  <si>
    <t>Prestige PKGSS 1.7L 1500W Electric Kettle (Stainless Steel)</t>
  </si>
  <si>
    <t>B09NR6G588</t>
  </si>
  <si>
    <t>Boult Audio ZCharge Bluetooth Wireless in Ear Earphones with Mic, 40H Playtime and Super Fast Charging, Environmental Noise Cancellation for Pro+ Calling and IPX5 Water Resistant (Black)</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</si>
  <si>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</si>
  <si>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</si>
  <si>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</si>
  <si>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B098R25TGC</t>
  </si>
  <si>
    <t>Noise Buds VS201 V2 in-Ear Truly Wireless Earbuds with Dual Equalizer | with Mic | Total 14-Hour Playtime | Full Touch Control | IPX5 Water Resistance and Bluetooth v5.1 (Olive Green)</t>
  </si>
  <si>
    <t>B08CFJBZRK</t>
  </si>
  <si>
    <t>Prestige IRIS Plus 750 watt mixer grinder</t>
  </si>
  <si>
    <t>B08MCD9JFY</t>
  </si>
  <si>
    <t>Tygot 10 Inches Big LED Ring Light for Camera, Phone tiktok YouTube Video Shooting and Makeup, 10" inch Ring Light with 7 Feet Long Foldable and Lightweight Tripod Stand</t>
  </si>
  <si>
    <t>Electronics|Cameras&amp;Photography|Flashes|Macro&amp;RinglightFlashes</t>
  </si>
  <si>
    <t>Flashes</t>
  </si>
  <si>
    <t>Macro&amp;RinglightFlashes</t>
  </si>
  <si>
    <t>B08KHM9VBJ</t>
  </si>
  <si>
    <t>Airtel AMF-311WW Data Card (Black), 4g Hotspot Support with 2300 Mah Battery</t>
  </si>
  <si>
    <t>Computers&amp;Accessories|NetworkingDevices|DataCards&amp;Dongles</t>
  </si>
  <si>
    <t>DataCards&amp;Dongles</t>
  </si>
  <si>
    <t>B09PL79D2X</t>
  </si>
  <si>
    <t>boAt Airdopes 181 in-Ear True Wireless Earbuds with ENx  Tech, Beast  Mode(Low Latency Upto 60ms) for Gaming, with Mic, ASAP  Charge, 20H Playtime, Bluetooth v5.2, IPX4 &amp; IWP (Cool Grey)</t>
  </si>
  <si>
    <t>B0814ZY6FP</t>
  </si>
  <si>
    <t>Zebronics ZEB-VITA Wireless Bluetooth 10W Portable Bar Speaker With Supporting USB, SD Card, AUX, FM, TWS &amp; Call Function</t>
  </si>
  <si>
    <t>B0832W3B7Q</t>
  </si>
  <si>
    <t>Pigeon By Stovekraft ABS Plastic Acer Plus Induction Cooktop 1800 Watts With Feather Touch Control - Black</t>
  </si>
  <si>
    <t>B071R3LHFM</t>
  </si>
  <si>
    <t>Wonderchef Nutri-blend Mixer, Grinder &amp; Blender | Powerful 400W 22000 RPM motor | Stainless steel Blades | 3 unbreakable jars | 2 Years warranty | Online recipe book by Chef Sanjeev Kapoor | Black</t>
  </si>
  <si>
    <t>B08CNLYKW5</t>
  </si>
  <si>
    <t>Lifelong Power - Pro 500 Watt 3 Jar Mixer Grinder with 3 Speed Control and 1100 Watt Dry Non-Stick soleplate Iron Super Combo (White and Grey, 1 Year Warranty)</t>
  </si>
  <si>
    <t>B09CTRPSJR</t>
  </si>
  <si>
    <t>Storio Kids Toys LCD Writing Tablet 8.5Inch E-Note Pad Best Birthday Gift for Girls Boys, Multicolor (SC1667)</t>
  </si>
  <si>
    <t>B08TDJNM3G</t>
  </si>
  <si>
    <t>E-COSMOS 5V 1.2W Portable Flexible USB LED Light (Colors May Vary, Small) - Set of 2 Pieces</t>
  </si>
  <si>
    <t>B09GYBZPHF</t>
  </si>
  <si>
    <t>Lifelong LLMG93 500 Watt Duos Mixer Grinder, 2 Stainless Steel Jar (Liquidizing and Chutney Jar)| ABS Body, Stainless Steel Blades, 3 Speed Options with Whip (1 Year Warranty, Black)</t>
  </si>
  <si>
    <t>B07Z51CGGH</t>
  </si>
  <si>
    <t>Eureka Forbes Wet &amp; Dry Ultimo 1400 Watts Multipurpose Vacuum Cleaner,Power Suction &amp; Blower with 20 litres Tank Capacity,6 Accessories,1 Year Warranty,Compact,Light Weight &amp; Easy to use (Red)</t>
  </si>
  <si>
    <t>B07W4HTS8Q</t>
  </si>
  <si>
    <t>ACTIVA Instant 3 LTR 3 KVA SPECIAL Anti Rust Coated Tank Geyser with Full ABS Body with 5 Year Warranty Premium (White)</t>
  </si>
  <si>
    <t>B09F5Z694W</t>
  </si>
  <si>
    <t>Canon E4570 All-in-One Wi-Fi Ink Efficient Colour Printer with FAX/ADF/Duplex Printing (Black)- Smart Speaker Compatible, Standard</t>
  </si>
  <si>
    <t>Computers&amp;Accessories|Printers,Inks&amp;Accessories|Printers|InkjetPrinters</t>
  </si>
  <si>
    <t>InkjetPrinters</t>
  </si>
  <si>
    <t>B0B1F6GQPS</t>
  </si>
  <si>
    <t>Boult Audio FXCharge with ENC, 32H Playtime, 5min=7H Type C Fast Charging, Zen ENC, 14.2 mm BoomX Rich Bass, IPX5, Bluetooth Wireless in Ear Earphones Neckband with mic (Black)</t>
  </si>
  <si>
    <t>B08TDJ5BVF</t>
  </si>
  <si>
    <t>E-COSMOS 5V 1.2W Portable Flexible USB LED Light (Colours May Vary, Small, EC-POF1)</t>
  </si>
  <si>
    <t>B07LG96SDB</t>
  </si>
  <si>
    <t>ESN 999 Supreme Quality 1500W Immersion Water Heater Rod (Black)</t>
  </si>
  <si>
    <t>B0B56YRBNT</t>
  </si>
  <si>
    <t>Tecno Spark 9 (Sky Mirror, 6GB RAM,128GB Storage) | 11GB Expandable RAM | Helio G37 Gaming Processor</t>
  </si>
  <si>
    <t>B08CF4SCNP</t>
  </si>
  <si>
    <t>Quantum QHM-7406 Full-Sized Keyboard with () Rupee Symbol, Hotkeys and 3-pieces LED function for Desktop/Laptop/Smart TV Spill-Resistant Wired USB Keyboard with 10 million keystrokes lifespan (Black)</t>
  </si>
  <si>
    <t>B079Y6JZC8</t>
  </si>
  <si>
    <t>ZEBRONICS Zeb-Comfort Wired USB Mouse, 3-Button, 1000 DPI Optical Sensor, Plug &amp; Play, for Windows/Mac, Black</t>
  </si>
  <si>
    <t>B06XGWRKYT</t>
  </si>
  <si>
    <t>Kodak 80 cm (32 Inches) HD Ready LED TV Kodak 32HDX900S (Black)</t>
  </si>
  <si>
    <t>B078KRFWQB</t>
  </si>
  <si>
    <t>Havells Cista Room Heater, White, 2000 Watts</t>
  </si>
  <si>
    <t>B078XFKBZL</t>
  </si>
  <si>
    <t>Prestige Clean Home Water Purifier Cartridge</t>
  </si>
  <si>
    <t>B091V8HK8Z</t>
  </si>
  <si>
    <t>Milton Go Electro 2.0 Stainless Steel Electric Kettle, 1 Piece, 2 Litres, Silver | Power Indicator | 1500 Watts | Auto Cut-off | Detachable 360 Degree Connector | Boiler for Water</t>
  </si>
  <si>
    <t>B00GGGOYEK</t>
  </si>
  <si>
    <t>Storite USB 2.0 A to Mini 5 pin B Cable for External HDDS/Camera/Card Readers 35cm</t>
  </si>
  <si>
    <t>B09BF8JBWX</t>
  </si>
  <si>
    <t>Lava A1 Josh 21(Blue Silver) -Dual Sim,Call Blink Notification,Military Grade Certified with 4 Day Battery Backup, Keypad Mobile</t>
  </si>
  <si>
    <t>B07NRTCDS5</t>
  </si>
  <si>
    <t>Brayden Fito Atom Rechargeable Smoothie Blender with 2000 mAh Battery and 3.7V Motor with 400ml Tritan Jar (Blue)</t>
  </si>
  <si>
    <t>B07DXRGWDJ</t>
  </si>
  <si>
    <t>Philips Handheld Garment Steamer GC360/30 - Vertical &amp; Horizontal Steaming, 1200 Watt, up to 22g/min</t>
  </si>
  <si>
    <t>B09MDCZJXS</t>
  </si>
  <si>
    <t>Wings Phantom Pro Earphones Gaming Earbuds with LED Battery Indicator, 50ms Low Latency, Bluetooth 5.3, 40 Hours Playtime, MEMs Mic, IPX4 Resist, 12mm Driver, 500mah case, Headphones, (Black TWS)</t>
  </si>
  <si>
    <t>B00KRCBA6E</t>
  </si>
  <si>
    <t>Maharaja Whiteline Lava Neo 1200-Watts Halogen Heater (White and Red)</t>
  </si>
  <si>
    <t>B09NNHFSSF</t>
  </si>
  <si>
    <t>CP PLUS 2MP Full HD Smart Wi-fi CCTV Security Camera | 360¬∞ with Pan Tilt | Two Way Talk | Cloud Monitor | Motion Detect | Night Vision | Supports SD Card (Up to 128 GB) | Alexa &amp; Ok Google | CP-E21A</t>
  </si>
  <si>
    <t>B07TTSS5MP</t>
  </si>
  <si>
    <t>Lifelong LLMG74 750 Watt Mixer Grinder with 3 Jars (White and Grey)</t>
  </si>
  <si>
    <t>B00H0B29DI</t>
  </si>
  <si>
    <t>USHA Heat Convector 812 T 2000-Watt with Instant Heating Feature (Black)</t>
  </si>
  <si>
    <t>Home&amp;Kitchen|Heating,Cooling&amp;AirQuality|RoomHeaters|HeatConvectors</t>
  </si>
  <si>
    <t>HeatConvectors</t>
  </si>
  <si>
    <t>B07WVQG8WZ</t>
  </si>
  <si>
    <t>Black+Decker Handheld Portable Garment Steamer 1500 Watts with Anti Calc (Violet)</t>
  </si>
  <si>
    <t>B07Y1RCCW5</t>
  </si>
  <si>
    <t>ZIGMA WinoteK WinoteK Sun Instant Water Geyser, Water Heater, Portable Water Heater, Geysers Made of First Class ABS Plastic, automatic Reset Model, AE10-3 W (Yellow)</t>
  </si>
  <si>
    <t>B09P564ZTJ</t>
  </si>
  <si>
    <t>Wembley LCD Writing Pad/Tab | Writing, Drawing, Reusable, Portable Pad with Colorful Letters | 9 Inch Graphic Tablet (Assorted)</t>
  </si>
  <si>
    <t>B09LQH3SD9</t>
  </si>
  <si>
    <t>Lifelong LLQH922 Regalia 800 W (ISI Certified) Quartz Room Heater with 2 Power settings, Overheating Protection, 2 Rod Heater (1 Year Warranty, White)</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</si>
  <si>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</si>
  <si>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</si>
  <si>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</si>
  <si>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Car&amp;Motorbike</t>
  </si>
  <si>
    <t>CarAccessories</t>
  </si>
  <si>
    <t>InteriorAccessories</t>
  </si>
  <si>
    <t>AirPurifiers&amp;Ionizers</t>
  </si>
  <si>
    <t>B093ZNQZ2Y</t>
  </si>
  <si>
    <t>LOHAYA Remote Compatible for Mi Smart LED TV 4A Remote Control (32"/43") [ Compatible for Mi Tv Remote Control ] [ Compatible for Mi Smart LED Tv Remote Control ]</t>
  </si>
  <si>
    <t>B0841KQR1Z</t>
  </si>
  <si>
    <t>Crypo‚Ñ¢ Universal Remote Compatible with Tata Sky Universal HD &amp; SD Set top Box (Also Works with All TV)</t>
  </si>
  <si>
    <t>B0BD92GDQH</t>
  </si>
  <si>
    <t>OnePlus Nord Watch with 1.78‚Äù AMOLED Display, 60 Hz Refresh Rate, 105 Fitness Modes, 10 Days Battery, SPO2, Heart Rate, Stress Monitor, Women Health Tracker &amp; Multiple Watch Face [Midnight Black]</t>
  </si>
  <si>
    <t>B09SDDQQKP</t>
  </si>
  <si>
    <t>INALSA Vaccum Cleaner Handheld 800W High Powerful Motor- Dura Clean with HEPA Filtration &amp; Strong Powerful 16KPA Suction| Lightweight, Compact &amp; Durable Body|Includes Multiple Accessories,(Grey/Black)</t>
  </si>
  <si>
    <t>B08X77LM8C</t>
  </si>
  <si>
    <t>Silicone Rubber Earbuds Tips, Eartips, Earpads, Earplugs, for Replacement in Earphones and Bluetooth Medium Size (10 Pcs Black)</t>
  </si>
  <si>
    <t>Electronics|Headphones,Earbuds&amp;Accessories|Earpads</t>
  </si>
  <si>
    <t>Earpads</t>
  </si>
  <si>
    <t>B08BG4M4N7</t>
  </si>
  <si>
    <t>PRUSHTI COVER AND BAGS, Protective Case for Airtel Xstream settop Box Remote Remote Control Pouch Cover Holder PU Leather Cover Holder(only Cover for Selling Purpose)</t>
  </si>
  <si>
    <t>B0B935YNR7</t>
  </si>
  <si>
    <t>KENT Electric Chopper-B for Kitchen 250 Watt | Chop, Mince, Puree, Whisk, 400 ml Capacity | Stainless Steel Double Chopping Blades | Transparent Chopping Bowl | Anti-Skid | One Touch Operation | Black</t>
  </si>
  <si>
    <t>B09127FZCK</t>
  </si>
  <si>
    <t>Astigo Compatible Remote for Airtel Digital Set Top Box (Pairing Required with TV Remote)</t>
  </si>
  <si>
    <t>B09VL9KFDB</t>
  </si>
  <si>
    <t>Havells Gatik Neo 400mm Pedestal Fan (Aqua Blue)</t>
  </si>
  <si>
    <t>B09L8DT7D6</t>
  </si>
  <si>
    <t>Sony TV - Remote Compatible for Sony LED Remote Control Works with Sony LED TV by Trend Trail Speed tech &amp; Remote hi Remote &amp; REO India only</t>
  </si>
  <si>
    <t>B0B2CZTCL2</t>
  </si>
  <si>
    <t>Wipro Vesta 1.8 litre Cool touch electric Kettle with Auto cut off | Double Layer outer body | Triple Protection - Dry Boil, Steam &amp; Over Heat |Stainless Steel Inner Body | (Black, 1500 Watt)</t>
  </si>
  <si>
    <t>B094G9L9LT</t>
  </si>
  <si>
    <t>KENT 16088 Vogue Electric Kettle 1.8 Litre 1500 W | Stainless Steel body | Auto shut off over heating protection | 1 Year Warranty</t>
  </si>
  <si>
    <t>B09HS1NDRQ</t>
  </si>
  <si>
    <t>PrettyKrafts Laundry Square Shape Basket Bag/Foldable/Multipurpose/Carry Handles/Slanting Lid for Home, Cloth Storage,(Single) Jute Grey</t>
  </si>
  <si>
    <t>B09LRZYBH1</t>
  </si>
  <si>
    <t>KRISONS Thunder Speaker, Multimedia Home Theatre, Floor Standing Speaker, LED Display with Bluetooth, FM, USB, Micro SD Card, AUX Connectivity</t>
  </si>
  <si>
    <t>Electronics|HomeAudio|Speakers|TowerSpeakers</t>
  </si>
  <si>
    <t>TowerSpeakers</t>
  </si>
  <si>
    <t>B0B84KSH3X</t>
  </si>
  <si>
    <t>Wipro Vesta 1200 Watt GD203 Heavyweight Automatic Dry Iron| Quick Heat Up| Anti bacterial German Weilburger Double Coated Black Soleplate |2 Years Warranty</t>
  </si>
  <si>
    <t>B098TV3L96</t>
  </si>
  <si>
    <t>Electvision Remote Control for led Smart tv Compatible with VU Smart Led (Without Voice)</t>
  </si>
  <si>
    <t>B07K19NYZ8</t>
  </si>
  <si>
    <t>Usha Hc 812 T Thermo Fan Room Heater</t>
  </si>
  <si>
    <t>B09H34V36W</t>
  </si>
  <si>
    <t>Inalsa Electric Fan Heater Hotty - 2000 Watts Variable Temperature Control Cool/Warm/Hot Air Selector | Over Heat Protection | ISI Certification, White</t>
  </si>
  <si>
    <t>B09VPH38JS</t>
  </si>
  <si>
    <t>SaleOn Instant Coal Heater 500W Charcoal Burner Electric Stove Hot Plate - Mix Colors - Pack of 1 - Only Charcoal Heater</t>
  </si>
  <si>
    <t>B08PKBMJKS</t>
  </si>
  <si>
    <t>Airtel DigitalTV HD Setup Box Remote</t>
  </si>
  <si>
    <t>B0BDZWMGZ1</t>
  </si>
  <si>
    <t>Activa Easy Mix Nutri Mixer Grinder 500 Watt | Long Lasting Shock Proof ABS Body | Heavy Duty Motor With Nano - Grinding Technology</t>
  </si>
  <si>
    <t>B0B21C4BMX</t>
  </si>
  <si>
    <t>Portronics Konnect Spydr 31 3-in-1 Multi Functional Cable with 3.0A Output, Tangle Resistant, 1.2M Length, Nylon Braided(Zebra)</t>
  </si>
  <si>
    <t>B09NY7W8YD</t>
  </si>
  <si>
    <t>POCO C31 (Shadow Gray, 64 GB) (4 GB RAM)</t>
  </si>
  <si>
    <t>B0B54Y2SNX</t>
  </si>
  <si>
    <t>iPhone Original 20W C Type Fast PD Charger Compatible with I-Phone13/13 mini/13pro/13 pro Max I-Phone 12/12 Pro/12mini/12 Pro Max, I-Phone11/11 Pro/11 Pro Max 2020 (Only Adapter)</t>
  </si>
  <si>
    <t>B0B467CCB9</t>
  </si>
  <si>
    <t>Karbonn 80 cm (32 Inches) Millennium Series HD Ready LED TV KJW32NSHDF (Phantom Black) with Bezel-Less Design</t>
  </si>
  <si>
    <t>B08MVSGXMY</t>
  </si>
  <si>
    <t>Crompton Insta Comfy 800 Watt Room Heater with 2 Heat Settings(Grey Blue)</t>
  </si>
  <si>
    <t>B09VH568H7</t>
  </si>
  <si>
    <t>Amazon Brand - Solimo 3A Fast Charging Tough Type C USB Data Cable¬† ‚Äì 1 Meter</t>
  </si>
  <si>
    <t>B099PR2GQJ</t>
  </si>
  <si>
    <t>HOMEPACK 750W Radiant Room Home Office Heaters For Winter</t>
  </si>
  <si>
    <t>B0BGPN4GGH</t>
  </si>
  <si>
    <t>Lifelong LLQH925 Dyno Quartz Heater 2 Power settings Tip Over Cut-off Switch 800 Watt Silent operation Power Indicator 2 Rod Room Heater (1 Year Warranty, Grey)</t>
  </si>
  <si>
    <t>B08FB2LNSZ</t>
  </si>
  <si>
    <t>JBL Tune 215BT, 16 Hrs Playtime with Quick Charge, in Ear Bluetooth Wireless Earphones with Mic, 12.5mm Premium Earbuds with Pure Bass, BT 5.0, Dual Pairing, Type C &amp; Voice Assistant Support (Black)</t>
  </si>
  <si>
    <t>B08D11DZ2W</t>
  </si>
  <si>
    <t>Boult Audio AirBass PowerBuds with Inbuilt Powerbank, 120H Total Playtime, IPX7 Fully Waterproof, Lightning Boult Type-C Fast Charging, Low Latency Gaming, TWS Earbuds with Pro+ Calling Mic (Black)</t>
  </si>
  <si>
    <t>B00935MD1C</t>
  </si>
  <si>
    <t>Prestige PRWO 1.8-2 700-Watts Delight Electric Rice Cooker with 2 Aluminium Cooking Pans - 1.8 Liters, White</t>
  </si>
  <si>
    <t>B07FL3WRX5</t>
  </si>
  <si>
    <t>Wonderchef Nutri-blend Complete Kitchen Machine | 22000 RPM Mixer Grinder, Blender, Chopper, Juicer | 400W Powerful motor | SS Blades | 4 Unbreakable Jars | 2 Years Warranty | Online Recipe Book By Chef Sanjeev Kapoor | Black</t>
  </si>
  <si>
    <t>B085194JFL</t>
  </si>
  <si>
    <t>tizum HDMI to VGA Adapter Cable 1080P for Projector, Computer, Laptop, TV, Projectors &amp; TV</t>
  </si>
  <si>
    <t>B07GLNJC25</t>
  </si>
  <si>
    <t>ZEBRONICS Zeb-100HB 4 Ports USB Hub for Laptop, PC Computers, Plug &amp; Play, Backward Compatible - Black</t>
  </si>
  <si>
    <t>B07J2BQZD6</t>
  </si>
  <si>
    <t>Kuber Industries Nylon Mesh Laundry Basket|Sturdy Material &amp; Durable Handles|Netted Lightweight Laundry Bag, Size 36 x 36 x 58, Capicity 30 Ltr (Pink)</t>
  </si>
  <si>
    <t>B086199CWG</t>
  </si>
  <si>
    <t>Maharaja Whiteline Odacio Plus 550-Watt Juicer Mixer Grinder with 3 Jars (Black/Silver)</t>
  </si>
  <si>
    <t>B08FTFXNNB</t>
  </si>
  <si>
    <t>HP w100 480P 30 FPS Digital Webcam with Built-in Mic, Plug and Play Setup, Wide-Angle View for Video Calling on Skype, Zoom, Microsoft Teams and Other Apps (Black)</t>
  </si>
  <si>
    <t>Electronics|Cameras&amp;Photography|VideoCameras</t>
  </si>
  <si>
    <t>VideoCameras</t>
  </si>
  <si>
    <t>B092JHPL72</t>
  </si>
  <si>
    <t>SWAPKART Flexible Mobile Tabletop Stand, Metal Built, Heavy Duty Foldable Lazy Bracket Clip Mount Multi Angle Clamp for All Smartphones (Pack of 1), Multi Color</t>
  </si>
  <si>
    <t>B01N90RZ4M</t>
  </si>
  <si>
    <t>Tata Sky Universal Remote</t>
  </si>
  <si>
    <t>B095244Q22</t>
  </si>
  <si>
    <t>MYVN LTG to USB for¬†Fast Charging &amp; Data Sync USB Cable Compatible for iPhone 5/5s/6/6S/7/7+/8/8+/10/11, iPad Air/Mini, iPod and iOS Devices (1 M)</t>
  </si>
  <si>
    <t>B07B275VN9</t>
  </si>
  <si>
    <t>Airtel DigitalTV DTH Television, Setup Box Remote Compatible for SD and HD Recording (Black)</t>
  </si>
  <si>
    <t>B0B61DSF17</t>
  </si>
  <si>
    <t>beatXP Kitchen Scale Multipurpose Portable Electronic Digital Weighing Scale | Weight Machine With Back light LCD Display | White |10 kg | 2 Year Warranty |</t>
  </si>
  <si>
    <t>B0B31FR4Y2</t>
  </si>
  <si>
    <t>Boult Audio Omega with 30dB ANC+ ENC, 32H Playtime, 45ms Latency Gaming Mode, Quad Mic Zen ENC, 3 Equalizer Modes, ANC, Type-C Fast Charging, IPX5 True Wireless in Ear Bluetooth Earbuds (Black)</t>
  </si>
  <si>
    <t>B093QCY6YJ</t>
  </si>
  <si>
    <t>ZEBRONICS ZEB-USB150WF1 WiFi USB Mini Adapter Supports 150 Mbps Wireless Data, Comes with Advanced Security WPA/WPA2 encryption Standards</t>
  </si>
  <si>
    <t>B082ZQ4479</t>
  </si>
  <si>
    <t>Prestige PWG 07 Wet Grinder, 2L (Multicolor) with Coconut Scraper and Atta Kneader Attachments, 200 Watt</t>
  </si>
  <si>
    <t>B0814LP6S9</t>
  </si>
  <si>
    <t>PrettyKrafts Laundry Basket for clothes with Lid &amp; Handles, Toys Organiser, 75 Ltr Grey</t>
  </si>
  <si>
    <t>B00RFWNJMC</t>
  </si>
  <si>
    <t>Airtel DigitalTV DTH Remote SD/HD/HD Recording Compatible for Television (Shining Black )</t>
  </si>
  <si>
    <t>B08LKS3LSP</t>
  </si>
  <si>
    <t>Gilary Multi Charging Cable, 3 in 1 Nylon Braided Fast Charging Cable for iPhone Micro USB Type C Mobile Phone | Colour May Vary |</t>
  </si>
  <si>
    <t>B09R83SFYV</t>
  </si>
  <si>
    <t>Akiara¬Æ - Makes life easy Mini Sewing Machine with Table Set | Tailoring Machine | Hand Sewing Machine with extension table, foot pedal, adapter</t>
  </si>
  <si>
    <t>B09Y5FZK9N</t>
  </si>
  <si>
    <t>Pigeon 1.5 litre Hot Kettle and Stainless Steel Water Bottle Combo used for boiling Water, Making Tea and Coffee, Instant Noodles, Soup, 1500 Watt with Auto Shut- off Feature - (Silver)</t>
  </si>
  <si>
    <t>B0B5GF6DQD</t>
  </si>
  <si>
    <t>Noise Agile 2 Buzz Bluetooth Calling Smart Watch with 1.28" TFT Display,Dual Button,in-Built Mic &amp; Speaker,AI Voice Assistant, Health Suite,in-Built Games, 100 Watch Faces-(Jet Black)</t>
  </si>
  <si>
    <t>B009P2LK80</t>
  </si>
  <si>
    <t>Bajaj Deluxe 2000 Watts Halogen Room Heater (Steel, ISI Approved), Multicolor</t>
  </si>
  <si>
    <t>Home&amp;Kitchen|Heating,Cooling&amp;AirQuality|RoomHeaters|HalogenHeaters</t>
  </si>
  <si>
    <t>HalogenHeaters</t>
  </si>
  <si>
    <t>B08TZD7FQN</t>
  </si>
  <si>
    <t>Astigo Compatible Remote Control for Mi Smart LED 4A (43"/32")</t>
  </si>
  <si>
    <t>B09X76VL5L</t>
  </si>
  <si>
    <t>boAt Airdopes 191G True Wireless Earbuds with ENx‚Ñ¢ Tech Equipped Quad Mics, Beast‚Ñ¢ Mode(Low Latency- 65ms) for Gaming, 2x6mm Dual Drivers, 30H Playtime, IPX5, IWP‚Ñ¢, Appealing Case LEDs(Sport Blue)</t>
  </si>
  <si>
    <t>B081B1JL35</t>
  </si>
  <si>
    <t>CSI INTERNATIONAL¬Æ Instant Water Geyser, Water Heater, Portable Water Heater, Geyser Made of First Class ABS Plastic 3KW (Red)</t>
  </si>
  <si>
    <t>B09LHXNZLR</t>
  </si>
  <si>
    <t>Skadioo WiFi Adapter for pc | Car Accessories, WiFi Dongle for pc | USB WiFi Adapter for pc | Wi-Fi Receiver 2.4GHz, 802.11b/g/n UNano Size WiFi Dongle Compatible Adapter,WiFi dongle for pc</t>
  </si>
  <si>
    <t>B08GJNM9N7</t>
  </si>
  <si>
    <t>LOHAYA Television Remote Compatible for VU LED LCD HD Tv Remote Control Model No :- EN2B27V</t>
  </si>
  <si>
    <t>B0B298D54H</t>
  </si>
  <si>
    <t>Prolet Classic Bumper Case Cover for Samsung Galaxy Watch 4 44mm TPU Plated Full Screen Protector (Black)</t>
  </si>
  <si>
    <t>B0B5KZ3C53</t>
  </si>
  <si>
    <t>KENT Smart Multi Cooker Cum Kettle 1.2 Liter 800 Watts, Electric Cooker with Steamer &amp; Boiler for Idlis, Instant Noodles, Momos, Eggs, &amp; Steam Vegetables, Inner Stainless Steel &amp; Cool Touch Outer Body</t>
  </si>
  <si>
    <t>B08S74GTBT</t>
  </si>
  <si>
    <t>Zebronics Astra 10 Portable Wireless BT v5.0 Speaker, 10W RMS Power, 15* Hours Backup, 2.25" Drive Size, up to 6.4" Mobile Holder Support, Carry Handle, USB, mSD, AUX Input and FM Radio with Antenna</t>
  </si>
  <si>
    <t>B09H39KTTB</t>
  </si>
  <si>
    <t>Remote Compatible for Samsung LED/LCD Remote Control Works with Samsung LED/LCD TV by Trend Trail</t>
  </si>
  <si>
    <t>B09RQRZW2X</t>
  </si>
  <si>
    <t>7SEVEN¬Æ Compatible Vu Smart Tv Remote Control Suitable for Original 4K Android LED Ultra HD UHD Vu Tv Remote with Non Voice Feature without google assistant</t>
  </si>
  <si>
    <t>B09NNJ9WYM</t>
  </si>
  <si>
    <t>Sansui 80cm (32 inches) HD Ready Smart LED TV JSY32SKHD (BLACK) With Bezel-less Design</t>
  </si>
  <si>
    <t>B098T9CJVQ</t>
  </si>
  <si>
    <t>Sui Generis Electric Handheld Milk Wand Mixer Frother for Latte Coffee Hot Milk, Milk Frother, Electric Coffee Beater, Egg Beater, Latte Maker, Mini Hand Blender Cappuccino Maker (Multicolor)</t>
  </si>
  <si>
    <t>B0BNQMF152</t>
  </si>
  <si>
    <t>ROYAL STEP Portable Electric USB Juice Maker Juicer Bottle Blender Grinder Mixer,6 Blades Rechargeable Bottle with (MULTII) (MULTI COLOUR 6 BLED JUICER MIXER)</t>
  </si>
  <si>
    <t>B0941392C8</t>
  </si>
  <si>
    <t>Lava Charging Adapter Elements D3 2A Fast Charging Speed Usb Type C Data Cable, White</t>
  </si>
  <si>
    <t>B0BHZCNC4P</t>
  </si>
  <si>
    <t>Remote Control Compatible for Amazon Fire Tv Stick Remote Control [ 3rd Gen ](Not Compatible for Fire TV Edition Smart TV) from basesailor</t>
  </si>
  <si>
    <t>B0BN2576GQ</t>
  </si>
  <si>
    <t>C (DEVICE) Lint Remover for Woolen Clothes, Electric Lint Remover, Best Lint Shaver for Clothes Pack of 1</t>
  </si>
  <si>
    <t>B0BNLFQDG2</t>
  </si>
  <si>
    <t>Longway Blaze 2 Rod Quartz Room Heater (White, Gray, 800 watts)</t>
  </si>
  <si>
    <t>B077T3BG5L</t>
  </si>
  <si>
    <t>Zebronics ZEB-KM2100 Multimedia USB Keyboard Comes with 114 Keys Including 12 Dedicated Multimedia Keys &amp; with Rupee Key</t>
  </si>
  <si>
    <t>B08CFCK6CW</t>
  </si>
  <si>
    <t>Boult Audio Truebuds with 30H Playtime, IPX7 Waterproof, Lightning Boult‚Ñ¢ Type C Fast Charging (10 Min=100Mins), BoomX‚Ñ¢ Tech Rich Bass, Pro+ Calling HD Mic, Touch Controls in Ear Earbuds TWS (Grey)</t>
  </si>
  <si>
    <t>B08D75R3Z1</t>
  </si>
  <si>
    <t>PTron Boom Ultima 4D Dual Driver, in-Ear Gaming Wired Headphones with in-line Mic, Volume Control &amp; Passive Noise Cancelling Boom 3 Earphones - (Dark Blue)</t>
  </si>
  <si>
    <t>B00URH5E34</t>
  </si>
  <si>
    <t>Inventis 5V 1.2W Portable Flexible USB LED Light Lamp (Colors may vary)</t>
  </si>
  <si>
    <t>B00H47GVGY</t>
  </si>
  <si>
    <t>USHA Quartz Room Heater with Overheating Protection (3002, Ivory, 800 Watts)</t>
  </si>
  <si>
    <t>B009DA69W6</t>
  </si>
  <si>
    <t>KENT Gold Optima Gravity Water Purifier (11016) | UF Technology Based | Non-Electric &amp; Chemical Free | Counter Top | 10L Storage | White</t>
  </si>
  <si>
    <t>B0141EZMAI</t>
  </si>
  <si>
    <t>Gizga Essentials USB WiFi Adapter for PC, 150 Mbps Wireless Network Adapter for Desktop - Nano Size WiFi Dongle Compatible with Windows, Mac OS &amp; Linux Kernel | WPA/WPA2 Encryption Standards| Black</t>
  </si>
  <si>
    <t>B09GFWJDY1</t>
  </si>
  <si>
    <t>ZEBRONICS Zeb-Evolve Wireless in Ear Neckband Earphone with Supporting Bluetooth v5.0, Voice Assistant, Rapid Charge, Call Function &amp; Magnetic Earpiece, with mic (Metallic Blue)</t>
  </si>
  <si>
    <t>B07L1N3TJX</t>
  </si>
  <si>
    <t>Artis AR-45W-MG2 45 Watts MG2 Laptop Adapter/Charger Compatible with MB Air 13‚Äù &amp; MB Air 11‚Äù (14.5 V, 3.1 A) Connector: MG2 (T Tip Connector)</t>
  </si>
  <si>
    <t>B07MSLTW8Z</t>
  </si>
  <si>
    <t>Gizga Essentials Multi-Purpose Portable &amp; Foldable Wooden Desk for Bed Tray, Laptop Table, Study Table (Black)</t>
  </si>
  <si>
    <t>B07989VV5K</t>
  </si>
  <si>
    <t>Usha Steam Pro SI 3713, 1300 W Steam Iron, Powerful steam Output up to 18 g/min, Non-Stick Soleplate (White &amp; Blue)</t>
  </si>
  <si>
    <t>B08D9MNH4B</t>
  </si>
  <si>
    <t>HP Deskjet 2723 AIO Printer, Copy, Scan, WiFi, Bluetooth, USB, Simple Setup Smart App, Ideal for Home.</t>
  </si>
  <si>
    <t>B09SGGRKV8</t>
  </si>
  <si>
    <t>ZEBRONICS Zeb-Buds 30 3.5Mm Stereo Wired in Ear Earphones with Mic for Calling, Volume Control, Multifunction Button, 14Mm Drivers, Stylish Eartip,1.2 Meter Durable Cable and Lightweight Design(Red)</t>
  </si>
  <si>
    <t>B09YLFHFDW</t>
  </si>
  <si>
    <t>Sony WI-C100 Wireless Headphones with Customizable Equalizer for Deep Bass &amp; 25 Hrs Battery, DSEE-Upscale, Splash Proof, 360RA, Fast Pair, in-Ear Bluetooth Headset with mic for Phone Calls (Black)</t>
  </si>
  <si>
    <t>B08CGW4GYR</t>
  </si>
  <si>
    <t>Milk Frother, Immersion Blender Cordlesss Foam Maker USB Rechargeable Small Mixer Handheld with 2 Stainless WhisksÔºåWisker for Stirring 3-Speed Adjustable Mini Frother for Cappuccino Latte Coffee Egg</t>
  </si>
  <si>
    <t>B07VVXJ2P5</t>
  </si>
  <si>
    <t>SVM Products Unbreakable Set Top Box Stand with Dual Remote Holder (Black)</t>
  </si>
  <si>
    <t>B096YCN3SD</t>
  </si>
  <si>
    <t>Lifelong LLEK15 Electric Kettle 1.5L with Stainless Steel Body, Easy and Fast Boiling of Water for Instant Noodles, Soup, Tea etc. (1 Year Warranty, Silver)</t>
  </si>
  <si>
    <t>B09WF4Q7B3</t>
  </si>
  <si>
    <t>Wipro Vesta 1380W Cordless Steam Iron Quick heat up with 20gm/ min Steam Burst, Scratch resistant Ceramic soleplate ,Vertical and Horizontal Ironing, Steam burst of upto .8g/ shot</t>
  </si>
  <si>
    <t>B09DDCQFMT</t>
  </si>
  <si>
    <t>Electvision Remote Control Compatible with Amazon Fire tv Stick (Pairing Manual Will be Back Side Remote Control)(P)</t>
  </si>
  <si>
    <t>B07J9KXQCC</t>
  </si>
  <si>
    <t>Libra Room Heater for Home, Room Heaters Home for Winter, Electric Heater with 2000 Watts Power as per IS Specification for Small to Medium Rooms - FH12 (Grey)</t>
  </si>
  <si>
    <t>B09L8DSSFH</t>
  </si>
  <si>
    <t>7SEVEN¬Æ Compatible for Samsung Smart 4K Ultra HD TV Monitor Remote Control Replacement of Original Samsung TV Remote for LED OLED UHD QLED and Suitable for 6 7 8 Series Samsung TV with Hot Keys BN59-01259E</t>
  </si>
  <si>
    <t>B009P2LIL4</t>
  </si>
  <si>
    <t>Bajaj Majesty RX10 2000 Watts Heat Convector Room Heater (White, ISI Approved)</t>
  </si>
  <si>
    <t>B09LMMFW3S</t>
  </si>
  <si>
    <t>IKEA Milk Frother for Your Milk, Coffee,(Cold and hot Drinks), Black</t>
  </si>
  <si>
    <t>B08CKW1KH9</t>
  </si>
  <si>
    <t>Tata Sky Universal Remote Compatible for SD/HD</t>
  </si>
  <si>
    <t>B0836JGZ74</t>
  </si>
  <si>
    <t>CSI INTERNATIONAL¬Æ Instant Water Geyser, Water Heater, Portable Water Heater, Geyser Made of First Class ABS Plastic 3KW (White)</t>
  </si>
  <si>
    <t>B09B125CFJ</t>
  </si>
  <si>
    <t>7SEVEN¬Æ Compatible for Mi tv Remote Control Original Suitable with Smart Android 4K LED Non Voice Command Xiaomi Redmi Remote of 4A Model 32 43 55 65 inches</t>
  </si>
  <si>
    <t>B09LV1CMGH</t>
  </si>
  <si>
    <t>Lifelong LLFH921 Regalia 2000 W Fan Heater, 3 Air Settings, Room Heater with Overheating Protection, 1 Year Warranty ( White, (ISI Certified, Ideal for small to medium room/area)</t>
  </si>
  <si>
    <t>B0B97D658R</t>
  </si>
  <si>
    <t>Larrito wooden Cool Mist Humidifiers Essential Oil Diffuser Aroma Air Humidifier with Colorful Change for Car, Office, Babies, humidifiers for home, air humidifier for room (WOODEN HUMIDIFIRE-A)</t>
  </si>
  <si>
    <t>B0B3DV7S9B</t>
  </si>
  <si>
    <t>EN LIGNE Adjustable Cell Phone Stand, Foldable Portable Phone Stand Phone Holder for Desk, Desktop Tablet Stand Compatible with Mobile Phone/iPad/Tablet (Black)</t>
  </si>
  <si>
    <t>B0B59K1C8F</t>
  </si>
  <si>
    <t>Wolpin 1 Lint Roller with 60 Sheets Remove Clothes Lint Dog Hair Dust (19 x 13 cm) Orange</t>
  </si>
  <si>
    <t>B0B84QN4CN</t>
  </si>
  <si>
    <t>Wipro Vesta 1200 Watt GD201 Lightweight Automatic Dry Iron| Quick Heat Up| Stylish &amp; Sleek |Anti bacterial German Weilburger Double Coated Soleplate |2 Years Warranty</t>
  </si>
  <si>
    <t>B08T8KWNQ9</t>
  </si>
  <si>
    <t>TE‚Ñ¢ Instant Electric Heating Hot and Cold Water Geyser Tap Water with Digital Display (White)</t>
  </si>
  <si>
    <t>B0BHYLCL19</t>
  </si>
  <si>
    <t>AVNISH Tap Water Purifier Filter Faucet 6 Layer Carbon Activated Dust Chlorine Remover Water Softener for Drinking Cartridge Alkaline Taps for Kitchen Sink Bathroom Wash Basin (6-Layer Filtration)</t>
  </si>
  <si>
    <t>B0BL3R4RGS</t>
  </si>
  <si>
    <t>VAPJA¬Æ Portable Mini Juicer Cup Blender USB Rechargeable with 4 Blades for Shakes and Smoothies Fruits Vegetables Juice Maker Grinder Mixer Strong Cutting Bottle Sports Travel Outdoors Gym (BOTTLE)</t>
  </si>
  <si>
    <t>B085W8CFLH</t>
  </si>
  <si>
    <t>PTron Tangent Lite Bluetooth 5.0 Earphones with Mic, Hi-Fi Stereo Sound Neckband, 8Hrs Playtime, Lightweight Snug-fit in-Ear Headphones, IPX4 Water Resistant, Fast Charge &amp; Voice Assistant (Black)</t>
  </si>
  <si>
    <t>B07T5DKR5D</t>
  </si>
  <si>
    <t>ZEBRONICS Zeb-Bro in Ear Wired Earphones with Mic, 3.5mm Audio Jack, 10mm Drivers, Phone/Tablet Compatible(Black)</t>
  </si>
  <si>
    <t>B08D9NDZ1Y</t>
  </si>
  <si>
    <t>HP Deskjet 2331 Colour Printer, Scanner and Copier for Home/Small Office, Compact Size, Reliable, Easy Set-Up Through Smart App On Your Pc Connected Through USB, Ideal for Home.</t>
  </si>
  <si>
    <t>B087FXHB6J</t>
  </si>
  <si>
    <t>Zebronics Zeb-Companion 107 USB Wireless Keyboard and Mouse Set with Nano Receiver (Black)</t>
  </si>
  <si>
    <t>B00MFPCY5C</t>
  </si>
  <si>
    <t>GIZGA essentials Universal Silicone Keyboard Protector Skin for 15.6-inches Laptop (5 x 6 x 3 inches)</t>
  </si>
  <si>
    <t>Computers&amp;Accessories|Accessories&amp;Peripherals|Keyboards,Mice&amp;InputDevices|Keyboard&amp;MiceAccessories|DustCovers</t>
  </si>
  <si>
    <t>B09ND94ZRG</t>
  </si>
  <si>
    <t>Boult Audio Airbass Propods X TWS Bluetooth Truly Wireless in Ear Earbuds with Mic, 32H Playtime, Fast Charging Type-C, Ipx5 Water Resistant, Touch Controls and Voice Assistant (Red)</t>
  </si>
  <si>
    <t>B08YDFX7Y1</t>
  </si>
  <si>
    <t>ZEBRONICS Zeb-Dash Plus 2.4GHz High Precision Wireless Mouse with up to 1600 DPI, Power Saving Mode, Nano Receiver and Plug &amp; Play Usage - USB</t>
  </si>
  <si>
    <t>B07PLHTTB4</t>
  </si>
  <si>
    <t>Zodo 8. 5 inch LCD E-Writer Electronic Writing Pad/Tablet Drawing Board (Paperless Memo Digital Tablet)</t>
  </si>
  <si>
    <t>B009LJ2BXA</t>
  </si>
  <si>
    <t>Hp Wired On Ear Headphones With Mic With 3.5 Mm Drivers, In-Built Noise Cancelling, Foldable And Adjustable For Laptop/Pc/Office/Home/ 1 Year Warranty (B4B09Pa)</t>
  </si>
  <si>
    <t>Computers&amp;Accessories|Accessories&amp;Peripherals|Audio&amp;VideoAccessories|PCHeadsets</t>
  </si>
  <si>
    <t>PCHeadsets</t>
  </si>
  <si>
    <t>B084BR3QX8</t>
  </si>
  <si>
    <t>LAPSTER Accessories Power Cable Cord 2 Pin Laptop Adapter and Tape Recorder 1.5M</t>
  </si>
  <si>
    <t>B08ZXZ362Z</t>
  </si>
  <si>
    <t>akiara - Makes life easy Mini Sewing Machine for Home Tailoring use | Mini Silai Machine with Sewing Kit Set Sewing Box with Thread Scissors, Needle All in One Sewing Accessories (White &amp; Purple)</t>
  </si>
  <si>
    <t>B0B2931FCV</t>
  </si>
  <si>
    <t>ZEBRONICS Zeb-Sound Bomb N1 True Wireless in Ear Earbuds with Mic ENC, Gaming Mode (up to 50ms), up to 18H Playback, BT V5.2, Fidget Case, Voice Assistant, Splash Proof, Type C (Midnight Black)</t>
  </si>
  <si>
    <t>B0B7DHSKS7</t>
  </si>
  <si>
    <t>Nokia 8210 4G Volte keypad Phone with Dual SIM, Big Display, inbuilt MP3 Player &amp; Wireless FM Radio | Blue</t>
  </si>
  <si>
    <t>B07HK53XM4</t>
  </si>
  <si>
    <t>Bulfyss Plastic Sticky Lint Roller Hair Remover Cleaner Set of 5 Rolls 150 Sheets, 30 Sheets Each roll Lint Roller Remover for Clothes, Furniture, Carpet, Dog Fur, Sweater, Dust &amp; Dirt</t>
  </si>
  <si>
    <t>B08RP2L2NL</t>
  </si>
  <si>
    <t>King Shine Multi Retractable 3.0A Fast Charger Cord, Multiple Charging Cable 4Ft/1.2m 3-in-1 USB Charge Cord Compatible with Phone/Type C/Micro USB for All Android and iOS Smartphones (Random Colour)</t>
  </si>
  <si>
    <t>B0B72BSW7K</t>
  </si>
  <si>
    <t>SKE Bed Study Table Portable Wood Multifunction Laptop-Table Lapdesk for Children Bed Foldabe Table Work with Tablet Slot &amp; Cup Holder Brown Black</t>
  </si>
  <si>
    <t>B097JVLW3L</t>
  </si>
  <si>
    <t>Irusu Play VR Plus Virtual Reality Headset with Headphones for Gaming (Black)</t>
  </si>
  <si>
    <t>Electronics|HomeTheater,TV&amp;Video|Accessories|3DGlasses</t>
  </si>
  <si>
    <t>3DGlasses</t>
  </si>
  <si>
    <t>B07V5YF4ND</t>
  </si>
  <si>
    <t>LOHAYA LCD/LED Remote Compatible for Sony Bravia Smart LCD LED UHD OLED QLED 4K Ultra HD TV Remote Control with YouTube &amp; Netflix Function [ Compatible for Sony Tv Remote Control ]</t>
  </si>
  <si>
    <t>B09MB3DKG1</t>
  </si>
  <si>
    <t>KHAITAN AVAANTE KA-2013 1200 Watt 3-Rod Halogen Heater (1200 Watts, Grey)</t>
  </si>
  <si>
    <t>B08RHPDNVV</t>
  </si>
  <si>
    <t>7SEVEN¬Æ Compatible Tata Sky Remote Control Replacement of Original dth SD HD tata Play Set top Box Remote - IR Learning Universal Remote for Any Brand TV - Pairing Must</t>
  </si>
  <si>
    <t>B09X5HD5T1</t>
  </si>
  <si>
    <t>Ikea Little Loved Corner PRODUKT Milk-frother, Coffee/Tea Frother, Handheld Milk Wand Mixer Frother, Black</t>
  </si>
  <si>
    <t>B09XB1R2F3</t>
  </si>
  <si>
    <t>Portable Lint Remover Pet Fur Remover Clothes Fuzz Remover Pet Hairball Quick Epilator Shaver Removing Dust Pet Hair from Clothing Furniture Perfect for Clothing,Furniture,Couch,Carpet (Standard)</t>
  </si>
  <si>
    <t>B08RZ12GKR</t>
  </si>
  <si>
    <t>Tata Sky Digital TV HD Setup Box Remote</t>
  </si>
  <si>
    <t>B09R1YFL6S</t>
  </si>
  <si>
    <t>Candes BlowHot All in One Silent Blower Fan Room Heater (ABS Body, White, Brown) 2000 Watts</t>
  </si>
  <si>
    <t>B0BGSV43WY</t>
  </si>
  <si>
    <t>Noise ColorFit Pro 4 Alpha Bluetooth Calling Smart Watch with 1.78 AMOLED Display, Tru Sync, 60hz Refresh Rate, instacharge, Gesture Control, Functional 360 Digital Crown (Jet Black)</t>
  </si>
  <si>
    <t>B09NFSHCWN</t>
  </si>
  <si>
    <t>Hilton Quartz Heater 400/800-Watt ISI 2 Rods Multi Mode Heater Long Lasting Quick Heating Extremely Warm (Grey)</t>
  </si>
  <si>
    <t>B01EJ5MM5M</t>
  </si>
  <si>
    <t>Canon PIXMA MG2577s All-in-One Inkjet Colour Printer with 1 Additional Colour Cartridge</t>
  </si>
  <si>
    <t>B097JQ1J5G</t>
  </si>
  <si>
    <t>Zebronics ZEB-90HB USB Hub, 4 Ports, Pocket Sized, Plug &amp; Play, for Laptop &amp; Computers</t>
  </si>
  <si>
    <t>B0117H7GZ6</t>
  </si>
  <si>
    <t>GENERIC Ultra-Mini Bluetooth CSR 4.0 USB Dongle Adapter for Windows Computer ( Black:Golden)</t>
  </si>
  <si>
    <t>B08VRMK55F</t>
  </si>
  <si>
    <t>Zebronics Zeb Buds C2 in Ear Type C Wired Earphones with Mic, Braided 1.2 Metre Cable, Metallic Design, 10mm Drivers, in Line Mic &amp; Volume Controller (Blue)</t>
  </si>
  <si>
    <t>B097RN7BBK</t>
  </si>
  <si>
    <t>Kitchen Kit Electric Kettle, 1.8L Stainless Steel Tea Kettle, Fast Boil Water Warmer with Auto Shut Off and Boil Dry Protection Tech</t>
  </si>
  <si>
    <t>B08QX1CC14</t>
  </si>
  <si>
    <t>SKYWALL 81.28 cm (32 inches) HD Ready Smart LED TV 32SWELS-PRO (Black)</t>
  </si>
  <si>
    <t>B097ZQTDVZ</t>
  </si>
  <si>
    <t>7SEVEN¬Æ TCL Remote Control Smart TV RC802V Remote Compatible for TCL TV Remote Original 55EP680 40A325 49S6500 55P8S 55P8 50P8 65P8 40S6500 43S6500FS 49S6800FS 49S6800 49S6510FS(Without Voice Function/Google Assistant and Non-Bluetooth remote)</t>
  </si>
  <si>
    <t>B09Y358DZQ</t>
  </si>
  <si>
    <t>Pigeon Zest Mixer Grinder 3 Speed Control 750 Watt Powerful Copper Motor with 3 Stainless Steel Jars for Dry Grinding, Wet Grinding and Making Chutney and 3 Polycarbonate lids - Blue</t>
  </si>
  <si>
    <t>B07H5PBN54</t>
  </si>
  <si>
    <t>INDIAS¬Æ‚Ñ¢ Electro-Instant Water Geyser A.B.S. Body Shock Proof Can be Used in Bathroom, Kitchen, wash Area, Hotels, Hospital etc.</t>
  </si>
  <si>
    <t>B0BMZ6SY89</t>
  </si>
  <si>
    <t>!!HANEUL!!1000 Watt/2000-Watt Room Heater!! Fan Heater!!Pure White!!HN-2500!!Made in India!!Thermoset!!</t>
  </si>
  <si>
    <t>B07XJYYH7L</t>
  </si>
  <si>
    <t>Wecool Nylon Braided Multifunction Fast Charging Cable For Android Smartphone, Ios And Type C Usb Devices, 3 In 1 Charging Cable, 3A, (3 Feet) (Black)</t>
  </si>
  <si>
    <t>B07GXPDLYQ</t>
  </si>
  <si>
    <t>PRO365 Indo Mocktails/Coffee Foamer/Cappuccino/Lemonade/Milk Frother (6 Months Warranty)</t>
  </si>
  <si>
    <t>B0994GP1CX</t>
  </si>
  <si>
    <t>LS LAPSTER Quality Assured Universal Silicone 15.6" Keyboard Protector Skin|| Keyboard Dust Cover|| Keyboard Skin for 15.6" Laptop| 15.6" Keyguard| (3.93 x 11.81 x 0.39 inches)</t>
  </si>
  <si>
    <t>B0B53QFZPY</t>
  </si>
  <si>
    <t>PTron Newly Launched Force X10 Bluetooth Calling Smartwatch with 1.7" Full Touch Color Display, Real Heart Rate Monitor, SpO2, Watch Faces, 5 Days Runtime, Fitness Trackers &amp; IP68 Waterproof (Pink)</t>
  </si>
  <si>
    <t>B0B53NXFFR</t>
  </si>
  <si>
    <t>PTron Newly Launched Force X10 Bluetooth Calling Smartwatch with 1.7" Full Touch Display, Real Heart Rate Monitor, SpO2, Watch Faces, 5 Days Runtime, Health/Fitness Trackers &amp; IP68 Waterproof (Black)</t>
  </si>
  <si>
    <t>B0B53QLB9H</t>
  </si>
  <si>
    <t>PTron Newly Launched Force X10 Bluetooth Calling Smartwatch with 1.7" Full Touch Color Display, Real Heart Rate Monitor, SpO2, Watch Faces, 5 Days Runtime, Fitness Trackers &amp; IP68 Waterproof (Blue)</t>
  </si>
  <si>
    <t>B08HD7JQHX</t>
  </si>
  <si>
    <t>HUMBLE Dynamic Lapel Collar Mic Voice Recording Filter Microphone for Singing Youtube SmartPhones, Black</t>
  </si>
  <si>
    <t>B08XMSKKMM</t>
  </si>
  <si>
    <t>7SEVEN¬Æ Bluetooth Voice Command Remote for Xiaomi Redmi Mi Smart TV with Netflix &amp; Prime Video Hot Keys XMRM-00A</t>
  </si>
  <si>
    <t>B0B4KPCBSH</t>
  </si>
  <si>
    <t>IKEA Frother for Milk</t>
  </si>
  <si>
    <t>Home&amp;Kitchen|Kitchen&amp;HomeAppliances|Coffee,Tea&amp;Espresso|CoffeeGrinders|ElectricGrinders</t>
  </si>
  <si>
    <t>CoffeeGrinders</t>
  </si>
  <si>
    <t>B09P8M18QM</t>
  </si>
  <si>
    <t>7SEVEN¬Æ Compatible with Fire Tv Stick Remote with Voice Command Feature Suitable for Second Generation Amazon Fire Tv Stick Remote Only - Pairing Must</t>
  </si>
  <si>
    <t>B09TY4MSH3</t>
  </si>
  <si>
    <t>B0B9F9PT8R</t>
  </si>
  <si>
    <t>Eopora PTC Ceramic Fast Heating Room Heater for Bedroom, 1500/1000 Watts Room Heater for Home, Electric Heater, Electric Fan Heater for Home Office Bedroom (White)</t>
  </si>
  <si>
    <t>B09LV13JFB</t>
  </si>
  <si>
    <t>LOHAYA Voice Assistant Remote Compatible for Airtel Xstream Set-Top Box Remote Control with Netflix Function (Black) (Non - Voice)</t>
  </si>
  <si>
    <t>B0BMFD94VD</t>
  </si>
  <si>
    <t>White Feather Portable Heat Sealer Mini Sealing Machine for Food Storage Vacuum Bag, Chip, Plastic, Snack Bags, Package Home Closer Storage Tool (Multicolor) Random Colour</t>
  </si>
  <si>
    <t>B09ZVJXN5L</t>
  </si>
  <si>
    <t>KNYUC MART Mini Electric Handy Room Heater Compact Plug-in, The Wall Outlet 400 Watts, Handy Air Warmer Blower Adjustable Timer Digital Display</t>
  </si>
  <si>
    <t>B08RX8G496</t>
  </si>
  <si>
    <t>LRIPL Mi Remote Control with Netflix &amp; Prime Video Button Compatible for Mi 4X LED Android Smart TV 4A Remote Control (32"/43") with Voice Command (Pairing Required)</t>
  </si>
  <si>
    <t>B0B9JZW1SQ</t>
  </si>
  <si>
    <t>4 in 1 Handheld Electric Vegetable Cutter Set,Wireless Food Processor Electric Food Chopper for Garlic Chili Pepper Onion Ginger Celery Meat with Brush</t>
  </si>
  <si>
    <t>B08TT63N58</t>
  </si>
  <si>
    <t>ROYAL STEP - AMAZON'S BRAND - Portable Electric USB Juice Maker Juicer Bottle Blender Grinder Mixer,4 Blades Rechargeable Bottle with (Multi color) (MULTI)</t>
  </si>
  <si>
    <t>B08XLR6DSB</t>
  </si>
  <si>
    <t>akiara - Makes life easy Electric Handy Sewing/Stitch Handheld Cordless Portable White Sewing Machine for Home Tailoring, Hand Machine | Mini Silai | White Hand Machine with Adapter</t>
  </si>
  <si>
    <t>B09ZTZ9N3Q</t>
  </si>
  <si>
    <t>Amazon Basics 2000/1000 Watt Room Heater with Adjustable Thermostat (ISI certified, White color, Ideal for small to medium room/area)</t>
  </si>
  <si>
    <t>B0B3JSWG81</t>
  </si>
  <si>
    <t>NGI Store 2 Pieces Pet Hair Removers for Your Laundry Catcher Lint Remover for Washing Machine Lint Remover Reusable Portable Silica Gel Clothes Washer Dryer Floating Ball</t>
  </si>
  <si>
    <t>B0B82YGCF6</t>
  </si>
  <si>
    <t>Tokdis MX-1 Pro Bluetooth Calling Smartwatch - 1.69‚Äù LCD Display, Multiple Watch Faces, Sleep Monitor, Heart &amp; SpO2 Monitoring, Multiple Sports Modes, Water Resistant</t>
  </si>
  <si>
    <t>B08YK7BBD2</t>
  </si>
  <si>
    <t>Nirdambhay Mini Bag Sealer, 2 in 1 Heat Sealer and Cutter Handheld Sealing Machine Portable Bag Resealer Sealer for Plastic Bags Food Storage Snack Fresh Bag Sealer (Including 2 AA Battery)</t>
  </si>
  <si>
    <t>B09F6D21BY</t>
  </si>
  <si>
    <t>7SEVEN Compatible LG TV Remote Suitable for LG Non Magic Smart tv Remote Control (Mouse &amp; Voice Non-Support) MR20GA Prime Video and Netflix Hotkeys</t>
  </si>
  <si>
    <t>B0B94JPY2N</t>
  </si>
  <si>
    <t>Amazon Brand - Solimo 65W Fast Charging Braided Type C to C Data Cable | Suitable For All Supported Mobile Phones (1 Meter, Black)</t>
  </si>
  <si>
    <t>B0BBLHTRM9</t>
  </si>
  <si>
    <t>IONIX Tap filter Multilayer | Activated Carbon Faucet Water Filters Universal Interface Home Kitchen Faucet Tap Water Clean Purifier Filter Cartridge Five Layer Water Filter-Pack of 1</t>
  </si>
  <si>
    <t>B0BNDGL26T</t>
  </si>
  <si>
    <t>MR. BRAND Portable USB Juicer Electric USB Juice Maker Mixer Bottle Blender Grinder Mixer,6 Blades Rechargeable Bottle with (Multi color) (MULTI MIXER 6 BLED)</t>
  </si>
  <si>
    <t>B0BBVKRP7B</t>
  </si>
  <si>
    <t>SHREENOVA ID116 Plus Bluetooth Fitness Smart Watch for Men Women and Kids Activity Tracker (Black)</t>
  </si>
  <si>
    <t>B0B7L86YCB</t>
  </si>
  <si>
    <t>Green Tales Heat Seal Mini Food Sealer-Impulse Machine for Sealing Plastic Bags Packaging</t>
  </si>
  <si>
    <t>B0BFBNXS94</t>
  </si>
  <si>
    <t>Personal Size Blender, Portable Blender, Battery Powered USB Blender, with Four Blades, Mini Blender Travel Bottle for Juice, Shakes, and Smoothies (Pink)</t>
  </si>
  <si>
    <t>B0BPJBTB3F</t>
  </si>
  <si>
    <t>Khaitan ORFin Fan heater for Home and kitchen-K0 2215</t>
  </si>
  <si>
    <t>B08L12N5H1</t>
  </si>
  <si>
    <t>Eureka Forbes car Vac 100 Watts Powerful Suction Vacuum Cleaner with Washable HEPA Filter, 3 Accessories,Compact,Light Weight &amp; Easy to use (Black and Red)</t>
  </si>
  <si>
    <t>Product ID</t>
  </si>
  <si>
    <t>Grand Total</t>
  </si>
  <si>
    <t>Average of Discount Percentage</t>
  </si>
  <si>
    <t>Average Discount % by Category</t>
  </si>
  <si>
    <t>Products per Category</t>
  </si>
  <si>
    <t>Count of Product Name</t>
  </si>
  <si>
    <t>Distinct Count of Product Name</t>
  </si>
  <si>
    <t>Total Reviews by Category</t>
  </si>
  <si>
    <t>Sum of Rating Count</t>
  </si>
  <si>
    <t>Highest Average Rated Products</t>
  </si>
  <si>
    <t>Average of Rating</t>
  </si>
  <si>
    <t>₹200 - ₹500</t>
  </si>
  <si>
    <t>31-40%</t>
  </si>
  <si>
    <t xml:space="preserve">Average actual price vs discounted price </t>
  </si>
  <si>
    <t>Average of Actual Price</t>
  </si>
  <si>
    <t>Average of Discounted Price</t>
  </si>
  <si>
    <t>91-100%</t>
  </si>
  <si>
    <t xml:space="preserve">Products with &gt;=50% Discount </t>
  </si>
  <si>
    <t>Max of Discount Percentage</t>
  </si>
  <si>
    <t>Rating Distribution</t>
  </si>
  <si>
    <t xml:space="preserve">Rating </t>
  </si>
  <si>
    <t>Products by Price Range</t>
  </si>
  <si>
    <t>Number of products with&gt;=50%</t>
  </si>
  <si>
    <t>Total Potential Revenue by Category</t>
  </si>
  <si>
    <t>Sum of Total Potential Revenue</t>
  </si>
  <si>
    <t xml:space="preserve">Main Category </t>
  </si>
  <si>
    <t>(blank)</t>
  </si>
  <si>
    <t>&lt;₹200</t>
  </si>
  <si>
    <t>&gt;₹500</t>
  </si>
  <si>
    <t>₹200 -₹500</t>
  </si>
  <si>
    <t>Products by Price Range Bucket</t>
  </si>
  <si>
    <t>Discount Percentage Bucket</t>
  </si>
  <si>
    <t>Products by Discount Price Range</t>
  </si>
  <si>
    <t>71-80%</t>
  </si>
  <si>
    <t>0-10%</t>
  </si>
  <si>
    <t>11-20%</t>
  </si>
  <si>
    <t>21-30%</t>
  </si>
  <si>
    <t>41-50%</t>
  </si>
  <si>
    <t>51-60%</t>
  </si>
  <si>
    <t>61-70%</t>
  </si>
  <si>
    <t>81-90%</t>
  </si>
  <si>
    <t>Discount Bucket</t>
  </si>
  <si>
    <t>Products with &lt;1,000 review</t>
  </si>
  <si>
    <t>Categories with Highest Discount</t>
  </si>
  <si>
    <t>Top 5 products</t>
  </si>
  <si>
    <t xml:space="preserve"> </t>
  </si>
  <si>
    <t>Top 5 Discount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</si>
</sst>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4009]\ #,##0;[Red][$₹-4009]\ #,##0"/>
    <numFmt numFmtId="165" formatCode="_ [$₹-4009]\ * #,##0.00_ ;_ [$₹-4009]\ * \-#,##0.00_ ;_ [$₹-4009]\ * &quot;-&quot;??_ ;_ @_ "/>
    <numFmt numFmtId="166" formatCode="0.00;[Red]0.00"/>
    <numFmt numFmtId="167" formatCode="_(* #,##0_);_(* \(#,##0\);_(* &quot;-&quot;??_);_(@_)"/>
    <numFmt numFmtId="168" formatCode="[$₹-4009]\ #,##0"/>
    <numFmt numFmtId="169" formatCode="0.0"/>
  </numFmts>
  <fonts count="5" x14ac:knownFonts="1">
    <font>
      <sz val="12"/>
      <color theme="1"/>
      <name val="Calibri Light"/>
      <family val="2"/>
      <scheme val="minor"/>
    </font>
    <font>
      <sz val="12"/>
      <color theme="1"/>
      <name val="Calibri Light"/>
      <family val="2"/>
      <scheme val="minor"/>
    </font>
    <font>
      <b/>
      <sz val="12"/>
      <color theme="0"/>
      <name val="Times New Roman"/>
      <family val="1"/>
    </font>
    <font>
      <sz val="12"/>
      <color theme="3"/>
      <name val="Times New Roman"/>
      <family val="1"/>
    </font>
    <font>
      <sz val="16"/>
      <color theme="1"/>
      <name val="Calibri Light"/>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2">
    <xf numFmtId="0" fontId="0" fillId="0" borderId="0" xfId="0"/>
    <xf numFmtId="0" fontId="2" fillId="2" borderId="0" xfId="0" applyNumberFormat="1" applyFont="1" applyFill="1"/>
    <xf numFmtId="0" fontId="2" fillId="2" borderId="0" xfId="0" applyFont="1" applyFill="1"/>
    <xf numFmtId="164" fontId="2" fillId="2" borderId="0" xfId="0" applyNumberFormat="1" applyFont="1" applyFill="1"/>
    <xf numFmtId="9" fontId="2" fillId="2" borderId="0" xfId="3" applyFont="1" applyFill="1"/>
    <xf numFmtId="0" fontId="2" fillId="2" borderId="0" xfId="1" applyNumberFormat="1" applyFont="1" applyFill="1"/>
    <xf numFmtId="166" fontId="2" fillId="2" borderId="0" xfId="1" applyNumberFormat="1" applyFont="1" applyFill="1"/>
    <xf numFmtId="0" fontId="3" fillId="0" borderId="0" xfId="0" applyFont="1"/>
    <xf numFmtId="9" fontId="3" fillId="0" borderId="0" xfId="0" applyNumberFormat="1" applyFont="1"/>
    <xf numFmtId="164" fontId="3" fillId="0" borderId="0" xfId="0" applyNumberFormat="1" applyFont="1"/>
    <xf numFmtId="9" fontId="3" fillId="0" borderId="0" xfId="3" applyFont="1"/>
    <xf numFmtId="167" fontId="3" fillId="0" borderId="0" xfId="1" applyNumberFormat="1" applyFont="1"/>
    <xf numFmtId="166" fontId="3" fillId="0" borderId="0" xfId="1" applyNumberFormat="1" applyFont="1"/>
    <xf numFmtId="39" fontId="3" fillId="0" borderId="0" xfId="1" applyNumberFormat="1" applyFont="1"/>
    <xf numFmtId="3" fontId="3" fillId="0" borderId="0" xfId="0" applyNumberFormat="1" applyFont="1"/>
    <xf numFmtId="4" fontId="3" fillId="0" borderId="0" xfId="0" applyNumberFormat="1" applyFont="1"/>
    <xf numFmtId="164" fontId="0" fillId="0" borderId="0" xfId="0" applyNumberFormat="1"/>
    <xf numFmtId="9" fontId="0" fillId="0" borderId="0" xfId="3" applyFont="1"/>
    <xf numFmtId="166" fontId="0" fillId="0" borderId="0" xfId="0" applyNumberFormat="1"/>
    <xf numFmtId="39" fontId="0" fillId="0" borderId="0" xfId="0" applyNumberFormat="1"/>
    <xf numFmtId="0" fontId="2" fillId="2" borderId="0" xfId="0" applyNumberFormat="1" applyFont="1" applyFill="1" applyAlignment="1">
      <alignment horizontal="right"/>
    </xf>
    <xf numFmtId="9" fontId="3" fillId="0" borderId="0" xfId="0" applyNumberFormat="1" applyFont="1" applyAlignment="1">
      <alignment horizontal="right"/>
    </xf>
    <xf numFmtId="0" fontId="0" fillId="0" borderId="0" xfId="0" applyAlignment="1">
      <alignment horizontal="right"/>
    </xf>
    <xf numFmtId="0" fontId="3" fillId="0" borderId="0" xfId="0" applyFont="1" applyAlignment="1">
      <alignment horizontal="right"/>
    </xf>
    <xf numFmtId="165" fontId="3" fillId="0" borderId="0" xfId="1" applyNumberFormat="1" applyFont="1" applyAlignment="1">
      <alignment horizontal="right"/>
    </xf>
    <xf numFmtId="165" fontId="0" fillId="0" borderId="0" xfId="0" applyNumberFormat="1" applyAlignment="1">
      <alignment horizontal="right"/>
    </xf>
    <xf numFmtId="168" fontId="2" fillId="2" borderId="0" xfId="1" applyNumberFormat="1" applyFont="1" applyFill="1" applyAlignment="1">
      <alignment horizontal="right" indent="1"/>
    </xf>
    <xf numFmtId="168" fontId="3" fillId="0" borderId="0" xfId="1" applyNumberFormat="1" applyFont="1" applyAlignment="1">
      <alignment horizontal="right" indent="1"/>
    </xf>
    <xf numFmtId="168" fontId="0" fillId="0" borderId="0" xfId="0" applyNumberFormat="1" applyAlignment="1">
      <alignment horizontal="right" indent="1"/>
    </xf>
    <xf numFmtId="165" fontId="2" fillId="2" borderId="0" xfId="0" applyNumberFormat="1" applyFont="1" applyFill="1" applyAlignment="1">
      <alignment horizontal="right"/>
    </xf>
    <xf numFmtId="44" fontId="3" fillId="0" borderId="0" xfId="2" applyFont="1" applyAlignment="1">
      <alignment horizontal="right"/>
    </xf>
    <xf numFmtId="165" fontId="3" fillId="0" borderId="0" xfId="0" applyNumberFormat="1" applyFont="1" applyAlignment="1">
      <alignment horizontal="right"/>
    </xf>
    <xf numFmtId="0" fontId="0" fillId="0" borderId="0" xfId="0" pivotButton="1"/>
    <xf numFmtId="0" fontId="0" fillId="0" borderId="0" xfId="0" applyAlignment="1">
      <alignment horizontal="left"/>
    </xf>
    <xf numFmtId="0" fontId="0" fillId="0" borderId="0" xfId="0" applyNumberFormat="1"/>
    <xf numFmtId="0" fontId="4" fillId="0" borderId="0" xfId="0" applyFont="1"/>
    <xf numFmtId="3" fontId="0" fillId="0" borderId="0" xfId="0" applyNumberFormat="1"/>
    <xf numFmtId="9" fontId="0" fillId="0" borderId="0" xfId="0" applyNumberFormat="1"/>
    <xf numFmtId="165" fontId="2" fillId="2" borderId="0" xfId="1" applyNumberFormat="1" applyFont="1" applyFill="1" applyAlignment="1">
      <alignment horizontal="center"/>
    </xf>
    <xf numFmtId="0" fontId="3" fillId="0" borderId="0" xfId="0" pivotButton="1" applyFont="1"/>
    <xf numFmtId="169" fontId="0" fillId="0" borderId="0" xfId="0" applyNumberFormat="1"/>
    <xf numFmtId="2" fontId="3" fillId="0" borderId="0" xfId="3" applyNumberFormat="1" applyFont="1"/>
  </cellXfs>
  <cellStyles count="4">
    <cellStyle name="Comma" xfId="1" builtinId="3"/>
    <cellStyle name="Currency" xfId="2" builtinId="4"/>
    <cellStyle name="Normal" xfId="0" builtinId="0"/>
    <cellStyle name="Percent" xfId="3" builtinId="5"/>
  </cellStyles>
  <dxfs count="23">
    <dxf>
      <font>
        <b/>
        <color theme="1"/>
      </font>
      <border>
        <bottom style="thin">
          <color theme="4"/>
        </bottom>
        <vertical/>
        <horizontal/>
      </border>
    </dxf>
    <dxf>
      <font>
        <sz val="26"/>
        <color theme="1"/>
      </font>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2"/>
        <color theme="3"/>
        <name val="Times New Roman"/>
        <family val="1"/>
        <scheme val="none"/>
      </font>
      <numFmt numFmtId="13" formatCode="0%"/>
    </dxf>
    <dxf>
      <font>
        <b val="0"/>
        <i val="0"/>
        <strike val="0"/>
        <condense val="0"/>
        <extend val="0"/>
        <outline val="0"/>
        <shadow val="0"/>
        <u val="none"/>
        <vertAlign val="baseline"/>
        <sz val="12"/>
        <color theme="3"/>
        <name val="Times New Roman"/>
        <family val="1"/>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12"/>
        <color theme="3"/>
        <name val="Times New Roman"/>
        <family val="1"/>
        <scheme val="none"/>
      </font>
    </dxf>
    <dxf>
      <font>
        <b val="0"/>
        <i val="0"/>
        <strike val="0"/>
        <condense val="0"/>
        <extend val="0"/>
        <outline val="0"/>
        <shadow val="0"/>
        <u val="none"/>
        <vertAlign val="baseline"/>
        <sz val="12"/>
        <color theme="3"/>
        <name val="Times New Roman"/>
        <family val="1"/>
        <scheme val="none"/>
      </font>
      <numFmt numFmtId="165" formatCode="_ [$₹-4009]\ * #,##0.00_ ;_ [$₹-4009]\ * \-#,##0.00_ ;_ [$₹-4009]\ * &quot;-&quot;??_ ;_ @_ "/>
      <alignment horizontal="right" vertical="bottom" textRotation="0" wrapText="0" indent="0" justifyLastLine="0" shrinkToFit="0" readingOrder="0"/>
    </dxf>
    <dxf>
      <font>
        <b val="0"/>
        <i val="0"/>
        <strike val="0"/>
        <condense val="0"/>
        <extend val="0"/>
        <outline val="0"/>
        <shadow val="0"/>
        <u val="none"/>
        <vertAlign val="baseline"/>
        <sz val="12"/>
        <color theme="3"/>
        <name val="Times New Roman"/>
        <family val="1"/>
        <scheme val="none"/>
      </font>
      <numFmt numFmtId="166" formatCode="0.00;[Red]0.00"/>
    </dxf>
    <dxf>
      <font>
        <b val="0"/>
        <i val="0"/>
        <strike val="0"/>
        <condense val="0"/>
        <extend val="0"/>
        <outline val="0"/>
        <shadow val="0"/>
        <u val="none"/>
        <vertAlign val="baseline"/>
        <sz val="12"/>
        <color theme="3"/>
        <name val="Times New Roman"/>
        <family val="1"/>
        <scheme val="none"/>
      </font>
      <numFmt numFmtId="168" formatCode="[$₹-4009]\ #,##0"/>
      <alignment horizontal="right" vertical="bottom" textRotation="0" wrapText="0" indent="1" justifyLastLine="0" shrinkToFit="0" readingOrder="0"/>
    </dxf>
    <dxf>
      <font>
        <b val="0"/>
        <i val="0"/>
        <strike val="0"/>
        <condense val="0"/>
        <extend val="0"/>
        <outline val="0"/>
        <shadow val="0"/>
        <u val="none"/>
        <vertAlign val="baseline"/>
        <sz val="12"/>
        <color theme="3"/>
        <name val="Times New Roman"/>
        <family val="1"/>
        <scheme val="none"/>
      </font>
      <numFmt numFmtId="167" formatCode="_(* #,##0_);_(* \(#,##0\);_(* &quot;-&quot;??_);_(@_)"/>
    </dxf>
    <dxf>
      <font>
        <b val="0"/>
        <i val="0"/>
        <strike val="0"/>
        <condense val="0"/>
        <extend val="0"/>
        <outline val="0"/>
        <shadow val="0"/>
        <u val="none"/>
        <vertAlign val="baseline"/>
        <sz val="12"/>
        <color theme="3"/>
        <name val="Times New Roman"/>
        <family val="1"/>
        <scheme val="none"/>
      </font>
    </dxf>
    <dxf>
      <font>
        <b val="0"/>
        <i val="0"/>
        <strike val="0"/>
        <condense val="0"/>
        <extend val="0"/>
        <outline val="0"/>
        <shadow val="0"/>
        <u val="none"/>
        <vertAlign val="baseline"/>
        <sz val="12"/>
        <color theme="3"/>
        <name val="Times New Roman"/>
        <family val="1"/>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12"/>
        <color theme="3"/>
        <name val="Times New Roman"/>
        <family val="1"/>
        <scheme val="none"/>
      </font>
    </dxf>
    <dxf>
      <font>
        <b val="0"/>
        <i val="0"/>
        <strike val="0"/>
        <condense val="0"/>
        <extend val="0"/>
        <outline val="0"/>
        <shadow val="0"/>
        <u val="none"/>
        <vertAlign val="baseline"/>
        <sz val="12"/>
        <color theme="3"/>
        <name val="Times New Roman"/>
        <family val="1"/>
        <scheme val="none"/>
      </font>
      <numFmt numFmtId="164" formatCode="[$₹-4009]\ #,##0;[Red][$₹-4009]\ #,##0"/>
    </dxf>
    <dxf>
      <font>
        <b val="0"/>
        <i val="0"/>
        <strike val="0"/>
        <condense val="0"/>
        <extend val="0"/>
        <outline val="0"/>
        <shadow val="0"/>
        <u val="none"/>
        <vertAlign val="baseline"/>
        <sz val="12"/>
        <color theme="3"/>
        <name val="Times New Roman"/>
        <family val="1"/>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3"/>
        <name val="Times New Roman"/>
        <family val="1"/>
        <scheme val="none"/>
      </font>
      <numFmt numFmtId="164" formatCode="[$₹-4009]\ #,##0;[Red][$₹-4009]\ #,##0"/>
    </dxf>
    <dxf>
      <font>
        <b val="0"/>
        <i val="0"/>
        <strike val="0"/>
        <condense val="0"/>
        <extend val="0"/>
        <outline val="0"/>
        <shadow val="0"/>
        <u val="none"/>
        <vertAlign val="baseline"/>
        <sz val="12"/>
        <color theme="3"/>
        <name val="Times New Roman"/>
        <family val="1"/>
        <scheme val="none"/>
      </font>
    </dxf>
    <dxf>
      <font>
        <b val="0"/>
        <i val="0"/>
        <strike val="0"/>
        <condense val="0"/>
        <extend val="0"/>
        <outline val="0"/>
        <shadow val="0"/>
        <u val="none"/>
        <vertAlign val="baseline"/>
        <sz val="12"/>
        <color theme="3"/>
        <name val="Times New Roman"/>
        <family val="1"/>
        <scheme val="none"/>
      </font>
      <numFmt numFmtId="13" formatCode="0%"/>
    </dxf>
    <dxf>
      <font>
        <b val="0"/>
        <i val="0"/>
        <strike val="0"/>
        <condense val="0"/>
        <extend val="0"/>
        <outline val="0"/>
        <shadow val="0"/>
        <u val="none"/>
        <vertAlign val="baseline"/>
        <sz val="12"/>
        <color theme="3"/>
        <name val="Times New Roman"/>
        <family val="1"/>
        <scheme val="none"/>
      </font>
    </dxf>
    <dxf>
      <font>
        <b val="0"/>
        <i val="0"/>
        <strike val="0"/>
        <condense val="0"/>
        <extend val="0"/>
        <outline val="0"/>
        <shadow val="0"/>
        <u val="none"/>
        <vertAlign val="baseline"/>
        <sz val="12"/>
        <color theme="3"/>
        <name val="Times New Roman"/>
        <family val="1"/>
        <scheme val="none"/>
      </font>
    </dxf>
    <dxf>
      <font>
        <b val="0"/>
        <i val="0"/>
        <strike val="0"/>
        <condense val="0"/>
        <extend val="0"/>
        <outline val="0"/>
        <shadow val="0"/>
        <u val="none"/>
        <vertAlign val="baseline"/>
        <sz val="12"/>
        <color theme="3"/>
        <name val="Times New Roman"/>
        <family val="1"/>
        <scheme val="none"/>
      </font>
    </dxf>
    <dxf>
      <font>
        <b val="0"/>
        <i val="0"/>
        <strike val="0"/>
        <condense val="0"/>
        <extend val="0"/>
        <outline val="0"/>
        <shadow val="0"/>
        <u val="none"/>
        <vertAlign val="baseline"/>
        <sz val="12"/>
        <color theme="3"/>
        <name val="Times New Roman"/>
        <family val="1"/>
        <scheme val="none"/>
      </font>
    </dxf>
    <dxf>
      <font>
        <b val="0"/>
        <i val="0"/>
        <strike val="0"/>
        <condense val="0"/>
        <extend val="0"/>
        <outline val="0"/>
        <shadow val="0"/>
        <u val="none"/>
        <vertAlign val="baseline"/>
        <sz val="12"/>
        <color theme="3"/>
        <name val="Times New Roman"/>
        <family val="1"/>
        <scheme val="none"/>
      </font>
    </dxf>
    <dxf>
      <font>
        <b val="0"/>
        <i val="0"/>
        <strike val="0"/>
        <condense val="0"/>
        <extend val="0"/>
        <outline val="0"/>
        <shadow val="0"/>
        <u val="none"/>
        <vertAlign val="baseline"/>
        <sz val="12"/>
        <color theme="3"/>
        <name val="Times New Roman"/>
        <family val="1"/>
        <scheme val="none"/>
      </font>
    </dxf>
  </dxfs>
  <tableStyles count="1" defaultTableStyle="TableStyleMedium2" defaultPivotStyle="PivotStyleLight16">
    <tableStyle name="SlicerStyleLight1 2" pivot="0" table="0" count="10" xr9:uid="{0B418664-20AB-4E34-AC1B-8007D8BAE909}">
      <tableStyleElement type="wholeTable" dxfId="1"/>
      <tableStyleElement type="headerRow" dxfId="0"/>
    </tableStyle>
  </tableStyles>
  <colors>
    <mruColors>
      <color rgb="FF3366FF"/>
      <color rgb="FF000000"/>
      <color rgb="FFAF2421"/>
      <color rgb="FF00FA6B"/>
      <color rgb="FF557CAB"/>
      <color rgb="FF57E15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ustomXml" Target="../customXml/item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 Amazon Dataset'!#REF!</c:f>
              <c:numCache>
                <c:formatCode>General</c:formatCode>
                <c:ptCount val="1"/>
                <c:pt idx="0">
                  <c:v>1</c:v>
                </c:pt>
              </c:numCache>
            </c:numRef>
          </c:yVal>
          <c:smooth val="0"/>
          <c:extLst>
            <c:ext xmlns:c16="http://schemas.microsoft.com/office/drawing/2014/chart" uri="{C3380CC4-5D6E-409C-BE32-E72D297353CC}">
              <c16:uniqueId val="{00000000-16A4-4774-95B5-51A8CA29320F}"/>
            </c:ext>
          </c:extLst>
        </c:ser>
        <c:dLbls>
          <c:showLegendKey val="0"/>
          <c:showVal val="0"/>
          <c:showCatName val="0"/>
          <c:showSerName val="0"/>
          <c:showPercent val="0"/>
          <c:showBubbleSize val="0"/>
        </c:dLbls>
        <c:axId val="706365679"/>
        <c:axId val="750668095"/>
      </c:scatterChart>
      <c:valAx>
        <c:axId val="7063656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668095"/>
        <c:crosses val="autoZero"/>
        <c:crossBetween val="midCat"/>
      </c:valAx>
      <c:valAx>
        <c:axId val="75066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65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Table!PivotTable10</c:name>
    <c:fmtId val="54"/>
  </c:pivotSource>
  <c:chart>
    <c:title>
      <c:tx>
        <c:rich>
          <a:bodyPr/>
          <a:lstStyle/>
          <a:p>
            <a:pPr>
              <a:defRPr/>
            </a:pPr>
            <a:r>
              <a:rPr lang="en-US" sz="3200" b="0" cap="none" spc="0">
                <a:ln w="0">
                  <a:solidFill>
                    <a:sysClr val="windowText" lastClr="000000"/>
                  </a:solidFill>
                </a:ln>
                <a:solidFill>
                  <a:sysClr val="windowText" lastClr="000000"/>
                </a:solidFill>
                <a:effectLst>
                  <a:outerShdw blurRad="38100" dist="19050" dir="2700000" algn="tl" rotWithShape="0">
                    <a:schemeClr val="dk1">
                      <a:alpha val="40000"/>
                    </a:schemeClr>
                  </a:outerShdw>
                </a:effectLst>
              </a:rPr>
              <a:t>RATING</a:t>
            </a:r>
            <a:r>
              <a:rPr lang="en-US" sz="3200" b="0" cap="none" spc="0" baseline="0">
                <a:ln w="0">
                  <a:solidFill>
                    <a:sysClr val="windowText" lastClr="000000"/>
                  </a:solidFill>
                </a:ln>
                <a:solidFill>
                  <a:sysClr val="windowText" lastClr="000000"/>
                </a:solidFill>
                <a:effectLst>
                  <a:outerShdw blurRad="38100" dist="19050" dir="2700000" algn="tl" rotWithShape="0">
                    <a:schemeClr val="dk1">
                      <a:alpha val="40000"/>
                    </a:schemeClr>
                  </a:outerShdw>
                </a:effectLst>
              </a:rPr>
              <a:t> DISTRIBUTION</a:t>
            </a:r>
            <a:endParaRPr lang="en-US" sz="3200" b="0" cap="none" spc="0">
              <a:ln w="0">
                <a:solidFill>
                  <a:sysClr val="windowText" lastClr="000000"/>
                </a:solidFill>
              </a:ln>
              <a:solidFill>
                <a:sysClr val="windowText" lastClr="000000"/>
              </a:solidFill>
              <a:effectLst>
                <a:outerShdw blurRad="38100" dist="19050" dir="2700000" algn="tl" rotWithShape="0">
                  <a:schemeClr val="dk1">
                    <a:alpha val="40000"/>
                  </a:schemeClr>
                </a:outerShdw>
              </a:effectLst>
            </a:endParaRPr>
          </a:p>
        </c:rich>
      </c:tx>
      <c:layout>
        <c:manualLayout>
          <c:xMode val="edge"/>
          <c:yMode val="edge"/>
          <c:x val="0.32409079498157378"/>
          <c:y val="4.4315617045897412E-2"/>
        </c:manualLayout>
      </c:layout>
      <c:overlay val="0"/>
      <c:spPr>
        <a:scene3d>
          <a:camera prst="orthographicFront"/>
          <a:lightRig rig="threePt" dir="t"/>
        </a:scene3d>
        <a:sp3d>
          <a:bevelT w="190500" h="38100"/>
        </a:sp3d>
      </c:sp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B050"/>
          </a:solidFill>
          <a:ln>
            <a:noFill/>
          </a:ln>
          <a:effectLst/>
        </c:spPr>
        <c:marker>
          <c:symbol val="none"/>
        </c:marker>
      </c:pivotFmt>
      <c:pivotFmt>
        <c:idx val="5"/>
        <c:spPr>
          <a:solidFill>
            <a:srgbClr val="002060"/>
          </a:solidFill>
          <a:ln>
            <a:solidFill>
              <a:schemeClr val="tx2">
                <a:lumMod val="50000"/>
                <a:lumOff val="50000"/>
              </a:schemeClr>
            </a:solidFill>
          </a:ln>
        </c:spPr>
        <c:marker>
          <c:symbol val="none"/>
        </c:marker>
        <c:dLbl>
          <c:idx val="0"/>
          <c:spPr>
            <a:noFill/>
            <a:ln>
              <a:noFill/>
            </a:ln>
            <a:effectLst/>
          </c:spPr>
          <c:txPr>
            <a:bodyPr wrap="square" lIns="38100" tIns="19050" rIns="38100" bIns="19050" anchor="ctr">
              <a:spAutoFit/>
            </a:bodyPr>
            <a:lstStyle/>
            <a:p>
              <a:pPr>
                <a:defRPr sz="140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s>
    <c:plotArea>
      <c:layout>
        <c:manualLayout>
          <c:layoutTarget val="inner"/>
          <c:xMode val="edge"/>
          <c:yMode val="edge"/>
          <c:x val="8.6807035935448362E-2"/>
          <c:y val="0.14595093310326435"/>
          <c:w val="0.88675980699871193"/>
          <c:h val="0.69524475109649542"/>
        </c:manualLayout>
      </c:layout>
      <c:barChart>
        <c:barDir val="col"/>
        <c:grouping val="clustered"/>
        <c:varyColors val="0"/>
        <c:ser>
          <c:idx val="0"/>
          <c:order val="0"/>
          <c:tx>
            <c:strRef>
              <c:f>'Pivot Table'!$AD$3</c:f>
              <c:strCache>
                <c:ptCount val="1"/>
                <c:pt idx="0">
                  <c:v>Total</c:v>
                </c:pt>
              </c:strCache>
            </c:strRef>
          </c:tx>
          <c:spPr>
            <a:solidFill>
              <a:srgbClr val="002060"/>
            </a:solidFill>
            <a:ln>
              <a:solidFill>
                <a:schemeClr val="tx2">
                  <a:lumMod val="50000"/>
                  <a:lumOff val="50000"/>
                </a:schemeClr>
              </a:solidFill>
            </a:ln>
          </c:spPr>
          <c:invertIfNegative val="0"/>
          <c:dLbls>
            <c:spPr>
              <a:noFill/>
              <a:ln>
                <a:noFill/>
              </a:ln>
              <a:effectLst/>
            </c:spPr>
            <c:txPr>
              <a:bodyPr wrap="square" lIns="38100" tIns="19050" rIns="38100" bIns="19050" anchor="ctr">
                <a:spAutoFit/>
              </a:bodyPr>
              <a:lstStyle/>
              <a:p>
                <a:pPr>
                  <a:defRPr sz="14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Table'!$AC$4:$AC$30</c:f>
              <c:strCache>
                <c:ptCount val="26"/>
                <c:pt idx="0">
                  <c:v>0</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Table'!$AD$4:$AD$30</c:f>
              <c:numCache>
                <c:formatCode>General</c:formatCode>
                <c:ptCount val="26"/>
                <c:pt idx="0">
                  <c:v>1</c:v>
                </c:pt>
                <c:pt idx="1">
                  <c:v>1</c:v>
                </c:pt>
                <c:pt idx="2">
                  <c:v>1</c:v>
                </c:pt>
                <c:pt idx="3">
                  <c:v>1</c:v>
                </c:pt>
                <c:pt idx="4">
                  <c:v>2</c:v>
                </c:pt>
                <c:pt idx="5">
                  <c:v>1</c:v>
                </c:pt>
                <c:pt idx="6">
                  <c:v>4</c:v>
                </c:pt>
                <c:pt idx="7">
                  <c:v>4</c:v>
                </c:pt>
                <c:pt idx="8">
                  <c:v>2</c:v>
                </c:pt>
                <c:pt idx="9">
                  <c:v>15</c:v>
                </c:pt>
                <c:pt idx="10">
                  <c:v>10</c:v>
                </c:pt>
                <c:pt idx="11">
                  <c:v>26</c:v>
                </c:pt>
                <c:pt idx="12">
                  <c:v>34</c:v>
                </c:pt>
                <c:pt idx="13">
                  <c:v>41</c:v>
                </c:pt>
                <c:pt idx="14">
                  <c:v>84</c:v>
                </c:pt>
                <c:pt idx="15">
                  <c:v>114</c:v>
                </c:pt>
                <c:pt idx="16">
                  <c:v>159</c:v>
                </c:pt>
                <c:pt idx="17">
                  <c:v>225</c:v>
                </c:pt>
                <c:pt idx="18">
                  <c:v>207</c:v>
                </c:pt>
                <c:pt idx="19">
                  <c:v>209</c:v>
                </c:pt>
                <c:pt idx="20">
                  <c:v>114</c:v>
                </c:pt>
                <c:pt idx="21">
                  <c:v>68</c:v>
                </c:pt>
                <c:pt idx="22">
                  <c:v>16</c:v>
                </c:pt>
                <c:pt idx="23">
                  <c:v>6</c:v>
                </c:pt>
                <c:pt idx="24">
                  <c:v>3</c:v>
                </c:pt>
                <c:pt idx="25">
                  <c:v>3</c:v>
                </c:pt>
              </c:numCache>
            </c:numRef>
          </c:val>
          <c:extLst>
            <c:ext xmlns:c16="http://schemas.microsoft.com/office/drawing/2014/chart" uri="{C3380CC4-5D6E-409C-BE32-E72D297353CC}">
              <c16:uniqueId val="{00000004-A16C-4D13-8C98-D02A7ED84D4C}"/>
            </c:ext>
          </c:extLst>
        </c:ser>
        <c:dLbls>
          <c:dLblPos val="outEnd"/>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mn-lt"/>
                <a:ea typeface="+mn-ea"/>
                <a:cs typeface="+mn-cs"/>
              </a:defRPr>
            </a:pPr>
            <a:endParaRPr lang="en-US"/>
          </a:p>
        </c:txPr>
        <c:crossAx val="1226962480"/>
        <c:crosses val="autoZero"/>
        <c:auto val="1"/>
        <c:lblAlgn val="ctr"/>
        <c:lblOffset val="100"/>
        <c:noMultiLvlLbl val="0"/>
      </c:catAx>
      <c:valAx>
        <c:axId val="1226962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mn-lt"/>
                <a:ea typeface="+mn-ea"/>
                <a:cs typeface="+mn-cs"/>
              </a:defRPr>
            </a:pPr>
            <a:endParaRPr lang="en-US"/>
          </a:p>
        </c:txPr>
        <c:crossAx val="496267536"/>
        <c:crosses val="autoZero"/>
        <c:crossBetween val="between"/>
      </c:valAx>
      <c:spPr>
        <a:noFill/>
        <a:ln>
          <a:solidFill>
            <a:schemeClr val="tx2">
              <a:lumMod val="50000"/>
              <a:lumOff val="50000"/>
            </a:schemeClr>
          </a:solidFill>
        </a:ln>
      </c:spPr>
    </c:plotArea>
    <c:plotVisOnly val="1"/>
    <c:dispBlanksAs val="gap"/>
    <c:showDLblsOverMax val="0"/>
    <c:extLst/>
  </c:chart>
  <c:spPr>
    <a:solidFill>
      <a:schemeClr val="tx2">
        <a:lumMod val="50000"/>
        <a:lumOff val="50000"/>
        <a:alpha val="89000"/>
      </a:schemeClr>
    </a:solidFill>
    <a:ln w="9525" cap="flat" cmpd="sng" algn="ctr">
      <a:solidFill>
        <a:schemeClr val="tx2">
          <a:lumMod val="50000"/>
          <a:lumOff val="50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Table!PivotTable12</c:name>
    <c:fmtId val="11"/>
  </c:pivotSource>
  <c:chart>
    <c:title>
      <c:tx>
        <c:rich>
          <a:bodyPr/>
          <a:lstStyle/>
          <a:p>
            <a:pPr>
              <a:defRPr/>
            </a:pPr>
            <a:r>
              <a:rPr lang="en-US" sz="3200" b="0" cap="none" spc="0">
                <a:ln w="0">
                  <a:solidFill>
                    <a:sysClr val="windowText" lastClr="000000"/>
                  </a:solidFill>
                </a:ln>
                <a:solidFill>
                  <a:schemeClr val="tx1"/>
                </a:solidFill>
                <a:effectLst>
                  <a:outerShdw blurRad="38100" dist="19050" dir="2700000" algn="tl" rotWithShape="0">
                    <a:schemeClr val="dk1">
                      <a:alpha val="40000"/>
                    </a:schemeClr>
                  </a:outerShdw>
                </a:effectLst>
              </a:rPr>
              <a:t>PRODUCTS BY PRICE RANGE BUCKET</a:t>
            </a:r>
          </a:p>
        </c:rich>
      </c:tx>
      <c:overlay val="0"/>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2060"/>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87333577984793"/>
          <c:y val="0.12843002730294731"/>
          <c:w val="0.85743088267866552"/>
          <c:h val="0.67523252141732426"/>
        </c:manualLayout>
      </c:layout>
      <c:barChart>
        <c:barDir val="col"/>
        <c:grouping val="clustered"/>
        <c:varyColors val="0"/>
        <c:ser>
          <c:idx val="0"/>
          <c:order val="0"/>
          <c:tx>
            <c:strRef>
              <c:f>'Pivot Table'!$AL$3</c:f>
              <c:strCache>
                <c:ptCount val="1"/>
                <c:pt idx="0">
                  <c:v>Total</c:v>
                </c:pt>
              </c:strCache>
            </c:strRef>
          </c:tx>
          <c:spPr>
            <a:solidFill>
              <a:srgbClr val="002060"/>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Table'!$AK$4:$AK$8</c:f>
              <c:strCache>
                <c:ptCount val="4"/>
                <c:pt idx="0">
                  <c:v>&lt;₹200</c:v>
                </c:pt>
                <c:pt idx="1">
                  <c:v>&gt;₹500</c:v>
                </c:pt>
                <c:pt idx="2">
                  <c:v>₹200 - ₹500</c:v>
                </c:pt>
                <c:pt idx="3">
                  <c:v>₹200 -₹500</c:v>
                </c:pt>
              </c:strCache>
            </c:strRef>
          </c:cat>
          <c:val>
            <c:numRef>
              <c:f>'Pivot Table'!$AL$4:$AL$8</c:f>
              <c:numCache>
                <c:formatCode>General</c:formatCode>
                <c:ptCount val="4"/>
                <c:pt idx="0">
                  <c:v>159</c:v>
                </c:pt>
                <c:pt idx="1">
                  <c:v>850</c:v>
                </c:pt>
                <c:pt idx="2">
                  <c:v>326</c:v>
                </c:pt>
                <c:pt idx="3">
                  <c:v>16</c:v>
                </c:pt>
              </c:numCache>
            </c:numRef>
          </c:val>
          <c:extLst>
            <c:ext xmlns:c16="http://schemas.microsoft.com/office/drawing/2014/chart" uri="{C3380CC4-5D6E-409C-BE32-E72D297353CC}">
              <c16:uniqueId val="{00000003-F2DE-4211-9B28-E737918E2966}"/>
            </c:ext>
          </c:extLst>
        </c:ser>
        <c:dLbls>
          <c:dLblPos val="outEnd"/>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endParaRPr lang="en-US"/>
          </a:p>
        </c:txPr>
        <c:crossAx val="1226962480"/>
        <c:crosses val="autoZero"/>
        <c:auto val="1"/>
        <c:lblAlgn val="ctr"/>
        <c:lblOffset val="100"/>
        <c:noMultiLvlLbl val="0"/>
      </c:catAx>
      <c:valAx>
        <c:axId val="1226962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endParaRPr lang="en-US"/>
          </a:p>
        </c:txPr>
        <c:crossAx val="496267536"/>
        <c:crosses val="autoZero"/>
        <c:crossBetween val="between"/>
      </c:valAx>
      <c:spPr>
        <a:noFill/>
        <a:ln>
          <a:noFill/>
        </a:ln>
        <a:effectLst>
          <a:outerShdw blurRad="254000" dist="177800" dir="5400000" sx="87000" sy="87000" algn="ctr" rotWithShape="0">
            <a:srgbClr val="000000">
              <a:alpha val="45000"/>
            </a:srgbClr>
          </a:outerShdw>
        </a:effectLst>
        <a:scene3d>
          <a:camera prst="orthographicFront"/>
          <a:lightRig rig="threePt" dir="t"/>
        </a:scene3d>
        <a:sp3d prstMaterial="matte">
          <a:bevelT w="127000" h="63500"/>
        </a:sp3d>
      </c:spPr>
    </c:plotArea>
    <c:plotVisOnly val="1"/>
    <c:dispBlanksAs val="gap"/>
    <c:showDLblsOverMax val="0"/>
    <c:extLst/>
  </c:chart>
  <c:spPr>
    <a:solidFill>
      <a:schemeClr val="tx2">
        <a:lumMod val="50000"/>
        <a:lumOff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Table!PivotTable13</c:name>
    <c:fmtId val="10"/>
  </c:pivotSource>
  <c:chart>
    <c:title>
      <c:tx>
        <c:rich>
          <a:bodyPr/>
          <a:lstStyle/>
          <a:p>
            <a:pPr>
              <a:defRPr b="0" cap="none" spc="0">
                <a:ln w="0">
                  <a:solidFill>
                    <a:sysClr val="windowText" lastClr="000000"/>
                  </a:solidFill>
                </a:ln>
                <a:solidFill>
                  <a:schemeClr val="tx1"/>
                </a:solidFill>
                <a:effectLst>
                  <a:outerShdw blurRad="38100" dist="19050" dir="2700000" algn="tl" rotWithShape="0">
                    <a:schemeClr val="dk1">
                      <a:alpha val="40000"/>
                    </a:schemeClr>
                  </a:outerShdw>
                </a:effectLst>
              </a:defRPr>
            </a:pPr>
            <a:r>
              <a:rPr lang="en-US" sz="2800" b="0" cap="none" spc="0">
                <a:ln w="0">
                  <a:solidFill>
                    <a:sysClr val="windowText" lastClr="000000"/>
                  </a:solidFill>
                </a:ln>
                <a:solidFill>
                  <a:schemeClr val="tx1"/>
                </a:solidFill>
                <a:effectLst>
                  <a:outerShdw blurRad="38100" dist="19050" dir="2700000" algn="tl" rotWithShape="0">
                    <a:schemeClr val="dk1">
                      <a:alpha val="40000"/>
                    </a:schemeClr>
                  </a:outerShdw>
                </a:effectLst>
              </a:rPr>
              <a:t>CATEGORIES</a:t>
            </a:r>
            <a:r>
              <a:rPr lang="en-US" sz="2800" b="0" cap="none" spc="0" baseline="0">
                <a:ln w="0">
                  <a:solidFill>
                    <a:sysClr val="windowText" lastClr="000000"/>
                  </a:solidFill>
                </a:ln>
                <a:solidFill>
                  <a:schemeClr val="tx1"/>
                </a:solidFill>
                <a:effectLst>
                  <a:outerShdw blurRad="38100" dist="19050" dir="2700000" algn="tl" rotWithShape="0">
                    <a:schemeClr val="dk1">
                      <a:alpha val="40000"/>
                    </a:schemeClr>
                  </a:outerShdw>
                </a:effectLst>
              </a:rPr>
              <a:t> WITH HIGHEST DISCOUNT</a:t>
            </a:r>
            <a:endParaRPr lang="en-US" sz="28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c:rich>
      </c:tx>
      <c:layout>
        <c:manualLayout>
          <c:xMode val="edge"/>
          <c:yMode val="edge"/>
          <c:x val="0.18647783293711706"/>
          <c:y val="4.714728018354028E-2"/>
        </c:manualLayout>
      </c:layout>
      <c:overlay val="0"/>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2060"/>
          </a:solidFill>
          <a:ln>
            <a:noFill/>
          </a:ln>
          <a:effectLst/>
        </c:spPr>
        <c:marker>
          <c:symbol val="none"/>
        </c:marker>
        <c:dLbl>
          <c:idx val="0"/>
          <c:spPr>
            <a:noFill/>
            <a:ln>
              <a:noFill/>
            </a:ln>
            <a:effectLst/>
          </c:spPr>
          <c:txPr>
            <a:bodyPr wrap="square" lIns="38100" tIns="19050" rIns="38100" bIns="19050" anchor="ctr">
              <a:spAutoFit/>
            </a:bodyPr>
            <a:lstStyle/>
            <a:p>
              <a:pPr>
                <a:defRPr sz="140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33729459720335"/>
          <c:y val="0.1866869949356714"/>
          <c:w val="0.83590205940969919"/>
          <c:h val="0.57116893370961885"/>
        </c:manualLayout>
      </c:layout>
      <c:barChart>
        <c:barDir val="col"/>
        <c:grouping val="clustered"/>
        <c:varyColors val="0"/>
        <c:ser>
          <c:idx val="0"/>
          <c:order val="0"/>
          <c:tx>
            <c:strRef>
              <c:f>'Pivot Table'!$AP$3</c:f>
              <c:strCache>
                <c:ptCount val="1"/>
                <c:pt idx="0">
                  <c:v>Total</c:v>
                </c:pt>
              </c:strCache>
            </c:strRef>
          </c:tx>
          <c:spPr>
            <a:solidFill>
              <a:srgbClr val="002060"/>
            </a:solidFill>
            <a:ln>
              <a:noFill/>
            </a:ln>
            <a:effectLst/>
          </c:spPr>
          <c:invertIfNegative val="0"/>
          <c:dLbls>
            <c:spPr>
              <a:noFill/>
              <a:ln>
                <a:noFill/>
              </a:ln>
              <a:effectLst/>
            </c:spPr>
            <c:txPr>
              <a:bodyPr wrap="square" lIns="38100" tIns="19050" rIns="38100" bIns="19050" anchor="ctr">
                <a:spAutoFit/>
              </a:bodyPr>
              <a:lstStyle/>
              <a:p>
                <a:pPr>
                  <a:defRPr sz="14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Table'!$AO$4:$AO$14</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Table'!$AP$4:$AP$14</c:f>
              <c:numCache>
                <c:formatCode>0.0</c:formatCode>
                <c:ptCount val="10"/>
                <c:pt idx="0">
                  <c:v>4.1524390243902447</c:v>
                </c:pt>
                <c:pt idx="1">
                  <c:v>4.1236559139784932</c:v>
                </c:pt>
                <c:pt idx="2">
                  <c:v>4.1131249999999984</c:v>
                </c:pt>
                <c:pt idx="3">
                  <c:v>4.1165680473372745</c:v>
                </c:pt>
                <c:pt idx="4">
                  <c:v>4.0882352941176459</c:v>
                </c:pt>
                <c:pt idx="5">
                  <c:v>4.0294372294372316</c:v>
                </c:pt>
                <c:pt idx="6">
                  <c:v>4.0973404255319146</c:v>
                </c:pt>
                <c:pt idx="7">
                  <c:v>4.0601449275362329</c:v>
                </c:pt>
                <c:pt idx="8">
                  <c:v>4.0466666666666669</c:v>
                </c:pt>
                <c:pt idx="9">
                  <c:v>4.2428571428571429</c:v>
                </c:pt>
              </c:numCache>
            </c:numRef>
          </c:val>
          <c:extLst>
            <c:ext xmlns:c16="http://schemas.microsoft.com/office/drawing/2014/chart" uri="{C3380CC4-5D6E-409C-BE32-E72D297353CC}">
              <c16:uniqueId val="{00000003-6E2A-4693-8ACA-AD9DB90997B6}"/>
            </c:ext>
          </c:extLst>
        </c:ser>
        <c:dLbls>
          <c:dLblPos val="outEnd"/>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crossAx val="1226962480"/>
        <c:crosses val="autoZero"/>
        <c:auto val="1"/>
        <c:lblAlgn val="ctr"/>
        <c:lblOffset val="100"/>
        <c:noMultiLvlLbl val="0"/>
      </c:catAx>
      <c:valAx>
        <c:axId val="122696248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crossAx val="496267536"/>
        <c:crosses val="autoZero"/>
        <c:crossBetween val="between"/>
      </c:valAx>
      <c:spPr>
        <a:noFill/>
        <a:ln w="25400">
          <a:noFill/>
        </a:ln>
      </c:spPr>
    </c:plotArea>
    <c:plotVisOnly val="1"/>
    <c:dispBlanksAs val="gap"/>
    <c:showDLblsOverMax val="0"/>
    <c:extLst/>
  </c:chart>
  <c:spPr>
    <a:solidFill>
      <a:schemeClr val="tx2">
        <a:lumMod val="50000"/>
        <a:lumOff val="50000"/>
      </a:schemeClr>
    </a:solidFill>
    <a:ln w="9525" cap="flat" cmpd="sng" algn="ctr">
      <a:no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Table!PivotTable15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ln>
                  <a:solidFill>
                    <a:sysClr val="windowText" lastClr="000000"/>
                  </a:solidFill>
                </a:ln>
              </a:rPr>
              <a:t>TOP 5 PRODUCTS</a:t>
            </a:r>
          </a:p>
        </c:rich>
      </c:tx>
      <c:layout>
        <c:manualLayout>
          <c:xMode val="edge"/>
          <c:yMode val="edge"/>
          <c:x val="0.42112854520776727"/>
          <c:y val="3.2016741584692046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C00000"/>
          </a:solidFill>
          <a:ln>
            <a:solidFill>
              <a:srgbClr val="002060"/>
            </a:solidFill>
          </a:ln>
        </c:spPr>
        <c:marker>
          <c:symbol val="none"/>
        </c:marker>
        <c:dLbl>
          <c:idx val="0"/>
          <c:spPr>
            <a:noFill/>
            <a:ln>
              <a:noFill/>
            </a:ln>
            <a:effectLst/>
          </c:spPr>
          <c:txPr>
            <a:bodyPr wrap="square" lIns="38100" tIns="19050" rIns="38100" bIns="19050" anchor="ctr">
              <a:spAutoFit/>
            </a:bodyPr>
            <a:lstStyle/>
            <a:p>
              <a:pPr>
                <a:defRPr sz="3600" b="1"/>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solidFill>
          <a:ln w="19050">
            <a:solidFill>
              <a:srgbClr val="002060"/>
            </a:solidFill>
          </a:ln>
          <a:effectLst/>
        </c:spPr>
      </c:pivotFmt>
      <c:pivotFmt>
        <c:idx val="15"/>
        <c:spPr>
          <a:solidFill>
            <a:schemeClr val="accent3"/>
          </a:solidFill>
          <a:ln w="19050">
            <a:solidFill>
              <a:srgbClr val="002060"/>
            </a:solidFill>
          </a:ln>
          <a:effectLst/>
        </c:spPr>
      </c:pivotFmt>
      <c:pivotFmt>
        <c:idx val="16"/>
        <c:spPr>
          <a:solidFill>
            <a:srgbClr val="3366FF"/>
          </a:solidFill>
          <a:ln w="19050">
            <a:solidFill>
              <a:srgbClr val="002060"/>
            </a:solidFill>
          </a:ln>
          <a:effectLst/>
        </c:spPr>
      </c:pivotFmt>
      <c:pivotFmt>
        <c:idx val="17"/>
        <c:spPr>
          <a:solidFill>
            <a:srgbClr val="7030A0"/>
          </a:solidFill>
          <a:ln w="19050">
            <a:solidFill>
              <a:srgbClr val="002060"/>
            </a:solidFill>
          </a:ln>
          <a:effectLst/>
        </c:spPr>
      </c:pivotFmt>
      <c:pivotFmt>
        <c:idx val="18"/>
        <c:spPr>
          <a:solidFill>
            <a:srgbClr val="92D050"/>
          </a:solidFill>
          <a:ln w="19050">
            <a:solidFill>
              <a:srgbClr val="002060"/>
            </a:solidFill>
          </a:ln>
          <a:effectLst/>
        </c:spPr>
      </c:pivotFmt>
    </c:pivotFmts>
    <c:plotArea>
      <c:layout>
        <c:manualLayout>
          <c:layoutTarget val="inner"/>
          <c:xMode val="edge"/>
          <c:yMode val="edge"/>
          <c:x val="6.2683820894979814E-2"/>
          <c:y val="8.9947165822574712E-2"/>
          <c:w val="0.44186077726732681"/>
          <c:h val="0.87999354539774055"/>
        </c:manualLayout>
      </c:layout>
      <c:pieChart>
        <c:varyColors val="1"/>
        <c:ser>
          <c:idx val="0"/>
          <c:order val="0"/>
          <c:tx>
            <c:strRef>
              <c:f>'Pivot Table'!$AW$3</c:f>
              <c:strCache>
                <c:ptCount val="1"/>
                <c:pt idx="0">
                  <c:v>Total</c:v>
                </c:pt>
              </c:strCache>
            </c:strRef>
          </c:tx>
          <c:spPr>
            <a:solidFill>
              <a:srgbClr val="C00000"/>
            </a:solidFill>
            <a:ln>
              <a:solidFill>
                <a:srgbClr val="002060"/>
              </a:solidFill>
            </a:ln>
          </c:spPr>
          <c:dPt>
            <c:idx val="0"/>
            <c:bubble3D val="0"/>
            <c:spPr>
              <a:solidFill>
                <a:srgbClr val="C00000"/>
              </a:solidFill>
              <a:ln w="19050">
                <a:solidFill>
                  <a:srgbClr val="002060"/>
                </a:solidFill>
              </a:ln>
              <a:effectLst/>
            </c:spPr>
            <c:extLst>
              <c:ext xmlns:c16="http://schemas.microsoft.com/office/drawing/2014/chart" uri="{C3380CC4-5D6E-409C-BE32-E72D297353CC}">
                <c16:uniqueId val="{0000002E-EDDF-4D19-88D5-FA2576113A63}"/>
              </c:ext>
            </c:extLst>
          </c:dPt>
          <c:dPt>
            <c:idx val="1"/>
            <c:bubble3D val="0"/>
            <c:spPr>
              <a:solidFill>
                <a:schemeClr val="accent3"/>
              </a:solidFill>
              <a:ln w="19050">
                <a:solidFill>
                  <a:srgbClr val="002060"/>
                </a:solidFill>
              </a:ln>
              <a:effectLst/>
            </c:spPr>
            <c:extLst>
              <c:ext xmlns:c16="http://schemas.microsoft.com/office/drawing/2014/chart" uri="{C3380CC4-5D6E-409C-BE32-E72D297353CC}">
                <c16:uniqueId val="{00000030-EDDF-4D19-88D5-FA2576113A63}"/>
              </c:ext>
            </c:extLst>
          </c:dPt>
          <c:dPt>
            <c:idx val="2"/>
            <c:bubble3D val="0"/>
            <c:spPr>
              <a:solidFill>
                <a:srgbClr val="3366FF"/>
              </a:solidFill>
              <a:ln w="19050">
                <a:solidFill>
                  <a:srgbClr val="002060"/>
                </a:solidFill>
              </a:ln>
              <a:effectLst/>
            </c:spPr>
            <c:extLst>
              <c:ext xmlns:c16="http://schemas.microsoft.com/office/drawing/2014/chart" uri="{C3380CC4-5D6E-409C-BE32-E72D297353CC}">
                <c16:uniqueId val="{00000032-EDDF-4D19-88D5-FA2576113A63}"/>
              </c:ext>
            </c:extLst>
          </c:dPt>
          <c:dPt>
            <c:idx val="3"/>
            <c:bubble3D val="0"/>
            <c:spPr>
              <a:solidFill>
                <a:srgbClr val="7030A0"/>
              </a:solidFill>
              <a:ln w="19050">
                <a:solidFill>
                  <a:srgbClr val="002060"/>
                </a:solidFill>
              </a:ln>
              <a:effectLst/>
            </c:spPr>
            <c:extLst>
              <c:ext xmlns:c16="http://schemas.microsoft.com/office/drawing/2014/chart" uri="{C3380CC4-5D6E-409C-BE32-E72D297353CC}">
                <c16:uniqueId val="{00000034-EDDF-4D19-88D5-FA2576113A63}"/>
              </c:ext>
            </c:extLst>
          </c:dPt>
          <c:dPt>
            <c:idx val="4"/>
            <c:bubble3D val="0"/>
            <c:spPr>
              <a:solidFill>
                <a:srgbClr val="92D050"/>
              </a:solidFill>
              <a:ln w="19050">
                <a:solidFill>
                  <a:srgbClr val="002060"/>
                </a:solidFill>
              </a:ln>
              <a:effectLst/>
            </c:spPr>
            <c:extLst>
              <c:ext xmlns:c16="http://schemas.microsoft.com/office/drawing/2014/chart" uri="{C3380CC4-5D6E-409C-BE32-E72D297353CC}">
                <c16:uniqueId val="{00000036-EDDF-4D19-88D5-FA2576113A63}"/>
              </c:ext>
            </c:extLst>
          </c:dPt>
          <c:dLbls>
            <c:spPr>
              <a:noFill/>
              <a:ln>
                <a:noFill/>
              </a:ln>
              <a:effectLst/>
            </c:spPr>
            <c:txPr>
              <a:bodyPr wrap="square" lIns="38100" tIns="19050" rIns="38100" bIns="19050" anchor="ctr">
                <a:spAutoFit/>
              </a:bodyPr>
              <a:lstStyle/>
              <a:p>
                <a:pPr>
                  <a:defRPr sz="3600" b="1"/>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Table'!$AV$4:$AV$9</c:f>
              <c:strCache>
                <c:ptCount val="5"/>
                <c:pt idx="0">
                  <c:v>Computers&amp;Accessories</c:v>
                </c:pt>
                <c:pt idx="1">
                  <c:v>Electronics</c:v>
                </c:pt>
                <c:pt idx="2">
                  <c:v>Home&amp;Kitchen</c:v>
                </c:pt>
                <c:pt idx="3">
                  <c:v>OfficeProducts</c:v>
                </c:pt>
                <c:pt idx="4">
                  <c:v>MusicalInstruments</c:v>
                </c:pt>
              </c:strCache>
            </c:strRef>
          </c:cat>
          <c:val>
            <c:numRef>
              <c:f>'Pivot Table'!$AW$4:$AW$9</c:f>
              <c:numCache>
                <c:formatCode>0%</c:formatCode>
                <c:ptCount val="5"/>
                <c:pt idx="0">
                  <c:v>0.94</c:v>
                </c:pt>
                <c:pt idx="1">
                  <c:v>0.91</c:v>
                </c:pt>
                <c:pt idx="2">
                  <c:v>0.9</c:v>
                </c:pt>
                <c:pt idx="3">
                  <c:v>0.75</c:v>
                </c:pt>
                <c:pt idx="4">
                  <c:v>0.6</c:v>
                </c:pt>
              </c:numCache>
            </c:numRef>
          </c:val>
          <c:extLst>
            <c:ext xmlns:c16="http://schemas.microsoft.com/office/drawing/2014/chart" uri="{C3380CC4-5D6E-409C-BE32-E72D297353CC}">
              <c16:uniqueId val="{00000037-EDDF-4D19-88D5-FA2576113A63}"/>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64091924516641618"/>
          <c:y val="0.10020296633248274"/>
          <c:w val="0.35375370210939405"/>
          <c:h val="0.82588626868298265"/>
        </c:manualLayout>
      </c:layout>
      <c:overlay val="0"/>
      <c:spPr>
        <a:noFill/>
        <a:ln>
          <a:noFill/>
        </a:ln>
        <a:effectLst/>
      </c:spPr>
      <c:txPr>
        <a:bodyPr rot="0" spcFirstLastPara="1" vertOverflow="ellipsis" vert="horz" wrap="square" anchor="ctr" anchorCtr="1"/>
        <a:lstStyle/>
        <a:p>
          <a:pPr>
            <a:defRPr sz="3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tx2">
        <a:lumMod val="50000"/>
        <a:lumOff val="5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0" cap="none" spc="0">
                <a:ln w="0">
                  <a:solidFill>
                    <a:sysClr val="windowText" lastClr="000000"/>
                  </a:solidFill>
                </a:ln>
                <a:solidFill>
                  <a:schemeClr val="tx1"/>
                </a:solidFill>
                <a:effectLst>
                  <a:outerShdw blurRad="38100" dist="19050" dir="2700000" algn="tl" rotWithShape="0">
                    <a:schemeClr val="dk1">
                      <a:alpha val="40000"/>
                    </a:schemeClr>
                  </a:outerShdw>
                </a:effectLst>
              </a:rPr>
              <a:t>TOTAL POTENTIAL REVENUE BY CATEGORY</a:t>
            </a:r>
            <a:endParaRPr lang="en-US" sz="14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c:rich>
      </c:tx>
      <c:layout>
        <c:manualLayout>
          <c:xMode val="edge"/>
          <c:yMode val="edge"/>
          <c:x val="0.14791021063281284"/>
          <c:y val="1.36054421768707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002060"/>
            </a:solidFill>
            <a:round/>
          </a:ln>
          <a:effectLst/>
        </c:spPr>
        <c:marker>
          <c:symbol val="circle"/>
          <c:size val="5"/>
          <c:spPr>
            <a:solidFill>
              <a:schemeClr val="accent1"/>
            </a:solidFill>
            <a:ln w="9525">
              <a:solidFill>
                <a:srgbClr val="002060">
                  <a:alpha val="9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65159439334892"/>
          <c:y val="0.11655258783765661"/>
          <c:w val="0.7957242720119494"/>
          <c:h val="0.60933536598205706"/>
        </c:manualLayout>
      </c:layout>
      <c:lineChart>
        <c:grouping val="standard"/>
        <c:varyColors val="0"/>
        <c:ser>
          <c:idx val="0"/>
          <c:order val="0"/>
          <c:tx>
            <c:strRef>
              <c:f>'Pivot Table'!$AH$3</c:f>
              <c:strCache>
                <c:ptCount val="1"/>
                <c:pt idx="0">
                  <c:v>Total</c:v>
                </c:pt>
              </c:strCache>
            </c:strRef>
          </c:tx>
          <c:spPr>
            <a:ln w="28575" cap="rnd">
              <a:solidFill>
                <a:srgbClr val="002060"/>
              </a:solidFill>
              <a:round/>
            </a:ln>
            <a:effectLst/>
          </c:spPr>
          <c:marker>
            <c:symbol val="circle"/>
            <c:size val="5"/>
            <c:spPr>
              <a:solidFill>
                <a:schemeClr val="accent1"/>
              </a:solidFill>
              <a:ln w="9525">
                <a:solidFill>
                  <a:srgbClr val="002060">
                    <a:alpha val="9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Table'!$AG$4:$AG$13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Table'!$AH$4:$AH$13</c:f>
              <c:numCache>
                <c:formatCode>#,##0</c:formatCode>
                <c:ptCount val="9"/>
                <c:pt idx="0">
                  <c:v>4472000</c:v>
                </c:pt>
                <c:pt idx="1">
                  <c:v>11678104504.380001</c:v>
                </c:pt>
                <c:pt idx="2">
                  <c:v>91323918321</c:v>
                </c:pt>
                <c:pt idx="3">
                  <c:v>6959700</c:v>
                </c:pt>
                <c:pt idx="4">
                  <c:v>10457243329</c:v>
                </c:pt>
                <c:pt idx="5">
                  <c:v>6163434</c:v>
                </c:pt>
                <c:pt idx="6">
                  <c:v>151117062</c:v>
                </c:pt>
                <c:pt idx="7">
                  <c:v>60778817</c:v>
                </c:pt>
                <c:pt idx="8">
                  <c:v>2380050</c:v>
                </c:pt>
              </c:numCache>
            </c:numRef>
          </c:val>
          <c:smooth val="0"/>
          <c:extLst>
            <c:ext xmlns:c16="http://schemas.microsoft.com/office/drawing/2014/chart" uri="{C3380CC4-5D6E-409C-BE32-E72D297353CC}">
              <c16:uniqueId val="{00000000-814B-4696-90FC-8AA1BD969ED9}"/>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787690367"/>
        <c:axId val="2001720559"/>
      </c:lineChart>
      <c:catAx>
        <c:axId val="1787690367"/>
        <c:scaling>
          <c:orientation val="minMax"/>
        </c:scaling>
        <c:delete val="0"/>
        <c:axPos val="b"/>
        <c:numFmt formatCode="General" sourceLinked="1"/>
        <c:majorTickMark val="none"/>
        <c:minorTickMark val="none"/>
        <c:tickLblPos val="nextTo"/>
        <c:spPr>
          <a:solidFill>
            <a:schemeClr val="tx2">
              <a:lumMod val="50000"/>
              <a:lumOff val="50000"/>
            </a:schemeClr>
          </a:solidFill>
          <a:ln w="9525" cap="flat" cmpd="sng" algn="ctr">
            <a:no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2001720559"/>
        <c:crosses val="autoZero"/>
        <c:auto val="1"/>
        <c:lblAlgn val="ctr"/>
        <c:lblOffset val="100"/>
        <c:noMultiLvlLbl val="0"/>
      </c:catAx>
      <c:valAx>
        <c:axId val="2001720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1" u="none" strike="noStrike" kern="1200" baseline="0">
                <a:solidFill>
                  <a:schemeClr val="tx1">
                    <a:lumMod val="65000"/>
                    <a:lumOff val="35000"/>
                  </a:schemeClr>
                </a:solidFill>
                <a:latin typeface="+mn-lt"/>
                <a:ea typeface="+mn-ea"/>
                <a:cs typeface="+mn-cs"/>
              </a:defRPr>
            </a:pPr>
            <a:endParaRPr lang="en-US"/>
          </a:p>
        </c:txPr>
        <c:crossAx val="1787690367"/>
        <c:crosses val="autoZero"/>
        <c:crossBetween val="between"/>
      </c:valAx>
      <c:spPr>
        <a:solidFill>
          <a:schemeClr val="tx2">
            <a:lumMod val="50000"/>
            <a:lumOff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lumOff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ln>
                  <a:solidFill>
                    <a:sysClr val="windowText" lastClr="000000"/>
                  </a:solidFill>
                </a:ln>
                <a:solidFill>
                  <a:schemeClr val="tx1">
                    <a:lumMod val="65000"/>
                    <a:lumOff val="35000"/>
                  </a:schemeClr>
                </a:solidFill>
                <a:latin typeface="+mn-lt"/>
                <a:ea typeface="+mn-ea"/>
                <a:cs typeface="+mn-cs"/>
              </a:defRPr>
            </a:pPr>
            <a:r>
              <a:rPr lang="en-US" sz="2800" b="1">
                <a:ln>
                  <a:solidFill>
                    <a:sysClr val="windowText" lastClr="000000"/>
                  </a:solidFill>
                </a:ln>
              </a:rPr>
              <a:t>RATING</a:t>
            </a:r>
            <a:r>
              <a:rPr lang="en-US" sz="2800" b="1" baseline="0">
                <a:ln>
                  <a:solidFill>
                    <a:sysClr val="windowText" lastClr="000000"/>
                  </a:solidFill>
                </a:ln>
              </a:rPr>
              <a:t> VS DISCOUNT</a:t>
            </a:r>
            <a:endParaRPr lang="en-US" sz="2800" b="1">
              <a:ln>
                <a:solidFill>
                  <a:sysClr val="windowText" lastClr="000000"/>
                </a:solidFill>
              </a:ln>
            </a:endParaRPr>
          </a:p>
        </c:rich>
      </c:tx>
      <c:layout>
        <c:manualLayout>
          <c:xMode val="edge"/>
          <c:yMode val="edge"/>
          <c:x val="0.31093614470643044"/>
          <c:y val="3.5285797277158949E-2"/>
        </c:manualLayout>
      </c:layout>
      <c:overlay val="0"/>
      <c:spPr>
        <a:noFill/>
        <a:ln>
          <a:noFill/>
        </a:ln>
        <a:effectLst/>
      </c:spPr>
      <c:txPr>
        <a:bodyPr rot="0" spcFirstLastPara="1" vertOverflow="ellipsis" vert="horz" wrap="square" anchor="ctr" anchorCtr="1"/>
        <a:lstStyle/>
        <a:p>
          <a:pPr>
            <a:defRPr sz="1400" b="1" i="0" u="none" strike="noStrike" kern="1200" spc="0" baseline="0">
              <a:ln>
                <a:solidFill>
                  <a:sysClr val="windowText" lastClr="000000"/>
                </a:solidFill>
              </a:ln>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568613528866756E-2"/>
          <c:y val="9.8459372079513025E-2"/>
          <c:w val="0.90624462054998778"/>
          <c:h val="0.84510456922027732"/>
        </c:manualLayout>
      </c:layout>
      <c:scatterChart>
        <c:scatterStyle val="line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xVal>
            <c:numLit>
              <c:formatCode>General</c:formatCode>
              <c:ptCount val="1"/>
              <c:pt idx="0">
                <c:v>100</c:v>
              </c:pt>
            </c:numLit>
          </c:xVal>
          <c:yVal>
            <c:numLit>
              <c:formatCode>General</c:formatCode>
              <c:ptCount val="1"/>
              <c:pt idx="0">
                <c:v>1</c:v>
              </c:pt>
            </c:numLit>
          </c:yVal>
          <c:smooth val="0"/>
          <c:extLst>
            <c:ext xmlns:c16="http://schemas.microsoft.com/office/drawing/2014/chart" uri="{C3380CC4-5D6E-409C-BE32-E72D297353CC}">
              <c16:uniqueId val="{00000007-9B1B-4F22-9039-6581E900FA43}"/>
            </c:ext>
          </c:extLst>
        </c:ser>
        <c:ser>
          <c:idx val="2"/>
          <c:order val="1"/>
          <c:tx>
            <c:v>Average Ratings</c:v>
          </c:tx>
          <c:spPr>
            <a:ln w="25400" cap="rnd">
              <a:noFill/>
              <a:round/>
            </a:ln>
            <a:effectLst/>
          </c:spPr>
          <c:marker>
            <c:symbol val="circle"/>
            <c:size val="5"/>
            <c:spPr>
              <a:solidFill>
                <a:schemeClr val="accent3"/>
              </a:solidFill>
              <a:ln w="9525">
                <a:solidFill>
                  <a:schemeClr val="accent3"/>
                </a:solidFill>
              </a:ln>
              <a:effectLst/>
            </c:spPr>
          </c:marker>
          <c:yVal>
            <c:numLit>
              <c:formatCode>General</c:formatCode>
              <c:ptCount val="1"/>
              <c:pt idx="0">
                <c:v>1</c:v>
              </c:pt>
            </c:numLit>
          </c:yVal>
          <c:smooth val="0"/>
          <c:extLst>
            <c:ext xmlns:c16="http://schemas.microsoft.com/office/drawing/2014/chart" uri="{C3380CC4-5D6E-409C-BE32-E72D297353CC}">
              <c16:uniqueId val="{00000008-9B1B-4F22-9039-6581E900FA43}"/>
            </c:ext>
          </c:extLst>
        </c:ser>
        <c:ser>
          <c:idx val="3"/>
          <c:order val="2"/>
          <c:tx>
            <c:v>Discount Percentage</c:v>
          </c:tx>
          <c:spPr>
            <a:ln w="25400" cap="rnd">
              <a:noFill/>
              <a:round/>
            </a:ln>
            <a:effectLst/>
          </c:spPr>
          <c:marker>
            <c:symbol val="circle"/>
            <c:size val="5"/>
            <c:spPr>
              <a:solidFill>
                <a:schemeClr val="accent4"/>
              </a:solidFill>
              <a:ln w="9525">
                <a:solidFill>
                  <a:schemeClr val="accent4"/>
                </a:solidFill>
              </a:ln>
              <a:effectLst/>
            </c:spPr>
          </c:marker>
          <c:yVal>
            <c:numLit>
              <c:formatCode>General</c:formatCode>
              <c:ptCount val="1"/>
              <c:pt idx="0">
                <c:v>1</c:v>
              </c:pt>
            </c:numLit>
          </c:yVal>
          <c:smooth val="0"/>
          <c:extLst>
            <c:ext xmlns:c16="http://schemas.microsoft.com/office/drawing/2014/chart" uri="{C3380CC4-5D6E-409C-BE32-E72D297353CC}">
              <c16:uniqueId val="{00000009-9B1B-4F22-9039-6581E900FA43}"/>
            </c:ext>
          </c:extLst>
        </c:ser>
        <c:ser>
          <c:idx val="0"/>
          <c:order val="3"/>
          <c:spPr>
            <a:ln w="38100" cap="rnd">
              <a:solidFill>
                <a:srgbClr val="002060">
                  <a:alpha val="97000"/>
                </a:srgbClr>
              </a:solidFill>
              <a:round/>
            </a:ln>
            <a:effectLst/>
          </c:spPr>
          <c:marker>
            <c:symbol val="circle"/>
            <c:size val="5"/>
            <c:spPr>
              <a:solidFill>
                <a:schemeClr val="tx2">
                  <a:lumMod val="50000"/>
                  <a:lumOff val="50000"/>
                </a:schemeClr>
              </a:solidFill>
              <a:ln w="9525">
                <a:solidFill>
                  <a:schemeClr val="accent1"/>
                </a:solidFill>
              </a:ln>
              <a:effectLst/>
            </c:spPr>
          </c:marker>
          <c:dPt>
            <c:idx val="934"/>
            <c:marker>
              <c:symbol val="circle"/>
              <c:size val="5"/>
              <c:spPr>
                <a:solidFill>
                  <a:schemeClr val="tx2">
                    <a:lumMod val="50000"/>
                    <a:lumOff val="50000"/>
                  </a:schemeClr>
                </a:solidFill>
                <a:ln w="9525">
                  <a:noFill/>
                </a:ln>
                <a:effectLst/>
              </c:spPr>
            </c:marker>
            <c:bubble3D val="0"/>
            <c:extLst>
              <c:ext xmlns:c16="http://schemas.microsoft.com/office/drawing/2014/chart" uri="{C3380CC4-5D6E-409C-BE32-E72D297353CC}">
                <c16:uniqueId val="{0000000B-9B1B-4F22-9039-6581E900FA43}"/>
              </c:ext>
            </c:extLst>
          </c:dPt>
          <c:yVal>
            <c:numRef>
              <c:f>' Amazon Dataset'!$L$2:$L$1352</c:f>
              <c:numCache>
                <c:formatCode>0.00</c:formatCode>
                <c:ptCount val="1351"/>
                <c:pt idx="0">
                  <c:v>4.4000000000000004</c:v>
                </c:pt>
                <c:pt idx="1">
                  <c:v>4.4000000000000004</c:v>
                </c:pt>
                <c:pt idx="2">
                  <c:v>4.4000000000000004</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4.3</c:v>
                </c:pt>
                <c:pt idx="13">
                  <c:v>4.5</c:v>
                </c:pt>
                <c:pt idx="14">
                  <c:v>4.0999999999999996</c:v>
                </c:pt>
                <c:pt idx="15">
                  <c:v>4.0999999999999996</c:v>
                </c:pt>
                <c:pt idx="16">
                  <c:v>4.3</c:v>
                </c:pt>
                <c:pt idx="17">
                  <c:v>3.8</c:v>
                </c:pt>
                <c:pt idx="18">
                  <c:v>4.2</c:v>
                </c:pt>
                <c:pt idx="19">
                  <c:v>4.2</c:v>
                </c:pt>
                <c:pt idx="20">
                  <c:v>4.2</c:v>
                </c:pt>
                <c:pt idx="21">
                  <c:v>4.3</c:v>
                </c:pt>
                <c:pt idx="22">
                  <c:v>4.3</c:v>
                </c:pt>
                <c:pt idx="23">
                  <c:v>4.3</c:v>
                </c:pt>
                <c:pt idx="24">
                  <c:v>4.0999999999999996</c:v>
                </c:pt>
                <c:pt idx="25">
                  <c:v>4.0999999999999996</c:v>
                </c:pt>
                <c:pt idx="26">
                  <c:v>4.0999999999999996</c:v>
                </c:pt>
                <c:pt idx="27">
                  <c:v>4.2</c:v>
                </c:pt>
                <c:pt idx="28">
                  <c:v>4.0999999999999996</c:v>
                </c:pt>
                <c:pt idx="29">
                  <c:v>4.3</c:v>
                </c:pt>
                <c:pt idx="30">
                  <c:v>4.3</c:v>
                </c:pt>
                <c:pt idx="31">
                  <c:v>3.9</c:v>
                </c:pt>
                <c:pt idx="32">
                  <c:v>4</c:v>
                </c:pt>
                <c:pt idx="33">
                  <c:v>4</c:v>
                </c:pt>
                <c:pt idx="34">
                  <c:v>4</c:v>
                </c:pt>
                <c:pt idx="35">
                  <c:v>4</c:v>
                </c:pt>
                <c:pt idx="36">
                  <c:v>3.9</c:v>
                </c:pt>
                <c:pt idx="37">
                  <c:v>4.2</c:v>
                </c:pt>
                <c:pt idx="38">
                  <c:v>4.0999999999999996</c:v>
                </c:pt>
                <c:pt idx="39">
                  <c:v>4.0999999999999996</c:v>
                </c:pt>
                <c:pt idx="40">
                  <c:v>4.5</c:v>
                </c:pt>
                <c:pt idx="41">
                  <c:v>4.0999999999999996</c:v>
                </c:pt>
                <c:pt idx="42">
                  <c:v>3.8</c:v>
                </c:pt>
                <c:pt idx="43">
                  <c:v>4.0999999999999996</c:v>
                </c:pt>
                <c:pt idx="44">
                  <c:v>4.0999999999999996</c:v>
                </c:pt>
                <c:pt idx="45">
                  <c:v>4.3</c:v>
                </c:pt>
                <c:pt idx="46">
                  <c:v>4.2</c:v>
                </c:pt>
                <c:pt idx="47">
                  <c:v>4.2</c:v>
                </c:pt>
                <c:pt idx="48">
                  <c:v>4.2</c:v>
                </c:pt>
                <c:pt idx="49">
                  <c:v>4.2</c:v>
                </c:pt>
                <c:pt idx="50">
                  <c:v>4.5</c:v>
                </c:pt>
                <c:pt idx="51">
                  <c:v>4.2</c:v>
                </c:pt>
                <c:pt idx="52">
                  <c:v>3.9</c:v>
                </c:pt>
                <c:pt idx="53">
                  <c:v>4.2</c:v>
                </c:pt>
                <c:pt idx="54">
                  <c:v>4.2</c:v>
                </c:pt>
                <c:pt idx="55">
                  <c:v>4</c:v>
                </c:pt>
                <c:pt idx="56">
                  <c:v>4</c:v>
                </c:pt>
                <c:pt idx="57">
                  <c:v>4.0999999999999996</c:v>
                </c:pt>
                <c:pt idx="58">
                  <c:v>4.2</c:v>
                </c:pt>
                <c:pt idx="59">
                  <c:v>3.7</c:v>
                </c:pt>
                <c:pt idx="60">
                  <c:v>3.5</c:v>
                </c:pt>
                <c:pt idx="61">
                  <c:v>4.3</c:v>
                </c:pt>
                <c:pt idx="62">
                  <c:v>3.9</c:v>
                </c:pt>
                <c:pt idx="63">
                  <c:v>4.2</c:v>
                </c:pt>
                <c:pt idx="64">
                  <c:v>4.5</c:v>
                </c:pt>
                <c:pt idx="65">
                  <c:v>4.5</c:v>
                </c:pt>
                <c:pt idx="66">
                  <c:v>4.4000000000000004</c:v>
                </c:pt>
                <c:pt idx="67">
                  <c:v>4.0999999999999996</c:v>
                </c:pt>
                <c:pt idx="68">
                  <c:v>4.4000000000000004</c:v>
                </c:pt>
                <c:pt idx="69">
                  <c:v>4.4000000000000004</c:v>
                </c:pt>
                <c:pt idx="70">
                  <c:v>4.2</c:v>
                </c:pt>
                <c:pt idx="71">
                  <c:v>4.3</c:v>
                </c:pt>
                <c:pt idx="72">
                  <c:v>4</c:v>
                </c:pt>
                <c:pt idx="73">
                  <c:v>4</c:v>
                </c:pt>
                <c:pt idx="74">
                  <c:v>4.4000000000000004</c:v>
                </c:pt>
                <c:pt idx="75">
                  <c:v>4.4000000000000004</c:v>
                </c:pt>
                <c:pt idx="76">
                  <c:v>4.4000000000000004</c:v>
                </c:pt>
                <c:pt idx="77">
                  <c:v>4.4000000000000004</c:v>
                </c:pt>
                <c:pt idx="78">
                  <c:v>4.4000000000000004</c:v>
                </c:pt>
                <c:pt idx="79">
                  <c:v>3.9</c:v>
                </c:pt>
                <c:pt idx="80">
                  <c:v>4.2</c:v>
                </c:pt>
                <c:pt idx="81">
                  <c:v>4.3</c:v>
                </c:pt>
                <c:pt idx="82">
                  <c:v>3.9</c:v>
                </c:pt>
                <c:pt idx="83">
                  <c:v>4.4000000000000004</c:v>
                </c:pt>
                <c:pt idx="84">
                  <c:v>3.8</c:v>
                </c:pt>
                <c:pt idx="85">
                  <c:v>4.2</c:v>
                </c:pt>
                <c:pt idx="86">
                  <c:v>3.9</c:v>
                </c:pt>
                <c:pt idx="87">
                  <c:v>4.0999999999999996</c:v>
                </c:pt>
                <c:pt idx="88">
                  <c:v>4.3</c:v>
                </c:pt>
                <c:pt idx="89">
                  <c:v>4.0999999999999996</c:v>
                </c:pt>
                <c:pt idx="90">
                  <c:v>4.5</c:v>
                </c:pt>
                <c:pt idx="91">
                  <c:v>4.3</c:v>
                </c:pt>
                <c:pt idx="92">
                  <c:v>4.8</c:v>
                </c:pt>
                <c:pt idx="93">
                  <c:v>3.8</c:v>
                </c:pt>
                <c:pt idx="94">
                  <c:v>4.3</c:v>
                </c:pt>
                <c:pt idx="95">
                  <c:v>4.0999999999999996</c:v>
                </c:pt>
                <c:pt idx="96">
                  <c:v>4.5</c:v>
                </c:pt>
                <c:pt idx="97">
                  <c:v>4.0999999999999996</c:v>
                </c:pt>
                <c:pt idx="98">
                  <c:v>4.0999999999999996</c:v>
                </c:pt>
                <c:pt idx="99">
                  <c:v>4.0999999999999996</c:v>
                </c:pt>
                <c:pt idx="100">
                  <c:v>4.0999999999999996</c:v>
                </c:pt>
                <c:pt idx="101">
                  <c:v>4.5</c:v>
                </c:pt>
                <c:pt idx="102">
                  <c:v>4.2</c:v>
                </c:pt>
                <c:pt idx="103">
                  <c:v>4.0999999999999996</c:v>
                </c:pt>
                <c:pt idx="104">
                  <c:v>3.9</c:v>
                </c:pt>
                <c:pt idx="105">
                  <c:v>4.2</c:v>
                </c:pt>
                <c:pt idx="106">
                  <c:v>3.9</c:v>
                </c:pt>
                <c:pt idx="107">
                  <c:v>4.2</c:v>
                </c:pt>
                <c:pt idx="108">
                  <c:v>4.2</c:v>
                </c:pt>
                <c:pt idx="109">
                  <c:v>4.2</c:v>
                </c:pt>
                <c:pt idx="110">
                  <c:v>4.3</c:v>
                </c:pt>
                <c:pt idx="111">
                  <c:v>3.9</c:v>
                </c:pt>
                <c:pt idx="112">
                  <c:v>4.4000000000000004</c:v>
                </c:pt>
                <c:pt idx="113">
                  <c:v>4</c:v>
                </c:pt>
                <c:pt idx="114">
                  <c:v>4</c:v>
                </c:pt>
                <c:pt idx="115">
                  <c:v>4</c:v>
                </c:pt>
                <c:pt idx="116">
                  <c:v>3.8</c:v>
                </c:pt>
                <c:pt idx="117">
                  <c:v>4.2</c:v>
                </c:pt>
                <c:pt idx="118">
                  <c:v>3.9</c:v>
                </c:pt>
                <c:pt idx="119">
                  <c:v>4.3</c:v>
                </c:pt>
                <c:pt idx="120">
                  <c:v>4.2</c:v>
                </c:pt>
                <c:pt idx="121">
                  <c:v>4.0999999999999996</c:v>
                </c:pt>
                <c:pt idx="122">
                  <c:v>4.4000000000000004</c:v>
                </c:pt>
                <c:pt idx="123">
                  <c:v>4.2</c:v>
                </c:pt>
                <c:pt idx="124">
                  <c:v>4.2</c:v>
                </c:pt>
                <c:pt idx="125">
                  <c:v>3.8</c:v>
                </c:pt>
                <c:pt idx="126">
                  <c:v>4.2</c:v>
                </c:pt>
                <c:pt idx="127">
                  <c:v>4.2</c:v>
                </c:pt>
                <c:pt idx="128">
                  <c:v>4.0999999999999996</c:v>
                </c:pt>
                <c:pt idx="129">
                  <c:v>4.0999999999999996</c:v>
                </c:pt>
                <c:pt idx="130">
                  <c:v>4.3</c:v>
                </c:pt>
                <c:pt idx="131">
                  <c:v>4.3</c:v>
                </c:pt>
                <c:pt idx="132">
                  <c:v>4</c:v>
                </c:pt>
                <c:pt idx="133">
                  <c:v>4.0999999999999996</c:v>
                </c:pt>
                <c:pt idx="134">
                  <c:v>4</c:v>
                </c:pt>
                <c:pt idx="135">
                  <c:v>4</c:v>
                </c:pt>
                <c:pt idx="136">
                  <c:v>4.4000000000000004</c:v>
                </c:pt>
                <c:pt idx="137">
                  <c:v>4.0999999999999996</c:v>
                </c:pt>
                <c:pt idx="138">
                  <c:v>4.2</c:v>
                </c:pt>
                <c:pt idx="139">
                  <c:v>4.4000000000000004</c:v>
                </c:pt>
                <c:pt idx="140">
                  <c:v>4.4000000000000004</c:v>
                </c:pt>
                <c:pt idx="141">
                  <c:v>4.2</c:v>
                </c:pt>
                <c:pt idx="142">
                  <c:v>4.2</c:v>
                </c:pt>
                <c:pt idx="143">
                  <c:v>4.2</c:v>
                </c:pt>
                <c:pt idx="144">
                  <c:v>4.2</c:v>
                </c:pt>
                <c:pt idx="145">
                  <c:v>4.5999999999999996</c:v>
                </c:pt>
                <c:pt idx="146">
                  <c:v>4.2</c:v>
                </c:pt>
                <c:pt idx="147">
                  <c:v>4.5</c:v>
                </c:pt>
                <c:pt idx="148">
                  <c:v>4</c:v>
                </c:pt>
                <c:pt idx="149">
                  <c:v>3.6</c:v>
                </c:pt>
                <c:pt idx="150">
                  <c:v>4.2</c:v>
                </c:pt>
                <c:pt idx="151">
                  <c:v>4.2</c:v>
                </c:pt>
                <c:pt idx="152">
                  <c:v>4.2</c:v>
                </c:pt>
                <c:pt idx="153">
                  <c:v>4.2</c:v>
                </c:pt>
                <c:pt idx="154">
                  <c:v>4.2</c:v>
                </c:pt>
                <c:pt idx="155">
                  <c:v>4.2</c:v>
                </c:pt>
                <c:pt idx="156">
                  <c:v>4.2</c:v>
                </c:pt>
                <c:pt idx="157">
                  <c:v>3.9</c:v>
                </c:pt>
                <c:pt idx="158">
                  <c:v>4</c:v>
                </c:pt>
                <c:pt idx="159">
                  <c:v>4.4000000000000004</c:v>
                </c:pt>
                <c:pt idx="160">
                  <c:v>4.0999999999999996</c:v>
                </c:pt>
                <c:pt idx="161">
                  <c:v>4.0999999999999996</c:v>
                </c:pt>
                <c:pt idx="162">
                  <c:v>4.0999999999999996</c:v>
                </c:pt>
                <c:pt idx="163">
                  <c:v>4.3</c:v>
                </c:pt>
                <c:pt idx="164">
                  <c:v>4.2</c:v>
                </c:pt>
                <c:pt idx="165">
                  <c:v>4.2</c:v>
                </c:pt>
                <c:pt idx="166">
                  <c:v>3.9</c:v>
                </c:pt>
                <c:pt idx="167">
                  <c:v>4.2</c:v>
                </c:pt>
                <c:pt idx="168">
                  <c:v>4.0999999999999996</c:v>
                </c:pt>
                <c:pt idx="169">
                  <c:v>4</c:v>
                </c:pt>
                <c:pt idx="170">
                  <c:v>4.3</c:v>
                </c:pt>
                <c:pt idx="171">
                  <c:v>4.3</c:v>
                </c:pt>
                <c:pt idx="172">
                  <c:v>4.0999999999999996</c:v>
                </c:pt>
                <c:pt idx="173">
                  <c:v>4.2</c:v>
                </c:pt>
                <c:pt idx="174">
                  <c:v>4.3</c:v>
                </c:pt>
                <c:pt idx="175">
                  <c:v>4</c:v>
                </c:pt>
                <c:pt idx="176">
                  <c:v>4</c:v>
                </c:pt>
                <c:pt idx="177">
                  <c:v>4</c:v>
                </c:pt>
                <c:pt idx="178">
                  <c:v>4.2</c:v>
                </c:pt>
                <c:pt idx="179">
                  <c:v>4.2</c:v>
                </c:pt>
                <c:pt idx="180">
                  <c:v>4.2</c:v>
                </c:pt>
                <c:pt idx="181">
                  <c:v>4.2</c:v>
                </c:pt>
                <c:pt idx="182">
                  <c:v>4.2</c:v>
                </c:pt>
                <c:pt idx="183">
                  <c:v>4.2</c:v>
                </c:pt>
                <c:pt idx="184">
                  <c:v>4.5</c:v>
                </c:pt>
                <c:pt idx="185">
                  <c:v>4.5</c:v>
                </c:pt>
                <c:pt idx="186">
                  <c:v>4.4000000000000004</c:v>
                </c:pt>
                <c:pt idx="187">
                  <c:v>4.4000000000000004</c:v>
                </c:pt>
                <c:pt idx="188">
                  <c:v>4.3</c:v>
                </c:pt>
                <c:pt idx="189">
                  <c:v>4.3</c:v>
                </c:pt>
                <c:pt idx="190">
                  <c:v>4.0999999999999996</c:v>
                </c:pt>
                <c:pt idx="191">
                  <c:v>4.5</c:v>
                </c:pt>
                <c:pt idx="192">
                  <c:v>3.7</c:v>
                </c:pt>
                <c:pt idx="193">
                  <c:v>4.3</c:v>
                </c:pt>
                <c:pt idx="194">
                  <c:v>4.3</c:v>
                </c:pt>
                <c:pt idx="195">
                  <c:v>4.3</c:v>
                </c:pt>
                <c:pt idx="196">
                  <c:v>4.2</c:v>
                </c:pt>
                <c:pt idx="197">
                  <c:v>4.3</c:v>
                </c:pt>
                <c:pt idx="198">
                  <c:v>4.2</c:v>
                </c:pt>
                <c:pt idx="199">
                  <c:v>4.3</c:v>
                </c:pt>
                <c:pt idx="200">
                  <c:v>4.3</c:v>
                </c:pt>
                <c:pt idx="201">
                  <c:v>4.3</c:v>
                </c:pt>
                <c:pt idx="202">
                  <c:v>4.3</c:v>
                </c:pt>
                <c:pt idx="203">
                  <c:v>4.5999999999999996</c:v>
                </c:pt>
                <c:pt idx="204">
                  <c:v>4.4000000000000004</c:v>
                </c:pt>
                <c:pt idx="205">
                  <c:v>4</c:v>
                </c:pt>
                <c:pt idx="206">
                  <c:v>4.5</c:v>
                </c:pt>
                <c:pt idx="207">
                  <c:v>4.0999999999999996</c:v>
                </c:pt>
                <c:pt idx="208">
                  <c:v>4</c:v>
                </c:pt>
                <c:pt idx="209">
                  <c:v>4.4000000000000004</c:v>
                </c:pt>
                <c:pt idx="210">
                  <c:v>4.4000000000000004</c:v>
                </c:pt>
                <c:pt idx="211">
                  <c:v>4.3</c:v>
                </c:pt>
                <c:pt idx="212">
                  <c:v>4</c:v>
                </c:pt>
                <c:pt idx="213">
                  <c:v>4.0999999999999996</c:v>
                </c:pt>
                <c:pt idx="214">
                  <c:v>3.9</c:v>
                </c:pt>
                <c:pt idx="215">
                  <c:v>3.9</c:v>
                </c:pt>
                <c:pt idx="216">
                  <c:v>3.9</c:v>
                </c:pt>
                <c:pt idx="217">
                  <c:v>4.0999999999999996</c:v>
                </c:pt>
                <c:pt idx="218">
                  <c:v>4.2</c:v>
                </c:pt>
                <c:pt idx="219">
                  <c:v>4.4000000000000004</c:v>
                </c:pt>
                <c:pt idx="220">
                  <c:v>3.6</c:v>
                </c:pt>
                <c:pt idx="221">
                  <c:v>4.4000000000000004</c:v>
                </c:pt>
                <c:pt idx="222">
                  <c:v>4.0999999999999996</c:v>
                </c:pt>
                <c:pt idx="223">
                  <c:v>3.9</c:v>
                </c:pt>
                <c:pt idx="224">
                  <c:v>4.4000000000000004</c:v>
                </c:pt>
                <c:pt idx="225">
                  <c:v>4.4000000000000004</c:v>
                </c:pt>
                <c:pt idx="226">
                  <c:v>4.3</c:v>
                </c:pt>
                <c:pt idx="227">
                  <c:v>3.9</c:v>
                </c:pt>
                <c:pt idx="228">
                  <c:v>3.9</c:v>
                </c:pt>
                <c:pt idx="229">
                  <c:v>3.9</c:v>
                </c:pt>
                <c:pt idx="230">
                  <c:v>4.2</c:v>
                </c:pt>
                <c:pt idx="231">
                  <c:v>4.2</c:v>
                </c:pt>
                <c:pt idx="232">
                  <c:v>4.2</c:v>
                </c:pt>
                <c:pt idx="233">
                  <c:v>4.2</c:v>
                </c:pt>
                <c:pt idx="234">
                  <c:v>4.2</c:v>
                </c:pt>
                <c:pt idx="235">
                  <c:v>4.2</c:v>
                </c:pt>
                <c:pt idx="236">
                  <c:v>4.2</c:v>
                </c:pt>
                <c:pt idx="237">
                  <c:v>4.2</c:v>
                </c:pt>
                <c:pt idx="238">
                  <c:v>4.5</c:v>
                </c:pt>
                <c:pt idx="239">
                  <c:v>4.4000000000000004</c:v>
                </c:pt>
                <c:pt idx="240">
                  <c:v>4.2</c:v>
                </c:pt>
                <c:pt idx="241">
                  <c:v>4.2</c:v>
                </c:pt>
                <c:pt idx="242">
                  <c:v>4.3</c:v>
                </c:pt>
                <c:pt idx="243">
                  <c:v>4.2</c:v>
                </c:pt>
                <c:pt idx="244">
                  <c:v>4.4000000000000004</c:v>
                </c:pt>
                <c:pt idx="245">
                  <c:v>4.5</c:v>
                </c:pt>
                <c:pt idx="246">
                  <c:v>4.5</c:v>
                </c:pt>
                <c:pt idx="247">
                  <c:v>4.2</c:v>
                </c:pt>
                <c:pt idx="248">
                  <c:v>4.2</c:v>
                </c:pt>
                <c:pt idx="249">
                  <c:v>4.2</c:v>
                </c:pt>
                <c:pt idx="250">
                  <c:v>4.0999999999999996</c:v>
                </c:pt>
                <c:pt idx="251">
                  <c:v>4.0999999999999996</c:v>
                </c:pt>
                <c:pt idx="252">
                  <c:v>4.0999999999999996</c:v>
                </c:pt>
                <c:pt idx="253">
                  <c:v>4.0999999999999996</c:v>
                </c:pt>
                <c:pt idx="254">
                  <c:v>4.2</c:v>
                </c:pt>
                <c:pt idx="255">
                  <c:v>4.0999999999999996</c:v>
                </c:pt>
                <c:pt idx="256">
                  <c:v>3.9</c:v>
                </c:pt>
                <c:pt idx="257">
                  <c:v>3.9</c:v>
                </c:pt>
                <c:pt idx="258">
                  <c:v>3.9</c:v>
                </c:pt>
                <c:pt idx="259">
                  <c:v>4.3</c:v>
                </c:pt>
                <c:pt idx="260">
                  <c:v>4.3</c:v>
                </c:pt>
                <c:pt idx="261">
                  <c:v>4.5</c:v>
                </c:pt>
                <c:pt idx="262">
                  <c:v>4</c:v>
                </c:pt>
                <c:pt idx="263">
                  <c:v>4</c:v>
                </c:pt>
                <c:pt idx="264">
                  <c:v>4</c:v>
                </c:pt>
                <c:pt idx="265">
                  <c:v>3.9</c:v>
                </c:pt>
                <c:pt idx="266">
                  <c:v>3.5</c:v>
                </c:pt>
                <c:pt idx="267">
                  <c:v>3.5</c:v>
                </c:pt>
                <c:pt idx="268">
                  <c:v>4.5</c:v>
                </c:pt>
                <c:pt idx="269">
                  <c:v>4.3</c:v>
                </c:pt>
                <c:pt idx="270">
                  <c:v>4.3</c:v>
                </c:pt>
                <c:pt idx="271">
                  <c:v>4.3</c:v>
                </c:pt>
                <c:pt idx="272">
                  <c:v>4.2</c:v>
                </c:pt>
                <c:pt idx="273">
                  <c:v>4</c:v>
                </c:pt>
                <c:pt idx="274">
                  <c:v>4.4000000000000004</c:v>
                </c:pt>
                <c:pt idx="275">
                  <c:v>4.3</c:v>
                </c:pt>
                <c:pt idx="276">
                  <c:v>4.3</c:v>
                </c:pt>
                <c:pt idx="277">
                  <c:v>4</c:v>
                </c:pt>
                <c:pt idx="278">
                  <c:v>4.3</c:v>
                </c:pt>
                <c:pt idx="279">
                  <c:v>4.4000000000000004</c:v>
                </c:pt>
                <c:pt idx="280">
                  <c:v>4.5</c:v>
                </c:pt>
                <c:pt idx="281">
                  <c:v>4.0999999999999996</c:v>
                </c:pt>
                <c:pt idx="282">
                  <c:v>3.8</c:v>
                </c:pt>
                <c:pt idx="283">
                  <c:v>4.2</c:v>
                </c:pt>
                <c:pt idx="284">
                  <c:v>4.0999999999999996</c:v>
                </c:pt>
                <c:pt idx="285">
                  <c:v>4.0999999999999996</c:v>
                </c:pt>
                <c:pt idx="286">
                  <c:v>4.0999999999999996</c:v>
                </c:pt>
                <c:pt idx="287">
                  <c:v>4.0999999999999996</c:v>
                </c:pt>
                <c:pt idx="288">
                  <c:v>4.0999999999999996</c:v>
                </c:pt>
                <c:pt idx="289">
                  <c:v>4.0999999999999996</c:v>
                </c:pt>
                <c:pt idx="290">
                  <c:v>4.4000000000000004</c:v>
                </c:pt>
                <c:pt idx="291">
                  <c:v>4.4000000000000004</c:v>
                </c:pt>
                <c:pt idx="292">
                  <c:v>4.0999999999999996</c:v>
                </c:pt>
                <c:pt idx="293">
                  <c:v>4.0999999999999996</c:v>
                </c:pt>
                <c:pt idx="294">
                  <c:v>4.0999999999999996</c:v>
                </c:pt>
                <c:pt idx="295">
                  <c:v>4.0999999999999996</c:v>
                </c:pt>
                <c:pt idx="296">
                  <c:v>4.0999999999999996</c:v>
                </c:pt>
                <c:pt idx="297">
                  <c:v>4.0999999999999996</c:v>
                </c:pt>
                <c:pt idx="298">
                  <c:v>4.0999999999999996</c:v>
                </c:pt>
                <c:pt idx="299">
                  <c:v>4.0999999999999996</c:v>
                </c:pt>
                <c:pt idx="300">
                  <c:v>4.0999999999999996</c:v>
                </c:pt>
                <c:pt idx="301">
                  <c:v>4.0999999999999996</c:v>
                </c:pt>
                <c:pt idx="302">
                  <c:v>4.2</c:v>
                </c:pt>
                <c:pt idx="303">
                  <c:v>4</c:v>
                </c:pt>
                <c:pt idx="304">
                  <c:v>4</c:v>
                </c:pt>
                <c:pt idx="305">
                  <c:v>4.4000000000000004</c:v>
                </c:pt>
                <c:pt idx="306">
                  <c:v>4.0999999999999996</c:v>
                </c:pt>
                <c:pt idx="307">
                  <c:v>3.9</c:v>
                </c:pt>
                <c:pt idx="308">
                  <c:v>4.4000000000000004</c:v>
                </c:pt>
                <c:pt idx="309">
                  <c:v>4.5</c:v>
                </c:pt>
                <c:pt idx="310">
                  <c:v>3.6</c:v>
                </c:pt>
                <c:pt idx="311">
                  <c:v>4.3</c:v>
                </c:pt>
                <c:pt idx="312">
                  <c:v>4.3</c:v>
                </c:pt>
                <c:pt idx="313">
                  <c:v>4.3</c:v>
                </c:pt>
                <c:pt idx="314">
                  <c:v>4.3</c:v>
                </c:pt>
                <c:pt idx="315">
                  <c:v>3.8</c:v>
                </c:pt>
                <c:pt idx="316">
                  <c:v>3.8</c:v>
                </c:pt>
                <c:pt idx="317">
                  <c:v>3.8</c:v>
                </c:pt>
                <c:pt idx="318">
                  <c:v>3.8</c:v>
                </c:pt>
                <c:pt idx="319">
                  <c:v>4.2</c:v>
                </c:pt>
                <c:pt idx="320">
                  <c:v>4.3</c:v>
                </c:pt>
                <c:pt idx="321">
                  <c:v>4.3</c:v>
                </c:pt>
                <c:pt idx="322">
                  <c:v>4.3</c:v>
                </c:pt>
                <c:pt idx="323">
                  <c:v>4.0999999999999996</c:v>
                </c:pt>
                <c:pt idx="324">
                  <c:v>4.2</c:v>
                </c:pt>
                <c:pt idx="325">
                  <c:v>3.9</c:v>
                </c:pt>
                <c:pt idx="326">
                  <c:v>3.9</c:v>
                </c:pt>
                <c:pt idx="327">
                  <c:v>4.5</c:v>
                </c:pt>
                <c:pt idx="328">
                  <c:v>4.2</c:v>
                </c:pt>
                <c:pt idx="329">
                  <c:v>4.0999999999999996</c:v>
                </c:pt>
                <c:pt idx="330">
                  <c:v>4.5</c:v>
                </c:pt>
                <c:pt idx="331">
                  <c:v>4.3</c:v>
                </c:pt>
                <c:pt idx="332">
                  <c:v>4.3</c:v>
                </c:pt>
                <c:pt idx="333">
                  <c:v>4.2</c:v>
                </c:pt>
                <c:pt idx="334">
                  <c:v>3.8</c:v>
                </c:pt>
                <c:pt idx="335">
                  <c:v>3.8</c:v>
                </c:pt>
                <c:pt idx="336">
                  <c:v>4.3</c:v>
                </c:pt>
                <c:pt idx="337">
                  <c:v>4.3</c:v>
                </c:pt>
                <c:pt idx="338">
                  <c:v>4.3</c:v>
                </c:pt>
                <c:pt idx="339">
                  <c:v>3.9</c:v>
                </c:pt>
                <c:pt idx="340">
                  <c:v>4</c:v>
                </c:pt>
                <c:pt idx="341">
                  <c:v>4.3</c:v>
                </c:pt>
                <c:pt idx="342">
                  <c:v>3.9</c:v>
                </c:pt>
                <c:pt idx="343">
                  <c:v>4</c:v>
                </c:pt>
                <c:pt idx="344">
                  <c:v>4.3</c:v>
                </c:pt>
                <c:pt idx="345">
                  <c:v>4.4000000000000004</c:v>
                </c:pt>
                <c:pt idx="346">
                  <c:v>4.2</c:v>
                </c:pt>
                <c:pt idx="347">
                  <c:v>3.8</c:v>
                </c:pt>
                <c:pt idx="348">
                  <c:v>4</c:v>
                </c:pt>
                <c:pt idx="349">
                  <c:v>4.3</c:v>
                </c:pt>
                <c:pt idx="350">
                  <c:v>4.0999999999999996</c:v>
                </c:pt>
                <c:pt idx="351">
                  <c:v>4.0999999999999996</c:v>
                </c:pt>
                <c:pt idx="352">
                  <c:v>4</c:v>
                </c:pt>
                <c:pt idx="353">
                  <c:v>4.0999999999999996</c:v>
                </c:pt>
                <c:pt idx="354">
                  <c:v>3.9</c:v>
                </c:pt>
                <c:pt idx="355">
                  <c:v>3.5</c:v>
                </c:pt>
                <c:pt idx="356">
                  <c:v>3.8</c:v>
                </c:pt>
                <c:pt idx="357">
                  <c:v>3.5</c:v>
                </c:pt>
                <c:pt idx="358">
                  <c:v>3.9</c:v>
                </c:pt>
                <c:pt idx="359">
                  <c:v>4.0999999999999996</c:v>
                </c:pt>
                <c:pt idx="360">
                  <c:v>3.9</c:v>
                </c:pt>
                <c:pt idx="361">
                  <c:v>4.3</c:v>
                </c:pt>
                <c:pt idx="362">
                  <c:v>4.0999999999999996</c:v>
                </c:pt>
                <c:pt idx="363">
                  <c:v>4.2</c:v>
                </c:pt>
                <c:pt idx="364">
                  <c:v>4.3</c:v>
                </c:pt>
                <c:pt idx="365">
                  <c:v>4.3</c:v>
                </c:pt>
                <c:pt idx="366">
                  <c:v>4.0999999999999996</c:v>
                </c:pt>
                <c:pt idx="367">
                  <c:v>3.8</c:v>
                </c:pt>
                <c:pt idx="368">
                  <c:v>3.8</c:v>
                </c:pt>
                <c:pt idx="369">
                  <c:v>4.3</c:v>
                </c:pt>
                <c:pt idx="370">
                  <c:v>4</c:v>
                </c:pt>
                <c:pt idx="371">
                  <c:v>4</c:v>
                </c:pt>
                <c:pt idx="372">
                  <c:v>4</c:v>
                </c:pt>
                <c:pt idx="373">
                  <c:v>4.2</c:v>
                </c:pt>
                <c:pt idx="374">
                  <c:v>4</c:v>
                </c:pt>
                <c:pt idx="375">
                  <c:v>4.3</c:v>
                </c:pt>
                <c:pt idx="376">
                  <c:v>4.0999999999999996</c:v>
                </c:pt>
                <c:pt idx="377">
                  <c:v>3.9</c:v>
                </c:pt>
                <c:pt idx="378">
                  <c:v>4.2</c:v>
                </c:pt>
                <c:pt idx="379">
                  <c:v>4.2</c:v>
                </c:pt>
                <c:pt idx="380">
                  <c:v>4.2</c:v>
                </c:pt>
                <c:pt idx="381">
                  <c:v>4.2</c:v>
                </c:pt>
                <c:pt idx="382">
                  <c:v>4.2</c:v>
                </c:pt>
                <c:pt idx="383">
                  <c:v>4.5</c:v>
                </c:pt>
                <c:pt idx="384">
                  <c:v>4</c:v>
                </c:pt>
                <c:pt idx="385">
                  <c:v>4.4000000000000004</c:v>
                </c:pt>
                <c:pt idx="386">
                  <c:v>4.4000000000000004</c:v>
                </c:pt>
                <c:pt idx="387">
                  <c:v>4.4000000000000004</c:v>
                </c:pt>
                <c:pt idx="388">
                  <c:v>4.4000000000000004</c:v>
                </c:pt>
                <c:pt idx="389">
                  <c:v>3.9</c:v>
                </c:pt>
                <c:pt idx="390">
                  <c:v>3.8</c:v>
                </c:pt>
                <c:pt idx="391">
                  <c:v>4</c:v>
                </c:pt>
                <c:pt idx="392">
                  <c:v>4.3</c:v>
                </c:pt>
                <c:pt idx="393">
                  <c:v>4.3</c:v>
                </c:pt>
                <c:pt idx="394">
                  <c:v>4.2</c:v>
                </c:pt>
                <c:pt idx="395">
                  <c:v>4.2</c:v>
                </c:pt>
                <c:pt idx="396">
                  <c:v>4.2</c:v>
                </c:pt>
                <c:pt idx="397">
                  <c:v>4.2</c:v>
                </c:pt>
                <c:pt idx="398">
                  <c:v>4.0999999999999996</c:v>
                </c:pt>
                <c:pt idx="399">
                  <c:v>4.2</c:v>
                </c:pt>
                <c:pt idx="400">
                  <c:v>4</c:v>
                </c:pt>
                <c:pt idx="401">
                  <c:v>3.6</c:v>
                </c:pt>
                <c:pt idx="402">
                  <c:v>4.0999999999999996</c:v>
                </c:pt>
                <c:pt idx="403">
                  <c:v>4.3</c:v>
                </c:pt>
                <c:pt idx="404">
                  <c:v>3.7</c:v>
                </c:pt>
                <c:pt idx="405">
                  <c:v>4.0999999999999996</c:v>
                </c:pt>
                <c:pt idx="406">
                  <c:v>4.4000000000000004</c:v>
                </c:pt>
                <c:pt idx="407">
                  <c:v>3.9</c:v>
                </c:pt>
                <c:pt idx="408">
                  <c:v>4.5999999999999996</c:v>
                </c:pt>
                <c:pt idx="409">
                  <c:v>3.9</c:v>
                </c:pt>
                <c:pt idx="410">
                  <c:v>3.6</c:v>
                </c:pt>
                <c:pt idx="411">
                  <c:v>4</c:v>
                </c:pt>
                <c:pt idx="412">
                  <c:v>4</c:v>
                </c:pt>
                <c:pt idx="413">
                  <c:v>4</c:v>
                </c:pt>
                <c:pt idx="414">
                  <c:v>3.8</c:v>
                </c:pt>
                <c:pt idx="415">
                  <c:v>3.9</c:v>
                </c:pt>
                <c:pt idx="416">
                  <c:v>4.4000000000000004</c:v>
                </c:pt>
                <c:pt idx="417">
                  <c:v>4.4000000000000004</c:v>
                </c:pt>
                <c:pt idx="418">
                  <c:v>3.5</c:v>
                </c:pt>
                <c:pt idx="419">
                  <c:v>4.3</c:v>
                </c:pt>
                <c:pt idx="420">
                  <c:v>4.2</c:v>
                </c:pt>
                <c:pt idx="421">
                  <c:v>4.2</c:v>
                </c:pt>
                <c:pt idx="422">
                  <c:v>3.9</c:v>
                </c:pt>
                <c:pt idx="423">
                  <c:v>4.3</c:v>
                </c:pt>
                <c:pt idx="424">
                  <c:v>4.3</c:v>
                </c:pt>
                <c:pt idx="425">
                  <c:v>4.2</c:v>
                </c:pt>
                <c:pt idx="426">
                  <c:v>4.2</c:v>
                </c:pt>
                <c:pt idx="427">
                  <c:v>4.3</c:v>
                </c:pt>
                <c:pt idx="428">
                  <c:v>4.0999999999999996</c:v>
                </c:pt>
                <c:pt idx="429">
                  <c:v>4.4000000000000004</c:v>
                </c:pt>
                <c:pt idx="430">
                  <c:v>4.5</c:v>
                </c:pt>
                <c:pt idx="431">
                  <c:v>4.0999999999999996</c:v>
                </c:pt>
                <c:pt idx="432">
                  <c:v>4.3</c:v>
                </c:pt>
                <c:pt idx="433">
                  <c:v>3.4</c:v>
                </c:pt>
                <c:pt idx="434">
                  <c:v>4.4000000000000004</c:v>
                </c:pt>
                <c:pt idx="435">
                  <c:v>4.2</c:v>
                </c:pt>
                <c:pt idx="436">
                  <c:v>4.3</c:v>
                </c:pt>
                <c:pt idx="437">
                  <c:v>4.5999999999999996</c:v>
                </c:pt>
                <c:pt idx="438">
                  <c:v>3.5</c:v>
                </c:pt>
                <c:pt idx="439">
                  <c:v>4.3</c:v>
                </c:pt>
                <c:pt idx="440">
                  <c:v>4.5999999999999996</c:v>
                </c:pt>
                <c:pt idx="441">
                  <c:v>4.2</c:v>
                </c:pt>
                <c:pt idx="442">
                  <c:v>4.3</c:v>
                </c:pt>
                <c:pt idx="443">
                  <c:v>4</c:v>
                </c:pt>
                <c:pt idx="444">
                  <c:v>4.4000000000000004</c:v>
                </c:pt>
                <c:pt idx="445">
                  <c:v>4.3</c:v>
                </c:pt>
                <c:pt idx="446">
                  <c:v>4.4000000000000004</c:v>
                </c:pt>
                <c:pt idx="447">
                  <c:v>4</c:v>
                </c:pt>
                <c:pt idx="448">
                  <c:v>4.0999999999999996</c:v>
                </c:pt>
                <c:pt idx="449">
                  <c:v>3.6</c:v>
                </c:pt>
                <c:pt idx="450">
                  <c:v>4.5</c:v>
                </c:pt>
                <c:pt idx="451">
                  <c:v>3.8</c:v>
                </c:pt>
                <c:pt idx="452">
                  <c:v>4.0999999999999996</c:v>
                </c:pt>
                <c:pt idx="453">
                  <c:v>3.7</c:v>
                </c:pt>
                <c:pt idx="454">
                  <c:v>3.9</c:v>
                </c:pt>
                <c:pt idx="455">
                  <c:v>4.0999999999999996</c:v>
                </c:pt>
                <c:pt idx="456">
                  <c:v>3.8</c:v>
                </c:pt>
                <c:pt idx="457">
                  <c:v>4.0999999999999996</c:v>
                </c:pt>
                <c:pt idx="458">
                  <c:v>4.2</c:v>
                </c:pt>
                <c:pt idx="459">
                  <c:v>4.2</c:v>
                </c:pt>
                <c:pt idx="460">
                  <c:v>3.7</c:v>
                </c:pt>
                <c:pt idx="461">
                  <c:v>4.2</c:v>
                </c:pt>
                <c:pt idx="462">
                  <c:v>4.4000000000000004</c:v>
                </c:pt>
                <c:pt idx="463">
                  <c:v>3.8</c:v>
                </c:pt>
                <c:pt idx="464">
                  <c:v>4.0999999999999996</c:v>
                </c:pt>
                <c:pt idx="465">
                  <c:v>4.0999999999999996</c:v>
                </c:pt>
                <c:pt idx="466">
                  <c:v>3.9</c:v>
                </c:pt>
                <c:pt idx="467">
                  <c:v>4.4000000000000004</c:v>
                </c:pt>
                <c:pt idx="468">
                  <c:v>4.0999999999999996</c:v>
                </c:pt>
                <c:pt idx="469">
                  <c:v>4</c:v>
                </c:pt>
                <c:pt idx="470">
                  <c:v>4.3</c:v>
                </c:pt>
                <c:pt idx="471">
                  <c:v>4.0999999999999996</c:v>
                </c:pt>
                <c:pt idx="472">
                  <c:v>4</c:v>
                </c:pt>
                <c:pt idx="473">
                  <c:v>4.4000000000000004</c:v>
                </c:pt>
                <c:pt idx="474">
                  <c:v>4.3</c:v>
                </c:pt>
                <c:pt idx="475">
                  <c:v>4.3</c:v>
                </c:pt>
                <c:pt idx="476">
                  <c:v>4.2</c:v>
                </c:pt>
                <c:pt idx="477">
                  <c:v>4.3</c:v>
                </c:pt>
                <c:pt idx="478">
                  <c:v>4.5</c:v>
                </c:pt>
                <c:pt idx="479">
                  <c:v>4.3</c:v>
                </c:pt>
                <c:pt idx="480">
                  <c:v>4.3</c:v>
                </c:pt>
                <c:pt idx="481">
                  <c:v>4.3</c:v>
                </c:pt>
                <c:pt idx="482">
                  <c:v>3.6</c:v>
                </c:pt>
                <c:pt idx="483">
                  <c:v>4.4000000000000004</c:v>
                </c:pt>
                <c:pt idx="484">
                  <c:v>4.3</c:v>
                </c:pt>
                <c:pt idx="485">
                  <c:v>3.8</c:v>
                </c:pt>
                <c:pt idx="486">
                  <c:v>4.0999999999999996</c:v>
                </c:pt>
                <c:pt idx="487">
                  <c:v>4.0999999999999996</c:v>
                </c:pt>
                <c:pt idx="488">
                  <c:v>4.0999999999999996</c:v>
                </c:pt>
                <c:pt idx="489">
                  <c:v>3.9</c:v>
                </c:pt>
                <c:pt idx="490">
                  <c:v>4</c:v>
                </c:pt>
                <c:pt idx="491">
                  <c:v>4</c:v>
                </c:pt>
                <c:pt idx="492">
                  <c:v>4</c:v>
                </c:pt>
                <c:pt idx="493">
                  <c:v>4</c:v>
                </c:pt>
                <c:pt idx="494">
                  <c:v>4</c:v>
                </c:pt>
                <c:pt idx="495">
                  <c:v>4</c:v>
                </c:pt>
                <c:pt idx="496">
                  <c:v>4</c:v>
                </c:pt>
                <c:pt idx="497">
                  <c:v>4</c:v>
                </c:pt>
                <c:pt idx="498">
                  <c:v>4</c:v>
                </c:pt>
                <c:pt idx="499">
                  <c:v>4</c:v>
                </c:pt>
                <c:pt idx="500">
                  <c:v>4.0999999999999996</c:v>
                </c:pt>
                <c:pt idx="501">
                  <c:v>4.4000000000000004</c:v>
                </c:pt>
                <c:pt idx="502">
                  <c:v>4.4000000000000004</c:v>
                </c:pt>
                <c:pt idx="503">
                  <c:v>4.3</c:v>
                </c:pt>
                <c:pt idx="504">
                  <c:v>4.5</c:v>
                </c:pt>
                <c:pt idx="505">
                  <c:v>4.2</c:v>
                </c:pt>
                <c:pt idx="506">
                  <c:v>3.5</c:v>
                </c:pt>
                <c:pt idx="507">
                  <c:v>4.5</c:v>
                </c:pt>
                <c:pt idx="508">
                  <c:v>4.4000000000000004</c:v>
                </c:pt>
                <c:pt idx="509">
                  <c:v>4.5</c:v>
                </c:pt>
                <c:pt idx="510">
                  <c:v>3.3</c:v>
                </c:pt>
                <c:pt idx="511">
                  <c:v>4</c:v>
                </c:pt>
                <c:pt idx="512">
                  <c:v>4.4000000000000004</c:v>
                </c:pt>
                <c:pt idx="513">
                  <c:v>4.0999999999999996</c:v>
                </c:pt>
                <c:pt idx="514">
                  <c:v>4.0999999999999996</c:v>
                </c:pt>
                <c:pt idx="515">
                  <c:v>3.9</c:v>
                </c:pt>
                <c:pt idx="516">
                  <c:v>4.0999999999999996</c:v>
                </c:pt>
                <c:pt idx="517">
                  <c:v>3.4</c:v>
                </c:pt>
                <c:pt idx="518">
                  <c:v>4.2</c:v>
                </c:pt>
                <c:pt idx="519">
                  <c:v>4.4000000000000004</c:v>
                </c:pt>
                <c:pt idx="520">
                  <c:v>3.6</c:v>
                </c:pt>
                <c:pt idx="521">
                  <c:v>3.9</c:v>
                </c:pt>
                <c:pt idx="522">
                  <c:v>3.8</c:v>
                </c:pt>
                <c:pt idx="523">
                  <c:v>4.2</c:v>
                </c:pt>
                <c:pt idx="524">
                  <c:v>4.0999999999999996</c:v>
                </c:pt>
                <c:pt idx="525">
                  <c:v>4.3</c:v>
                </c:pt>
                <c:pt idx="526">
                  <c:v>4.3</c:v>
                </c:pt>
                <c:pt idx="527">
                  <c:v>4.7</c:v>
                </c:pt>
                <c:pt idx="528">
                  <c:v>4.4000000000000004</c:v>
                </c:pt>
                <c:pt idx="529">
                  <c:v>4.2</c:v>
                </c:pt>
                <c:pt idx="530">
                  <c:v>4.4000000000000004</c:v>
                </c:pt>
                <c:pt idx="531">
                  <c:v>4.5</c:v>
                </c:pt>
                <c:pt idx="532">
                  <c:v>4</c:v>
                </c:pt>
                <c:pt idx="533">
                  <c:v>3.9</c:v>
                </c:pt>
                <c:pt idx="534">
                  <c:v>4.4000000000000004</c:v>
                </c:pt>
                <c:pt idx="535">
                  <c:v>3.7</c:v>
                </c:pt>
                <c:pt idx="536">
                  <c:v>4.0999999999999996</c:v>
                </c:pt>
                <c:pt idx="537">
                  <c:v>3.9</c:v>
                </c:pt>
                <c:pt idx="538">
                  <c:v>4.0999999999999996</c:v>
                </c:pt>
                <c:pt idx="539">
                  <c:v>3.9</c:v>
                </c:pt>
                <c:pt idx="540">
                  <c:v>4.2</c:v>
                </c:pt>
                <c:pt idx="541">
                  <c:v>4.3</c:v>
                </c:pt>
                <c:pt idx="542">
                  <c:v>4</c:v>
                </c:pt>
                <c:pt idx="543">
                  <c:v>4.2</c:v>
                </c:pt>
                <c:pt idx="544">
                  <c:v>3.9</c:v>
                </c:pt>
                <c:pt idx="545">
                  <c:v>4.3</c:v>
                </c:pt>
                <c:pt idx="546">
                  <c:v>4.3</c:v>
                </c:pt>
                <c:pt idx="547">
                  <c:v>4.0999999999999996</c:v>
                </c:pt>
                <c:pt idx="548">
                  <c:v>4.4000000000000004</c:v>
                </c:pt>
                <c:pt idx="549">
                  <c:v>4.4000000000000004</c:v>
                </c:pt>
                <c:pt idx="550">
                  <c:v>3.9</c:v>
                </c:pt>
                <c:pt idx="551">
                  <c:v>4.5</c:v>
                </c:pt>
                <c:pt idx="552">
                  <c:v>4</c:v>
                </c:pt>
                <c:pt idx="553">
                  <c:v>4</c:v>
                </c:pt>
                <c:pt idx="554">
                  <c:v>4</c:v>
                </c:pt>
                <c:pt idx="555">
                  <c:v>3.8</c:v>
                </c:pt>
                <c:pt idx="556">
                  <c:v>4.5</c:v>
                </c:pt>
                <c:pt idx="557">
                  <c:v>4</c:v>
                </c:pt>
                <c:pt idx="558">
                  <c:v>4</c:v>
                </c:pt>
                <c:pt idx="559">
                  <c:v>3.3</c:v>
                </c:pt>
                <c:pt idx="560">
                  <c:v>4.0999999999999996</c:v>
                </c:pt>
                <c:pt idx="561">
                  <c:v>4.4000000000000004</c:v>
                </c:pt>
                <c:pt idx="562">
                  <c:v>4.4000000000000004</c:v>
                </c:pt>
                <c:pt idx="563">
                  <c:v>3.7</c:v>
                </c:pt>
                <c:pt idx="564">
                  <c:v>4.4000000000000004</c:v>
                </c:pt>
                <c:pt idx="565">
                  <c:v>4</c:v>
                </c:pt>
                <c:pt idx="566">
                  <c:v>4.3</c:v>
                </c:pt>
                <c:pt idx="567">
                  <c:v>4.3</c:v>
                </c:pt>
                <c:pt idx="568">
                  <c:v>4.2</c:v>
                </c:pt>
                <c:pt idx="569">
                  <c:v>4.2</c:v>
                </c:pt>
                <c:pt idx="570">
                  <c:v>4.2</c:v>
                </c:pt>
                <c:pt idx="571">
                  <c:v>3.9</c:v>
                </c:pt>
                <c:pt idx="572">
                  <c:v>3.9</c:v>
                </c:pt>
                <c:pt idx="573">
                  <c:v>4.3</c:v>
                </c:pt>
                <c:pt idx="574">
                  <c:v>4.0999999999999996</c:v>
                </c:pt>
                <c:pt idx="575">
                  <c:v>4.3</c:v>
                </c:pt>
                <c:pt idx="576">
                  <c:v>4.3</c:v>
                </c:pt>
                <c:pt idx="577">
                  <c:v>4.3</c:v>
                </c:pt>
                <c:pt idx="578">
                  <c:v>4.3</c:v>
                </c:pt>
                <c:pt idx="579">
                  <c:v>4.3</c:v>
                </c:pt>
                <c:pt idx="580">
                  <c:v>4</c:v>
                </c:pt>
                <c:pt idx="581">
                  <c:v>4.0999999999999996</c:v>
                </c:pt>
                <c:pt idx="582">
                  <c:v>3.6</c:v>
                </c:pt>
                <c:pt idx="583">
                  <c:v>4.3</c:v>
                </c:pt>
                <c:pt idx="584">
                  <c:v>4.0999999999999996</c:v>
                </c:pt>
                <c:pt idx="585">
                  <c:v>4</c:v>
                </c:pt>
                <c:pt idx="586">
                  <c:v>4</c:v>
                </c:pt>
                <c:pt idx="587">
                  <c:v>4</c:v>
                </c:pt>
                <c:pt idx="588">
                  <c:v>3.8</c:v>
                </c:pt>
                <c:pt idx="589">
                  <c:v>4.5999999999999996</c:v>
                </c:pt>
                <c:pt idx="590">
                  <c:v>4.2</c:v>
                </c:pt>
                <c:pt idx="591">
                  <c:v>4</c:v>
                </c:pt>
                <c:pt idx="592">
                  <c:v>4.4000000000000004</c:v>
                </c:pt>
                <c:pt idx="593">
                  <c:v>4.4000000000000004</c:v>
                </c:pt>
                <c:pt idx="594">
                  <c:v>4.2</c:v>
                </c:pt>
                <c:pt idx="595">
                  <c:v>4.2</c:v>
                </c:pt>
                <c:pt idx="596">
                  <c:v>4.0999999999999996</c:v>
                </c:pt>
                <c:pt idx="597">
                  <c:v>4.0999999999999996</c:v>
                </c:pt>
                <c:pt idx="598">
                  <c:v>4.3</c:v>
                </c:pt>
                <c:pt idx="599">
                  <c:v>4.0999999999999996</c:v>
                </c:pt>
                <c:pt idx="600">
                  <c:v>4.0999999999999996</c:v>
                </c:pt>
                <c:pt idx="601">
                  <c:v>4.5999999999999996</c:v>
                </c:pt>
                <c:pt idx="602">
                  <c:v>3.5</c:v>
                </c:pt>
                <c:pt idx="603">
                  <c:v>4.4000000000000004</c:v>
                </c:pt>
                <c:pt idx="604">
                  <c:v>4.3</c:v>
                </c:pt>
                <c:pt idx="605">
                  <c:v>3.9</c:v>
                </c:pt>
                <c:pt idx="606">
                  <c:v>4.7</c:v>
                </c:pt>
                <c:pt idx="607">
                  <c:v>4.2</c:v>
                </c:pt>
                <c:pt idx="608">
                  <c:v>4</c:v>
                </c:pt>
                <c:pt idx="609">
                  <c:v>4.3</c:v>
                </c:pt>
                <c:pt idx="610">
                  <c:v>4.3</c:v>
                </c:pt>
                <c:pt idx="611">
                  <c:v>4</c:v>
                </c:pt>
                <c:pt idx="612">
                  <c:v>4.5</c:v>
                </c:pt>
                <c:pt idx="613">
                  <c:v>4.3</c:v>
                </c:pt>
                <c:pt idx="614">
                  <c:v>4.0999999999999996</c:v>
                </c:pt>
                <c:pt idx="615">
                  <c:v>4.2</c:v>
                </c:pt>
                <c:pt idx="616">
                  <c:v>4.4000000000000004</c:v>
                </c:pt>
                <c:pt idx="617">
                  <c:v>3.9</c:v>
                </c:pt>
                <c:pt idx="618">
                  <c:v>4.5</c:v>
                </c:pt>
                <c:pt idx="619">
                  <c:v>4</c:v>
                </c:pt>
                <c:pt idx="620">
                  <c:v>4.0999999999999996</c:v>
                </c:pt>
                <c:pt idx="621">
                  <c:v>4.2</c:v>
                </c:pt>
                <c:pt idx="622">
                  <c:v>4.4000000000000004</c:v>
                </c:pt>
                <c:pt idx="623">
                  <c:v>4.5</c:v>
                </c:pt>
                <c:pt idx="624">
                  <c:v>4.2</c:v>
                </c:pt>
                <c:pt idx="625">
                  <c:v>4.3</c:v>
                </c:pt>
                <c:pt idx="626">
                  <c:v>4.3</c:v>
                </c:pt>
                <c:pt idx="627">
                  <c:v>4.2</c:v>
                </c:pt>
                <c:pt idx="628">
                  <c:v>4.0999999999999996</c:v>
                </c:pt>
                <c:pt idx="629">
                  <c:v>4.3</c:v>
                </c:pt>
                <c:pt idx="630">
                  <c:v>3.6</c:v>
                </c:pt>
                <c:pt idx="631">
                  <c:v>4.3</c:v>
                </c:pt>
                <c:pt idx="632">
                  <c:v>4.5</c:v>
                </c:pt>
                <c:pt idx="633">
                  <c:v>4.0999999999999996</c:v>
                </c:pt>
                <c:pt idx="634">
                  <c:v>4.0999999999999996</c:v>
                </c:pt>
                <c:pt idx="635">
                  <c:v>4.3</c:v>
                </c:pt>
                <c:pt idx="636">
                  <c:v>4.0999999999999996</c:v>
                </c:pt>
                <c:pt idx="637">
                  <c:v>3.9</c:v>
                </c:pt>
                <c:pt idx="638">
                  <c:v>3.8</c:v>
                </c:pt>
                <c:pt idx="639">
                  <c:v>4.3</c:v>
                </c:pt>
                <c:pt idx="640">
                  <c:v>4.3</c:v>
                </c:pt>
                <c:pt idx="641">
                  <c:v>4</c:v>
                </c:pt>
                <c:pt idx="642">
                  <c:v>4.0999999999999996</c:v>
                </c:pt>
                <c:pt idx="643">
                  <c:v>4.4000000000000004</c:v>
                </c:pt>
                <c:pt idx="644">
                  <c:v>4.0999999999999996</c:v>
                </c:pt>
                <c:pt idx="645">
                  <c:v>4.5</c:v>
                </c:pt>
                <c:pt idx="646">
                  <c:v>4.4000000000000004</c:v>
                </c:pt>
                <c:pt idx="647">
                  <c:v>4.2</c:v>
                </c:pt>
                <c:pt idx="648">
                  <c:v>4.5</c:v>
                </c:pt>
                <c:pt idx="649">
                  <c:v>4</c:v>
                </c:pt>
                <c:pt idx="650">
                  <c:v>4.2</c:v>
                </c:pt>
                <c:pt idx="651">
                  <c:v>4.5</c:v>
                </c:pt>
                <c:pt idx="652">
                  <c:v>4.3</c:v>
                </c:pt>
                <c:pt idx="653">
                  <c:v>4.0999999999999996</c:v>
                </c:pt>
                <c:pt idx="654">
                  <c:v>4</c:v>
                </c:pt>
                <c:pt idx="655">
                  <c:v>4.0999999999999996</c:v>
                </c:pt>
                <c:pt idx="656">
                  <c:v>4</c:v>
                </c:pt>
                <c:pt idx="657">
                  <c:v>4.2</c:v>
                </c:pt>
                <c:pt idx="658">
                  <c:v>4.2</c:v>
                </c:pt>
                <c:pt idx="659">
                  <c:v>4.2</c:v>
                </c:pt>
                <c:pt idx="660">
                  <c:v>4</c:v>
                </c:pt>
                <c:pt idx="661">
                  <c:v>4.2</c:v>
                </c:pt>
                <c:pt idx="662">
                  <c:v>4.0999999999999996</c:v>
                </c:pt>
                <c:pt idx="663">
                  <c:v>4.4000000000000004</c:v>
                </c:pt>
                <c:pt idx="664">
                  <c:v>4</c:v>
                </c:pt>
                <c:pt idx="665">
                  <c:v>4</c:v>
                </c:pt>
                <c:pt idx="666">
                  <c:v>4.3</c:v>
                </c:pt>
                <c:pt idx="667">
                  <c:v>4.0999999999999996</c:v>
                </c:pt>
                <c:pt idx="668">
                  <c:v>4.3</c:v>
                </c:pt>
                <c:pt idx="669">
                  <c:v>4.3</c:v>
                </c:pt>
                <c:pt idx="670">
                  <c:v>4.3</c:v>
                </c:pt>
                <c:pt idx="671">
                  <c:v>4.3</c:v>
                </c:pt>
                <c:pt idx="672">
                  <c:v>4.3</c:v>
                </c:pt>
                <c:pt idx="673">
                  <c:v>4.3</c:v>
                </c:pt>
                <c:pt idx="674">
                  <c:v>4.4000000000000004</c:v>
                </c:pt>
                <c:pt idx="675">
                  <c:v>3.3</c:v>
                </c:pt>
                <c:pt idx="676">
                  <c:v>4</c:v>
                </c:pt>
                <c:pt idx="677">
                  <c:v>4.3</c:v>
                </c:pt>
                <c:pt idx="678">
                  <c:v>4.0999999999999996</c:v>
                </c:pt>
                <c:pt idx="679">
                  <c:v>4.2</c:v>
                </c:pt>
                <c:pt idx="680">
                  <c:v>4.5</c:v>
                </c:pt>
                <c:pt idx="681">
                  <c:v>4.0999999999999996</c:v>
                </c:pt>
                <c:pt idx="682">
                  <c:v>4.3</c:v>
                </c:pt>
                <c:pt idx="683">
                  <c:v>4.0999999999999996</c:v>
                </c:pt>
                <c:pt idx="684">
                  <c:v>4</c:v>
                </c:pt>
                <c:pt idx="685">
                  <c:v>4.2</c:v>
                </c:pt>
                <c:pt idx="686">
                  <c:v>4.4000000000000004</c:v>
                </c:pt>
                <c:pt idx="687">
                  <c:v>4.0999999999999996</c:v>
                </c:pt>
                <c:pt idx="688">
                  <c:v>4.2</c:v>
                </c:pt>
                <c:pt idx="689">
                  <c:v>4.2</c:v>
                </c:pt>
                <c:pt idx="690">
                  <c:v>4.8</c:v>
                </c:pt>
                <c:pt idx="691">
                  <c:v>4.2</c:v>
                </c:pt>
                <c:pt idx="692">
                  <c:v>4</c:v>
                </c:pt>
                <c:pt idx="693">
                  <c:v>4.5</c:v>
                </c:pt>
                <c:pt idx="694">
                  <c:v>4.5</c:v>
                </c:pt>
                <c:pt idx="695">
                  <c:v>4.0999999999999996</c:v>
                </c:pt>
                <c:pt idx="696">
                  <c:v>4.2</c:v>
                </c:pt>
                <c:pt idx="697">
                  <c:v>3.9</c:v>
                </c:pt>
                <c:pt idx="698">
                  <c:v>3.6</c:v>
                </c:pt>
                <c:pt idx="699">
                  <c:v>4.0999999999999996</c:v>
                </c:pt>
                <c:pt idx="700">
                  <c:v>4.3</c:v>
                </c:pt>
                <c:pt idx="701">
                  <c:v>4.2</c:v>
                </c:pt>
                <c:pt idx="702">
                  <c:v>4.0999999999999996</c:v>
                </c:pt>
                <c:pt idx="703">
                  <c:v>4</c:v>
                </c:pt>
                <c:pt idx="704">
                  <c:v>4.2</c:v>
                </c:pt>
                <c:pt idx="705">
                  <c:v>4.2</c:v>
                </c:pt>
                <c:pt idx="706">
                  <c:v>4.3</c:v>
                </c:pt>
                <c:pt idx="707">
                  <c:v>4.0999999999999996</c:v>
                </c:pt>
                <c:pt idx="708">
                  <c:v>4.3</c:v>
                </c:pt>
                <c:pt idx="709">
                  <c:v>4.5</c:v>
                </c:pt>
                <c:pt idx="710">
                  <c:v>4.5999999999999996</c:v>
                </c:pt>
                <c:pt idx="711">
                  <c:v>4.0999999999999996</c:v>
                </c:pt>
                <c:pt idx="712">
                  <c:v>4.4000000000000004</c:v>
                </c:pt>
                <c:pt idx="713">
                  <c:v>4.0999999999999996</c:v>
                </c:pt>
                <c:pt idx="714">
                  <c:v>4.2</c:v>
                </c:pt>
                <c:pt idx="715">
                  <c:v>4.2</c:v>
                </c:pt>
                <c:pt idx="716">
                  <c:v>3.8</c:v>
                </c:pt>
                <c:pt idx="717">
                  <c:v>4.0999999999999996</c:v>
                </c:pt>
                <c:pt idx="718">
                  <c:v>3.8</c:v>
                </c:pt>
                <c:pt idx="719">
                  <c:v>4.2</c:v>
                </c:pt>
                <c:pt idx="720">
                  <c:v>4.2</c:v>
                </c:pt>
                <c:pt idx="721">
                  <c:v>3.4</c:v>
                </c:pt>
                <c:pt idx="722">
                  <c:v>4</c:v>
                </c:pt>
                <c:pt idx="723">
                  <c:v>4</c:v>
                </c:pt>
                <c:pt idx="724">
                  <c:v>4.4000000000000004</c:v>
                </c:pt>
                <c:pt idx="725">
                  <c:v>4.2</c:v>
                </c:pt>
                <c:pt idx="726">
                  <c:v>4.2</c:v>
                </c:pt>
                <c:pt idx="727">
                  <c:v>3.7</c:v>
                </c:pt>
                <c:pt idx="728">
                  <c:v>4.3</c:v>
                </c:pt>
                <c:pt idx="729">
                  <c:v>4.3</c:v>
                </c:pt>
                <c:pt idx="730">
                  <c:v>4.4000000000000004</c:v>
                </c:pt>
                <c:pt idx="731">
                  <c:v>4.3</c:v>
                </c:pt>
                <c:pt idx="732">
                  <c:v>3.6</c:v>
                </c:pt>
                <c:pt idx="733">
                  <c:v>4.0999999999999996</c:v>
                </c:pt>
                <c:pt idx="734">
                  <c:v>3.3</c:v>
                </c:pt>
                <c:pt idx="735">
                  <c:v>3.3</c:v>
                </c:pt>
                <c:pt idx="736">
                  <c:v>3.3</c:v>
                </c:pt>
                <c:pt idx="737">
                  <c:v>3.9</c:v>
                </c:pt>
                <c:pt idx="738">
                  <c:v>4.0999999999999996</c:v>
                </c:pt>
                <c:pt idx="739">
                  <c:v>4.2</c:v>
                </c:pt>
                <c:pt idx="740">
                  <c:v>4.5</c:v>
                </c:pt>
                <c:pt idx="741">
                  <c:v>4</c:v>
                </c:pt>
                <c:pt idx="742">
                  <c:v>4.0999999999999996</c:v>
                </c:pt>
                <c:pt idx="743">
                  <c:v>4</c:v>
                </c:pt>
                <c:pt idx="744">
                  <c:v>4.0999999999999996</c:v>
                </c:pt>
                <c:pt idx="745">
                  <c:v>3.8</c:v>
                </c:pt>
                <c:pt idx="746">
                  <c:v>4</c:v>
                </c:pt>
                <c:pt idx="747">
                  <c:v>4.0999999999999996</c:v>
                </c:pt>
                <c:pt idx="748">
                  <c:v>4.4000000000000004</c:v>
                </c:pt>
                <c:pt idx="749">
                  <c:v>4.4000000000000004</c:v>
                </c:pt>
                <c:pt idx="750">
                  <c:v>4</c:v>
                </c:pt>
                <c:pt idx="751">
                  <c:v>4.0999999999999996</c:v>
                </c:pt>
                <c:pt idx="752">
                  <c:v>4.3</c:v>
                </c:pt>
                <c:pt idx="753">
                  <c:v>4.2</c:v>
                </c:pt>
                <c:pt idx="754">
                  <c:v>4.5999999999999996</c:v>
                </c:pt>
                <c:pt idx="755">
                  <c:v>3.9</c:v>
                </c:pt>
                <c:pt idx="756">
                  <c:v>4.0999999999999996</c:v>
                </c:pt>
                <c:pt idx="757">
                  <c:v>3.8</c:v>
                </c:pt>
                <c:pt idx="758">
                  <c:v>4.4000000000000004</c:v>
                </c:pt>
                <c:pt idx="759">
                  <c:v>3.9</c:v>
                </c:pt>
                <c:pt idx="760">
                  <c:v>3.9</c:v>
                </c:pt>
                <c:pt idx="761">
                  <c:v>4.2</c:v>
                </c:pt>
                <c:pt idx="762">
                  <c:v>4.3</c:v>
                </c:pt>
                <c:pt idx="763">
                  <c:v>4.2</c:v>
                </c:pt>
                <c:pt idx="764">
                  <c:v>4.3</c:v>
                </c:pt>
                <c:pt idx="765">
                  <c:v>4</c:v>
                </c:pt>
                <c:pt idx="766">
                  <c:v>4.5999999999999996</c:v>
                </c:pt>
                <c:pt idx="767">
                  <c:v>4.4000000000000004</c:v>
                </c:pt>
                <c:pt idx="768">
                  <c:v>4.3</c:v>
                </c:pt>
                <c:pt idx="769">
                  <c:v>4.3</c:v>
                </c:pt>
                <c:pt idx="770">
                  <c:v>4.2</c:v>
                </c:pt>
                <c:pt idx="771">
                  <c:v>4.5999999999999996</c:v>
                </c:pt>
                <c:pt idx="772">
                  <c:v>4.3</c:v>
                </c:pt>
                <c:pt idx="773">
                  <c:v>4.0999999999999996</c:v>
                </c:pt>
                <c:pt idx="774">
                  <c:v>4</c:v>
                </c:pt>
                <c:pt idx="775">
                  <c:v>4.7</c:v>
                </c:pt>
                <c:pt idx="776">
                  <c:v>4</c:v>
                </c:pt>
                <c:pt idx="777">
                  <c:v>4.4000000000000004</c:v>
                </c:pt>
                <c:pt idx="778">
                  <c:v>4.2</c:v>
                </c:pt>
                <c:pt idx="779">
                  <c:v>4.0999999999999996</c:v>
                </c:pt>
                <c:pt idx="780">
                  <c:v>4</c:v>
                </c:pt>
                <c:pt idx="781">
                  <c:v>4</c:v>
                </c:pt>
                <c:pt idx="782">
                  <c:v>4</c:v>
                </c:pt>
                <c:pt idx="783">
                  <c:v>4</c:v>
                </c:pt>
                <c:pt idx="784">
                  <c:v>3.8</c:v>
                </c:pt>
                <c:pt idx="785">
                  <c:v>4</c:v>
                </c:pt>
                <c:pt idx="786">
                  <c:v>4.2</c:v>
                </c:pt>
                <c:pt idx="787">
                  <c:v>3.8</c:v>
                </c:pt>
                <c:pt idx="788">
                  <c:v>4.4000000000000004</c:v>
                </c:pt>
                <c:pt idx="789">
                  <c:v>4.0999999999999996</c:v>
                </c:pt>
                <c:pt idx="790">
                  <c:v>4.3</c:v>
                </c:pt>
                <c:pt idx="791">
                  <c:v>4.2</c:v>
                </c:pt>
                <c:pt idx="792">
                  <c:v>4.3</c:v>
                </c:pt>
                <c:pt idx="793">
                  <c:v>4.3</c:v>
                </c:pt>
                <c:pt idx="794">
                  <c:v>4.3</c:v>
                </c:pt>
                <c:pt idx="795">
                  <c:v>4.3</c:v>
                </c:pt>
                <c:pt idx="796">
                  <c:v>4.2</c:v>
                </c:pt>
                <c:pt idx="797">
                  <c:v>3.7</c:v>
                </c:pt>
                <c:pt idx="798">
                  <c:v>4.2</c:v>
                </c:pt>
                <c:pt idx="799">
                  <c:v>4.0999999999999996</c:v>
                </c:pt>
                <c:pt idx="800">
                  <c:v>4.4000000000000004</c:v>
                </c:pt>
                <c:pt idx="801">
                  <c:v>4</c:v>
                </c:pt>
                <c:pt idx="802">
                  <c:v>4.7</c:v>
                </c:pt>
                <c:pt idx="803">
                  <c:v>3.8</c:v>
                </c:pt>
                <c:pt idx="804">
                  <c:v>4.3</c:v>
                </c:pt>
                <c:pt idx="805">
                  <c:v>4</c:v>
                </c:pt>
                <c:pt idx="806">
                  <c:v>4.5</c:v>
                </c:pt>
                <c:pt idx="807">
                  <c:v>4.3</c:v>
                </c:pt>
                <c:pt idx="808">
                  <c:v>4.3</c:v>
                </c:pt>
                <c:pt idx="809">
                  <c:v>3.8</c:v>
                </c:pt>
                <c:pt idx="810">
                  <c:v>4.2</c:v>
                </c:pt>
                <c:pt idx="811">
                  <c:v>3.7</c:v>
                </c:pt>
                <c:pt idx="812">
                  <c:v>4.2</c:v>
                </c:pt>
                <c:pt idx="813">
                  <c:v>4.3</c:v>
                </c:pt>
                <c:pt idx="814">
                  <c:v>4.4000000000000004</c:v>
                </c:pt>
                <c:pt idx="815">
                  <c:v>4.0999999999999996</c:v>
                </c:pt>
                <c:pt idx="816">
                  <c:v>4</c:v>
                </c:pt>
                <c:pt idx="817">
                  <c:v>4.2</c:v>
                </c:pt>
                <c:pt idx="818">
                  <c:v>4.3</c:v>
                </c:pt>
                <c:pt idx="819">
                  <c:v>4</c:v>
                </c:pt>
                <c:pt idx="820">
                  <c:v>3.8</c:v>
                </c:pt>
                <c:pt idx="821">
                  <c:v>3.4</c:v>
                </c:pt>
                <c:pt idx="822">
                  <c:v>4.2</c:v>
                </c:pt>
                <c:pt idx="823">
                  <c:v>3.8</c:v>
                </c:pt>
                <c:pt idx="824">
                  <c:v>4.0999999999999996</c:v>
                </c:pt>
                <c:pt idx="825">
                  <c:v>4.2</c:v>
                </c:pt>
                <c:pt idx="826">
                  <c:v>3.8</c:v>
                </c:pt>
                <c:pt idx="827">
                  <c:v>4.3</c:v>
                </c:pt>
                <c:pt idx="828">
                  <c:v>4.3</c:v>
                </c:pt>
                <c:pt idx="829">
                  <c:v>4.0999999999999996</c:v>
                </c:pt>
                <c:pt idx="830">
                  <c:v>4.0999999999999996</c:v>
                </c:pt>
                <c:pt idx="831">
                  <c:v>4.5</c:v>
                </c:pt>
                <c:pt idx="832">
                  <c:v>4</c:v>
                </c:pt>
                <c:pt idx="833">
                  <c:v>4.3</c:v>
                </c:pt>
                <c:pt idx="834">
                  <c:v>3.9</c:v>
                </c:pt>
                <c:pt idx="835">
                  <c:v>4.4000000000000004</c:v>
                </c:pt>
                <c:pt idx="836">
                  <c:v>4.0999999999999996</c:v>
                </c:pt>
                <c:pt idx="837">
                  <c:v>3.7</c:v>
                </c:pt>
                <c:pt idx="838">
                  <c:v>4.3</c:v>
                </c:pt>
                <c:pt idx="839">
                  <c:v>4.0999999999999996</c:v>
                </c:pt>
                <c:pt idx="840">
                  <c:v>4.0999999999999996</c:v>
                </c:pt>
                <c:pt idx="841">
                  <c:v>3.1</c:v>
                </c:pt>
                <c:pt idx="842">
                  <c:v>4.3</c:v>
                </c:pt>
                <c:pt idx="843">
                  <c:v>4.3</c:v>
                </c:pt>
                <c:pt idx="844">
                  <c:v>4.3</c:v>
                </c:pt>
                <c:pt idx="845">
                  <c:v>4</c:v>
                </c:pt>
                <c:pt idx="846">
                  <c:v>4.2</c:v>
                </c:pt>
                <c:pt idx="847">
                  <c:v>4.4000000000000004</c:v>
                </c:pt>
                <c:pt idx="848">
                  <c:v>4.0999999999999996</c:v>
                </c:pt>
                <c:pt idx="849">
                  <c:v>4.0999999999999996</c:v>
                </c:pt>
                <c:pt idx="850">
                  <c:v>3.8</c:v>
                </c:pt>
                <c:pt idx="851">
                  <c:v>4.4000000000000004</c:v>
                </c:pt>
                <c:pt idx="852">
                  <c:v>4.4000000000000004</c:v>
                </c:pt>
                <c:pt idx="853">
                  <c:v>3.9</c:v>
                </c:pt>
                <c:pt idx="854">
                  <c:v>4.2</c:v>
                </c:pt>
                <c:pt idx="855">
                  <c:v>3.9</c:v>
                </c:pt>
                <c:pt idx="856">
                  <c:v>4.2</c:v>
                </c:pt>
                <c:pt idx="857">
                  <c:v>4</c:v>
                </c:pt>
                <c:pt idx="858">
                  <c:v>4.7</c:v>
                </c:pt>
                <c:pt idx="859">
                  <c:v>4.3</c:v>
                </c:pt>
                <c:pt idx="860">
                  <c:v>4.0999999999999996</c:v>
                </c:pt>
                <c:pt idx="861">
                  <c:v>3.8</c:v>
                </c:pt>
                <c:pt idx="862">
                  <c:v>4</c:v>
                </c:pt>
                <c:pt idx="863">
                  <c:v>4.4000000000000004</c:v>
                </c:pt>
                <c:pt idx="864">
                  <c:v>4.4000000000000004</c:v>
                </c:pt>
                <c:pt idx="865">
                  <c:v>4.4000000000000004</c:v>
                </c:pt>
                <c:pt idx="866">
                  <c:v>4.3</c:v>
                </c:pt>
                <c:pt idx="867">
                  <c:v>4.2</c:v>
                </c:pt>
                <c:pt idx="868">
                  <c:v>3.8</c:v>
                </c:pt>
                <c:pt idx="869">
                  <c:v>4.0999999999999996</c:v>
                </c:pt>
                <c:pt idx="870">
                  <c:v>4.3</c:v>
                </c:pt>
                <c:pt idx="871">
                  <c:v>4.0999999999999996</c:v>
                </c:pt>
                <c:pt idx="872">
                  <c:v>4.2</c:v>
                </c:pt>
                <c:pt idx="873">
                  <c:v>4.3</c:v>
                </c:pt>
                <c:pt idx="874">
                  <c:v>3.8</c:v>
                </c:pt>
                <c:pt idx="875">
                  <c:v>4</c:v>
                </c:pt>
                <c:pt idx="876">
                  <c:v>4.5</c:v>
                </c:pt>
                <c:pt idx="877">
                  <c:v>4.4000000000000004</c:v>
                </c:pt>
                <c:pt idx="878">
                  <c:v>4.3</c:v>
                </c:pt>
                <c:pt idx="879">
                  <c:v>3.8</c:v>
                </c:pt>
                <c:pt idx="880">
                  <c:v>4.2</c:v>
                </c:pt>
                <c:pt idx="881">
                  <c:v>4.2</c:v>
                </c:pt>
                <c:pt idx="882">
                  <c:v>4.2</c:v>
                </c:pt>
                <c:pt idx="883">
                  <c:v>4.4000000000000004</c:v>
                </c:pt>
                <c:pt idx="884">
                  <c:v>4.3</c:v>
                </c:pt>
                <c:pt idx="885">
                  <c:v>3.3</c:v>
                </c:pt>
                <c:pt idx="886">
                  <c:v>4.3</c:v>
                </c:pt>
                <c:pt idx="887">
                  <c:v>4</c:v>
                </c:pt>
                <c:pt idx="888">
                  <c:v>4.3</c:v>
                </c:pt>
                <c:pt idx="889">
                  <c:v>4.2</c:v>
                </c:pt>
                <c:pt idx="890">
                  <c:v>4.0999999999999996</c:v>
                </c:pt>
                <c:pt idx="891">
                  <c:v>3.6</c:v>
                </c:pt>
                <c:pt idx="892">
                  <c:v>4.4000000000000004</c:v>
                </c:pt>
                <c:pt idx="893">
                  <c:v>3.9</c:v>
                </c:pt>
                <c:pt idx="894">
                  <c:v>3.9</c:v>
                </c:pt>
                <c:pt idx="895">
                  <c:v>4.3</c:v>
                </c:pt>
                <c:pt idx="896">
                  <c:v>4.4000000000000004</c:v>
                </c:pt>
                <c:pt idx="897">
                  <c:v>3.9</c:v>
                </c:pt>
                <c:pt idx="898">
                  <c:v>3.9</c:v>
                </c:pt>
                <c:pt idx="899">
                  <c:v>3.9</c:v>
                </c:pt>
                <c:pt idx="900">
                  <c:v>4.5</c:v>
                </c:pt>
                <c:pt idx="901">
                  <c:v>3.5</c:v>
                </c:pt>
                <c:pt idx="902">
                  <c:v>3.8</c:v>
                </c:pt>
                <c:pt idx="903">
                  <c:v>4.3</c:v>
                </c:pt>
                <c:pt idx="904">
                  <c:v>4.2</c:v>
                </c:pt>
                <c:pt idx="905">
                  <c:v>4.4000000000000004</c:v>
                </c:pt>
                <c:pt idx="906">
                  <c:v>4.3</c:v>
                </c:pt>
                <c:pt idx="907">
                  <c:v>3.7</c:v>
                </c:pt>
                <c:pt idx="908">
                  <c:v>4</c:v>
                </c:pt>
                <c:pt idx="909">
                  <c:v>3.8</c:v>
                </c:pt>
                <c:pt idx="910">
                  <c:v>4.3</c:v>
                </c:pt>
                <c:pt idx="911">
                  <c:v>4.3</c:v>
                </c:pt>
                <c:pt idx="912">
                  <c:v>4.5</c:v>
                </c:pt>
                <c:pt idx="913">
                  <c:v>3.7</c:v>
                </c:pt>
                <c:pt idx="914">
                  <c:v>4.0999999999999996</c:v>
                </c:pt>
                <c:pt idx="915">
                  <c:v>4.0999999999999996</c:v>
                </c:pt>
                <c:pt idx="916">
                  <c:v>4.0999999999999996</c:v>
                </c:pt>
                <c:pt idx="917">
                  <c:v>4.0999999999999996</c:v>
                </c:pt>
                <c:pt idx="918">
                  <c:v>4.0999999999999996</c:v>
                </c:pt>
                <c:pt idx="919">
                  <c:v>3.6</c:v>
                </c:pt>
                <c:pt idx="920">
                  <c:v>4.3</c:v>
                </c:pt>
                <c:pt idx="921">
                  <c:v>3.9</c:v>
                </c:pt>
                <c:pt idx="922">
                  <c:v>3.8</c:v>
                </c:pt>
                <c:pt idx="923">
                  <c:v>4.0999999999999996</c:v>
                </c:pt>
                <c:pt idx="924">
                  <c:v>4.0999999999999996</c:v>
                </c:pt>
                <c:pt idx="925">
                  <c:v>4.0999999999999996</c:v>
                </c:pt>
                <c:pt idx="926">
                  <c:v>3.9</c:v>
                </c:pt>
                <c:pt idx="927">
                  <c:v>3.5</c:v>
                </c:pt>
                <c:pt idx="928">
                  <c:v>4.5</c:v>
                </c:pt>
                <c:pt idx="929">
                  <c:v>4</c:v>
                </c:pt>
                <c:pt idx="930">
                  <c:v>4.0999999999999996</c:v>
                </c:pt>
                <c:pt idx="931">
                  <c:v>4.0999999999999996</c:v>
                </c:pt>
                <c:pt idx="932">
                  <c:v>4.2</c:v>
                </c:pt>
                <c:pt idx="933">
                  <c:v>4.3</c:v>
                </c:pt>
                <c:pt idx="934">
                  <c:v>4.0999999999999996</c:v>
                </c:pt>
                <c:pt idx="935">
                  <c:v>4.3</c:v>
                </c:pt>
                <c:pt idx="936">
                  <c:v>3.7</c:v>
                </c:pt>
                <c:pt idx="937">
                  <c:v>4.2</c:v>
                </c:pt>
                <c:pt idx="938">
                  <c:v>4.2</c:v>
                </c:pt>
                <c:pt idx="939">
                  <c:v>4.2</c:v>
                </c:pt>
                <c:pt idx="940">
                  <c:v>4.2</c:v>
                </c:pt>
                <c:pt idx="941">
                  <c:v>4.3</c:v>
                </c:pt>
                <c:pt idx="942">
                  <c:v>4.0999999999999996</c:v>
                </c:pt>
                <c:pt idx="943">
                  <c:v>3.8</c:v>
                </c:pt>
                <c:pt idx="944">
                  <c:v>3.7</c:v>
                </c:pt>
                <c:pt idx="945">
                  <c:v>3.8</c:v>
                </c:pt>
                <c:pt idx="946">
                  <c:v>3.9</c:v>
                </c:pt>
                <c:pt idx="947">
                  <c:v>4</c:v>
                </c:pt>
                <c:pt idx="948">
                  <c:v>3.7</c:v>
                </c:pt>
                <c:pt idx="949">
                  <c:v>4.3</c:v>
                </c:pt>
                <c:pt idx="950">
                  <c:v>4.3</c:v>
                </c:pt>
                <c:pt idx="951">
                  <c:v>4.3</c:v>
                </c:pt>
                <c:pt idx="952">
                  <c:v>4.3</c:v>
                </c:pt>
                <c:pt idx="953">
                  <c:v>4.0999999999999996</c:v>
                </c:pt>
                <c:pt idx="954">
                  <c:v>3.8</c:v>
                </c:pt>
                <c:pt idx="955">
                  <c:v>4</c:v>
                </c:pt>
                <c:pt idx="956">
                  <c:v>4.0999999999999996</c:v>
                </c:pt>
                <c:pt idx="957">
                  <c:v>4</c:v>
                </c:pt>
                <c:pt idx="958">
                  <c:v>3.6</c:v>
                </c:pt>
                <c:pt idx="959">
                  <c:v>4.0999999999999996</c:v>
                </c:pt>
                <c:pt idx="960">
                  <c:v>3.9</c:v>
                </c:pt>
                <c:pt idx="961">
                  <c:v>4.5</c:v>
                </c:pt>
                <c:pt idx="962">
                  <c:v>4.0999999999999996</c:v>
                </c:pt>
                <c:pt idx="963">
                  <c:v>4.2</c:v>
                </c:pt>
                <c:pt idx="964">
                  <c:v>3.1</c:v>
                </c:pt>
                <c:pt idx="965">
                  <c:v>4</c:v>
                </c:pt>
                <c:pt idx="966">
                  <c:v>4.3</c:v>
                </c:pt>
                <c:pt idx="967">
                  <c:v>4.2</c:v>
                </c:pt>
                <c:pt idx="968">
                  <c:v>4.2</c:v>
                </c:pt>
                <c:pt idx="969">
                  <c:v>4.5</c:v>
                </c:pt>
                <c:pt idx="970">
                  <c:v>4.2</c:v>
                </c:pt>
                <c:pt idx="971">
                  <c:v>4</c:v>
                </c:pt>
                <c:pt idx="972">
                  <c:v>4.2</c:v>
                </c:pt>
                <c:pt idx="973">
                  <c:v>4.3</c:v>
                </c:pt>
                <c:pt idx="974">
                  <c:v>4.0999999999999996</c:v>
                </c:pt>
                <c:pt idx="975">
                  <c:v>4.2</c:v>
                </c:pt>
                <c:pt idx="976">
                  <c:v>4.4000000000000004</c:v>
                </c:pt>
                <c:pt idx="977">
                  <c:v>4</c:v>
                </c:pt>
                <c:pt idx="978">
                  <c:v>4</c:v>
                </c:pt>
                <c:pt idx="979">
                  <c:v>4</c:v>
                </c:pt>
                <c:pt idx="980">
                  <c:v>3.5</c:v>
                </c:pt>
                <c:pt idx="981">
                  <c:v>4</c:v>
                </c:pt>
                <c:pt idx="982">
                  <c:v>3.6</c:v>
                </c:pt>
                <c:pt idx="983">
                  <c:v>4.2</c:v>
                </c:pt>
                <c:pt idx="984">
                  <c:v>4.0999999999999996</c:v>
                </c:pt>
                <c:pt idx="985">
                  <c:v>3.9</c:v>
                </c:pt>
                <c:pt idx="986">
                  <c:v>3.7</c:v>
                </c:pt>
                <c:pt idx="987">
                  <c:v>4.0999999999999996</c:v>
                </c:pt>
                <c:pt idx="988">
                  <c:v>3.8</c:v>
                </c:pt>
                <c:pt idx="989">
                  <c:v>3.9</c:v>
                </c:pt>
                <c:pt idx="990">
                  <c:v>4.0999999999999996</c:v>
                </c:pt>
                <c:pt idx="991">
                  <c:v>4.3</c:v>
                </c:pt>
                <c:pt idx="992">
                  <c:v>4.3</c:v>
                </c:pt>
                <c:pt idx="993">
                  <c:v>4.5</c:v>
                </c:pt>
                <c:pt idx="994">
                  <c:v>4</c:v>
                </c:pt>
                <c:pt idx="995">
                  <c:v>4</c:v>
                </c:pt>
                <c:pt idx="996">
                  <c:v>4</c:v>
                </c:pt>
                <c:pt idx="997">
                  <c:v>4.3</c:v>
                </c:pt>
                <c:pt idx="998">
                  <c:v>4</c:v>
                </c:pt>
                <c:pt idx="999">
                  <c:v>4.3</c:v>
                </c:pt>
                <c:pt idx="1000">
                  <c:v>4.3</c:v>
                </c:pt>
                <c:pt idx="1001">
                  <c:v>4.0999999999999996</c:v>
                </c:pt>
                <c:pt idx="1002">
                  <c:v>4</c:v>
                </c:pt>
                <c:pt idx="1003">
                  <c:v>4.0999999999999996</c:v>
                </c:pt>
                <c:pt idx="1004">
                  <c:v>4</c:v>
                </c:pt>
                <c:pt idx="1005">
                  <c:v>3.9</c:v>
                </c:pt>
                <c:pt idx="1006">
                  <c:v>4.0999999999999996</c:v>
                </c:pt>
                <c:pt idx="1007">
                  <c:v>3.8</c:v>
                </c:pt>
                <c:pt idx="1008">
                  <c:v>4.0999999999999996</c:v>
                </c:pt>
                <c:pt idx="1009">
                  <c:v>3.7</c:v>
                </c:pt>
                <c:pt idx="1010">
                  <c:v>4.4000000000000004</c:v>
                </c:pt>
                <c:pt idx="1011">
                  <c:v>4.0999999999999996</c:v>
                </c:pt>
                <c:pt idx="1012">
                  <c:v>4.0999999999999996</c:v>
                </c:pt>
                <c:pt idx="1013">
                  <c:v>4.0999999999999996</c:v>
                </c:pt>
                <c:pt idx="1014">
                  <c:v>4.0999999999999996</c:v>
                </c:pt>
                <c:pt idx="1015">
                  <c:v>3.5</c:v>
                </c:pt>
                <c:pt idx="1016">
                  <c:v>4.3</c:v>
                </c:pt>
                <c:pt idx="1017">
                  <c:v>4.3</c:v>
                </c:pt>
                <c:pt idx="1018">
                  <c:v>4.0999999999999996</c:v>
                </c:pt>
                <c:pt idx="1019">
                  <c:v>4.0999999999999996</c:v>
                </c:pt>
                <c:pt idx="1020">
                  <c:v>4.2</c:v>
                </c:pt>
                <c:pt idx="1021">
                  <c:v>4.0999999999999996</c:v>
                </c:pt>
                <c:pt idx="1022">
                  <c:v>4.2</c:v>
                </c:pt>
                <c:pt idx="1023">
                  <c:v>4</c:v>
                </c:pt>
                <c:pt idx="1024">
                  <c:v>4.2</c:v>
                </c:pt>
                <c:pt idx="1025">
                  <c:v>3.9</c:v>
                </c:pt>
                <c:pt idx="1026">
                  <c:v>4.2</c:v>
                </c:pt>
                <c:pt idx="1027">
                  <c:v>4.5</c:v>
                </c:pt>
                <c:pt idx="1028">
                  <c:v>3.9</c:v>
                </c:pt>
                <c:pt idx="1029">
                  <c:v>4</c:v>
                </c:pt>
                <c:pt idx="1030">
                  <c:v>3.7</c:v>
                </c:pt>
                <c:pt idx="1031">
                  <c:v>4.5</c:v>
                </c:pt>
                <c:pt idx="1032">
                  <c:v>3.9</c:v>
                </c:pt>
                <c:pt idx="1033">
                  <c:v>4.3</c:v>
                </c:pt>
                <c:pt idx="1034">
                  <c:v>4.4000000000000004</c:v>
                </c:pt>
                <c:pt idx="1035">
                  <c:v>4.5</c:v>
                </c:pt>
                <c:pt idx="1036">
                  <c:v>4.4000000000000004</c:v>
                </c:pt>
                <c:pt idx="1037">
                  <c:v>4.4000000000000004</c:v>
                </c:pt>
                <c:pt idx="1038">
                  <c:v>4</c:v>
                </c:pt>
                <c:pt idx="1039">
                  <c:v>4.0999999999999996</c:v>
                </c:pt>
                <c:pt idx="1040">
                  <c:v>5</c:v>
                </c:pt>
                <c:pt idx="1041">
                  <c:v>4.3</c:v>
                </c:pt>
                <c:pt idx="1042">
                  <c:v>4.5</c:v>
                </c:pt>
                <c:pt idx="1043">
                  <c:v>5</c:v>
                </c:pt>
                <c:pt idx="1044">
                  <c:v>4</c:v>
                </c:pt>
                <c:pt idx="1045">
                  <c:v>5</c:v>
                </c:pt>
                <c:pt idx="1046">
                  <c:v>3.9</c:v>
                </c:pt>
                <c:pt idx="1047">
                  <c:v>3.9</c:v>
                </c:pt>
                <c:pt idx="1048">
                  <c:v>3.8</c:v>
                </c:pt>
                <c:pt idx="1049">
                  <c:v>4.2</c:v>
                </c:pt>
                <c:pt idx="1050">
                  <c:v>3.9</c:v>
                </c:pt>
                <c:pt idx="1051">
                  <c:v>3.9</c:v>
                </c:pt>
                <c:pt idx="1052">
                  <c:v>3.9</c:v>
                </c:pt>
                <c:pt idx="1053">
                  <c:v>3.9</c:v>
                </c:pt>
                <c:pt idx="1054">
                  <c:v>4.5</c:v>
                </c:pt>
                <c:pt idx="1055">
                  <c:v>3.8</c:v>
                </c:pt>
                <c:pt idx="1056">
                  <c:v>3.8</c:v>
                </c:pt>
                <c:pt idx="1057">
                  <c:v>4.4000000000000004</c:v>
                </c:pt>
                <c:pt idx="1058">
                  <c:v>4.5</c:v>
                </c:pt>
                <c:pt idx="1059">
                  <c:v>4.3</c:v>
                </c:pt>
                <c:pt idx="1060">
                  <c:v>4.0999999999999996</c:v>
                </c:pt>
                <c:pt idx="1061">
                  <c:v>3.8</c:v>
                </c:pt>
                <c:pt idx="1062">
                  <c:v>3.9</c:v>
                </c:pt>
                <c:pt idx="1063">
                  <c:v>4.3</c:v>
                </c:pt>
                <c:pt idx="1064">
                  <c:v>3.9</c:v>
                </c:pt>
                <c:pt idx="1065">
                  <c:v>4</c:v>
                </c:pt>
                <c:pt idx="1066">
                  <c:v>4.3</c:v>
                </c:pt>
                <c:pt idx="1067">
                  <c:v>4.0999999999999996</c:v>
                </c:pt>
                <c:pt idx="1068">
                  <c:v>3.8</c:v>
                </c:pt>
                <c:pt idx="1069">
                  <c:v>3.5</c:v>
                </c:pt>
                <c:pt idx="1070">
                  <c:v>4.3</c:v>
                </c:pt>
                <c:pt idx="1071">
                  <c:v>4.3</c:v>
                </c:pt>
                <c:pt idx="1072">
                  <c:v>4.4000000000000004</c:v>
                </c:pt>
                <c:pt idx="1073">
                  <c:v>3.9</c:v>
                </c:pt>
                <c:pt idx="1074">
                  <c:v>4.2</c:v>
                </c:pt>
                <c:pt idx="1075">
                  <c:v>4.5999999999999996</c:v>
                </c:pt>
                <c:pt idx="1076">
                  <c:v>3.9</c:v>
                </c:pt>
                <c:pt idx="1077">
                  <c:v>4</c:v>
                </c:pt>
                <c:pt idx="1078">
                  <c:v>4.3</c:v>
                </c:pt>
                <c:pt idx="1079">
                  <c:v>4.3</c:v>
                </c:pt>
                <c:pt idx="1080">
                  <c:v>4</c:v>
                </c:pt>
                <c:pt idx="1081">
                  <c:v>4.8</c:v>
                </c:pt>
                <c:pt idx="1082">
                  <c:v>4.2</c:v>
                </c:pt>
                <c:pt idx="1083">
                  <c:v>3.9</c:v>
                </c:pt>
                <c:pt idx="1084">
                  <c:v>3.7</c:v>
                </c:pt>
                <c:pt idx="1085">
                  <c:v>4.0999999999999996</c:v>
                </c:pt>
                <c:pt idx="1086">
                  <c:v>4.4000000000000004</c:v>
                </c:pt>
                <c:pt idx="1087">
                  <c:v>4.2</c:v>
                </c:pt>
                <c:pt idx="1088">
                  <c:v>4.4000000000000004</c:v>
                </c:pt>
                <c:pt idx="1089">
                  <c:v>4.5</c:v>
                </c:pt>
                <c:pt idx="1090">
                  <c:v>4.3</c:v>
                </c:pt>
                <c:pt idx="1091">
                  <c:v>4</c:v>
                </c:pt>
                <c:pt idx="1092">
                  <c:v>4.0999999999999996</c:v>
                </c:pt>
                <c:pt idx="1093">
                  <c:v>3.7</c:v>
                </c:pt>
                <c:pt idx="1094">
                  <c:v>4.2</c:v>
                </c:pt>
                <c:pt idx="1095">
                  <c:v>4.4000000000000004</c:v>
                </c:pt>
                <c:pt idx="1096">
                  <c:v>4.3</c:v>
                </c:pt>
                <c:pt idx="1097">
                  <c:v>4.7</c:v>
                </c:pt>
                <c:pt idx="1098">
                  <c:v>4</c:v>
                </c:pt>
                <c:pt idx="1099">
                  <c:v>3.8</c:v>
                </c:pt>
                <c:pt idx="1100">
                  <c:v>4</c:v>
                </c:pt>
                <c:pt idx="1101">
                  <c:v>4.5</c:v>
                </c:pt>
                <c:pt idx="1102">
                  <c:v>4.5999999999999996</c:v>
                </c:pt>
                <c:pt idx="1103">
                  <c:v>4.5999999999999996</c:v>
                </c:pt>
                <c:pt idx="1104">
                  <c:v>4.0999999999999996</c:v>
                </c:pt>
                <c:pt idx="1105">
                  <c:v>3.9</c:v>
                </c:pt>
                <c:pt idx="1106">
                  <c:v>4.2</c:v>
                </c:pt>
                <c:pt idx="1107">
                  <c:v>4.3</c:v>
                </c:pt>
                <c:pt idx="1108">
                  <c:v>4.3</c:v>
                </c:pt>
                <c:pt idx="1109">
                  <c:v>4.4000000000000004</c:v>
                </c:pt>
                <c:pt idx="1110">
                  <c:v>4.0999999999999996</c:v>
                </c:pt>
                <c:pt idx="1111">
                  <c:v>4.2</c:v>
                </c:pt>
                <c:pt idx="1112">
                  <c:v>4</c:v>
                </c:pt>
                <c:pt idx="1113">
                  <c:v>4.4000000000000004</c:v>
                </c:pt>
                <c:pt idx="1114">
                  <c:v>4.3</c:v>
                </c:pt>
                <c:pt idx="1115">
                  <c:v>4.5999999999999996</c:v>
                </c:pt>
                <c:pt idx="1116">
                  <c:v>3.7</c:v>
                </c:pt>
                <c:pt idx="1117">
                  <c:v>3.6</c:v>
                </c:pt>
                <c:pt idx="1118">
                  <c:v>4.2</c:v>
                </c:pt>
                <c:pt idx="1119">
                  <c:v>4.0999999999999996</c:v>
                </c:pt>
                <c:pt idx="1120">
                  <c:v>4.3</c:v>
                </c:pt>
                <c:pt idx="1121">
                  <c:v>4.3</c:v>
                </c:pt>
                <c:pt idx="1122">
                  <c:v>4.0999999999999996</c:v>
                </c:pt>
                <c:pt idx="1123">
                  <c:v>4.5</c:v>
                </c:pt>
                <c:pt idx="1124">
                  <c:v>4.4000000000000004</c:v>
                </c:pt>
                <c:pt idx="1125">
                  <c:v>4.5</c:v>
                </c:pt>
                <c:pt idx="1126">
                  <c:v>3.5</c:v>
                </c:pt>
                <c:pt idx="1127">
                  <c:v>4.2</c:v>
                </c:pt>
                <c:pt idx="1128">
                  <c:v>3.9</c:v>
                </c:pt>
                <c:pt idx="1129">
                  <c:v>4.5999999999999996</c:v>
                </c:pt>
                <c:pt idx="1130">
                  <c:v>4</c:v>
                </c:pt>
                <c:pt idx="1131">
                  <c:v>4.3</c:v>
                </c:pt>
                <c:pt idx="1132">
                  <c:v>4.0999999999999996</c:v>
                </c:pt>
                <c:pt idx="1133">
                  <c:v>4.0999999999999996</c:v>
                </c:pt>
                <c:pt idx="1134">
                  <c:v>4.2</c:v>
                </c:pt>
                <c:pt idx="1135">
                  <c:v>4.2</c:v>
                </c:pt>
                <c:pt idx="1136">
                  <c:v>4.4000000000000004</c:v>
                </c:pt>
                <c:pt idx="1137">
                  <c:v>4</c:v>
                </c:pt>
                <c:pt idx="1138">
                  <c:v>4.5</c:v>
                </c:pt>
                <c:pt idx="1139">
                  <c:v>4.2</c:v>
                </c:pt>
                <c:pt idx="1140">
                  <c:v>3.8</c:v>
                </c:pt>
                <c:pt idx="1141">
                  <c:v>4.3</c:v>
                </c:pt>
                <c:pt idx="1142">
                  <c:v>4.0999999999999996</c:v>
                </c:pt>
                <c:pt idx="1143">
                  <c:v>4.0999999999999996</c:v>
                </c:pt>
                <c:pt idx="1144">
                  <c:v>4.3</c:v>
                </c:pt>
                <c:pt idx="1145">
                  <c:v>4.5</c:v>
                </c:pt>
                <c:pt idx="1146">
                  <c:v>4.3</c:v>
                </c:pt>
                <c:pt idx="1147">
                  <c:v>3.7</c:v>
                </c:pt>
                <c:pt idx="1148">
                  <c:v>4.0999999999999996</c:v>
                </c:pt>
                <c:pt idx="1149">
                  <c:v>4.5</c:v>
                </c:pt>
                <c:pt idx="1150">
                  <c:v>4.0999999999999996</c:v>
                </c:pt>
                <c:pt idx="1151">
                  <c:v>4.5</c:v>
                </c:pt>
                <c:pt idx="1152">
                  <c:v>4.5</c:v>
                </c:pt>
                <c:pt idx="1153">
                  <c:v>4.0999999999999996</c:v>
                </c:pt>
                <c:pt idx="1154">
                  <c:v>4.0999999999999996</c:v>
                </c:pt>
                <c:pt idx="1155">
                  <c:v>3.9</c:v>
                </c:pt>
                <c:pt idx="1156">
                  <c:v>3.8</c:v>
                </c:pt>
                <c:pt idx="1157">
                  <c:v>3.7</c:v>
                </c:pt>
                <c:pt idx="1158">
                  <c:v>4.2</c:v>
                </c:pt>
                <c:pt idx="1159">
                  <c:v>4.2</c:v>
                </c:pt>
                <c:pt idx="1160">
                  <c:v>4.2</c:v>
                </c:pt>
                <c:pt idx="1161">
                  <c:v>4.2</c:v>
                </c:pt>
                <c:pt idx="1162">
                  <c:v>4</c:v>
                </c:pt>
                <c:pt idx="1163">
                  <c:v>3.9</c:v>
                </c:pt>
                <c:pt idx="1164">
                  <c:v>4.4000000000000004</c:v>
                </c:pt>
                <c:pt idx="1165">
                  <c:v>4.3</c:v>
                </c:pt>
                <c:pt idx="1166">
                  <c:v>3.4</c:v>
                </c:pt>
                <c:pt idx="1167">
                  <c:v>4.0999999999999996</c:v>
                </c:pt>
                <c:pt idx="1168">
                  <c:v>4.2</c:v>
                </c:pt>
                <c:pt idx="1169">
                  <c:v>3.9</c:v>
                </c:pt>
                <c:pt idx="1170">
                  <c:v>3.9</c:v>
                </c:pt>
                <c:pt idx="1171">
                  <c:v>4.0999999999999996</c:v>
                </c:pt>
                <c:pt idx="1172">
                  <c:v>4.4000000000000004</c:v>
                </c:pt>
                <c:pt idx="1173">
                  <c:v>4.4000000000000004</c:v>
                </c:pt>
                <c:pt idx="1174">
                  <c:v>4.0999999999999996</c:v>
                </c:pt>
                <c:pt idx="1175">
                  <c:v>4.3</c:v>
                </c:pt>
                <c:pt idx="1176">
                  <c:v>3.7</c:v>
                </c:pt>
                <c:pt idx="1177">
                  <c:v>4.2</c:v>
                </c:pt>
                <c:pt idx="1178">
                  <c:v>4.3</c:v>
                </c:pt>
                <c:pt idx="1179">
                  <c:v>4.0999999999999996</c:v>
                </c:pt>
                <c:pt idx="1180">
                  <c:v>4.3</c:v>
                </c:pt>
                <c:pt idx="1181">
                  <c:v>4.0999999999999996</c:v>
                </c:pt>
                <c:pt idx="1182">
                  <c:v>3.8</c:v>
                </c:pt>
                <c:pt idx="1183">
                  <c:v>4.0999999999999996</c:v>
                </c:pt>
                <c:pt idx="1184">
                  <c:v>4.3</c:v>
                </c:pt>
                <c:pt idx="1185">
                  <c:v>4.0999999999999996</c:v>
                </c:pt>
                <c:pt idx="1186">
                  <c:v>3.7</c:v>
                </c:pt>
                <c:pt idx="1187">
                  <c:v>4.3</c:v>
                </c:pt>
                <c:pt idx="1188">
                  <c:v>3.6</c:v>
                </c:pt>
                <c:pt idx="1189">
                  <c:v>4.3</c:v>
                </c:pt>
                <c:pt idx="1190">
                  <c:v>4.2</c:v>
                </c:pt>
                <c:pt idx="1191">
                  <c:v>4.0999999999999996</c:v>
                </c:pt>
                <c:pt idx="1192">
                  <c:v>4.2</c:v>
                </c:pt>
                <c:pt idx="1193">
                  <c:v>3.9</c:v>
                </c:pt>
                <c:pt idx="1194">
                  <c:v>4.0999999999999996</c:v>
                </c:pt>
                <c:pt idx="1195">
                  <c:v>4.2</c:v>
                </c:pt>
                <c:pt idx="1196">
                  <c:v>4.3</c:v>
                </c:pt>
                <c:pt idx="1197">
                  <c:v>4</c:v>
                </c:pt>
                <c:pt idx="1198">
                  <c:v>4.2</c:v>
                </c:pt>
                <c:pt idx="1199">
                  <c:v>3.8</c:v>
                </c:pt>
                <c:pt idx="1200">
                  <c:v>3.7</c:v>
                </c:pt>
                <c:pt idx="1201">
                  <c:v>4.2</c:v>
                </c:pt>
                <c:pt idx="1202">
                  <c:v>4</c:v>
                </c:pt>
                <c:pt idx="1203">
                  <c:v>3.9</c:v>
                </c:pt>
                <c:pt idx="1204">
                  <c:v>4</c:v>
                </c:pt>
                <c:pt idx="1205">
                  <c:v>4.0999999999999996</c:v>
                </c:pt>
                <c:pt idx="1206">
                  <c:v>4</c:v>
                </c:pt>
                <c:pt idx="1207">
                  <c:v>3.7</c:v>
                </c:pt>
                <c:pt idx="1208">
                  <c:v>4.0999999999999996</c:v>
                </c:pt>
                <c:pt idx="1209">
                  <c:v>4.3</c:v>
                </c:pt>
                <c:pt idx="1210">
                  <c:v>4.0999999999999996</c:v>
                </c:pt>
                <c:pt idx="1211">
                  <c:v>4.0999999999999996</c:v>
                </c:pt>
                <c:pt idx="1212">
                  <c:v>4.3</c:v>
                </c:pt>
                <c:pt idx="1213">
                  <c:v>4.0999999999999996</c:v>
                </c:pt>
                <c:pt idx="1214">
                  <c:v>3.4</c:v>
                </c:pt>
                <c:pt idx="1215">
                  <c:v>4.2</c:v>
                </c:pt>
                <c:pt idx="1216">
                  <c:v>4.0999999999999996</c:v>
                </c:pt>
                <c:pt idx="1217">
                  <c:v>4.2</c:v>
                </c:pt>
                <c:pt idx="1218">
                  <c:v>4.2</c:v>
                </c:pt>
                <c:pt idx="1219">
                  <c:v>3.9</c:v>
                </c:pt>
                <c:pt idx="1220">
                  <c:v>4.0999999999999996</c:v>
                </c:pt>
                <c:pt idx="1221">
                  <c:v>4.0999999999999996</c:v>
                </c:pt>
                <c:pt idx="1222">
                  <c:v>3.9</c:v>
                </c:pt>
                <c:pt idx="1223">
                  <c:v>4.2</c:v>
                </c:pt>
                <c:pt idx="1224">
                  <c:v>4</c:v>
                </c:pt>
                <c:pt idx="1225">
                  <c:v>3.8</c:v>
                </c:pt>
                <c:pt idx="1226">
                  <c:v>4.2</c:v>
                </c:pt>
                <c:pt idx="1227">
                  <c:v>4</c:v>
                </c:pt>
                <c:pt idx="1228">
                  <c:v>3.9</c:v>
                </c:pt>
                <c:pt idx="1229">
                  <c:v>4.2</c:v>
                </c:pt>
                <c:pt idx="1230">
                  <c:v>3.8</c:v>
                </c:pt>
                <c:pt idx="1231">
                  <c:v>3.9</c:v>
                </c:pt>
                <c:pt idx="1232">
                  <c:v>3.8</c:v>
                </c:pt>
                <c:pt idx="1233">
                  <c:v>3.9</c:v>
                </c:pt>
                <c:pt idx="1234">
                  <c:v>3.9</c:v>
                </c:pt>
                <c:pt idx="1235">
                  <c:v>3.7</c:v>
                </c:pt>
                <c:pt idx="1236">
                  <c:v>3.6</c:v>
                </c:pt>
                <c:pt idx="1237">
                  <c:v>3.5</c:v>
                </c:pt>
                <c:pt idx="1238">
                  <c:v>4</c:v>
                </c:pt>
                <c:pt idx="1239">
                  <c:v>4</c:v>
                </c:pt>
                <c:pt idx="1240">
                  <c:v>3.9</c:v>
                </c:pt>
                <c:pt idx="1241">
                  <c:v>4</c:v>
                </c:pt>
                <c:pt idx="1242">
                  <c:v>3.7</c:v>
                </c:pt>
                <c:pt idx="1243">
                  <c:v>4.0999999999999996</c:v>
                </c:pt>
                <c:pt idx="1244">
                  <c:v>3.9</c:v>
                </c:pt>
                <c:pt idx="1245">
                  <c:v>3.9</c:v>
                </c:pt>
                <c:pt idx="1246">
                  <c:v>4</c:v>
                </c:pt>
                <c:pt idx="1247">
                  <c:v>3.6</c:v>
                </c:pt>
                <c:pt idx="1248">
                  <c:v>3.7</c:v>
                </c:pt>
                <c:pt idx="1249">
                  <c:v>4.0999999999999996</c:v>
                </c:pt>
                <c:pt idx="1250">
                  <c:v>4.0999999999999996</c:v>
                </c:pt>
                <c:pt idx="1251">
                  <c:v>3.5</c:v>
                </c:pt>
                <c:pt idx="1252">
                  <c:v>4.0999999999999996</c:v>
                </c:pt>
                <c:pt idx="1253">
                  <c:v>4</c:v>
                </c:pt>
                <c:pt idx="1254">
                  <c:v>3.7</c:v>
                </c:pt>
                <c:pt idx="1255">
                  <c:v>3.9</c:v>
                </c:pt>
                <c:pt idx="1256">
                  <c:v>3.8</c:v>
                </c:pt>
                <c:pt idx="1257">
                  <c:v>3.8</c:v>
                </c:pt>
                <c:pt idx="1258">
                  <c:v>3.8</c:v>
                </c:pt>
                <c:pt idx="1259">
                  <c:v>3.9</c:v>
                </c:pt>
                <c:pt idx="1260">
                  <c:v>4</c:v>
                </c:pt>
                <c:pt idx="1261">
                  <c:v>4</c:v>
                </c:pt>
                <c:pt idx="1262">
                  <c:v>4</c:v>
                </c:pt>
                <c:pt idx="1263">
                  <c:v>3.6</c:v>
                </c:pt>
                <c:pt idx="1264">
                  <c:v>3.8</c:v>
                </c:pt>
                <c:pt idx="1265">
                  <c:v>3.8</c:v>
                </c:pt>
                <c:pt idx="1266">
                  <c:v>4</c:v>
                </c:pt>
                <c:pt idx="1267">
                  <c:v>3.6</c:v>
                </c:pt>
                <c:pt idx="1268">
                  <c:v>3.9</c:v>
                </c:pt>
                <c:pt idx="1269">
                  <c:v>3.6</c:v>
                </c:pt>
                <c:pt idx="1270">
                  <c:v>3.8</c:v>
                </c:pt>
                <c:pt idx="1271">
                  <c:v>3.9</c:v>
                </c:pt>
                <c:pt idx="1272">
                  <c:v>4</c:v>
                </c:pt>
                <c:pt idx="1273">
                  <c:v>4</c:v>
                </c:pt>
                <c:pt idx="1274">
                  <c:v>4</c:v>
                </c:pt>
                <c:pt idx="1275">
                  <c:v>3.8</c:v>
                </c:pt>
                <c:pt idx="1276">
                  <c:v>3.8</c:v>
                </c:pt>
                <c:pt idx="1277">
                  <c:v>3.9</c:v>
                </c:pt>
                <c:pt idx="1278">
                  <c:v>3.9</c:v>
                </c:pt>
                <c:pt idx="1279">
                  <c:v>3.5</c:v>
                </c:pt>
                <c:pt idx="1280">
                  <c:v>3.8</c:v>
                </c:pt>
                <c:pt idx="1281">
                  <c:v>3.9</c:v>
                </c:pt>
                <c:pt idx="1282">
                  <c:v>3.9</c:v>
                </c:pt>
                <c:pt idx="1283">
                  <c:v>3.9</c:v>
                </c:pt>
                <c:pt idx="1284">
                  <c:v>3.9</c:v>
                </c:pt>
                <c:pt idx="1285">
                  <c:v>3.7</c:v>
                </c:pt>
                <c:pt idx="1286">
                  <c:v>3.8</c:v>
                </c:pt>
                <c:pt idx="1287">
                  <c:v>3.6</c:v>
                </c:pt>
                <c:pt idx="1288">
                  <c:v>3.8</c:v>
                </c:pt>
                <c:pt idx="1289">
                  <c:v>3.8</c:v>
                </c:pt>
                <c:pt idx="1290">
                  <c:v>3.8</c:v>
                </c:pt>
                <c:pt idx="1291">
                  <c:v>3.6</c:v>
                </c:pt>
                <c:pt idx="1292">
                  <c:v>3.8</c:v>
                </c:pt>
                <c:pt idx="1293">
                  <c:v>3.6</c:v>
                </c:pt>
                <c:pt idx="1294">
                  <c:v>3.8</c:v>
                </c:pt>
                <c:pt idx="1295">
                  <c:v>3.8</c:v>
                </c:pt>
                <c:pt idx="1296">
                  <c:v>3.8</c:v>
                </c:pt>
                <c:pt idx="1297">
                  <c:v>3.6</c:v>
                </c:pt>
                <c:pt idx="1298">
                  <c:v>3.7</c:v>
                </c:pt>
                <c:pt idx="1299">
                  <c:v>3.3</c:v>
                </c:pt>
                <c:pt idx="1300">
                  <c:v>3.8</c:v>
                </c:pt>
                <c:pt idx="1301">
                  <c:v>3.8</c:v>
                </c:pt>
                <c:pt idx="1302">
                  <c:v>3.5</c:v>
                </c:pt>
                <c:pt idx="1303">
                  <c:v>3.4</c:v>
                </c:pt>
                <c:pt idx="1304">
                  <c:v>3.7</c:v>
                </c:pt>
                <c:pt idx="1305">
                  <c:v>3.4</c:v>
                </c:pt>
                <c:pt idx="1306">
                  <c:v>3.6</c:v>
                </c:pt>
                <c:pt idx="1307">
                  <c:v>3.8</c:v>
                </c:pt>
                <c:pt idx="1308">
                  <c:v>3.3</c:v>
                </c:pt>
                <c:pt idx="1309">
                  <c:v>3.7</c:v>
                </c:pt>
                <c:pt idx="1310">
                  <c:v>3.7</c:v>
                </c:pt>
                <c:pt idx="1311">
                  <c:v>3.7</c:v>
                </c:pt>
                <c:pt idx="1312">
                  <c:v>3.7</c:v>
                </c:pt>
                <c:pt idx="1313">
                  <c:v>3.7</c:v>
                </c:pt>
                <c:pt idx="1314">
                  <c:v>3.6</c:v>
                </c:pt>
                <c:pt idx="1315">
                  <c:v>3.7</c:v>
                </c:pt>
                <c:pt idx="1316">
                  <c:v>3.6</c:v>
                </c:pt>
                <c:pt idx="1317">
                  <c:v>3.5</c:v>
                </c:pt>
                <c:pt idx="1318">
                  <c:v>3.6</c:v>
                </c:pt>
                <c:pt idx="1319">
                  <c:v>3.5</c:v>
                </c:pt>
                <c:pt idx="1320">
                  <c:v>3</c:v>
                </c:pt>
                <c:pt idx="1321">
                  <c:v>3.6</c:v>
                </c:pt>
                <c:pt idx="1322">
                  <c:v>3.4</c:v>
                </c:pt>
                <c:pt idx="1323">
                  <c:v>3.6</c:v>
                </c:pt>
                <c:pt idx="1324">
                  <c:v>3.5</c:v>
                </c:pt>
                <c:pt idx="1325">
                  <c:v>3.5</c:v>
                </c:pt>
                <c:pt idx="1326">
                  <c:v>3</c:v>
                </c:pt>
                <c:pt idx="1327">
                  <c:v>3.6</c:v>
                </c:pt>
                <c:pt idx="1328">
                  <c:v>3.5</c:v>
                </c:pt>
                <c:pt idx="1329">
                  <c:v>3.5</c:v>
                </c:pt>
                <c:pt idx="1330">
                  <c:v>3.3</c:v>
                </c:pt>
                <c:pt idx="1331">
                  <c:v>3.5</c:v>
                </c:pt>
                <c:pt idx="1332">
                  <c:v>3.2</c:v>
                </c:pt>
                <c:pt idx="1333">
                  <c:v>3.4</c:v>
                </c:pt>
                <c:pt idx="1334">
                  <c:v>3.3</c:v>
                </c:pt>
                <c:pt idx="1335">
                  <c:v>3.3</c:v>
                </c:pt>
                <c:pt idx="1336">
                  <c:v>3.3</c:v>
                </c:pt>
                <c:pt idx="1337">
                  <c:v>3.2</c:v>
                </c:pt>
                <c:pt idx="1338">
                  <c:v>3.3</c:v>
                </c:pt>
                <c:pt idx="1339">
                  <c:v>3.3</c:v>
                </c:pt>
                <c:pt idx="1340">
                  <c:v>3.1</c:v>
                </c:pt>
                <c:pt idx="1341">
                  <c:v>3</c:v>
                </c:pt>
                <c:pt idx="1342">
                  <c:v>3.1</c:v>
                </c:pt>
                <c:pt idx="1343">
                  <c:v>2.9</c:v>
                </c:pt>
                <c:pt idx="1344">
                  <c:v>3</c:v>
                </c:pt>
                <c:pt idx="1345">
                  <c:v>2.8</c:v>
                </c:pt>
                <c:pt idx="1346">
                  <c:v>2.8</c:v>
                </c:pt>
                <c:pt idx="1347">
                  <c:v>2.6</c:v>
                </c:pt>
                <c:pt idx="1348">
                  <c:v>2.2999999999999998</c:v>
                </c:pt>
                <c:pt idx="1349">
                  <c:v>2</c:v>
                </c:pt>
                <c:pt idx="1350">
                  <c:v>0</c:v>
                </c:pt>
              </c:numCache>
            </c:numRef>
          </c:yVal>
          <c:smooth val="0"/>
          <c:extLst>
            <c:ext xmlns:c16="http://schemas.microsoft.com/office/drawing/2014/chart" uri="{C3380CC4-5D6E-409C-BE32-E72D297353CC}">
              <c16:uniqueId val="{00000006-9B1B-4F22-9039-6581E900FA43}"/>
            </c:ext>
          </c:extLst>
        </c:ser>
        <c:dLbls>
          <c:showLegendKey val="0"/>
          <c:showVal val="0"/>
          <c:showCatName val="0"/>
          <c:showSerName val="0"/>
          <c:showPercent val="0"/>
          <c:showBubbleSize val="0"/>
        </c:dLbls>
        <c:axId val="706354479"/>
        <c:axId val="527222559"/>
      </c:scatterChart>
      <c:valAx>
        <c:axId val="70635447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27222559"/>
        <c:crosses val="autoZero"/>
        <c:crossBetween val="midCat"/>
      </c:valAx>
      <c:valAx>
        <c:axId val="52722255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706354479"/>
        <c:crosses val="autoZero"/>
        <c:crossBetween val="midCat"/>
      </c:valAx>
      <c:spPr>
        <a:noFill/>
        <a:ln>
          <a:noFill/>
        </a:ln>
        <a:effectLst/>
      </c:spPr>
    </c:plotArea>
    <c:plotVisOnly val="1"/>
    <c:dispBlanksAs val="gap"/>
    <c:showDLblsOverMax val="0"/>
    <c:extLst/>
  </c:chart>
  <c:spPr>
    <a:solidFill>
      <a:schemeClr val="tx2">
        <a:lumMod val="50000"/>
        <a:lumOff val="5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Table!PivotTable16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Table'!$BA$4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A1-4949-848F-79D85ABEED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A1-4949-848F-79D85ABEED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A1-4949-848F-79D85ABEED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A1-4949-848F-79D85ABEED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A1-4949-848F-79D85ABEED70}"/>
              </c:ext>
            </c:extLst>
          </c:dPt>
          <c:cat>
            <c:strRef>
              <c:f>'Pivot Table'!$AZ$5:$AZ$10</c:f>
              <c:strCache>
                <c:ptCount val="5"/>
                <c:pt idx="0">
                  <c:v>Computers&amp;Accessories</c:v>
                </c:pt>
                <c:pt idx="1">
                  <c:v>Electronics</c:v>
                </c:pt>
                <c:pt idx="2">
                  <c:v>Home&amp;Kitchen</c:v>
                </c:pt>
                <c:pt idx="3">
                  <c:v>OfficeProducts</c:v>
                </c:pt>
                <c:pt idx="4">
                  <c:v>MusicalInstruments</c:v>
                </c:pt>
              </c:strCache>
            </c:strRef>
          </c:cat>
          <c:val>
            <c:numRef>
              <c:f>'Pivot Table'!$BA$5:$BA$10</c:f>
              <c:numCache>
                <c:formatCode>0%</c:formatCode>
                <c:ptCount val="5"/>
                <c:pt idx="0">
                  <c:v>0.94</c:v>
                </c:pt>
                <c:pt idx="1">
                  <c:v>0.91</c:v>
                </c:pt>
                <c:pt idx="2">
                  <c:v>0.9</c:v>
                </c:pt>
                <c:pt idx="3">
                  <c:v>0.75</c:v>
                </c:pt>
                <c:pt idx="4">
                  <c:v>0.6</c:v>
                </c:pt>
              </c:numCache>
            </c:numRef>
          </c:val>
          <c:extLst>
            <c:ext xmlns:c16="http://schemas.microsoft.com/office/drawing/2014/chart" uri="{C3380CC4-5D6E-409C-BE32-E72D297353CC}">
              <c16:uniqueId val="{0000000A-C2A1-4949-848F-79D85ABEED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Table!PivotTable1</c:name>
    <c:fmtId val="3"/>
  </c:pivotSource>
  <c:chart>
    <c:title>
      <c:tx>
        <c:rich>
          <a:bodyPr rot="0" spcFirstLastPara="1" vertOverflow="ellipsis" vert="horz" wrap="square" anchor="ctr" anchorCtr="1"/>
          <a:lstStyle/>
          <a:p>
            <a:pPr>
              <a:defRPr sz="1400" b="1" i="0" u="none" strike="noStrike" kern="1200" cap="none" spc="0" baseline="0">
                <a:ln w="0">
                  <a:solidFill>
                    <a:sysClr val="windowText" lastClr="000000"/>
                  </a:solidFill>
                </a:ln>
                <a:solidFill>
                  <a:schemeClr val="tx1"/>
                </a:solidFill>
                <a:effectLst>
                  <a:outerShdw blurRad="38100" dist="19050" dir="2700000" algn="tl" rotWithShape="0">
                    <a:schemeClr val="dk1">
                      <a:alpha val="40000"/>
                    </a:schemeClr>
                  </a:outerShdw>
                </a:effectLst>
                <a:latin typeface="+mn-lt"/>
                <a:ea typeface="+mn-ea"/>
                <a:cs typeface="+mn-cs"/>
              </a:defRPr>
            </a:pPr>
            <a:r>
              <a:rPr lang="en-US" sz="2800" b="1">
                <a:ln w="0">
                  <a:solidFill>
                    <a:sysClr val="windowText" lastClr="000000"/>
                  </a:solidFill>
                </a:ln>
              </a:rPr>
              <a:t>AVERAGE DISCOUNT % BY CATEGORY</a:t>
            </a:r>
          </a:p>
        </c:rich>
      </c:tx>
      <c:layout>
        <c:manualLayout>
          <c:xMode val="edge"/>
          <c:yMode val="edge"/>
          <c:x val="0.20353115622949258"/>
          <c:y val="5.5099104377967098E-2"/>
        </c:manualLayout>
      </c:layout>
      <c:overlay val="0"/>
      <c:spPr>
        <a:noFill/>
        <a:ln>
          <a:noFill/>
        </a:ln>
        <a:effectLst/>
      </c:spPr>
      <c:txPr>
        <a:bodyPr rot="0" spcFirstLastPara="1" vertOverflow="ellipsis" vert="horz" wrap="square" anchor="ctr" anchorCtr="1"/>
        <a:lstStyle/>
        <a:p>
          <a:pPr>
            <a:defRPr sz="1400" b="1" i="0" u="none" strike="noStrike" kern="1200" cap="none" spc="0" baseline="0">
              <a:ln w="0">
                <a:solidFill>
                  <a:sysClr val="windowText" lastClr="000000"/>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spPr>
          <a:solidFill>
            <a:srgbClr val="002060">
              <a:alpha val="94000"/>
            </a:srgbClr>
          </a:solidFill>
          <a:ln w="25400" cap="flat" cmpd="sng" algn="ctr">
            <a:solidFill>
              <a:schemeClr val="accent1">
                <a:lumMod val="60000"/>
                <a:lumOff val="40000"/>
              </a:schemeClr>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46790968988978"/>
          <c:y val="0.16276487382650837"/>
          <c:w val="0.83758109760210986"/>
          <c:h val="0.56797833737416348"/>
        </c:manualLayout>
      </c:layout>
      <c:barChart>
        <c:barDir val="col"/>
        <c:grouping val="clustered"/>
        <c:varyColors val="0"/>
        <c:ser>
          <c:idx val="0"/>
          <c:order val="0"/>
          <c:tx>
            <c:strRef>
              <c:f>'Pivot Table'!$B$3</c:f>
              <c:strCache>
                <c:ptCount val="1"/>
                <c:pt idx="0">
                  <c:v>Total</c:v>
                </c:pt>
              </c:strCache>
            </c:strRef>
          </c:tx>
          <c:spPr>
            <a:solidFill>
              <a:srgbClr val="002060">
                <a:alpha val="94000"/>
              </a:srgbClr>
            </a:solidFill>
            <a:ln w="25400" cap="flat" cmpd="sng" algn="ctr">
              <a:solidFill>
                <a:schemeClr val="accent1">
                  <a:lumMod val="60000"/>
                  <a:lumOff val="40000"/>
                </a:schemeClr>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General</c:formatCode>
                <c:ptCount val="9"/>
                <c:pt idx="0">
                  <c:v>0.42</c:v>
                </c:pt>
                <c:pt idx="1">
                  <c:v>0.53224000000000005</c:v>
                </c:pt>
                <c:pt idx="2">
                  <c:v>0.4990612244897959</c:v>
                </c:pt>
                <c:pt idx="3">
                  <c:v>0.53</c:v>
                </c:pt>
                <c:pt idx="4">
                  <c:v>0.40120535714285716</c:v>
                </c:pt>
                <c:pt idx="5">
                  <c:v>0.57499999999999996</c:v>
                </c:pt>
                <c:pt idx="6">
                  <c:v>0.46</c:v>
                </c:pt>
                <c:pt idx="7">
                  <c:v>0.1235483870967742</c:v>
                </c:pt>
                <c:pt idx="8">
                  <c:v>0</c:v>
                </c:pt>
              </c:numCache>
            </c:numRef>
          </c:val>
          <c:extLst>
            <c:ext xmlns:c16="http://schemas.microsoft.com/office/drawing/2014/chart" uri="{C3380CC4-5D6E-409C-BE32-E72D297353CC}">
              <c16:uniqueId val="{00000001-6D4B-4CEF-A345-9BBB13CC4325}"/>
            </c:ext>
          </c:extLst>
        </c:ser>
        <c:dLbls>
          <c:dLblPos val="outEnd"/>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8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26962480"/>
        <c:crosses val="autoZero"/>
        <c:auto val="1"/>
        <c:lblAlgn val="ctr"/>
        <c:lblOffset val="100"/>
        <c:noMultiLvlLbl val="0"/>
      </c:catAx>
      <c:valAx>
        <c:axId val="1226962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96267536"/>
        <c:crosses val="autoZero"/>
        <c:crossBetween val="between"/>
      </c:valAx>
      <c:spPr>
        <a:noFill/>
        <a:ln w="25400" cap="flat" cmpd="sng" algn="ctr">
          <a:no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lumOff val="50000"/>
        <a:alpha val="91000"/>
      </a:schemeClr>
    </a:solidFill>
    <a:ln w="9525" cap="flat" cmpd="sng" algn="ctr">
      <a:noFill/>
      <a:round/>
    </a:ln>
    <a:effectLst>
      <a:glow rad="342900">
        <a:srgbClr val="002060">
          <a:alpha val="95000"/>
        </a:srgbClr>
      </a:glow>
      <a:innerShdw blurRad="114300">
        <a:prstClr val="black">
          <a:alpha val="95000"/>
        </a:prstClr>
      </a:innerShdw>
      <a:softEdge rad="292100"/>
    </a:effectLst>
    <a:scene3d>
      <a:camera prst="orthographicFront"/>
      <a:lightRig rig="glow" dir="t">
        <a:rot lat="0" lon="0" rev="4800000"/>
      </a:lightRig>
    </a:scene3d>
    <a:sp3d prstMaterial="matte">
      <a:bevelT w="127000" h="63500"/>
    </a:sp3d>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Table!PivotTable3</c:name>
    <c:fmtId val="10"/>
  </c:pivotSource>
  <c:chart>
    <c:title>
      <c:tx>
        <c:rich>
          <a:bodyPr/>
          <a:lstStyle/>
          <a:p>
            <a:pPr>
              <a:defRPr b="0">
                <a:ln>
                  <a:solidFill>
                    <a:sysClr val="windowText" lastClr="000000"/>
                  </a:solidFill>
                </a:ln>
              </a:defRPr>
            </a:pPr>
            <a:r>
              <a:rPr lang="en-US" sz="2800" b="0">
                <a:ln>
                  <a:solidFill>
                    <a:sysClr val="windowText" lastClr="000000"/>
                  </a:solidFill>
                </a:ln>
              </a:rPr>
              <a:t>PRODUCTS PER CATEGORY</a:t>
            </a:r>
          </a:p>
        </c:rich>
      </c:tx>
      <c:layout>
        <c:manualLayout>
          <c:xMode val="edge"/>
          <c:yMode val="edge"/>
          <c:x val="0.30441759173255034"/>
          <c:y val="5.6232190121970518E-2"/>
        </c:manualLayout>
      </c:layout>
      <c:overlay val="0"/>
      <c:spPr>
        <a:scene3d>
          <a:camera prst="orthographicFront"/>
          <a:lightRig rig="threePt" dir="t"/>
        </a:scene3d>
        <a:sp3d>
          <a:bevelT w="190500" h="38100"/>
        </a:sp3d>
      </c:sp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2060"/>
          </a:solidFill>
          <a:ln>
            <a:solidFill>
              <a:schemeClr val="accent1">
                <a:lumMod val="60000"/>
                <a:lumOff val="40000"/>
              </a:schemeClr>
            </a:solidFill>
          </a:ln>
          <a:effectLst/>
        </c:spPr>
        <c:marker>
          <c:symbol val="none"/>
        </c:marker>
        <c:dLbl>
          <c:idx val="0"/>
          <c:spPr>
            <a:noFill/>
            <a:ln>
              <a:noFill/>
            </a:ln>
            <a:effectLst/>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337065787399"/>
          <c:y val="0.21388400047697503"/>
          <c:w val="0.78577016561451984"/>
          <c:h val="0.47835439794467111"/>
        </c:manualLayout>
      </c:layout>
      <c:barChart>
        <c:barDir val="col"/>
        <c:grouping val="clustered"/>
        <c:varyColors val="0"/>
        <c:ser>
          <c:idx val="0"/>
          <c:order val="0"/>
          <c:tx>
            <c:strRef>
              <c:f>'Pivot Table'!$F$3</c:f>
              <c:strCache>
                <c:ptCount val="1"/>
                <c:pt idx="0">
                  <c:v>Total</c:v>
                </c:pt>
              </c:strCache>
            </c:strRef>
          </c:tx>
          <c:spPr>
            <a:solidFill>
              <a:srgbClr val="002060"/>
            </a:solidFill>
            <a:ln>
              <a:solidFill>
                <a:schemeClr val="accent1">
                  <a:lumMod val="60000"/>
                  <a:lumOff val="40000"/>
                </a:schemeClr>
              </a:solidFill>
            </a:ln>
            <a:effectLst/>
          </c:spPr>
          <c:invertIfNegative val="0"/>
          <c:dLbls>
            <c:spPr>
              <a:noFill/>
              <a:ln>
                <a:noFill/>
              </a:ln>
              <a:effectLst/>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Table'!$E$4:$E$13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Table'!$F$4:$F$13</c:f>
              <c:numCache>
                <c:formatCode>General</c:formatCode>
                <c:ptCount val="9"/>
                <c:pt idx="0">
                  <c:v>1</c:v>
                </c:pt>
                <c:pt idx="1">
                  <c:v>375</c:v>
                </c:pt>
                <c:pt idx="2">
                  <c:v>476</c:v>
                </c:pt>
                <c:pt idx="3">
                  <c:v>1</c:v>
                </c:pt>
                <c:pt idx="4">
                  <c:v>448</c:v>
                </c:pt>
                <c:pt idx="5">
                  <c:v>2</c:v>
                </c:pt>
                <c:pt idx="6">
                  <c:v>2</c:v>
                </c:pt>
                <c:pt idx="7">
                  <c:v>31</c:v>
                </c:pt>
                <c:pt idx="8">
                  <c:v>1</c:v>
                </c:pt>
              </c:numCache>
            </c:numRef>
          </c:val>
          <c:extLst>
            <c:ext xmlns:c16="http://schemas.microsoft.com/office/drawing/2014/chart" uri="{C3380CC4-5D6E-409C-BE32-E72D297353CC}">
              <c16:uniqueId val="{00000003-4CBB-4518-8F53-542E19DC8020}"/>
            </c:ext>
          </c:extLst>
        </c:ser>
        <c:dLbls>
          <c:dLblPos val="outEnd"/>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vert="horz"/>
          <a:lstStyle/>
          <a:p>
            <a:pPr>
              <a:defRPr b="1"/>
            </a:pPr>
            <a:endParaRPr lang="en-US"/>
          </a:p>
        </c:txPr>
        <c:crossAx val="1226962480"/>
        <c:crosses val="autoZero"/>
        <c:auto val="1"/>
        <c:lblAlgn val="ctr"/>
        <c:lblOffset val="100"/>
        <c:noMultiLvlLbl val="0"/>
      </c:catAx>
      <c:valAx>
        <c:axId val="1226962480"/>
        <c:scaling>
          <c:orientation val="minMax"/>
        </c:scaling>
        <c:delete val="0"/>
        <c:axPos val="l"/>
        <c:numFmt formatCode="General" sourceLinked="1"/>
        <c:majorTickMark val="out"/>
        <c:minorTickMark val="none"/>
        <c:tickLblPos val="nextTo"/>
        <c:spPr>
          <a:noFill/>
          <a:ln>
            <a:noFill/>
          </a:ln>
          <a:effectLst/>
        </c:spPr>
        <c:txPr>
          <a:bodyPr rot="-60000000" vert="horz"/>
          <a:lstStyle/>
          <a:p>
            <a:pPr>
              <a:defRPr b="1"/>
            </a:pPr>
            <a:endParaRPr lang="en-US"/>
          </a:p>
        </c:txPr>
        <c:crossAx val="496267536"/>
        <c:crosses val="autoZero"/>
        <c:crossBetween val="between"/>
      </c:valAx>
      <c:spPr>
        <a:noFill/>
        <a:ln>
          <a:noFill/>
        </a:ln>
        <a:scene3d>
          <a:camera prst="orthographicFront"/>
          <a:lightRig rig="threePt" dir="t"/>
        </a:scene3d>
        <a:sp3d prstMaterial="matte">
          <a:bevelT w="127000" h="63500"/>
        </a:sp3d>
      </c:spPr>
    </c:plotArea>
    <c:plotVisOnly val="1"/>
    <c:dispBlanksAs val="gap"/>
    <c:showDLblsOverMax val="0"/>
    <c:extLst/>
  </c:chart>
  <c:spPr>
    <a:solidFill>
      <a:schemeClr val="tx2">
        <a:lumMod val="50000"/>
        <a:lumOff val="50000"/>
        <a:alpha val="94000"/>
      </a:schemeClr>
    </a:solidFill>
    <a:ln w="25400" cap="flat" cmpd="sng" algn="ctr">
      <a:noFill/>
      <a:prstDash val="solid"/>
    </a:ln>
    <a:effectLst>
      <a:outerShdw blurRad="317500" dir="4200000" sx="95000" sy="95000" algn="ctr" rotWithShape="0">
        <a:srgbClr val="002060">
          <a:alpha val="72000"/>
        </a:srgbClr>
      </a:outerShdw>
      <a:softEdge rad="0"/>
    </a:effectLst>
    <a:scene3d>
      <a:camera prst="orthographicFront"/>
      <a:lightRig rig="glow" dir="t">
        <a:rot lat="0" lon="0" rev="4800000"/>
      </a:lightRig>
    </a:scene3d>
    <a:sp3d prstMaterial="matte">
      <a:bevelT w="127000" h="63500"/>
    </a:sp3d>
  </c:spPr>
  <c:txPr>
    <a:bodyPr/>
    <a:lstStyle/>
    <a:p>
      <a:pPr>
        <a:defRPr sz="170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Table!PivotTable4</c:name>
    <c:fmtId val="2"/>
  </c:pivotSource>
  <c:chart>
    <c:title>
      <c:tx>
        <c:rich>
          <a:bodyPr/>
          <a:lstStyle/>
          <a:p>
            <a:pPr>
              <a:defRPr/>
            </a:pPr>
            <a:r>
              <a:rPr lang="en-US" sz="2800" b="0" cap="none" spc="0">
                <a:ln w="0">
                  <a:solidFill>
                    <a:sysClr val="windowText" lastClr="000000"/>
                  </a:solidFill>
                </a:ln>
                <a:solidFill>
                  <a:sysClr val="windowText" lastClr="000000"/>
                </a:solidFill>
                <a:effectLst>
                  <a:outerShdw blurRad="38100" dist="19050" dir="2700000" algn="tl" rotWithShape="0">
                    <a:schemeClr val="dk1">
                      <a:alpha val="40000"/>
                    </a:schemeClr>
                  </a:outerShdw>
                </a:effectLst>
              </a:rPr>
              <a:t>TOTAL REVIEWS</a:t>
            </a:r>
            <a:r>
              <a:rPr lang="en-US" sz="2800" b="0" cap="none" spc="0" baseline="0">
                <a:ln w="0">
                  <a:solidFill>
                    <a:sysClr val="windowText" lastClr="000000"/>
                  </a:solidFill>
                </a:ln>
                <a:solidFill>
                  <a:sysClr val="windowText" lastClr="000000"/>
                </a:solidFill>
                <a:effectLst>
                  <a:outerShdw blurRad="38100" dist="19050" dir="2700000" algn="tl" rotWithShape="0">
                    <a:schemeClr val="dk1">
                      <a:alpha val="40000"/>
                    </a:schemeClr>
                  </a:outerShdw>
                </a:effectLst>
              </a:rPr>
              <a:t> BY CATEGORY</a:t>
            </a:r>
            <a:endParaRPr lang="en-US" sz="2800" b="0" cap="none" spc="0">
              <a:ln w="0">
                <a:solidFill>
                  <a:sysClr val="windowText" lastClr="000000"/>
                </a:solidFill>
              </a:ln>
              <a:solidFill>
                <a:sysClr val="windowText" lastClr="000000"/>
              </a:solidFill>
              <a:effectLst>
                <a:outerShdw blurRad="38100" dist="19050" dir="2700000" algn="tl" rotWithShape="0">
                  <a:schemeClr val="dk1">
                    <a:alpha val="40000"/>
                  </a:schemeClr>
                </a:outerShdw>
              </a:effectLst>
            </a:endParaRPr>
          </a:p>
        </c:rich>
      </c:tx>
      <c:layout>
        <c:manualLayout>
          <c:xMode val="edge"/>
          <c:yMode val="edge"/>
          <c:x val="0.25978623837881731"/>
          <c:y val="5.1560234425925507E-2"/>
        </c:manualLayout>
      </c:layout>
      <c:overlay val="0"/>
      <c:spPr>
        <a:scene3d>
          <a:camera prst="orthographicFront"/>
          <a:lightRig rig="threePt" dir="t"/>
        </a:scene3d>
        <a:sp3d>
          <a:bevelT w="190500" h="38100"/>
        </a:sp3d>
      </c:sp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2060"/>
          </a:solidFill>
          <a:ln>
            <a:solidFill>
              <a:schemeClr val="accent1">
                <a:lumMod val="60000"/>
                <a:lumOff val="40000"/>
              </a:schemeClr>
            </a:solid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40113336664159"/>
          <c:y val="0.18325675905265132"/>
          <c:w val="0.60073012540099158"/>
          <c:h val="0.65340067013906677"/>
        </c:manualLayout>
      </c:layout>
      <c:barChart>
        <c:barDir val="bar"/>
        <c:grouping val="clustered"/>
        <c:varyColors val="0"/>
        <c:ser>
          <c:idx val="0"/>
          <c:order val="0"/>
          <c:tx>
            <c:strRef>
              <c:f>'Pivot Table'!$J$3</c:f>
              <c:strCache>
                <c:ptCount val="1"/>
                <c:pt idx="0">
                  <c:v>Total</c:v>
                </c:pt>
              </c:strCache>
            </c:strRef>
          </c:tx>
          <c:spPr>
            <a:solidFill>
              <a:srgbClr val="002060"/>
            </a:solidFill>
            <a:ln>
              <a:solidFill>
                <a:schemeClr val="accent1">
                  <a:lumMod val="60000"/>
                  <a:lumOff val="40000"/>
                </a:schemeClr>
              </a:solidFill>
            </a:ln>
            <a:effectLst/>
          </c:spPr>
          <c:invertIfNegative val="0"/>
          <c:dLbls>
            <c:spPr>
              <a:noFill/>
              <a:ln>
                <a:noFill/>
              </a:ln>
              <a:effectLst/>
            </c:spPr>
            <c:txPr>
              <a:bodyPr wrap="square" lIns="38100" tIns="19050" rIns="38100" bIns="19050" anchor="ctr">
                <a:spAutoFit/>
              </a:bodyPr>
              <a:lstStyle/>
              <a:p>
                <a:pPr>
                  <a:defRPr sz="18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Table'!$I$4:$I$13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Table'!$J$4:$J$13</c:f>
              <c:numCache>
                <c:formatCode>#,##0</c:formatCode>
                <c:ptCount val="9"/>
                <c:pt idx="0">
                  <c:v>1118</c:v>
                </c:pt>
                <c:pt idx="1">
                  <c:v>6345155</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3-ED70-4977-AD0C-C581A8D8F6B4}"/>
            </c:ext>
          </c:extLst>
        </c:ser>
        <c:dLbls>
          <c:dLblPos val="outEnd"/>
          <c:showLegendKey val="0"/>
          <c:showVal val="1"/>
          <c:showCatName val="0"/>
          <c:showSerName val="0"/>
          <c:showPercent val="0"/>
          <c:showBubbleSize val="0"/>
        </c:dLbls>
        <c:gapWidth val="219"/>
        <c:axId val="496267536"/>
        <c:axId val="1226962480"/>
      </c:barChart>
      <c:catAx>
        <c:axId val="4962675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crossAx val="1226962480"/>
        <c:crosses val="autoZero"/>
        <c:auto val="1"/>
        <c:lblAlgn val="ctr"/>
        <c:lblOffset val="100"/>
        <c:noMultiLvlLbl val="0"/>
      </c:catAx>
      <c:valAx>
        <c:axId val="122696248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crossAx val="496267536"/>
        <c:crosses val="autoZero"/>
        <c:crossBetween val="between"/>
      </c:valAx>
      <c:spPr>
        <a:noFill/>
        <a:ln>
          <a:noFill/>
        </a:ln>
      </c:spPr>
    </c:plotArea>
    <c:plotVisOnly val="1"/>
    <c:dispBlanksAs val="gap"/>
    <c:showDLblsOverMax val="0"/>
    <c:extLst/>
  </c:chart>
  <c:spPr>
    <a:solidFill>
      <a:schemeClr val="tx2">
        <a:lumMod val="50000"/>
        <a:lumOff val="50000"/>
      </a:schemeClr>
    </a:solidFill>
    <a:ln w="9525" cap="flat" cmpd="sng" algn="ctr">
      <a:noFill/>
      <a:round/>
    </a:ln>
    <a:effectLst/>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Table!PivotTable5</c:name>
    <c:fmtId val="5"/>
  </c:pivotSource>
  <c:chart>
    <c:title>
      <c:tx>
        <c:rich>
          <a:bodyPr/>
          <a:lstStyle/>
          <a:p>
            <a:pPr>
              <a:defRPr b="0" cap="none" spc="0">
                <a:ln w="0">
                  <a:solidFill>
                    <a:sysClr val="windowText" lastClr="000000"/>
                  </a:solidFill>
                </a:ln>
                <a:solidFill>
                  <a:schemeClr val="tx1"/>
                </a:solidFill>
                <a:effectLst>
                  <a:outerShdw blurRad="38100" dist="19050" dir="2700000" algn="tl" rotWithShape="0">
                    <a:schemeClr val="dk1">
                      <a:alpha val="40000"/>
                    </a:schemeClr>
                  </a:outerShdw>
                </a:effectLst>
              </a:defRPr>
            </a:pPr>
            <a:r>
              <a:rPr lang="en-US" sz="2800" b="0" cap="none" spc="0">
                <a:ln w="0">
                  <a:solidFill>
                    <a:sysClr val="windowText" lastClr="000000"/>
                  </a:solidFill>
                </a:ln>
                <a:solidFill>
                  <a:schemeClr val="tx1"/>
                </a:solidFill>
                <a:effectLst>
                  <a:outerShdw blurRad="38100" dist="19050" dir="2700000" algn="tl" rotWithShape="0">
                    <a:schemeClr val="dk1">
                      <a:alpha val="40000"/>
                    </a:schemeClr>
                  </a:outerShdw>
                </a:effectLst>
              </a:rPr>
              <a:t>HIGHEST</a:t>
            </a:r>
            <a:r>
              <a:rPr lang="en-US" sz="2800" b="0" cap="none" spc="0" baseline="0">
                <a:ln w="0">
                  <a:solidFill>
                    <a:sysClr val="windowText" lastClr="000000"/>
                  </a:solidFill>
                </a:ln>
                <a:solidFill>
                  <a:schemeClr val="tx1"/>
                </a:solidFill>
                <a:effectLst>
                  <a:outerShdw blurRad="38100" dist="19050" dir="2700000" algn="tl" rotWithShape="0">
                    <a:schemeClr val="dk1">
                      <a:alpha val="40000"/>
                    </a:schemeClr>
                  </a:outerShdw>
                </a:effectLst>
              </a:rPr>
              <a:t> AVERAGE RATED PRODUCTS</a:t>
            </a:r>
            <a:endParaRPr lang="en-US" sz="28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c:rich>
      </c:tx>
      <c:layout>
        <c:manualLayout>
          <c:xMode val="edge"/>
          <c:yMode val="edge"/>
          <c:x val="0.20935897235552625"/>
          <c:y val="6.1553471488565291E-2"/>
        </c:manualLayout>
      </c:layout>
      <c:overlay val="0"/>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2060">
              <a:alpha val="90000"/>
            </a:srgbClr>
          </a:solidFill>
          <a:ln>
            <a:solidFill>
              <a:schemeClr val="tx2">
                <a:lumMod val="50000"/>
                <a:lumOff val="50000"/>
              </a:schemeClr>
            </a:solidFill>
          </a:ln>
          <a:effectLst/>
        </c:spPr>
        <c:marker>
          <c:symbol val="none"/>
        </c:marker>
        <c:dLbl>
          <c:idx val="0"/>
          <c:spPr>
            <a:noFill/>
            <a:ln>
              <a:noFill/>
            </a:ln>
            <a:effectLst/>
          </c:spPr>
          <c:txPr>
            <a:bodyPr wrap="square" lIns="38100" tIns="19050" rIns="38100" bIns="19050" anchor="ctr">
              <a:spAutoFit/>
            </a:bodyPr>
            <a:lstStyle/>
            <a:p>
              <a:pPr>
                <a:defRPr sz="160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82816467912673"/>
          <c:y val="0.16276487382650837"/>
          <c:w val="0.7478108423750236"/>
          <c:h val="0.53714799482589393"/>
        </c:manualLayout>
      </c:layout>
      <c:barChart>
        <c:barDir val="col"/>
        <c:grouping val="clustered"/>
        <c:varyColors val="0"/>
        <c:ser>
          <c:idx val="0"/>
          <c:order val="0"/>
          <c:tx>
            <c:strRef>
              <c:f>'Pivot Table'!$N$3</c:f>
              <c:strCache>
                <c:ptCount val="1"/>
                <c:pt idx="0">
                  <c:v>Total</c:v>
                </c:pt>
              </c:strCache>
            </c:strRef>
          </c:tx>
          <c:spPr>
            <a:solidFill>
              <a:srgbClr val="002060">
                <a:alpha val="90000"/>
              </a:srgbClr>
            </a:solidFill>
            <a:ln>
              <a:solidFill>
                <a:schemeClr val="tx2">
                  <a:lumMod val="50000"/>
                  <a:lumOff val="50000"/>
                </a:schemeClr>
              </a:solidFill>
            </a:ln>
            <a:effectLst/>
          </c:spPr>
          <c:invertIfNegative val="0"/>
          <c:dLbls>
            <c:spPr>
              <a:noFill/>
              <a:ln>
                <a:noFill/>
              </a:ln>
              <a:effectLst/>
            </c:spPr>
            <c:txPr>
              <a:bodyPr wrap="square" lIns="38100" tIns="19050" rIns="38100" bIns="19050" anchor="ctr">
                <a:spAutoFit/>
              </a:bodyPr>
              <a:lstStyle/>
              <a:p>
                <a:pPr>
                  <a:defRPr sz="16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Table'!$M$4:$M$13</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'Pivot Table'!$N$4:$N$13</c:f>
              <c:numCache>
                <c:formatCode>0.0</c:formatCode>
                <c:ptCount val="9"/>
                <c:pt idx="0">
                  <c:v>4.3096774193548377</c:v>
                </c:pt>
                <c:pt idx="1">
                  <c:v>4.3</c:v>
                </c:pt>
                <c:pt idx="2">
                  <c:v>4.25</c:v>
                </c:pt>
                <c:pt idx="3">
                  <c:v>4.1538666666666613</c:v>
                </c:pt>
                <c:pt idx="4">
                  <c:v>4.0777551020408138</c:v>
                </c:pt>
                <c:pt idx="5">
                  <c:v>4.031696428571423</c:v>
                </c:pt>
                <c:pt idx="6">
                  <c:v>4</c:v>
                </c:pt>
                <c:pt idx="7">
                  <c:v>3.9</c:v>
                </c:pt>
                <c:pt idx="8">
                  <c:v>3.8</c:v>
                </c:pt>
              </c:numCache>
            </c:numRef>
          </c:val>
          <c:extLst>
            <c:ext xmlns:c16="http://schemas.microsoft.com/office/drawing/2014/chart" uri="{C3380CC4-5D6E-409C-BE32-E72D297353CC}">
              <c16:uniqueId val="{00000003-E854-4F1E-BD28-DE9747E03A87}"/>
            </c:ext>
          </c:extLst>
        </c:ser>
        <c:dLbls>
          <c:dLblPos val="outEnd"/>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crossAx val="1226962480"/>
        <c:crosses val="autoZero"/>
        <c:auto val="1"/>
        <c:lblAlgn val="ctr"/>
        <c:lblOffset val="100"/>
        <c:noMultiLvlLbl val="0"/>
      </c:catAx>
      <c:valAx>
        <c:axId val="122696248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crossAx val="496267536"/>
        <c:crosses val="autoZero"/>
        <c:crossBetween val="between"/>
      </c:valAx>
      <c:spPr>
        <a:noFill/>
        <a:ln>
          <a:noFill/>
        </a:ln>
        <a:scene3d>
          <a:camera prst="orthographicFront"/>
          <a:lightRig rig="threePt" dir="t"/>
        </a:scene3d>
        <a:sp3d prstMaterial="matte">
          <a:bevelT w="127000" h="63500"/>
        </a:sp3d>
      </c:spPr>
    </c:plotArea>
    <c:plotVisOnly val="1"/>
    <c:dispBlanksAs val="gap"/>
    <c:showDLblsOverMax val="0"/>
    <c:extLst/>
  </c:chart>
  <c:spPr>
    <a:solidFill>
      <a:schemeClr val="tx2">
        <a:lumMod val="50000"/>
        <a:lumOff val="50000"/>
      </a:schemeClr>
    </a:solidFill>
    <a:ln w="9525" cap="flat" cmpd="sng" algn="ctr">
      <a:noFill/>
      <a:round/>
    </a:ln>
    <a:effectLst/>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Table!PivotTable7</c:name>
    <c:fmtId val="14"/>
  </c:pivotSource>
  <c:chart>
    <c:title>
      <c:tx>
        <c:rich>
          <a:bodyPr/>
          <a:lstStyle/>
          <a:p>
            <a:pPr>
              <a:defRPr/>
            </a:pPr>
            <a:r>
              <a:rPr lang="en-US" sz="3200">
                <a:ln>
                  <a:solidFill>
                    <a:sysClr val="windowText" lastClr="000000"/>
                  </a:solidFill>
                </a:ln>
              </a:rPr>
              <a:t>AVERAGE ACTUAL PRICE VS AVERAGE</a:t>
            </a:r>
            <a:r>
              <a:rPr lang="en-US" sz="3200" baseline="0">
                <a:ln>
                  <a:solidFill>
                    <a:sysClr val="windowText" lastClr="000000"/>
                  </a:solidFill>
                </a:ln>
              </a:rPr>
              <a:t> DISCOUNTED PRICE</a:t>
            </a:r>
            <a:endParaRPr lang="en-US" sz="3200">
              <a:ln>
                <a:solidFill>
                  <a:sysClr val="windowText" lastClr="000000"/>
                </a:solidFill>
              </a:ln>
            </a:endParaRPr>
          </a:p>
        </c:rich>
      </c:tx>
      <c:overlay val="0"/>
      <c:spPr>
        <a:scene3d>
          <a:camera prst="orthographicFront"/>
          <a:lightRig rig="threePt" dir="t"/>
        </a:scene3d>
        <a:sp3d>
          <a:bevelT w="190500" h="38100"/>
        </a:sp3d>
      </c:sp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2"/>
          </a:solidFill>
          <a:ln>
            <a:noFill/>
          </a:ln>
          <a:effectLst/>
        </c:spPr>
        <c:marker>
          <c:symbol val="none"/>
        </c:marker>
      </c:pivotFmt>
      <c:pivotFmt>
        <c:idx val="5"/>
        <c:spPr>
          <a:solidFill>
            <a:srgbClr val="002060">
              <a:alpha val="93000"/>
            </a:srgbClr>
          </a:solidFill>
        </c:spPr>
        <c:marker>
          <c:symbol val="none"/>
        </c:marker>
      </c:pivotFmt>
    </c:pivotFmts>
    <c:plotArea>
      <c:layout>
        <c:manualLayout>
          <c:layoutTarget val="inner"/>
          <c:xMode val="edge"/>
          <c:yMode val="edge"/>
          <c:x val="0.16266237501278541"/>
          <c:y val="0.16175574607584284"/>
          <c:w val="0.73226049072917254"/>
          <c:h val="0.597249343832021"/>
        </c:manualLayout>
      </c:layout>
      <c:barChart>
        <c:barDir val="col"/>
        <c:grouping val="clustered"/>
        <c:varyColors val="0"/>
        <c:ser>
          <c:idx val="0"/>
          <c:order val="0"/>
          <c:tx>
            <c:strRef>
              <c:f>'Pivot Table'!$Q$3</c:f>
              <c:strCache>
                <c:ptCount val="1"/>
                <c:pt idx="0">
                  <c:v>Average of Discounted Price</c:v>
                </c:pt>
              </c:strCache>
            </c:strRef>
          </c:tx>
          <c:spPr>
            <a:solidFill>
              <a:schemeClr val="tx2"/>
            </a:solidFill>
            <a:ln>
              <a:noFill/>
            </a:ln>
            <a:effectLst/>
          </c:spPr>
          <c:invertIfNegative val="0"/>
          <c:cat>
            <c:strRef>
              <c:f>'Pivot Table'!$P$4:$P$13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Table'!$Q$4:$Q$13</c:f>
              <c:numCache>
                <c:formatCode>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4-D668-4646-B555-A7D9E6336154}"/>
            </c:ext>
          </c:extLst>
        </c:ser>
        <c:ser>
          <c:idx val="1"/>
          <c:order val="1"/>
          <c:tx>
            <c:strRef>
              <c:f>'Pivot Table'!$R$3</c:f>
              <c:strCache>
                <c:ptCount val="1"/>
                <c:pt idx="0">
                  <c:v>Average of Actual Price</c:v>
                </c:pt>
              </c:strCache>
            </c:strRef>
          </c:tx>
          <c:spPr>
            <a:solidFill>
              <a:srgbClr val="002060">
                <a:alpha val="93000"/>
              </a:srgbClr>
            </a:solidFill>
          </c:spPr>
          <c:invertIfNegative val="0"/>
          <c:cat>
            <c:strRef>
              <c:f>'Pivot Table'!$P$4:$P$13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Table'!$R$4:$R$13</c:f>
              <c:numCache>
                <c:formatCode>0.0</c:formatCode>
                <c:ptCount val="9"/>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5-D668-4646-B555-A7D9E6336154}"/>
            </c:ext>
          </c:extLst>
        </c:ser>
        <c:dLbls>
          <c:showLegendKey val="0"/>
          <c:showVal val="0"/>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crossAx val="1226962480"/>
        <c:crosses val="autoZero"/>
        <c:auto val="1"/>
        <c:lblAlgn val="ctr"/>
        <c:lblOffset val="100"/>
        <c:noMultiLvlLbl val="0"/>
      </c:catAx>
      <c:valAx>
        <c:axId val="122696248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crossAx val="496267536"/>
        <c:crosses val="autoZero"/>
        <c:crossBetween val="midCat"/>
      </c:valAx>
      <c:spPr>
        <a:noFill/>
        <a:ln>
          <a:solidFill>
            <a:schemeClr val="tx2">
              <a:lumMod val="50000"/>
              <a:lumOff val="50000"/>
            </a:schemeClr>
          </a:solidFill>
        </a:ln>
        <a:scene3d>
          <a:camera prst="orthographicFront"/>
          <a:lightRig rig="threePt" dir="t"/>
        </a:scene3d>
        <a:sp3d>
          <a:bevelT w="139700" h="139700"/>
        </a:sp3d>
      </c:spPr>
    </c:plotArea>
    <c:legend>
      <c:legendPos val="r"/>
      <c:layout>
        <c:manualLayout>
          <c:xMode val="edge"/>
          <c:yMode val="edge"/>
          <c:x val="0.66204713874386922"/>
          <c:y val="0.16384689057854027"/>
          <c:w val="0.33326790025731501"/>
          <c:h val="0.1313415883288524"/>
        </c:manualLayout>
      </c:layout>
      <c:overlay val="0"/>
      <c:txPr>
        <a:bodyPr/>
        <a:lstStyle/>
        <a:p>
          <a:pPr>
            <a:defRPr sz="1800" b="1"/>
          </a:pPr>
          <a:endParaRPr lang="en-US"/>
        </a:p>
      </c:txPr>
    </c:legend>
    <c:plotVisOnly val="1"/>
    <c:dispBlanksAs val="gap"/>
    <c:showDLblsOverMax val="0"/>
    <c:extLst/>
  </c:chart>
  <c:spPr>
    <a:solidFill>
      <a:schemeClr val="tx2">
        <a:lumMod val="50000"/>
        <a:lumOff val="50000"/>
      </a:schemeClr>
    </a:solidFill>
    <a:ln w="9525" cap="flat" cmpd="sng" algn="ctr">
      <a:noFill/>
      <a:round/>
    </a:ln>
    <a:effectLst>
      <a:outerShdw blurRad="50800" dist="50800" dir="5400000" sx="1000" sy="1000" algn="ctr" rotWithShape="0">
        <a:srgbClr val="000000">
          <a:alpha val="43137"/>
        </a:srgbClr>
      </a:outerShdw>
    </a:effectLst>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Table!PivotTable8</c:name>
    <c:fmtId val="1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3200" b="1">
                <a:ln>
                  <a:solidFill>
                    <a:sysClr val="windowText" lastClr="000000"/>
                  </a:solidFill>
                </a:ln>
              </a:rPr>
              <a:t>PRODUCTS</a:t>
            </a:r>
            <a:r>
              <a:rPr lang="en-US" sz="3200" b="1" baseline="0">
                <a:ln>
                  <a:solidFill>
                    <a:sysClr val="windowText" lastClr="000000"/>
                  </a:solidFill>
                </a:ln>
              </a:rPr>
              <a:t> WTH HIGHEST REVIEW</a:t>
            </a:r>
            <a:endParaRPr lang="en-US" sz="3200" b="1">
              <a:ln>
                <a:solidFill>
                  <a:sysClr val="windowText" lastClr="000000"/>
                </a:solidFill>
              </a:ln>
            </a:endParaRPr>
          </a:p>
        </c:rich>
      </c:tx>
      <c:layout>
        <c:manualLayout>
          <c:xMode val="edge"/>
          <c:yMode val="edge"/>
          <c:x val="0.22750946638791658"/>
          <c:y val="5.408135103491519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solidFill>
              <a:schemeClr val="tx2">
                <a:lumMod val="50000"/>
                <a:lumOff val="50000"/>
                <a:alpha val="8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776147275595308"/>
          <c:y val="0.1695156899979948"/>
          <c:w val="0.4219021531529028"/>
          <c:h val="0.78373159247591662"/>
        </c:manualLayout>
      </c:layout>
      <c:barChart>
        <c:barDir val="bar"/>
        <c:grouping val="clustered"/>
        <c:varyColors val="0"/>
        <c:ser>
          <c:idx val="0"/>
          <c:order val="0"/>
          <c:tx>
            <c:strRef>
              <c:f>'Pivot Table'!$V$3</c:f>
              <c:strCache>
                <c:ptCount val="1"/>
                <c:pt idx="0">
                  <c:v>Total</c:v>
                </c:pt>
              </c:strCache>
            </c:strRef>
          </c:tx>
          <c:spPr>
            <a:solidFill>
              <a:srgbClr val="002060"/>
            </a:solidFill>
            <a:ln>
              <a:solidFill>
                <a:schemeClr val="tx2">
                  <a:lumMod val="50000"/>
                  <a:lumOff val="50000"/>
                  <a:alpha val="8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Table'!$U$4:$U$14</c:f>
              <c:strCache>
                <c:ptCount val="10"/>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pt idx="5">
                  <c:v>boAt BassHeads 100 in-Ear Wired Headphones with Mic (Black)</c:v>
                </c:pt>
                <c:pt idx="6">
                  <c:v>Redmi 9 Activ (Carbon Black, 4GB RAM, 64GB Storage) | Octa-core Helio G35 | 5000 mAh Battery</c:v>
                </c:pt>
                <c:pt idx="7">
                  <c:v>Redmi 9A Sport (Carbon Black, 2GB RAM, 32GB Storage) | 2GHz Octa-core Helio G25 Processor | 5000 mAh Battery</c:v>
                </c:pt>
                <c:pt idx="8">
                  <c:v>Redmi 9A Sport (Coral Green, 2GB RAM, 32GB Storage) | 2GHz Octa-core Helio G25 Processor | 5000 mAh Battery</c:v>
                </c:pt>
                <c:pt idx="9">
                  <c:v>Redmi 9A Sport (Coral Green, 3GB RAM, 32GB Storage) | 2GHz Octa-core Helio G25 Processor | 5000 mAh Battery</c:v>
                </c:pt>
              </c:strCache>
            </c:strRef>
          </c:cat>
          <c:val>
            <c:numRef>
              <c:f>'Pivot Table'!$V$4:$V$14</c:f>
              <c:numCache>
                <c:formatCode>#,##0</c:formatCode>
                <c:ptCount val="10"/>
                <c:pt idx="0">
                  <c:v>426973</c:v>
                </c:pt>
                <c:pt idx="1">
                  <c:v>426973</c:v>
                </c:pt>
                <c:pt idx="2">
                  <c:v>426973</c:v>
                </c:pt>
                <c:pt idx="3">
                  <c:v>363713</c:v>
                </c:pt>
                <c:pt idx="4">
                  <c:v>363713</c:v>
                </c:pt>
                <c:pt idx="5">
                  <c:v>363711</c:v>
                </c:pt>
                <c:pt idx="6">
                  <c:v>313836</c:v>
                </c:pt>
                <c:pt idx="7">
                  <c:v>313832</c:v>
                </c:pt>
                <c:pt idx="8">
                  <c:v>313836</c:v>
                </c:pt>
                <c:pt idx="9">
                  <c:v>313832</c:v>
                </c:pt>
              </c:numCache>
            </c:numRef>
          </c:val>
          <c:extLst>
            <c:ext xmlns:c16="http://schemas.microsoft.com/office/drawing/2014/chart" uri="{C3380CC4-5D6E-409C-BE32-E72D297353CC}">
              <c16:uniqueId val="{00000000-A781-4AB5-8B90-46632C0C4F53}"/>
            </c:ext>
          </c:extLst>
        </c:ser>
        <c:dLbls>
          <c:dLblPos val="outEnd"/>
          <c:showLegendKey val="0"/>
          <c:showVal val="1"/>
          <c:showCatName val="0"/>
          <c:showSerName val="0"/>
          <c:showPercent val="0"/>
          <c:showBubbleSize val="0"/>
        </c:dLbls>
        <c:gapWidth val="182"/>
        <c:axId val="1220781584"/>
        <c:axId val="1842487216"/>
      </c:barChart>
      <c:catAx>
        <c:axId val="12207815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1842487216"/>
        <c:crosses val="autoZero"/>
        <c:auto val="1"/>
        <c:lblAlgn val="ctr"/>
        <c:lblOffset val="100"/>
        <c:noMultiLvlLbl val="0"/>
      </c:catAx>
      <c:valAx>
        <c:axId val="1842487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22078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lumOff val="50000"/>
        <a:alpha val="93000"/>
      </a:schemeClr>
    </a:solidFill>
    <a:ln w="9525" cap="flat" cmpd="sng" algn="ctr">
      <a:no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ANALYSIS PROJECT.xlsx]Pivot Table!PivotTable9</c:name>
    <c:fmtId val="26"/>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0" cap="none" spc="0">
                <a:ln w="0">
                  <a:solidFill>
                    <a:sysClr val="windowText" lastClr="000000"/>
                  </a:solidFill>
                </a:ln>
                <a:solidFill>
                  <a:schemeClr val="tx1"/>
                </a:solidFill>
                <a:effectLst>
                  <a:outerShdw blurRad="38100" dist="19050" dir="2700000" algn="tl" rotWithShape="0">
                    <a:schemeClr val="dk1">
                      <a:alpha val="40000"/>
                    </a:schemeClr>
                  </a:outerShdw>
                </a:effectLst>
              </a:rPr>
              <a:t>PRODUCTS</a:t>
            </a:r>
            <a:r>
              <a:rPr lang="en-US" sz="3200" b="0" cap="none" spc="0" baseline="0">
                <a:ln w="0">
                  <a:solidFill>
                    <a:sysClr val="windowText" lastClr="000000"/>
                  </a:solidFill>
                </a:ln>
                <a:solidFill>
                  <a:schemeClr val="tx1"/>
                </a:solidFill>
                <a:effectLst>
                  <a:outerShdw blurRad="38100" dist="19050" dir="2700000" algn="tl" rotWithShape="0">
                    <a:schemeClr val="dk1">
                      <a:alpha val="40000"/>
                    </a:schemeClr>
                  </a:outerShdw>
                </a:effectLst>
              </a:rPr>
              <a:t> WITH &lt;=50% DISCOUNT</a:t>
            </a:r>
            <a:endParaRPr lang="en-US" sz="32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c:rich>
      </c:tx>
      <c:layout>
        <c:manualLayout>
          <c:xMode val="edge"/>
          <c:yMode val="edge"/>
          <c:x val="0.17609346819802388"/>
          <c:y val="4.1824455631391519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6741054068337"/>
          <c:y val="0.25887485650679809"/>
          <c:w val="0.77841821074012596"/>
          <c:h val="0.60127211295673666"/>
        </c:manualLayout>
      </c:layout>
      <c:barChart>
        <c:barDir val="col"/>
        <c:grouping val="clustered"/>
        <c:varyColors val="0"/>
        <c:ser>
          <c:idx val="0"/>
          <c:order val="0"/>
          <c:tx>
            <c:strRef>
              <c:f>'Pivot Table'!$Y$3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Table'!$Y$4</c:f>
              <c:strCache>
                <c:ptCount val="1"/>
                <c:pt idx="0">
                  <c:v>Total</c:v>
                </c:pt>
              </c:strCache>
            </c:strRef>
          </c:cat>
          <c:val>
            <c:numRef>
              <c:f>'Pivot Table'!$Y$4</c:f>
              <c:numCache>
                <c:formatCode>General</c:formatCode>
                <c:ptCount val="1"/>
                <c:pt idx="0">
                  <c:v>1159</c:v>
                </c:pt>
              </c:numCache>
            </c:numRef>
          </c:val>
          <c:extLst>
            <c:ext xmlns:c16="http://schemas.microsoft.com/office/drawing/2014/chart" uri="{C3380CC4-5D6E-409C-BE32-E72D297353CC}">
              <c16:uniqueId val="{00000000-9E29-4554-9317-3548CEB7F0E0}"/>
            </c:ext>
          </c:extLst>
        </c:ser>
        <c:dLbls>
          <c:dLblPos val="outEnd"/>
          <c:showLegendKey val="0"/>
          <c:showVal val="1"/>
          <c:showCatName val="0"/>
          <c:showSerName val="0"/>
          <c:showPercent val="0"/>
          <c:showBubbleSize val="0"/>
        </c:dLbls>
        <c:gapWidth val="219"/>
        <c:overlap val="-27"/>
        <c:axId val="1985970720"/>
        <c:axId val="1842488880"/>
      </c:barChart>
      <c:catAx>
        <c:axId val="1985970720"/>
        <c:scaling>
          <c:orientation val="minMax"/>
        </c:scaling>
        <c:delete val="1"/>
        <c:axPos val="b"/>
        <c:numFmt formatCode="General" sourceLinked="1"/>
        <c:majorTickMark val="none"/>
        <c:minorTickMark val="none"/>
        <c:tickLblPos val="nextTo"/>
        <c:crossAx val="1842488880"/>
        <c:crosses val="autoZero"/>
        <c:auto val="1"/>
        <c:lblAlgn val="ctr"/>
        <c:lblOffset val="100"/>
        <c:noMultiLvlLbl val="0"/>
      </c:catAx>
      <c:valAx>
        <c:axId val="184248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crossAx val="198597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lumOff val="50000"/>
      </a:schemeClr>
    </a:solidFill>
    <a:ln w="9525" cap="flat" cmpd="sng" algn="ctr">
      <a:no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14</xdr:col>
      <xdr:colOff>561975</xdr:colOff>
      <xdr:row>1336</xdr:row>
      <xdr:rowOff>19050</xdr:rowOff>
    </xdr:from>
    <xdr:to>
      <xdr:col>17</xdr:col>
      <xdr:colOff>0</xdr:colOff>
      <xdr:row>1349</xdr:row>
      <xdr:rowOff>161925</xdr:rowOff>
    </xdr:to>
    <xdr:graphicFrame macro="">
      <xdr:nvGraphicFramePr>
        <xdr:cNvPr id="2" name="Chart 1">
          <a:extLst>
            <a:ext uri="{FF2B5EF4-FFF2-40B4-BE49-F238E27FC236}">
              <a16:creationId xmlns:a16="http://schemas.microsoft.com/office/drawing/2014/main" id="{BE81BB34-940A-4C01-80F0-1DBE3FB01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50</xdr:col>
      <xdr:colOff>0</xdr:colOff>
      <xdr:row>13</xdr:row>
      <xdr:rowOff>0</xdr:rowOff>
    </xdr:from>
    <xdr:to>
      <xdr:col>53</xdr:col>
      <xdr:colOff>254690</xdr:colOff>
      <xdr:row>26</xdr:row>
      <xdr:rowOff>185944</xdr:rowOff>
    </xdr:to>
    <xdr:graphicFrame macro="">
      <xdr:nvGraphicFramePr>
        <xdr:cNvPr id="3" name="Chart 2">
          <a:extLst>
            <a:ext uri="{FF2B5EF4-FFF2-40B4-BE49-F238E27FC236}">
              <a16:creationId xmlns:a16="http://schemas.microsoft.com/office/drawing/2014/main" id="{9F36D92A-C8D5-4A1C-B769-9CC13A617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45357</xdr:colOff>
      <xdr:row>5</xdr:row>
      <xdr:rowOff>45358</xdr:rowOff>
    </xdr:from>
    <xdr:to>
      <xdr:col>76</xdr:col>
      <xdr:colOff>86591</xdr:colOff>
      <xdr:row>172</xdr:row>
      <xdr:rowOff>1</xdr:rowOff>
    </xdr:to>
    <xdr:sp macro="" textlink="">
      <xdr:nvSpPr>
        <xdr:cNvPr id="9" name="Rectangle 8">
          <a:extLst>
            <a:ext uri="{FF2B5EF4-FFF2-40B4-BE49-F238E27FC236}">
              <a16:creationId xmlns:a16="http://schemas.microsoft.com/office/drawing/2014/main" id="{B8778016-E881-4ED2-8787-A64509FFE359}"/>
            </a:ext>
          </a:extLst>
        </xdr:cNvPr>
        <xdr:cNvSpPr/>
      </xdr:nvSpPr>
      <xdr:spPr>
        <a:xfrm>
          <a:off x="45357" y="911267"/>
          <a:ext cx="60914643" cy="28789416"/>
        </a:xfrm>
        <a:prstGeom prst="rect">
          <a:avLst/>
        </a:prstGeom>
        <a:solidFill>
          <a:srgbClr val="002060">
            <a:alpha val="94000"/>
          </a:srgbClr>
        </a:solidFill>
        <a:ln>
          <a:noFill/>
        </a:ln>
        <a:effectLst>
          <a:outerShdw blurRad="165100" dist="50800" dir="14400000" algn="ctr" rotWithShape="0">
            <a:srgbClr val="000000">
              <a:alpha val="97000"/>
            </a:srgbClr>
          </a:outerShdw>
        </a:effectLst>
        <a:scene3d>
          <a:camera prst="orthographicFront">
            <a:rot lat="0" lon="0" rev="0"/>
          </a:camera>
          <a:lightRig rig="brightRoom" dir="tl">
            <a:rot lat="0" lon="0" rev="1800000"/>
          </a:lightRig>
        </a:scene3d>
      </xdr:spPr>
      <xdr:style>
        <a:lnRef idx="0">
          <a:schemeClr val="accent1"/>
        </a:lnRef>
        <a:fillRef idx="3">
          <a:schemeClr val="accent1"/>
        </a:fillRef>
        <a:effectRef idx="3">
          <a:schemeClr val="accent1"/>
        </a:effectRef>
        <a:fontRef idx="minor">
          <a:schemeClr val="lt1"/>
        </a:fontRef>
      </xdr:style>
      <xdr:txBody>
        <a:bodyPr vertOverflow="clip" horzOverflow="clip" rtlCol="0" anchor="t">
          <a:sp3d extrusionH="57150">
            <a:bevelT w="38100" h="38100"/>
          </a:sp3d>
        </a:bodyPr>
        <a:lstStyle/>
        <a:p>
          <a:pPr algn="l"/>
          <a:r>
            <a:rPr lang="en-US" sz="1100">
              <a:ln>
                <a:solidFill>
                  <a:schemeClr val="tx2">
                    <a:lumMod val="75000"/>
                    <a:lumOff val="25000"/>
                  </a:schemeClr>
                </a:solidFill>
              </a:ln>
              <a:solidFill>
                <a:srgbClr val="0070C0"/>
              </a:solidFill>
            </a:rPr>
            <a:t> </a:t>
          </a:r>
        </a:p>
      </xdr:txBody>
    </xdr:sp>
    <xdr:clientData/>
  </xdr:twoCellAnchor>
  <xdr:twoCellAnchor>
    <xdr:from>
      <xdr:col>1</xdr:col>
      <xdr:colOff>325279</xdr:colOff>
      <xdr:row>11</xdr:row>
      <xdr:rowOff>84397</xdr:rowOff>
    </xdr:from>
    <xdr:to>
      <xdr:col>13</xdr:col>
      <xdr:colOff>162305</xdr:colOff>
      <xdr:row>54</xdr:row>
      <xdr:rowOff>6108</xdr:rowOff>
    </xdr:to>
    <xdr:graphicFrame macro="">
      <xdr:nvGraphicFramePr>
        <xdr:cNvPr id="2" name="Chart 1">
          <a:extLst>
            <a:ext uri="{FF2B5EF4-FFF2-40B4-BE49-F238E27FC236}">
              <a16:creationId xmlns:a16="http://schemas.microsoft.com/office/drawing/2014/main" id="{9A8E5B93-1DBA-4DE4-98EA-CE038A153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7349</xdr:colOff>
      <xdr:row>11</xdr:row>
      <xdr:rowOff>129925</xdr:rowOff>
    </xdr:from>
    <xdr:to>
      <xdr:col>27</xdr:col>
      <xdr:colOff>618668</xdr:colOff>
      <xdr:row>54</xdr:row>
      <xdr:rowOff>68872</xdr:rowOff>
    </xdr:to>
    <xdr:graphicFrame macro="">
      <xdr:nvGraphicFramePr>
        <xdr:cNvPr id="3" name="Chart 2">
          <a:extLst>
            <a:ext uri="{FF2B5EF4-FFF2-40B4-BE49-F238E27FC236}">
              <a16:creationId xmlns:a16="http://schemas.microsoft.com/office/drawing/2014/main" id="{C167CF1E-6331-4BFE-9F09-462A5D428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44344</xdr:colOff>
      <xdr:row>11</xdr:row>
      <xdr:rowOff>151835</xdr:rowOff>
    </xdr:from>
    <xdr:to>
      <xdr:col>43</xdr:col>
      <xdr:colOff>120133</xdr:colOff>
      <xdr:row>54</xdr:row>
      <xdr:rowOff>70485</xdr:rowOff>
    </xdr:to>
    <xdr:graphicFrame macro="">
      <xdr:nvGraphicFramePr>
        <xdr:cNvPr id="4" name="Chart 3">
          <a:extLst>
            <a:ext uri="{FF2B5EF4-FFF2-40B4-BE49-F238E27FC236}">
              <a16:creationId xmlns:a16="http://schemas.microsoft.com/office/drawing/2014/main" id="{4984DE0D-D371-48EC-95DE-DE74C9D18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405897</xdr:colOff>
      <xdr:row>12</xdr:row>
      <xdr:rowOff>10361</xdr:rowOff>
    </xdr:from>
    <xdr:to>
      <xdr:col>56</xdr:col>
      <xdr:colOff>258638</xdr:colOff>
      <xdr:row>54</xdr:row>
      <xdr:rowOff>78244</xdr:rowOff>
    </xdr:to>
    <xdr:graphicFrame macro="">
      <xdr:nvGraphicFramePr>
        <xdr:cNvPr id="5" name="Chart 4">
          <a:extLst>
            <a:ext uri="{FF2B5EF4-FFF2-40B4-BE49-F238E27FC236}">
              <a16:creationId xmlns:a16="http://schemas.microsoft.com/office/drawing/2014/main" id="{8045EE69-2384-413E-9E15-C12AC93C1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59</xdr:col>
      <xdr:colOff>265326</xdr:colOff>
      <xdr:row>11</xdr:row>
      <xdr:rowOff>187180</xdr:rowOff>
    </xdr:from>
    <xdr:to>
      <xdr:col>71</xdr:col>
      <xdr:colOff>279714</xdr:colOff>
      <xdr:row>56</xdr:row>
      <xdr:rowOff>135613</xdr:rowOff>
    </xdr:to>
    <xdr:graphicFrame macro="">
      <xdr:nvGraphicFramePr>
        <xdr:cNvPr id="6" name="Chart 5">
          <a:extLst>
            <a:ext uri="{FF2B5EF4-FFF2-40B4-BE49-F238E27FC236}">
              <a16:creationId xmlns:a16="http://schemas.microsoft.com/office/drawing/2014/main" id="{4DBFACC7-B8F0-4A5C-9F36-A3A96EC16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84628</xdr:colOff>
      <xdr:row>57</xdr:row>
      <xdr:rowOff>82162</xdr:rowOff>
    </xdr:from>
    <xdr:to>
      <xdr:col>13</xdr:col>
      <xdr:colOff>123562</xdr:colOff>
      <xdr:row>105</xdr:row>
      <xdr:rowOff>90164</xdr:rowOff>
    </xdr:to>
    <xdr:graphicFrame macro="">
      <xdr:nvGraphicFramePr>
        <xdr:cNvPr id="7" name="Chart 6">
          <a:extLst>
            <a:ext uri="{FF2B5EF4-FFF2-40B4-BE49-F238E27FC236}">
              <a16:creationId xmlns:a16="http://schemas.microsoft.com/office/drawing/2014/main" id="{EE74A8B7-02ED-4A5F-9F33-B58EC54B5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629606</xdr:colOff>
      <xdr:row>57</xdr:row>
      <xdr:rowOff>187943</xdr:rowOff>
    </xdr:from>
    <xdr:to>
      <xdr:col>28</xdr:col>
      <xdr:colOff>25239</xdr:colOff>
      <xdr:row>105</xdr:row>
      <xdr:rowOff>92756</xdr:rowOff>
    </xdr:to>
    <xdr:graphicFrame macro="">
      <xdr:nvGraphicFramePr>
        <xdr:cNvPr id="8" name="Chart 7">
          <a:extLst>
            <a:ext uri="{FF2B5EF4-FFF2-40B4-BE49-F238E27FC236}">
              <a16:creationId xmlns:a16="http://schemas.microsoft.com/office/drawing/2014/main" id="{223C66E3-8938-4741-A968-616026756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128731</xdr:colOff>
      <xdr:row>58</xdr:row>
      <xdr:rowOff>10466</xdr:rowOff>
    </xdr:from>
    <xdr:to>
      <xdr:col>43</xdr:col>
      <xdr:colOff>289493</xdr:colOff>
      <xdr:row>104</xdr:row>
      <xdr:rowOff>186602</xdr:rowOff>
    </xdr:to>
    <xdr:graphicFrame macro="">
      <xdr:nvGraphicFramePr>
        <xdr:cNvPr id="10" name="Chart 9">
          <a:extLst>
            <a:ext uri="{FF2B5EF4-FFF2-40B4-BE49-F238E27FC236}">
              <a16:creationId xmlns:a16="http://schemas.microsoft.com/office/drawing/2014/main" id="{C9835ECB-0936-4CD2-8137-D3B4A2CB6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60</xdr:col>
      <xdr:colOff>228594</xdr:colOff>
      <xdr:row>58</xdr:row>
      <xdr:rowOff>137542</xdr:rowOff>
    </xdr:from>
    <xdr:to>
      <xdr:col>72</xdr:col>
      <xdr:colOff>400601</xdr:colOff>
      <xdr:row>105</xdr:row>
      <xdr:rowOff>94600</xdr:rowOff>
    </xdr:to>
    <xdr:graphicFrame macro="">
      <xdr:nvGraphicFramePr>
        <xdr:cNvPr id="11" name="Chart 10">
          <a:extLst>
            <a:ext uri="{FF2B5EF4-FFF2-40B4-BE49-F238E27FC236}">
              <a16:creationId xmlns:a16="http://schemas.microsoft.com/office/drawing/2014/main" id="{3A714CAB-21B2-4B14-B211-4CB2536AC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68242</xdr:colOff>
      <xdr:row>110</xdr:row>
      <xdr:rowOff>189840</xdr:rowOff>
    </xdr:from>
    <xdr:to>
      <xdr:col>28</xdr:col>
      <xdr:colOff>39218</xdr:colOff>
      <xdr:row>150</xdr:row>
      <xdr:rowOff>73930</xdr:rowOff>
    </xdr:to>
    <xdr:graphicFrame macro="">
      <xdr:nvGraphicFramePr>
        <xdr:cNvPr id="12" name="Chart 11">
          <a:extLst>
            <a:ext uri="{FF2B5EF4-FFF2-40B4-BE49-F238E27FC236}">
              <a16:creationId xmlns:a16="http://schemas.microsoft.com/office/drawing/2014/main" id="{551CCCDA-9320-461D-8A41-0F94AAAC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270759</xdr:colOff>
      <xdr:row>111</xdr:row>
      <xdr:rowOff>0</xdr:rowOff>
    </xdr:from>
    <xdr:to>
      <xdr:col>52</xdr:col>
      <xdr:colOff>287604</xdr:colOff>
      <xdr:row>150</xdr:row>
      <xdr:rowOff>107182</xdr:rowOff>
    </xdr:to>
    <xdr:graphicFrame macro="">
      <xdr:nvGraphicFramePr>
        <xdr:cNvPr id="13" name="Chart 12">
          <a:extLst>
            <a:ext uri="{FF2B5EF4-FFF2-40B4-BE49-F238E27FC236}">
              <a16:creationId xmlns:a16="http://schemas.microsoft.com/office/drawing/2014/main" id="{70F3DD53-2C97-46EB-85F0-281EDBA56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377840</xdr:colOff>
      <xdr:row>1</xdr:row>
      <xdr:rowOff>180882</xdr:rowOff>
    </xdr:from>
    <xdr:to>
      <xdr:col>62</xdr:col>
      <xdr:colOff>126427</xdr:colOff>
      <xdr:row>9</xdr:row>
      <xdr:rowOff>126538</xdr:rowOff>
    </xdr:to>
    <xdr:sp macro="" textlink="">
      <xdr:nvSpPr>
        <xdr:cNvPr id="15" name="Rectangle: Top Corners Snipped 14">
          <a:extLst>
            <a:ext uri="{FF2B5EF4-FFF2-40B4-BE49-F238E27FC236}">
              <a16:creationId xmlns:a16="http://schemas.microsoft.com/office/drawing/2014/main" id="{F1D2DBEB-6F1B-4A80-BFE6-6CB256BEECC6}"/>
            </a:ext>
          </a:extLst>
        </xdr:cNvPr>
        <xdr:cNvSpPr/>
      </xdr:nvSpPr>
      <xdr:spPr>
        <a:xfrm>
          <a:off x="5267340" y="371382"/>
          <a:ext cx="38166087" cy="1469656"/>
        </a:xfrm>
        <a:prstGeom prst="snip2SameRect">
          <a:avLst/>
        </a:prstGeom>
        <a:solidFill>
          <a:schemeClr val="tx2">
            <a:lumMod val="50000"/>
            <a:lumOff val="50000"/>
            <a:alpha val="74000"/>
          </a:schemeClr>
        </a:solidFill>
        <a:ln>
          <a:noFill/>
        </a:ln>
        <a:effectLst>
          <a:glow rad="647700">
            <a:srgbClr val="002060">
              <a:alpha val="44000"/>
            </a:srgbClr>
          </a:glow>
          <a:outerShdw blurRad="44450" dist="27940" dir="5400000" algn="ctr">
            <a:srgbClr val="000000">
              <a:alpha val="32000"/>
            </a:srgbClr>
          </a:outerShdw>
        </a:effectLst>
        <a:scene3d>
          <a:camera prst="orthographicFront">
            <a:rot lat="0" lon="0" rev="0"/>
          </a:camera>
          <a:lightRig rig="balanced" dir="tl">
            <a:rot lat="0" lon="0" rev="8700000"/>
          </a:lightRig>
        </a:scene3d>
        <a:sp3d>
          <a:bevelT w="190500" h="381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6600" b="0" cap="none" spc="0" baseline="0">
              <a:ln w="0">
                <a:solidFill>
                  <a:sysClr val="windowText" lastClr="000000"/>
                </a:solidFill>
              </a:ln>
              <a:solidFill>
                <a:schemeClr val="tx1"/>
              </a:solidFill>
              <a:effectLst>
                <a:outerShdw blurRad="38100" dist="19050" dir="2700000" algn="tl" rotWithShape="0">
                  <a:schemeClr val="dk1">
                    <a:alpha val="40000"/>
                  </a:schemeClr>
                </a:outerShdw>
              </a:effectLst>
            </a:rPr>
            <a:t>AMAZON PRODUCT REVIEW ANALYSIS DASHBOARD</a:t>
          </a:r>
        </a:p>
        <a:p>
          <a:pPr algn="ctr"/>
          <a:r>
            <a:rPr lang="en-US" sz="2000" b="0" cap="none" spc="0" baseline="0">
              <a:ln w="0"/>
              <a:solidFill>
                <a:schemeClr val="tx1"/>
              </a:solidFill>
              <a:effectLst>
                <a:outerShdw blurRad="50800" dist="38100" dir="2700000" algn="tl" rotWithShape="0">
                  <a:prstClr val="black">
                    <a:alpha val="40000"/>
                  </a:prstClr>
                </a:outerShdw>
              </a:effectLst>
            </a:rPr>
            <a:t> </a:t>
          </a:r>
        </a:p>
        <a:p>
          <a:pPr algn="l"/>
          <a:r>
            <a:rPr lang="en-US" sz="2000" b="0" cap="none" spc="0">
              <a:ln w="0"/>
              <a:solidFill>
                <a:schemeClr val="tx1"/>
              </a:solidFill>
              <a:effectLst>
                <a:outerShdw blurRad="50800" dist="38100" dir="2700000" algn="tl" rotWithShape="0">
                  <a:prstClr val="black">
                    <a:alpha val="40000"/>
                  </a:prstClr>
                </a:outerShdw>
              </a:effectLst>
            </a:rPr>
            <a:t>z</a:t>
          </a:r>
        </a:p>
      </xdr:txBody>
    </xdr:sp>
    <xdr:clientData/>
  </xdr:twoCellAnchor>
  <xdr:twoCellAnchor>
    <xdr:from>
      <xdr:col>45</xdr:col>
      <xdr:colOff>239283</xdr:colOff>
      <xdr:row>58</xdr:row>
      <xdr:rowOff>48003</xdr:rowOff>
    </xdr:from>
    <xdr:to>
      <xdr:col>58</xdr:col>
      <xdr:colOff>137489</xdr:colOff>
      <xdr:row>105</xdr:row>
      <xdr:rowOff>33640</xdr:rowOff>
    </xdr:to>
    <xdr:graphicFrame macro="">
      <xdr:nvGraphicFramePr>
        <xdr:cNvPr id="19" name="Chart 18">
          <a:extLst>
            <a:ext uri="{FF2B5EF4-FFF2-40B4-BE49-F238E27FC236}">
              <a16:creationId xmlns:a16="http://schemas.microsoft.com/office/drawing/2014/main" id="{411D23E1-16D8-42CB-9954-B1D54CD00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312559</xdr:colOff>
      <xdr:row>110</xdr:row>
      <xdr:rowOff>116119</xdr:rowOff>
    </xdr:from>
    <xdr:to>
      <xdr:col>12</xdr:col>
      <xdr:colOff>610060</xdr:colOff>
      <xdr:row>150</xdr:row>
      <xdr:rowOff>46009</xdr:rowOff>
    </xdr:to>
    <xdr:graphicFrame macro="">
      <xdr:nvGraphicFramePr>
        <xdr:cNvPr id="20" name="Chart 19">
          <a:extLst>
            <a:ext uri="{FF2B5EF4-FFF2-40B4-BE49-F238E27FC236}">
              <a16:creationId xmlns:a16="http://schemas.microsoft.com/office/drawing/2014/main" id="{D3D91B7A-B76E-420E-B01E-297111C8C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536872</xdr:colOff>
      <xdr:row>6</xdr:row>
      <xdr:rowOff>55579</xdr:rowOff>
    </xdr:from>
    <xdr:to>
      <xdr:col>7</xdr:col>
      <xdr:colOff>473357</xdr:colOff>
      <xdr:row>23</xdr:row>
      <xdr:rowOff>28121</xdr:rowOff>
    </xdr:to>
    <xdr:sp macro="" textlink="">
      <xdr:nvSpPr>
        <xdr:cNvPr id="41" name="Rectangle: Rounded Corners 40">
          <a:extLst>
            <a:ext uri="{FF2B5EF4-FFF2-40B4-BE49-F238E27FC236}">
              <a16:creationId xmlns:a16="http://schemas.microsoft.com/office/drawing/2014/main" id="{3D0DAB54-B12B-47D1-8DD0-AD45138E7203}"/>
            </a:ext>
          </a:extLst>
        </xdr:cNvPr>
        <xdr:cNvSpPr/>
      </xdr:nvSpPr>
      <xdr:spPr>
        <a:xfrm>
          <a:off x="1235372" y="1198579"/>
          <a:ext cx="4127485" cy="3147542"/>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132632</xdr:colOff>
      <xdr:row>7</xdr:row>
      <xdr:rowOff>132121</xdr:rowOff>
    </xdr:from>
    <xdr:to>
      <xdr:col>16</xdr:col>
      <xdr:colOff>251255</xdr:colOff>
      <xdr:row>22</xdr:row>
      <xdr:rowOff>41062</xdr:rowOff>
    </xdr:to>
    <xdr:sp macro="" textlink="">
      <xdr:nvSpPr>
        <xdr:cNvPr id="42" name="Rectangle: Rounded Corners 41">
          <a:extLst>
            <a:ext uri="{FF2B5EF4-FFF2-40B4-BE49-F238E27FC236}">
              <a16:creationId xmlns:a16="http://schemas.microsoft.com/office/drawing/2014/main" id="{B4444BD3-582B-4C70-A325-51C13DD52C72}"/>
            </a:ext>
          </a:extLst>
        </xdr:cNvPr>
        <xdr:cNvSpPr/>
      </xdr:nvSpPr>
      <xdr:spPr>
        <a:xfrm>
          <a:off x="6419132" y="1465621"/>
          <a:ext cx="5008123" cy="270294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453570</xdr:colOff>
      <xdr:row>43</xdr:row>
      <xdr:rowOff>45358</xdr:rowOff>
    </xdr:from>
    <xdr:to>
      <xdr:col>0</xdr:col>
      <xdr:colOff>6349999</xdr:colOff>
      <xdr:row>107</xdr:row>
      <xdr:rowOff>46809</xdr:rowOff>
    </xdr:to>
    <mc:AlternateContent xmlns:mc="http://schemas.openxmlformats.org/markup-compatibility/2006">
      <mc:Choice xmlns:a14="http://schemas.microsoft.com/office/drawing/2010/main" Requires="a14">
        <xdr:graphicFrame macro="">
          <xdr:nvGraphicFramePr>
            <xdr:cNvPr id="16" name="Main Category">
              <a:extLst>
                <a:ext uri="{FF2B5EF4-FFF2-40B4-BE49-F238E27FC236}">
                  <a16:creationId xmlns:a16="http://schemas.microsoft.com/office/drawing/2014/main" id="{A9E1298C-137F-4CE3-A336-50D9AF7ACC6F}"/>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dr:sp macro="" textlink="">
          <xdr:nvSpPr>
            <xdr:cNvPr id="0" name=""/>
            <xdr:cNvSpPr>
              <a:spLocks noTextEdit="1"/>
            </xdr:cNvSpPr>
          </xdr:nvSpPr>
          <xdr:spPr>
            <a:xfrm>
              <a:off x="453570" y="7405585"/>
              <a:ext cx="5896429" cy="11085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453571</xdr:colOff>
      <xdr:row>111</xdr:row>
      <xdr:rowOff>0</xdr:rowOff>
    </xdr:from>
    <xdr:to>
      <xdr:col>0</xdr:col>
      <xdr:colOff>7629707</xdr:colOff>
      <xdr:row>163</xdr:row>
      <xdr:rowOff>154567</xdr:rowOff>
    </xdr:to>
    <mc:AlternateContent xmlns:mc="http://schemas.openxmlformats.org/markup-compatibility/2006">
      <mc:Choice xmlns:a14="http://schemas.microsoft.com/office/drawing/2010/main" Requires="a14">
        <xdr:graphicFrame macro="">
          <xdr:nvGraphicFramePr>
            <xdr:cNvPr id="25" name="Rating">
              <a:extLst>
                <a:ext uri="{FF2B5EF4-FFF2-40B4-BE49-F238E27FC236}">
                  <a16:creationId xmlns:a16="http://schemas.microsoft.com/office/drawing/2014/main" id="{6B2296C5-F33F-4462-A0E4-12BED63C5983}"/>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453571" y="19136591"/>
              <a:ext cx="7176136" cy="9160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408215</xdr:colOff>
      <xdr:row>11</xdr:row>
      <xdr:rowOff>90715</xdr:rowOff>
    </xdr:from>
    <xdr:to>
      <xdr:col>0</xdr:col>
      <xdr:colOff>4097353</xdr:colOff>
      <xdr:row>41</xdr:row>
      <xdr:rowOff>133532</xdr:rowOff>
    </xdr:to>
    <mc:AlternateContent xmlns:mc="http://schemas.openxmlformats.org/markup-compatibility/2006">
      <mc:Choice xmlns:a14="http://schemas.microsoft.com/office/drawing/2010/main" Requires="a14">
        <xdr:graphicFrame macro="">
          <xdr:nvGraphicFramePr>
            <xdr:cNvPr id="29" name="Price Range Bucket">
              <a:extLst>
                <a:ext uri="{FF2B5EF4-FFF2-40B4-BE49-F238E27FC236}">
                  <a16:creationId xmlns:a16="http://schemas.microsoft.com/office/drawing/2014/main" id="{1112796F-7287-4A2E-882F-B87294B9A5DA}"/>
                </a:ext>
              </a:extLst>
            </xdr:cNvPr>
            <xdr:cNvGraphicFramePr/>
          </xdr:nvGraphicFramePr>
          <xdr:xfrm>
            <a:off x="0" y="0"/>
            <a:ext cx="0" cy="0"/>
          </xdr:xfrm>
          <a:graphic>
            <a:graphicData uri="http://schemas.microsoft.com/office/drawing/2010/slicer">
              <sle:slicer xmlns:sle="http://schemas.microsoft.com/office/drawing/2010/slicer" name="Price Range Bucket"/>
            </a:graphicData>
          </a:graphic>
        </xdr:graphicFrame>
      </mc:Choice>
      <mc:Fallback>
        <xdr:sp macro="" textlink="">
          <xdr:nvSpPr>
            <xdr:cNvPr id="0" name=""/>
            <xdr:cNvSpPr>
              <a:spLocks noTextEdit="1"/>
            </xdr:cNvSpPr>
          </xdr:nvSpPr>
          <xdr:spPr>
            <a:xfrm>
              <a:off x="408215" y="1995715"/>
              <a:ext cx="3689138" cy="5151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29398147" backgroundQuery="1" createdVersion="6" refreshedVersion="6" minRefreshableVersion="3" recordCount="0" supportSubquery="1" supportAdvancedDrill="1" xr:uid="{4D35ADEC-5E34-4CE9-BD98-9F825DF48F86}">
  <cacheSource type="external" connectionId="1"/>
  <cacheFields count="4">
    <cacheField name="[Range].[Product Name].[Product Name]" caption="Product Name" numFmtId="0" hierarchy="1" level="1">
      <sharedItems count="10">
        <s v="Amazon Basics High-Speed HDMI Cable, 6 Feet - Supports Ethernet, 3D, 4K video,Black"/>
        <s v="Amazon Basics High-Speed HDMI Cable, 6 Feet (2-Pack),Black"/>
        <s v="AmazonBasics Flexible Premium HDMI Cable (Black, 4K@60Hz, 18Gbps), 3-Foot"/>
        <s v="boAt Bassheads 100 in Ear Wired Earphones with Mic(Furious Red)"/>
        <s v="boAt Bassheads 100 in Ear Wired Earphones with Mic(Taffy Pink)"/>
        <s v="boAt BassHeads 100 in-Ear Wired Headphones with Mic (Black)"/>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haredItems>
    </cacheField>
    <cacheField name="[Range].[Rating].[Rating]" caption="Rating" numFmtId="0" hierarchy="14" level="1">
      <sharedItems containsSemiMixedTypes="0" containsString="0" containsNumber="1" minValue="0" maxValue="5" count="26">
        <n v="0"/>
        <n v="2"/>
        <n v="2.2999999999999998"/>
        <n v="2.6"/>
        <n v="2.8"/>
        <n v="2.9"/>
        <n v="3"/>
        <n v="3.1"/>
        <n v="3.2"/>
        <n v="3.3"/>
        <n v="3.4"/>
        <n v="3.5"/>
        <n v="3.6"/>
        <n v="3.7"/>
        <n v="3.8"/>
        <n v="3.9"/>
        <n v="4"/>
        <n v="4.0999999999999996"/>
        <n v="4.2"/>
        <n v="4.3"/>
        <n v="4.4000000000000004"/>
        <n v="4.5"/>
        <n v="4.5999999999999996"/>
        <n v="4.7"/>
        <n v="4.8"/>
        <n v="5"/>
      </sharedItems>
    </cacheField>
    <cacheField name="[Measures].[Count of Product Name]" caption="Count of Product Name" numFmtId="0" hierarchy="46" level="32767"/>
    <cacheField name="[Range].[Actual Price].[Actual Price]" caption="Actual Price" numFmtId="0" hierarchy="9" level="1">
      <sharedItems containsSemiMixedTypes="0" containsNonDate="0" containsString="0"/>
    </cacheField>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0" memberValueDatatype="130" unbalanced="0"/>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2" memberValueDatatype="5" unbalanced="0">
      <fieldsUsage count="2">
        <fieldUsage x="-1"/>
        <fieldUsage x="3"/>
      </fieldsUsage>
    </cacheHierarchy>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2" memberValueDatatype="5" unbalanced="0">
      <fieldsUsage count="2">
        <fieldUsage x="-1"/>
        <fieldUsage x="1"/>
      </fieldsUsage>
    </cacheHierarchy>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49305553" backgroundQuery="1" createdVersion="6" refreshedVersion="6" minRefreshableVersion="3" recordCount="0" supportSubquery="1" supportAdvancedDrill="1" xr:uid="{89833223-F4CB-4F20-BFC7-A9479E3A01A1}">
  <cacheSource type="external" connectionId="1"/>
  <cacheFields count="2">
    <cacheField name="[Measures].[Average of Average Rating]" caption="Average of Average Rating" numFmtId="0" hierarchy="61" level="32767"/>
    <cacheField name="[Range].[Discount Bucket].[Discount Bucket]" caption="Discount Bucket" numFmtId="0" hierarchy="12" level="1">
      <sharedItems count="10">
        <s v="0-10%"/>
        <s v="11-20%"/>
        <s v="21-30%"/>
        <s v="31-40%"/>
        <s v="41-50%"/>
        <s v="51-60%"/>
        <s v="61-70%"/>
        <s v="71-80%"/>
        <s v="81-90%"/>
        <s v="91-100%"/>
      </sharedItems>
    </cacheField>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0" memberValueDatatype="130" unbalanced="0"/>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2" memberValueDatatype="130" unbalanced="0">
      <fieldsUsage count="2">
        <fieldUsage x="-1"/>
        <fieldUsage x="1"/>
      </fieldsUsage>
    </cacheHierarchy>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843.697236921296" backgroundQuery="1" createdVersion="6" refreshedVersion="6" minRefreshableVersion="3" recordCount="0" supportSubquery="1" supportAdvancedDrill="1" xr:uid="{1367173B-E534-4D45-9E8A-425BD6A61765}">
  <cacheSource type="external" connectionId="1"/>
  <cacheFields count="2">
    <cacheField name="[Range].[Main Category].[Main Category]" caption="Main Category" numFmtId="0" hierarchy="3" level="1">
      <sharedItems count="9">
        <s v="Car&amp;Motorbike"/>
        <s v="Computers&amp;Accessories"/>
        <s v="Electronics"/>
        <s v="Health&amp;PersonalCare"/>
        <s v="Home&amp;Kitchen"/>
        <s v="HomeImprovement"/>
        <s v="MusicalInstruments"/>
        <s v="OfficeProducts"/>
        <s v="Toys&amp;Games"/>
      </sharedItems>
    </cacheField>
    <cacheField name="[Measures].[Sum of Rating Count]" caption="Sum of Rating Count" numFmtId="0" hierarchy="48" level="32767"/>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fieldsUsage count="2">
        <fieldUsage x="-1"/>
        <fieldUsage x="0"/>
      </fieldsUsage>
    </cacheHierarchy>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843.69723726852" backgroundQuery="1" createdVersion="6" refreshedVersion="6" minRefreshableVersion="3" recordCount="0" supportSubquery="1" supportAdvancedDrill="1" xr:uid="{EF24AE52-BA51-4398-9C04-C10FD3A7FA50}">
  <cacheSource type="external" connectionId="1"/>
  <cacheFields count="2">
    <cacheField name="[Measures].[Sum of Number of products with&gt;=50%]" caption="Sum of Number of products with&gt;=50%" numFmtId="0" hierarchy="62" level="32767"/>
    <cacheField name="[Range].[Main Category].[Main Category]" caption="Main Category" numFmtId="0" hierarchy="3" level="1">
      <sharedItems containsSemiMixedTypes="0" containsNonDate="0" containsString="0"/>
    </cacheField>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fieldsUsage count="2">
        <fieldUsage x="-1"/>
        <fieldUsage x="1"/>
      </fieldsUsage>
    </cacheHierarchy>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700963773146" backgroundQuery="1" createdVersion="6" refreshedVersion="6" minRefreshableVersion="3" recordCount="0" supportSubquery="1" supportAdvancedDrill="1" xr:uid="{935DDA91-71AD-4EA6-86C6-E28B1A3ACBDD}">
  <cacheSource type="external" connectionId="1"/>
  <cacheFields count="2">
    <cacheField name="[Range].[Main Category].[Main Category]" caption="Main Category" numFmtId="0" hierarchy="3" level="1">
      <sharedItems count="5">
        <s v="Computers&amp;Accessories"/>
        <s v="Electronics"/>
        <s v="Home&amp;Kitchen"/>
        <s v="MusicalInstruments"/>
        <s v="OfficeProducts"/>
      </sharedItems>
    </cacheField>
    <cacheField name="[Measures].[Max of Discount Percentage 2]" caption="Max of Discount Percentage 2" numFmtId="0" hierarchy="67" level="32767"/>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fieldsUsage count="2">
        <fieldUsage x="-1"/>
        <fieldUsage x="0"/>
      </fieldsUsage>
    </cacheHierarchy>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843.704889351851" backgroundQuery="1" createdVersion="6" refreshedVersion="6" minRefreshableVersion="3" recordCount="0" supportSubquery="1" supportAdvancedDrill="1" xr:uid="{E3355EC0-E82F-48F8-AAF2-55906A375580}">
  <cacheSource type="external" connectionId="1"/>
  <cacheFields count="2">
    <cacheField name="[Measures].[Max of Discount Percentage]" caption="Max of Discount Percentage" numFmtId="0" hierarchy="58" level="32767"/>
    <cacheField name="[Range].[Main Category].[Main Category]" caption="Main Category" numFmtId="0" hierarchy="3" level="1">
      <sharedItems count="9">
        <s v="Computers&amp;Accessories"/>
        <s v="Electronics"/>
        <s v="Home&amp;Kitchen"/>
        <s v="MusicalInstruments"/>
        <s v="OfficeProducts"/>
        <s v="Car&amp;Motorbike" u="1"/>
        <s v="Health&amp;PersonalCare" u="1"/>
        <s v="HomeImprovement" u="1"/>
        <s v="Toys&amp;Games" u="1"/>
      </sharedItems>
    </cacheField>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fieldsUsage count="2">
        <fieldUsage x="-1"/>
        <fieldUsage x="1"/>
      </fieldsUsage>
    </cacheHierarchy>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49305553" backgroundQuery="1" createdVersion="3" refreshedVersion="6" minRefreshableVersion="3" recordCount="0" supportSubquery="1" supportAdvancedDrill="1" xr:uid="{CAC52E54-D31B-4B15-90CC-BA5EF3F34A1B}">
  <cacheSource type="external" connectionId="1">
    <extLst>
      <ext xmlns:x14="http://schemas.microsoft.com/office/spreadsheetml/2009/9/main" uri="{F057638F-6D5F-4e77-A914-E7F072B9BCA8}">
        <x14:sourceConnection name="ThisWorkbookDataModel"/>
      </ext>
    </extLst>
  </cacheSource>
  <cacheFields count="0"/>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2"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2"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20273593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31018518" backgroundQuery="1" createdVersion="6" refreshedVersion="6" minRefreshableVersion="3" recordCount="0" supportSubquery="1" supportAdvancedDrill="1" xr:uid="{BE2D6A18-B29E-44DD-A619-ACC2B20DA2EA}">
  <cacheSource type="external" connectionId="1"/>
  <cacheFields count="2">
    <cacheField name="[Range].[Product Name].[Product Name]" caption="Product Name" numFmtId="0" hierarchy="1" level="1">
      <sharedItems count="10">
        <s v="Amazon Basics High-Speed HDMI Cable, 6 Feet - Supports Ethernet, 3D, 4K video,Black"/>
        <s v="Amazon Basics High-Speed HDMI Cable, 6 Feet (2-Pack),Black"/>
        <s v="AmazonBasics Flexible Premium HDMI Cable (Black, 4K@60Hz, 18Gbps), 3-Foot"/>
        <s v="boAt Bassheads 100 in Ear Wired Earphones with Mic(Furious Red)"/>
        <s v="boAt Bassheads 100 in Ear Wired Earphones with Mic(Taffy Pink)"/>
        <s v="boAt BassHeads 100 in-Ear Wired Headphones with Mic (Black)"/>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haredItems>
    </cacheField>
    <cacheField name="[Measures].[Max of Rating Count]" caption="Max of Rating Count" numFmtId="0" hierarchy="56" level="32767"/>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0" memberValueDatatype="130" unbalanced="0"/>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34490743" backgroundQuery="1" createdVersion="6" refreshedVersion="6" minRefreshableVersion="3" recordCount="0" supportSubquery="1" supportAdvancedDrill="1" xr:uid="{3C544608-0902-4ED1-BF58-45ED0F5364F8}">
  <cacheSource type="external" connectionId="1"/>
  <cacheFields count="3">
    <cacheField name="[Measures].[Average of Discount Percentage]" caption="Average of Discount Percentage" numFmtId="0" hierarchy="45" level="32767"/>
    <cacheField name="[Range].[Main Category].[Main Category]" caption="Main Category" numFmtId="0" hierarchy="3" level="1">
      <sharedItems count="9">
        <s v="Car&amp;Motorbike"/>
        <s v="Computers&amp;Accessories"/>
        <s v="Electronics"/>
        <s v="Health&amp;PersonalCare"/>
        <s v="Home&amp;Kitchen"/>
        <s v="HomeImprovement"/>
        <s v="MusicalInstruments"/>
        <s v="OfficeProducts"/>
        <s v="Toys&amp;Games"/>
      </sharedItems>
    </cacheField>
    <cacheField name="[Range].[Actual Price].[Actual Price]" caption="Actual Price" numFmtId="0" hierarchy="9" level="1">
      <sharedItems containsSemiMixedTypes="0" containsNonDate="0" containsString="0"/>
    </cacheField>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fieldsUsage count="2">
        <fieldUsage x="-1"/>
        <fieldUsage x="1"/>
      </fieldsUsage>
    </cacheHierarchy>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2" memberValueDatatype="5" unbalanced="0">
      <fieldsUsage count="2">
        <fieldUsage x="-1"/>
        <fieldUsage x="2"/>
      </fieldsUsage>
    </cacheHierarchy>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36226852" backgroundQuery="1" createdVersion="6" refreshedVersion="6" minRefreshableVersion="3" recordCount="0" supportSubquery="1" supportAdvancedDrill="1" xr:uid="{AD5D8D54-7BEF-4407-993E-1E8DBC37BA49}">
  <cacheSource type="external" connectionId="1"/>
  <cacheFields count="3">
    <cacheField name="[Range].[Main Category].[Main Category]" caption="Main Category" numFmtId="0" hierarchy="3" level="1">
      <sharedItems count="9">
        <s v="Car&amp;Motorbike"/>
        <s v="Computers&amp;Accessories"/>
        <s v="Electronics"/>
        <s v="Health&amp;PersonalCare"/>
        <s v="Home&amp;Kitchen"/>
        <s v="HomeImprovement"/>
        <s v="MusicalInstruments"/>
        <s v="OfficeProducts"/>
        <s v="Toys&amp;Games"/>
      </sharedItems>
    </cacheField>
    <cacheField name="[Range].[Product Name].[Product Name]" caption="Product Name" numFmtId="0" hierarchy="1" level="1">
      <sharedItems count="1337" longText="1">
        <s v="!!1000 Watt/2000-Watt Room Heater!! Fan Heater!!Pure White!!HN-2500!!Made in India!!"/>
        <s v="!!HANEUL!!1000 Watt/2000-Watt Room Heater!! Fan Heater!!Pure White!!HN-2500!!Made in India!!Thermoset!!"/>
        <s v="10k 8k 4k HDMI Cable, Certified 48Gbps 1ms Ultra High Speed HDMI 2.1 Cable 4k 120Hz 144Hz 2k 165Hz 8k 60Hz Dynamic HDR ARC eARC DTS:X Compatible for Mac Gaming PC Soundbar TV Monitor Laptop PS5 4 Xbox"/>
        <s v="10WeRun Id-116 Bluetooth Smartwatch Wireless Fitness Band for Boys, Girls, Men, Women &amp; Kids | Sports Gym Watch for All Smart Phones I Heart Rate and spo2 Monitor"/>
        <s v="3M Post-it Sticky Note Cube, 200 Sheets (4 Colors x 50 Sheets) | 3&quot; x 3&quot; Size | For notes, reminders, study, school and organizing"/>
        <s v="3M Scotch Double Sided Heavy Duty Tape(1m holds 4.5Kgs) for indoor hanging applications (Photo frames, Mirrors, Key Holders, Car Interiors, Extension Boards, Wall decoration, etc)(L: 3m, W: 24mm)"/>
        <s v="4 in 1 Handheld Electric Vegetable Cutter Set,Wireless Food Processor Electric Food Chopper for Garlic Chili Pepper Onion Ginger Celery Meat with Brush"/>
        <s v="7SEVEN Compatible LG TV Remote Suitable for LG Non Magic Smart tv Remote Control (Mouse &amp; Voice Non-Support) MR20GA Prime Video and Netflix Hotkeys"/>
        <s v="7SEVEN¬Æ Bluetooth Voice Command Remote for Xiaomi Redmi Mi Smart TV with Netflix &amp; Prime Video Hot Keys XMRM-00A"/>
        <s v="7SEVEN¬Æ Compatible for Mi tv Remote Control Original Suitable with Smart Android 4K LED Non Voice Command Xiaomi Redmi Remote of 4A Model 32 43 55 65 inches"/>
        <s v="7SEVEN¬Æ Compatible for Samsung Smart 4K Ultra HD TV Monitor Remote Control Replacement of Original Samsung TV Remote for LED OLED UHD QLED and Suitable for 6 7 8 Series Samsung TV with Hot Keys BN59-01259E"/>
        <s v="7SEVEN¬Æ Compatible for Sony Bravia LCD LED UHD OLED QLED 4K Ultra HD TV remote control with YouTube and NETFLIX Hotkeys. Universal Replacement for Original Sony Smart Android tv Remote Control"/>
        <s v="7SEVEN¬Æ Compatible for Tata Sky Remote Original Set Top¬†HD Box and Suitable for SD Tata Play setup Box Remote Control"/>
        <s v="7SEVEN¬Æ Compatible Lg Smart Tv Remote Suitable for Any LG LED OLED LCD UHD Plasma Android Television and AKB75095303 replacement of Original Lg Tv Remote Control"/>
        <s v="7SEVEN¬Æ Compatible Tata Sky Remote Control Replacement of Original dth SD HD tata Play Set top Box Remote - IR Learning Universal Remote for Any Brand TV - Pairing Must"/>
        <s v="7SEVEN¬Æ Compatible Vu Smart Tv Remote Control Suitable for Original 4K Android LED Ultra HD UHD Vu Tv Remote with Non Voice Feature without google assistant"/>
        <s v="7SEVEN¬Æ Compatible with Fire Tv Stick Remote with Voice Command Feature Suitable for Second Generation Amazon Fire Tv Stick Remote Only - Pairing Must"/>
        <s v="7SEVEN¬Æ Suitable Sony Tv Remote Original Bravia for Smart Android Television Compatible for Any Model of LCD LED OLED UHD 4K Universal Sony Remote Control"/>
        <s v="7SEVEN¬Æ TCL Remote Control Smart TV RC802V Remote Compatible for TCL TV Remote Original 55EP680 40A325 49S6500 55P8S 55P8 50P8 65P8 40S6500 43S6500FS 49S6800FS 49S6800 49S6510FS(Without Voice Function/Google Assistant and Non-Bluetooth remote)"/>
        <s v="Abode Kitchen Essential Measuring Cup &amp; Spoon for Spices | for Cooking and Baking Cake | Multipurpose Tablespoon Cups with Ring Holder | (Black)"/>
        <s v="Acer 100 cm (40 inches) P Series Full HD Android Smart LED TV AR40AR2841FDFL (Black)"/>
        <s v="Acer 109 cm (43 inches) I Series 4K Ultra HD Android Smart LED TV AR43AR2851UDFL (Black)"/>
        <s v="Acer 127 cm (50 inches) I Series 4K Ultra HD Android Smart LED TV AR50AR2851UDFL (Black)"/>
        <s v="Acer 139 cm (55 inches) H Series 4K Ultra HD Android Smart LED TV AR55AR2851UDPRO (Black)"/>
        <s v="Acer 139 cm (55 inches) I Series 4K Ultra HD Android Smart LED TV AR55AR2851UDFL (Black)"/>
        <s v="Acer 80 cm (32 inches) I Series HD Ready Android Smart LED TV AR32AR2841HDFL (Black)"/>
        <s v="Acer 80 cm (32 inches) N Series HD Ready TV AR32NSV53HD (Black)"/>
        <s v="Acer 80 cm (32 inches) S Series HD Ready Android Smart LED TV AR32AR2841HDSB (Black)"/>
        <s v="Acer EK220Q 21.5 Inch (54.61 cm) Full HD (1920x1080) VA Panel LCD Monitor with LED Back Light I 250 Nits I HDMI, VGA Ports I Eye Care Features Like Bluelight Shield, Flickerless &amp; Comfy View (Black)"/>
        <s v="ACTIVA 1200 MM HIGH SPEED 390 RPM BEE APPROVED 5 STAR RATED APSRA CEILING FAN BROWN 2 Years Warranty"/>
        <s v="Activa Easy Mix Nutri Mixer Grinder 500 Watt | Long Lasting Shock Proof ABS Body | Heavy Duty Motor With Nano - Grinding Technology"/>
        <s v="Activa Heat-Max 2000 Watts Room Heater (White color ) with ABS body"/>
        <s v="ACTIVA Instant 3 LTR 3 KVA SPECIAL Anti Rust Coated Tank Geyser with Full ABS Body with 5 Year Warranty Premium (White)"/>
        <s v="AGARO 33398 Rapid 1000-Watt, 10-Litre Wet &amp; Dry Vacuum Cleaner, with Blower Function (Red &amp; Black)"/>
        <s v="AGARO Ace 1600 Watts, 21.5 kPa Suction Power, 21 litres Wet &amp; Dry Stainless Steel Vacuum Cleaner with Blower Function and Washable Dust Bag"/>
        <s v="AGARO Blaze USB 3.0 to USB Type C OTG Adapter"/>
        <s v="Agaro Blaze USBA to micro +Type C 2in1 Braided 1.2M Cable"/>
        <s v="AGARO Classic Portable Yogurt Maker, 1.2L Capacity, Electric, Automatic, Grey and White, Medium (33603)"/>
        <s v="AGARO Esteem Multi Kettle 1.2 Litre, 600W with 3 Heating Modes &amp; Rapid Boil Technology"/>
        <s v="AGARO Glory Cool Mist Ultrasonic Humidifier, 4.5Litres, For Large Area, Room, Home, Office, Adjustable Mist Output, Ceramic Ball Filter, Ultra Quiet, 360¬∞ Rotatable Nozzle, Auto Shut Off, Grey"/>
        <s v="AGARO Imperial 240-Watt Slow Juicer with Cold Press Technology"/>
        <s v="AGARO LR2007 Lint Remover, Rechargeable, for Woolen Sweaters, Blankets, Jackets, Burr Remover, Pill Remover From Carpets, Curtains"/>
        <s v="AGARO Marvel 9 Liters Oven Toaster Griller, Cake Baking OTG (Black)"/>
        <s v="AGARO Regal 800 Watts Handheld Vacuum Cleaner, Lightweight &amp; Durable Body, Small/Mini Size ( Black)"/>
        <s v="AGARO Regal Electric Rice Cooker, 3L Ceramic Inner Bowl, Cooks Up to 600 Gms Raw Rice, SS Steamer, Preset Cooking Functions, Preset Timer, Keep Warm Function, LED Display, Black"/>
        <s v="AGARO Royal Double Layered Kettle, 1.5 Litres, Double Layered Cool Touch , Dry Boiling Protection, Black"/>
        <s v="AGARO Royal Stand 1000W Mixer with 5L SS Bowl and 8 Speed Setting, Includes Whisking Cone, Mixing Beater &amp; Dough Hook, and Splash Guard, 2 Years Warranty, (Black), Medium (33554)"/>
        <s v="AGARO Supreme High Pressure Washer, 1800 Watts, 120 Bars, 6.5L/Min Flow Rate, 8 Meters Outlet Hose, Portable, for Car,Bike and Home Cleaning Purpose, Black and Orange"/>
        <s v="Aine HDMI Male to VGA Female Video Converter Adapter Cable (Black)"/>
        <s v="AirCase Protective Laptop Bag Sleeve fits Upto 13.3&quot; Laptop/ MacBook, Wrinkle Free, Padded, Waterproof Light Neoprene case Cover Pouch, for Men &amp; Women, Black- 6 Months Warranty"/>
        <s v="AirCase Protective Laptop Bag Sleeve fits Upto 14.1&quot; Laptop/ MacBook, Wrinkle Free, Padded, Waterproof Light Neoprene case Cover Pouch, for Men &amp; Women, Black- 6 Months Warranty"/>
        <s v="AirCase Protective Laptop Bag Sleeve fits Upto 15.6&quot; Laptop/ MacBook, Wrinkle Free, Padded, Waterproof Light Neoprene case Cover Pouch, for Men &amp; Women, Black- 6 Months Warranty"/>
        <s v="AirCase Rugged Hard Drive Case for 2.5-inch Western Digital, Seagate, Toshiba, Portable Storage Shell for Gadget Hard Disk USB Cable Power Bank Mobile Charger Earphone, Waterproof (Black)"/>
        <s v="Airtel AMF-311WW Data Card (Black), 4g Hotspot Support with 2300 Mah Battery"/>
        <s v="Airtel Digital TV HD Set Top Box with 1 Month Basic Pack with Recording + Free Standard Installation"/>
        <s v="Airtel Digital TV HD Set Top Box with FTA Pack | Unlimited Entertainment + Recording Feature + Free Standard Installation (6 Months Pack)"/>
        <s v="Airtel DigitalTV DTH Remote SD/HD/HD Recording Compatible for Television (Shining Black )"/>
        <s v="Airtel DigitalTV DTH Television, Setup Box Remote Compatible for SD and HD Recording (Black)"/>
        <s v="Airtel DigitalTV HD Setup Box Remote"/>
        <s v="akiara - Makes life easy Electric Handy Sewing/Stitch Handheld Cordless Portable White Sewing Machine for Home Tailoring, Hand Machine | Mini Silai | White Hand Machine with Adapter"/>
        <s v="akiara - Makes life easy Mini Sewing Machine for Home Tailoring use | Mini Silai Machine with Sewing Kit Set Sewing Box with Thread Scissors, Needle All in One Sewing Accessories (White &amp; Purple)"/>
        <s v="Akiara¬Æ - Makes life easy Mini Sewing Machine with Table Set | Tailoring Machine | Hand Sewing Machine with extension table, foot pedal, adapter"/>
        <s v="Allin Exporters J66 Ultrasonic Humidifier Cool Mist Air Purifier for Dryness, Cold &amp; Cough Large Capacity for Room, Baby, Plants, Bedroom (2.4 L) (1 Year Warranty)"/>
        <s v="Amazfit GTS2 Mini (New Version) Smart Watch with Always-on AMOLED Display, Alexa Built-in, SpO2, 14 Days' Battery Life, 68 Sports Modes, GPS, HR, Sleep &amp; Stress Monitoring (Meteor Black)"/>
        <s v="Amazon Basics 10.2 Gbps High-Speed 4K HDMI Cable with Braided Cord, 1.8 Meter, Dark Grey"/>
        <s v="Amazon Basics 1500 W Electric Kettle (Stainless Steel Body, 1.5 L)"/>
        <s v="Amazon Basics 16-Gauge Speaker Wire - 50 Feet"/>
        <s v="Amazon Basics 2 Amp USB Wall Charger &amp; Micro USB Cable (White)"/>
        <s v="Amazon Basics 2000/1000 Watt Room Heater with Adjustable Thermostat (ISI certified, White color, Ideal for small to medium room/area)"/>
        <s v="Amazon Basics 300 W Hand Blender with Stainless Steel Stem for Hot/Cold Blending and In-Built Cord Hook, ISI-Marked, Black"/>
        <s v="Amazon Basics 650 Watt Drip Coffee Maker with Borosilicate Carafe"/>
        <s v="Amazon Basics HDMI Coupler,Black"/>
        <s v="Amazon Basics High-Speed HDMI Cable, 6 Feet - Supports Ethernet, 3D, 4K video,Black"/>
        <s v="Amazon Basics High-Speed HDMI Cable, 6 Feet (2-Pack),Black"/>
        <s v="Amazon Basics Magic Slate 8.5-inch LCD Writing Tablet with Stylus Pen, for Drawing, Playing, Noting by Kids &amp; Adults, Black"/>
        <s v="Amazon Basics Multipurpose Foldable Laptop Table with Cup Holder, Brown"/>
        <s v="Amazon Basics New Release Nylon USB-A to Lightning Cable Cord, Fast Charging MFi Certified Charger for Apple iPhone, iPad (3-Ft, Rose Gold)"/>
        <s v="Amazon Basics USB 3.0 Cable - A Male to Micro B - 6 Feet (1.8 Meters), Black"/>
        <s v="Amazon Basics USB A to Lightning MFi Certified Charging Cable (White, 1.2 meter)"/>
        <s v="Amazon Basics USB A to Lightning PVC Molded Nylon MFi Certified Charging Cable (Black, 1.2 meter)"/>
        <s v="Amazon Basics USB C to Lightning TPE MFi Certified Charging Cable (White, 1.2 meter)"/>
        <s v="Amazon Basics USB Type-C to USB-A 2.0 Male Fast Charging Cable for Laptop - 3 Feet (0.9 Meters), Black"/>
        <s v="Amazon Basics Wireless Mouse | 2.4 GHz Connection, 1600 DPI | Type - C Adapter | Upto 12 Months of Battery Life | Ambidextrous Design | Suitable for PC/Mac/Laptop"/>
        <s v="Amazon Brand - Solimo 2000/1000 Watts Room Heater with Adjustable Thermostat (ISI certified, White colour, Ideal for small to medium room/area)"/>
        <s v="Amazon Brand - Solimo 3A Fast Charging Tough Type C USB Data Cable¬† ‚Äì 1 Meter"/>
        <s v="Amazon Brand - Solimo 65W Fast Charging Braided Type C to C Data Cable | Suitable For All Supported Mobile Phones (1 Meter, Black)"/>
        <s v="Amazon Brand - Solimo Fast Charging Braided Type C Data Cable Seam, Suitable For All Supported Mobile Phones (1 Meter, Black)"/>
        <s v="AmazonBasics - High-Speed Male to Female HDMI Extension Cable - 6 Feet"/>
        <s v="AmazonBasics 10.2 Gbps High-Speed 4K HDMI Cable with Braided Cord (10-Foot, Dark Grey)"/>
        <s v="AmazonBasics 108 cm (43 inches) 4K Ultra HD Smart LED Fire TV AB43U20PS (Black)"/>
        <s v="AmazonBasics 3 Feet High Speed HDMI Male to Female 2.0 Extension Cable"/>
        <s v="AmazonBasics 3.5mm to 2-Male RCA Adapter Cable For Tablet, Smartphone (Black, 15 feet)"/>
        <s v="AmazonBasics 6 Feet DisplayPort to DisplayPort Cable - (Not HDMI Cable) (Gold)"/>
        <s v="AmazonBasics 6-Feet DisplayPort (not USB port) to HDMI Cable Black"/>
        <s v="AmazonBasics Cylinder Bagless Vacuum Cleaner with Power Suction, Low Sound, High Energy Efficiency and 2 Years Warranty (1.5L, Black)"/>
        <s v="AmazonBasics Digital Optical Coax to Analog RCA Audio Converter Adapter with Fiber Cable"/>
        <s v="AmazonBasics Double Braided Nylon USB Type-C to Type-C 2.0 Cable Smartphone (Dark Grey, 3 feet)"/>
        <s v="AmazonBasics Double Braided Nylon USB Type-C to Type-C 2.0 Cable, Charging Adapter, Smartphone 6 feet, Dark Grey"/>
        <s v="AmazonBasics Flexible Premium HDMI Cable (Black, 4K@60Hz, 18Gbps), 3-Foot"/>
        <s v="AmazonBasics High Speed 55 Watt Oscillating Pedestal Fan, 400mm Sweep Length, White (Without Remote)"/>
        <s v="AmazonBasics High-Speed Braided HDMI Cable - 3 Feet - Supports Ethernet, 3D, 4K and Audio Return (Black)"/>
        <s v="AmazonBasics Induction Cooktop 1600 Watt (Black)"/>
        <s v="AmazonBasics Micro USB Fast Charging Cable for Android Phones with Gold Plated Connectors (3 Feet, Black)"/>
        <s v="Amazonbasics Micro Usb Fast Charging Cable For Android Smartphone,Personal Computer,Printer With Gold Plated Connectors (6 Feet, Black)"/>
        <s v="AmazonBasics New Release ABS USB-A to Lightning Cable Cord, Fast Charging MFi Certified Charger for Apple iPhone, iPad Tablet (3-Ft, White)"/>
        <s v="AmazonBasics New Release Nylon USB-A to Lightning Cable Cord, Fast Charging MFi Certified Charger for Apple iPhone, iPad (6-Ft, Rose Gold)"/>
        <s v="AmazonBasics New Release Nylon USB-A to Lightning Cable Cord, MFi Certified Charger for Apple iPhone, iPad, Silver, 6-Ft"/>
        <s v="Amazonbasics Nylon Braided Usb-C To Lightning Cable, Fast Charging Mfi Certified Smartphone, Iphone Charger (6-Foot, Dark Grey)"/>
        <s v="AmazonBasics USB 2.0 - A-Male to A-Female Extension Cable for Personal Computer, Printer (Black, 9.8 Feet/3 Meters)"/>
        <s v="AmazonBasics USB 2.0 Cable - A-Male to B-Male - for Personal Computer, Printer- 6 Feet (1.8 Meters), Black"/>
        <s v="AmazonBasics USB 2.0 Extension Cable for Personal Computer, Printer, 2-Pack - A-Male to A-Female - 3.3 Feet (1 Meter, Black)"/>
        <s v="AmazonBasics USB C to Lightning Aluminum with Nylon Braided MFi Certified Charging Cable (Grey, 1.2 meter)"/>
        <s v="AmazonBasics USB C to Lightning Aluminum with Nylon Braided MFi Certified Charging Cable (Grey, 1.8 meter)"/>
        <s v="AmazonBasics USB Type-C to Micro-B 2.0 Cable - 6 Inches (15.2 Centimeters) - White"/>
        <s v="AmazonBasics USB Type-C to USB Type-C 2.0 Cable - 3 Feet Laptop (0.9 Meters) - White"/>
        <s v="AmazonBasics USB Type-C to USB Type-C 2.0 Cable for Charging Adapter, Smartphone - 9 Feet (2.7 Meters) - White"/>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Ambrane 2 in 1 Type-C &amp; Micro USB Cable with 60W / 3A Fast Charging, 480 mbps High Data, PD Technology &amp; Quick Charge 3.0, Compatible with All Type-C &amp; Micro USB Devices (ABDC-10, Black)"/>
        <s v="Ambrane 20000mAh Power Bank with 20W Fast Charging, Triple Output, Power Delivery, Type C Input, Made in India, Multi-Layer Protection, Li-Polymer + Type C Cable (Stylo-20k, Black)"/>
        <s v="Ambrane 27000mAh Power Bank, 20W Fast Charging, Triple Output, Type C PD (Input &amp; Output), Quick Charge, Li-Polymer, Multi-Layer Protection for iPhone, Smartphones &amp; Other Devices (Stylo Pro,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Black)"/>
        <s v="Ambrane 60W / 3A Fast Charging Output Cable with Type-C to USB for Mobile, Neckband, True Wireless Earphone Charging, 480mbps Data Sync Speed, 1m Length (ACT - AZ10, White)"/>
        <s v="Ambrane 60W / 3A Type C Fast Charging Unbreakable 1.5m L Shaped Braided Cable, PD Technology, 480Mbps Data Transfer for Smartphones, Tablet, Laptops &amp; other type c devices (ABLC10, Black)"/>
        <s v="Ambrane BCL-15 Lightning Cable for Smartphone (1.5m Black)"/>
        <s v="Ambrane Fast 100W Output Cable with Type-C to Type-C for Mobile, Laptop, Macbook &amp; Table Charging, 480mbps Data Sync Speed, Braided Cable, 1.5m Length (ABCC-100, Black-Grey)"/>
        <s v="Ambrane Mobile Holding Stand, 180¬∞ Perfect View, Height Adjustment, Wide Compatibility, Multipurpose, Anti-Skid Design (Twistand, Black)"/>
        <s v="Ambrane Unbreakable 3 in 1 Fast Charging Braided Multipurpose Cable for Speaker with 2.1 A Speed - 1.25 meter, Black"/>
        <s v="Ambrane Unbreakable 3A Fast Charging Braided Type C Cable    1.5 Meter (RCT15, Blue) Supports QC 2.0/3.0 Charging"/>
        <s v="Ambrane Unbreakable 60W / 3A Fast Charging 1.5m Braided Micro USB Cable for Smartphones, Tablets, Laptops &amp; Other Micro USB Devices, 480Mbps Data Sync, Quick Charge 3.0 (RCM15, Black)"/>
        <s v="Ambrane Unbreakable 60W / 3A Fast Charging 1.5m Braided Type C Cable for Smartphones, Tablets, Laptops &amp; other Type C devices, PD Technology, 480Mbps Data Sync, Quick Charge 3.0 (RCT15A, Black)"/>
        <s v="Ambrane Unbreakable 60W / 3A Fast Charging 1.5m Braided Type C to Type C Cable for Smartphones, Tablets, Laptops &amp; Other Type C Devices, PD Technology, 480Mbps Data Sync (RCTT15, Black)"/>
        <s v="AMERICAN MICRONIC- Imported Wet &amp; Dry Vacuum Cleaner, 21 Litre Stainless Steel with Blower &amp; HEPA filter, 1600 Watts 100% Copper Motor 28 KPa suction with washable reusable dust bag (Red/Black/Steel)-AMI-VCD21-1600WDx"/>
        <s v="Amkette 30 Pin to USB Charging &amp; Data Sync Cable for iPhone 3G/3GS/4/4s/iPad 1/2/3, iPod Nano 5th/6th Gen and iPod Touch 3rd/4th Gen -1.5m (Black)"/>
        <s v="Amozo Ultra Hybrid Camera and Drop Protection Back Cover Case for iPhone 13 (Polycarbonate| Back Transparent - Sides Black)"/>
        <s v="Amozo Ultra Hybrid Camera and Drop Protection Back Cover Case for iPhone 13 (TPU + Polycarbonate | Crystal Transparent)"/>
        <s v="Anjaney Enterprise Smart Multipurpose Foldable Laptop Table with Cup Holder, Study Table, Bed Table, Breakfast Table, Foldable and Portable/Ergonomic &amp; Rounded Edges/Non-Slip (Black)"/>
        <s v="Ant Esports GM320 RGB Optical Wired Gaming Mouse | 8 Programmable Buttons | 12800 DPI"/>
        <s v="AO Smith HSE-VAS-X-015 Storage 15 Litre Vertical Water Heater (Geyser) White 4 Star"/>
        <s v="APC Back-UPS BX600C-IN 600VA / 360W, 230V, UPS System, an Ideal Power Backup &amp; Protection for Home Office, Desktop PC &amp; Home Electronics"/>
        <s v="Apsara Platinum Pencils Value Pack - Pack of 20"/>
        <s v="Aqua d pure Active Copper 12-L RO+UV Water Filter Purifier for Home, Kitchen Fully Automatic UF+TDS Controller"/>
        <s v="Aquadpure Copper + Mineral RO+UV+UF 10 to 12 Liter RO + UV + TDS ADJUSTER Water Purifier with Copper Charge Technology black &amp; copper Best For Home and Office (Made In India)"/>
        <s v="Aquaguard Aura RO+UV+UF+Taste Adjuster(MTDS) with Active Copper &amp; Zinc 7L water purifier,8 stages of purification,suitable for borewell,tanker,municipal water(Black) from Eureka Forbes"/>
        <s v="Aquasure From Aquaguard Amaze RO+UV+MTDS,7L storage water purifier,suitable for borewell,tanker,municipal water (Grey) from Eureka Forbes"/>
        <s v="Artis AR-45W-MG2 45 Watts MG2 Laptop Adapter/Charger Compatible with MB Air 13‚Äù &amp; MB Air 11‚Äù (14.5 V, 3.1 A) Connector: MG2 (T Tip Connector)"/>
        <s v="Astigo Compatible Remote Control for Mi Smart LED 4A (43&quot;/32&quot;)"/>
        <s v="Astigo Compatible Remote for Airtel Digital Set Top Box (Pairing Required with TV Remote)"/>
        <s v="ATOM Selves-MH 200 GM Digital Pocket Scale"/>
        <s v="atomberg Renesa 1200mm BLDC Motor with Remote 3 Blade Energy Saving Ceiling Fan (Matt Black)"/>
        <s v="AVNISH Tap Water Purifier Filter Faucet 6 Layer Carbon Activated Dust Chlorine Remover Water Softener for Drinking Cartridge Alkaline Taps for Kitchen Sink Bathroom Wash Basin (6-Layer Filtration)"/>
        <s v="Bajaj ATX 4 750-Watt Pop-up Toaster (White)"/>
        <s v="Bajaj Deluxe 2000 Watts Halogen Room Heater (Steel, ISI Approved), Multicolor"/>
        <s v="Bajaj DHX-9 1000W Heavy Weight Dry Iron with Advance Soleplate and Anti-Bacterial German Coating Technology, Ivory"/>
        <s v="Bajaj DX-2 600W Dry Iron with Advance Soleplate and Anti-bacterial German Coating Technology, Black"/>
        <s v="Bajaj DX-2 600W Dry Iron with Advance Soleplate and Anti-Bacterial German Coating Technology, Grey"/>
        <s v="Bajaj DX-6 1000W Dry Iron with Advance Soleplate and Anti-bacterial German Coating Technology, White"/>
        <s v="Bajaj DX-7 1000W Dry Iron with Advance Soleplate and Anti-bacterial German Coating Technology, White"/>
        <s v="Bajaj Frore 1200 mm Ceiling Fan (Brown)"/>
        <s v="Bajaj HM-01 Powerful 250W Hand Mixer, Black"/>
        <s v="Bajaj Immersion Rod Water Heater 1500 Watts, Silver"/>
        <s v="Bajaj Majesty Duetto Gas 6 Ltr Vertical Water Heater ( LPG), White"/>
        <s v="Bajaj Majesty DX-11 1000W Dry Iron with Advance Soleplate and Anti-bacterial German Coating Technology, White and Blue"/>
        <s v="Bajaj Majesty RX10 2000 Watts Heat Convector Room Heater (White, ISI Approved)"/>
        <s v="Bajaj Majesty RX11 2000 Watts Heat Convector Room Heater (White, ISI Approved)"/>
        <s v="Bajaj Minor 1000 Watts Radiant Room Heater (Steel, ISI Approved)"/>
        <s v="Bajaj New Shakti Neo 10L Vertical Storage Water Heater (Geyser 10 Litres) 4 Star BEE Rated Heater For Water Heating with Titanium Armour, Swirl Flow Technology, Glasslined Tank(White), 1 Yr Warranty"/>
        <s v="Bajaj New Shakti Neo 15L Vertical Storage Water Heater (Geyser 15 litres) 4 Star BEE Rated Heater For Water Heating with Titanium Armour, Swirl Flow Technology, Glasslined Tank (White), 1 Yr Warranty"/>
        <s v="Bajaj New Shakti Neo 25L Vertical Storage Water Heater (Geyser 25 Litres) 4 Star BEE Rated Heater For Water Heating with Titanium Armour, Swirl Flow Technology, Glasslined Tank(White), 1 Yr Warranty"/>
        <s v="Bajaj New Shakti Neo Plus 15 Litre 4 Star Rated Storage Water Heater (Geyser) with Multiple Safety System, White"/>
        <s v="Bajaj OFR Room Heater, 13 Fin 2900 Watts Oil Filled Room Heater with 400W PTC Ceramic Fan Heater, ISI Approved (Majesty 13F Plus Black)"/>
        <s v="BAJAJ PYGMY MINI 110 MM 10 W HIGH SPEED OPERATION, USB CHARGING, MULTI-CLIP FUNCTION PERSONAL FAN"/>
        <s v="Bajaj Rex 500W Mixer Grinder with Nutri-Pro Feature, 3 Jars, White"/>
        <s v="Bajaj Rex 750W Mixer Grinder with Nutri Pro Feature, 4 Jars, White"/>
        <s v="Bajaj Rex DLX 750 W 4 Jars Mixer Grinder, White and Blue"/>
        <s v="Bajaj RHX-2 800-Watt Room Heater (White)"/>
        <s v="Bajaj Splendora 3 Litre 3KW IWH Instant Water Heater (Geyser), White"/>
        <s v="Bajaj Waterproof 1500 Watts Immersion Rod Heater"/>
        <s v="Balzano High Speed Nutri Blender/Mixer/Smoothie Maker - 500 Watt - Silver, 2 Jar"/>
        <s v="beatXP Kitchen Scale Multipurpose Portable Electronic Digital Weighing Scale | Weight Machine With Back light LCD Display | White |10 kg | 2 Year Warranty |"/>
        <s v="Belkin Apple Certified Lightning To Type C Cable, Fast Charging For Iphone, Ipad, Air Pods, 3.3 Feet (1 Meters)    White"/>
        <s v="Belkin Apple Certified Lightning To Type C Cable, Tough Unbreakable Braided Fast Charging For Iphone, Ipad, Air Pods, 3.3 Feet (1 Meters)    White"/>
        <s v="Belkin Apple Certified Lightning to USB Charge and Sync Cable for iPhone, iPad, Air Pods, 39.6 inch (100cm) ‚Äì Black"/>
        <s v="Belkin Apple Certified Lightning to USB Charge and Sync Tough Braided Cable for iPhone, iPad, Air Pods, 3.3 feet (1 meters) ‚Äì Black"/>
        <s v="Belkin Essential Series 4-Socket Surge Protector Universal Socket with 5ft Heavy Duty Cable (Grey)"/>
        <s v="Belkin USB C to USB-C Fast Charging Type C Cable, 60W PD, 3.3 feet (1 meter) for Laptop, Personal Computer, Tablet, Smartphone - Black, USB-IF Certified"/>
        <s v="Belkin USB C to USB-C Fast Charging Type C Cable, 60W PD, 3.3 feet (1 meter) for Laptop, Personal Computer, Tablet, Smartphone - White, USB-IF Certified"/>
        <s v="Bestor ¬Æ 8K Hdmi 2.1 Cable 48Gbps 9.80Ft/Ultra High Speed Hdmi Braided Cord For Roku Tv/Ps5/Hdtv/Blu-Ray Projector, Laptop, Television, Personal Computer, Xbox, Ps4, Ps5, Ps4 Pro (1 M, Grey)"/>
        <s v="BESTOR¬Æ LCD Writing Tablet/pad 12 inches | Electronic Writing Scribble Board for Kids | Kids Learning Toy | Portable Ruff for LCD Paperless Memo Digital Tablet Notepad E-Writer/Writing/Drawing Pad Home/School/Office (Black)"/>
        <s v="Black + Decker BD BXIR2201IN 2200-Watt Cord &amp; Cordless Steam Iron (Green)"/>
        <s v="Black+Decker Handheld Portable Garment Steamer 1500 Watts with Anti Calc (Violet)"/>
        <s v="BlueRigger Digital Optical Audio Toslink Cable (3.3 Feet / 1 Meter) With 8 Channel (7.1) Audio Support (for Home Theatre, Xbox, Playstation etc.)"/>
        <s v="BlueRigger Digital Optical Audio Toslink Cable (6 Feet / 1.8 Meter) With 8 Channel (7.1) Audio Support (for Home Theatre, Xbox, Playstation etc.)"/>
        <s v="BlueRigger High Speed HDMI Cable with Ethernet - Supports 3D, 4K 60Hz and Audio Return - Latest Version (3 Feet / 0.9 Meter)"/>
        <s v="Boat A 350 Type C Cable 1.5m(Jet Black)"/>
        <s v="boAt A 350 Type C Cable for Smartphone, Charging Adapter (1.5m, Carbon Black)"/>
        <s v="boAt A400 USB Type-C to USB-A 2.0 Male Data Cable, 2 Meter (Black)"/>
        <s v="boAt Airdopes 121v2 in-Ear True Wireless Earbuds with Upto 14 Hours Playback, 8MM Drivers, Battery Indicators, Lightweight Earbuds &amp; Multifunction Controls (Active Black, with Mic)"/>
        <s v="boAt Airdopes 141 Bluetooth Truly Wireless in Ear Earbuds with mic, 42H Playtime, Beast Mode(Low Latency Upto 80ms) for Gaming, ENx Tech, ASAP Charge, IWP, IPX4 Water Resistance (Bold Black)"/>
        <s v="boAt Airdopes 171 in Ear Bluetooth True Wireless Earbuds with Upto 13 Hours Battery, IPX4, Bluetooth v5.0, Dual Tone Finish with Mic (Mysterious Blue)"/>
        <s v="boAt Airdopes 181 in-Ear True Wireless Earbuds with ENx  Tech, Beast  Mode(Low Latency Upto 60ms) for Gaming, with Mic, ASAP  Charge, 20H Playtime, Bluetooth v5.2, IPX4 &amp; IWP (Cool Grey)"/>
        <s v="boAt Airdopes 191G True Wireless Earbuds with ENx‚Ñ¢ Tech Equipped Quad Mics, Beast‚Ñ¢ Mode(Low Latency- 65ms) for Gaming, 2x6mm Dual Drivers, 30H Playtime, IPX5, IWP‚Ñ¢, Appealing Case LEDs(Sport Blue)"/>
        <s v="boAt Bassheads 100 in Ear Wired Earphones with Mic(Furious Red)"/>
        <s v="boAt Bassheads 100 in Ear Wired Earphones with Mic(Taffy Pink)"/>
        <s v="boAt BassHeads 100 in-Ear Wired Headphones with Mic (Black)"/>
        <s v="boAt Bassheads 102 Wired in Ear Earphones with Mic (Mint Green)"/>
        <s v="boAt BassHeads 122 Wired Earphones with Heavy Bass, Integrated Controls and Mic (Gun Metal)"/>
        <s v="boAt Bassheads 152 in Ear Wired Earphones with Mic(Active Black)"/>
        <s v="boAt Bassheads 225 in Ear Wired Earphones with Mic(Blue)"/>
        <s v="boAt Bassheads 242 in Ear Wired Earphones with Mic(Active Black)"/>
        <s v="boAt Bassheads 242 in Ear Wired Earphones with Mic(Blue)"/>
        <s v="boAt BassHeads 900 On-Ear Wired Headphones with Mic (White)"/>
        <s v="boAt Deuce USB 300 2 in 1 Type-C &amp; Micro USB Stress Resistant, Sturdy Cable with 3A Fast Charging &amp; 480mbps Data Transmission, 10000+ Bends Lifespan and Extended 1.5m Length(Mercurial Black)"/>
        <s v="boAt Deuce USB 300 2 in 1 Type-C &amp; Micro USB Stress Resistant, Tangle-Free, Sturdy Cable with 3A Fast Charging &amp; 480mbps Data Transmission, 10000+ Bends Lifespan and Extended 1.5m Length(Martian Red)"/>
        <s v="boAt Dual Port Rapid Car Charger (Qualcomm Certified) with Quick Charge 3.0 + Free Micro USB Cable - (Black)"/>
        <s v="boAt Flash Edition Smart Watch with Activity Tracker, Multiple Sports Modes, 1.3&quot; Screen, 170+ Watch Faces, Sleep Monitor, Gesture, Camera &amp; Music Control, IP68 &amp; 7 Days Battery Life(Lightning Black)"/>
        <s v="boAt Laptop, Smartphone Type-c A400 Male Data Cable (Carbon Black)"/>
        <s v="boAt LTG 500 Apple MFI Certified for iPhone, iPad and iPod 2Mtr Data Cable(Metallic Silver)"/>
        <s v="boAt LTG 500 Apple MFI Certified for iPhone, iPad and iPod 2Mtr Data Cable(Space Grey)"/>
        <s v="boAt LTG 550v3 Lightning Apple MFi Certified Cable with Spaceship Grade Aluminium Housing,Stress Resistance, Rapid 2.4A Charging &amp; 480mbps Data Sync, 1m Length &amp; 10000+ Bends Lifespan(Mercurial Black)"/>
        <s v="boAt Micro USB 55 Tangle-free, Sturdy Micro USB Cable with 3A Fast Charging &amp; 480mbps Data Transmission (Black)"/>
        <s v="boAt Newly Launched Wave Electra with 1.81&quot; HD Display, Smart Calling Ultra-Seamless BT Calling Chip, 20 Built-in Watch Faces, 100 + Sports Modes, Menu Personalization, in-Built Games(Cherry Blossom)"/>
        <s v="boAt Newly Launched Wave Electra with 1.81&quot; HD Display, Smart Calling with Ultra-Seamless BT Calling Chip,20 Built-In Watch Faces,100 + Sports Modes,Menu Personalization,In-Built Games(Charcoal Black)"/>
        <s v="boAt Rockerz 255 Pro+ in-Ear Bluetooth Neckband with Upto 40 Hours Playback, ASAP  Charge, IPX7, Dual Pairing, BT v5.0, with Mic (Active Black)"/>
        <s v="boAt Rockerz 330 in-Ear Bluetooth Neckband with Upto 30 Hours Playtime, ASAP  Charge, Signature Sound, Dual Pairing &amp; IPX5 with Mic (Active Black)"/>
        <s v="boAt Rockerz 370 On Ear Bluetooth Headphones with Upto 12 Hours Playtime, Cozy Padded Earcups and Bluetooth v5.0, with Mic (Buoyant Black)"/>
        <s v="boAt Rockerz 400 Bluetooth On Ear Headphones With Mic With Upto 8 Hours Playback &amp; Soft Padded Ear Cushions(Grey/Green)"/>
        <s v="boAt Rockerz 450 Bluetooth On Ear Headphones with Mic, Upto 15 Hours Playback, 40MM Drivers, Padded Ear Cushions, Integrated Controls and Dual Modes(Luscious Black)"/>
        <s v="boAt Rockerz 550 Over Ear Bluetooth Headphones with Upto 20 Hours Playback, 50MM Drivers, Soft Padded Ear Cushions and Physical Noise Isolation, Without Mic (Black)"/>
        <s v="boAt Rugged V3 Braided Micro USB Cable (Pearl White)"/>
        <s v="boAt Rugged v3 Extra Tough Unbreakable Braided Micro USB Cable 1.5 Meter (Black)"/>
        <s v="boAt Stone 180 5W Bluetooth Speaker with Upto 10 Hours Playback, 1.75&quot; Driver, IPX7 &amp; TWS Feature(Black)"/>
        <s v="boAt Stone 250 Portable Wireless Speaker with 5W RMS Immersive Audio, RGB LEDs, Up to 8HRS Playtime, IPX7 Water Resistance, Multi-Compatibility Modes(Black)"/>
        <s v="boAt Stone 650 10W Bluetooth Speaker with Upto 7 Hours Playback, IPX5 and Integrated Controls (Blue)"/>
        <s v="boAt Type C A325 Tangle-free, Sturdy Type C Cable with 3A Rapid Charging &amp; 480mbps Data Transmission(Black)"/>
        <s v="boAt Type C A750 Stress Resistant, Tangle-free, Sturdy Flat Cable with 6.5A Fast Charging &amp; 480Mbps Data Transmission, 10000+ Bends Lifespan and Extended 1.5m Length(Radiant Red)"/>
        <s v="boAt Type C A750 Stress Resistant, Tangle-free, Sturdy Flat Cable with 6.5A Fast Charging &amp; 480Mbps Data Transmission, 10000+ Bends Lifespan and Extended 1.5m Length(Rebellious Black)"/>
        <s v="boAt Type-c A400 Type-c to USB A Cable for All Type C Phones (Lg nexus 5x), 1Mtr(Black)"/>
        <s v="boAt Wave Call Smart Watch, Smart Talk with Advanced Dedicated Bluetooth Calling Chip, 1.69‚Äù HD Display with 550 NITS &amp; 70% Color Gamut, 150+ Watch Faces, Multi-Sport Modes, HR, SpO2, IP68(Deep Blue)"/>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Lite Smartwatch with 1.69 Inches(4.29cm) HD Display, Heart Rate &amp; SpO2 Level Monitor, Multiple Watch Faces, Activity Tracker, Multiple Sports Modes &amp; IP68 (Scarlet Red)"/>
        <s v="boAt Wave Lite Smartwatch with 1.69&quot; HD Display, Heart Rate &amp; SpO2 Level Monitor, Multiple Watch Faces, Activity Tracker, Multiple Sports Modes &amp; IP68 (Deep Blue)"/>
        <s v="boAt Wave Lite Smartwatch with 1.69&quot; HD Display, Sleek Metal Body, HR &amp; SpO2 Level Monitor, 140+ Watch Faces, Activity Tracker, Multiple Sports Modes, IP68 &amp; 7 Days Battery Life(Active Black)"/>
        <s v="boAt Xtend Smartwatch with Alexa Built-in, 1.69‚Äù HD Display, Multiple Watch Faces, Stress Monitor, Heart &amp; SpO2 Monitoring, 14 Sports Modes, Sleep Monitor, 5 ATM &amp; 7 Days Battery(Charcoal Black)"/>
        <s v="boAt Xtend Smartwatch with Alexa Built-in, 1.69‚Äù HD Display, Multiple Watch Faces, Stress Monitor, Heart &amp; SpO2 Monitoring, 14 Sports Modes, Sleep Monitor, 5 ATM &amp; 7 Days Battery(Pitch Black)"/>
        <s v="Borosil Chef Delite BCH20DBB21 300-Watt Chopper (Black)"/>
        <s v="Borosil Electric Egg Boiler, 8 Egg Capacity, For Hard, Soft, Medium Boiled Eggs, Steamed Vegetables, Transparent Lid, Stainless Steel Exterior (500 Watts)"/>
        <s v="Borosil Jumbo 1000-Watt Grill Sandwich Maker (Black)"/>
        <s v="Borosil Prime Grill Sandwich Maker (Grey)"/>
        <s v="Borosil Rio 1.5 L Electric Kettle, Stainless Steel Inner Body, Boil Water For Tea, Coffee, Soup, Silver"/>
        <s v="Borosil Volcano 13 Fin Oil Filled Radiator Room Heater, 2900 W, Black"/>
        <s v="Bosch Pro 1000W Mixer Grinder MGM8842MIN - Black"/>
        <s v="Boult Audio AirBass PowerBuds with Inbuilt Powerbank, 120H Total Playtime, IPX7 Fully Waterproof, Lightning Boult Type-C Fast Charging, Low Latency Gaming, TWS Earbuds with Pro+ Calling Mic (Black)"/>
        <s v="Boult Audio Airbass Propods X TWS Bluetooth Truly Wireless in Ear Earbuds with Mic, 32H Playtime, Fast Charging Type-C, Ipx5 Water Resistant, Touch Controls and Voice Assistant (Red)"/>
        <s v="Boult Audio Airbass Z20 True Wireless, 40H Battery Life, Zen ENC Mic, Type-C Lightning Boult Fast Charging (10Mins=100Mins), BoomX Tech Bass, ENC, IPX5 in Ear Earbuds with mic (Green)"/>
        <s v="Boult Audio Bass Buds Q2 Lightweight Stereo Wired Over Ear Headphones Set with Mic with Deep Bass, Comfortable Ear Cushions, &amp; Long Cord (Black)"/>
        <s v="Boult Audio BassBuds Oak in-Ear Wired Earphones with 10mm Extra Bass Driver and HD Sound with mic(Brown)"/>
        <s v="Boult Audio BassBuds X1 in-Ear Wired Earphones with 10mm Extra Bass Driver and HD Sound with mic(Black)"/>
        <s v="Boult Audio FXCharge with ENC, 32H Playtime, 5min=7H Type C Fast Charging, Zen ENC, 14.2 mm BoomX Rich Bass, IPX5, Bluetooth Wireless in Ear Earphones Neckband with mic (Black)"/>
        <s v="Boult Audio Omega with 30dB ANC+ ENC, 32H Playtime, 45ms Latency Gaming Mode, Quad Mic Zen ENC, 3 Equalizer Modes, ANC, Type-C Fast Charging, IPX5 True Wireless in Ear Bluetooth Earbuds (Black)"/>
        <s v="Boult Audio Probass Curve Bluetooth Wireless in Ear Earphones with Mic with Ipx5 Water Resistant, 12H Battery Life &amp; Extra Bass (Black)"/>
        <s v="Boult Audio Truebuds with 30H Playtime, IPX7 Waterproof, Lightning Boult‚Ñ¢ Type C Fast Charging (10 Min=100Mins), BoomX‚Ñ¢ Tech Rich Bass, Pro+ Calling HD Mic, Touch Controls in Ear Earbuds TWS (Grey)"/>
        <s v="Boult Audio ZCharge Bluetooth Wireless in Ear Earphones with Mic, 40H Playtime and Super Fast Charging, Environmental Noise Cancellation for Pro+ Calling and IPX5 Water Resistant (Black)"/>
        <s v="Boya ByM1 Auxiliary Omnidirectional Lavalier Condenser Microphone with 20ft Audio Cable (Black)"/>
        <s v="Brand Conquer 6 in 1 with OTG, SD Card Reader, USB Type C, USB 3.0 and Micro USB, for Memory Card | Portable Card Reader | Compatible with TF, SD, Micro SD, SDHC, SDXC, MMC, RS-MMC, Micro SDXC"/>
        <s v="Brayden Chopro, Electric Vegetable Chopper for Kitchen with 500 ML Capacity, 400 Watts Copper Motor and 4 Bi-Level SS Blades (Black)"/>
        <s v="Brayden Fito Atom Rechargeable Smoothie Blender with 2000 mAh Battery and 3.7V Motor with 400ml Tritan Jar (Blue)"/>
        <s v="BRUSTRO Copytinta Coloured Craft Paper A4 Size 80 GSM Mixed Bright Colour 40 Sheets Pack (10 cols X 4 Sheets) Double Side Color for Office Printing, Art and Craft."/>
        <s v="Bulfyss Plastic Sticky Lint Roller Hair Remover Cleaner Set of 5 Rolls 150 Sheets, 30 Sheets Each roll Lint Roller Remover for Clothes, Furniture, Carpet, Dog Fur, Sweater, Dust &amp; Dirt"/>
        <s v="Bulfyss Stainless Steel Digital Kitchen Weighing Scale &amp; Food Weight Machine for Diet, Nutrition, Health, Fitness, Baking &amp; Cooking (5Kgs, Stainless Steel, 2 Years Warranty)"/>
        <s v="Bulfyss USB Rechargeable Lint Remover Fabric Shaver Pet Hair Remover, Effectively and Quickly Remove Fuzz for Clothes, Sweater, Couch, Sofa, Blanket, Curtain, Wool, Cashmere (Grey, 1 Year Warranty)"/>
        <s v="Butterfly EKN 1.5-Litre Electric Kettle (Silver with Black)"/>
        <s v="Butterfly Hero Mixer Grinder, 500W, 3 Jars (Grey)"/>
        <s v="Butterfly Jet Elite Mixer Grinder, 750W, 4 Jars (Grey)"/>
        <s v="Butterfly Smart Mixer Grinder, 750W, 4 Jars (Grey)"/>
        <s v="Butterfly Smart Wet Grinder, 2L (White) with Coconut Scrapper Attachment, Output - 150 W, Input 260 W"/>
        <s v="C (DEVICE) Lint Remover for Woolen Clothes, Electric Lint Remover, Best Lint Shaver for Clothes Pack of 1"/>
        <s v="CableCreation RCA to 3.5mm Male Audio Cable, 3.5mm to 2RCA Cable Male RCA Cable,Y Splitter Stereo Jack Cable for Home Theater,Subwoofer, Receiver, Speakers and More (3Feet/0.9Meter,Black)"/>
        <s v="Cablet 2.5 Inch SATA USB 3.0 HDD/SSD Portable External Enclosure for 7mm and 9.5mm, Tool-Free Design, Supports UASP Max 6TB"/>
        <s v="Cafe JEI French Press Coffee and Tea Maker 600ml with 4 Level Filtration System, Heat Resistant Borosilicate Glass (Black, 600ml)"/>
        <s v="Caldipree Silicone Case Cover Compatible for 2022 Samsung Smart TV Remote QLED TV BN68-13897A TM2280E (2022-BLACK)"/>
        <s v="Callas Multipurpose Foldable Laptop Table with Cup Holder | Drawer | Mac Holder | Table Holder Study Table, Breakfast Table, Foldable and Portable/Ergonomic &amp; Rounded Edges/Non-Slip Legs (WA-27-Black)"/>
        <s v="Camel Artist Acrylic Color Box - 9ml Tubes, 12 Shades"/>
        <s v="Camel Fabrica Acrylic Ultra Color - 15ml each, 10 Shades"/>
        <s v="Camel Oil Pastel with Reusable Plastic Box - 50 Shades"/>
        <s v="Camlin Elegante Fountain Pen - Black/Blue/Red"/>
        <s v="Campfire Spring Chef Prolix Instant Portable Water Heater Geyser 1Ltr. for Use Home Stainless Steel Baking Rack | Restaurant | Office | Labs | Clinics | Saloon | with Installation Kit (With MCB)"/>
        <s v="Candes 10 Litre Perfecto 5 Star Rated Automatic Instant Storage Electric Water Heater with Special Metal Body Anti Rust Coating With Installation Kit, 2KW Geyser (Ivory)"/>
        <s v="Candes BlowHot All in One Silent Blower Fan Room Heater (ABS Body, White, Brown) 2000 Watts"/>
        <s v="Candes Gloster All in One Silent Blower Fan Room Heater Ideal for Small and Medium Area, 2000 Watts (White)"/>
        <s v="Canon E4570 All-in-One Wi-Fi Ink Efficient Colour Printer with FAX/ADF/Duplex Printing (Black)- Smart Speaker Compatible, Standard"/>
        <s v="Canon PIXMA E477 All-in-One Wireless Ink Efficient Colour Printer (White/Blue)"/>
        <s v="Canon PIXMA MG2577s All-in-One Inkjet Colour Printer with 1 Additional Colour Cartridge"/>
        <s v="Caprigo Heavy Duty TV Wall Mount Bracket for 14 to 32 Inch LED/HD/Smart TV‚Äôs, Universal Fixed TV Wall Mount Stand (M452)"/>
        <s v="Caprigo Heavy Duty TV Wall Mount Stand for 12 to 27 inches LED/LCD/Monitor Screen's, Full Motion Rotatable Universal TV &amp; Monitor Wall Mount Bracket with Swivel &amp; Tilt Adjustments (Single Arm - M416)"/>
        <s v="CARDEX Digital Kitchen Weighing Machine Multipurpose Electronic Weight Scale With Back Lite LCD Display for Measuring Food, Cake, Vegetable, Fruit (KITCHEN SCALE)"/>
        <s v="CARECASE¬Æ Optical Bay 2nd Hard Drive Caddy, 9.5 mm CD/DVD Drive Slot for SSD and HDD"/>
        <s v="Casio FX-82MS 2nd Gen Non-Programmable Scientific Calculator, 240 Functions and 2-line Display, Black"/>
        <s v="Casio FX-991ES Plus-2nd Edition Scientific Calculator, Black"/>
        <s v="Casio MJ-120D 150 Steps Check and Correct Desktop Calculator with Tax Keys, Black"/>
        <s v="Casio MJ-12D 150 Steps Check and Correct Desktop Calculator"/>
        <s v="CEDO 65W OnePlus Dash Warp Charge Cable, USB A to Type C Data Sync Fast Charging Cable Compatible with One Plus 3 /3T /5 /5T /6 /6T /7 /7T /7 pro &amp; for All Type C Devices - 1 Meter, Red"/>
        <s v="Cello Eliza Plastic Laundry Bag/Basket, 50 litres, Light Grey"/>
        <s v="Cello Non-Stick Aluminium Sandwich Gas Toaster(Black)"/>
        <s v="Cello Quick Boil Popular Electric Kettle 1 Litre 1200 Watts | Stainless Steel body | Boiler for Water, Silver"/>
        <s v="Classmate 2100117 Soft Cover 6 Subject Spiral Binding Notebook, Single Line, 300 Pages"/>
        <s v="Classmate Drawing Book - Unruled, 40 Pages, 210 mm x 297 mm - Pack Of 4"/>
        <s v="Classmate Long Book - Unruled, 160 Pages, 314 mm x 194 mm - Pack Of 3"/>
        <s v="Classmate Long Notebook - 140 Pages, Single Line, 297mm x 210mm (Pack of 12)"/>
        <s v="Classmate Octane Colour Burst-Multicolour Gel Pens (Pack of 10) | Gold &amp; Silver Glitter Sparkle Pens|10 colour ink shades for art lovers and kids|Fun at home essentials"/>
        <s v="Classmate Octane Neon- 25 Blue Gel Pens | Smooth Writing Pens| Water-proof Ink For Smudge-free Writing| Preferred By Students For Exam &amp; Class Notes| Study At Home Essential"/>
        <s v="Classmate Octane Neon- Blue Gel Pens(Pack of 5)|Smooth Writing Pen|Attractive body colour for Boys &amp; Girls|Waterproof ink for smudge free writing|Preferred by Students for Exam|Study at home essential"/>
        <s v="Classmate Pulse 1 Subject Notebook - 240mm x 180mm , Soft Cover, 180 Pages, Single Line, Pack of 4"/>
        <s v="Classmate Pulse 6 Subject Notebook - Unruled, 300 Pages, Spiral Binding, 240mm*180mm"/>
        <s v="Classmate Pulse Spiral Notebook - 240 mm x 180 mm, Soft Cover, 200 Pages, Unruled"/>
        <s v="Classmate Soft Cover 6 Subject Spiral Binding Notebook, Single Line, 300 Pages"/>
        <s v="Classmate Soft Cover 6 Subject Spiral Binding Notebook, Unruled, 300 Pages"/>
        <s v="COI Note Pad/Memo Book with Sticky Notes &amp; Clip Holder with Pen for Gifting"/>
        <s v="Cookwell Bullet Mixer Grinder (5 Jars, 3 Blades, Silver)"/>
        <s v="Cotbolt Silicone Case Cover Compatible for Samsung BN59-01312A QLED 8K 4K Smart TV Remote Shockproof Protective Remote Cover (Black)"/>
        <s v="Cotbolt Silicone Protective Case Cover for LG an MR21GA Magic Remote Shockproof for LG Smart TV Remote 2021 Protective Skin Waterproof Anti Lost (Black) (Remote Not Included)"/>
        <s v="Coway Professional Air Purifier for Home, Longest Filter Life 8500 Hrs, Green True HEPA Filter, Traps 99.99% Virus &amp; PM 0.1 Particles, Warranty 7 Years (AirMega 150 (AP-1019C))"/>
        <s v="CP PLUS 2MP Full HD Smart Wi-fi CCTV Security Camera | 360¬∞ with Pan Tilt | Two Way Talk | Cloud Monitor | Motion Detect | Night Vision | Supports SD Card (Up to 128 GB) | Alexa &amp; Ok Google | CP-E21A"/>
        <s v="Croma 1100 W Dry Iron with Weilburger Dual Soleplate Coating (CRSHAH702SIR11, White)"/>
        <s v="Croma 3A Fast charge 1m Type-C to All Type-C Phones sync and charge cable, Made in India, 480Mbps Data transfer rate, Tested Durability with 8000+ bends (12 months warranty) - CRCMA0106sTC10, Black"/>
        <s v="Croma 500W Mixer Grinder with 3 Stainless Steel Leak-proof Jars, 3 speed &amp; Pulse function, 2 years warranty (CRAK4184, White &amp; Purple)"/>
        <s v="Croma 80 cm (32 Inches) HD Ready LED TV (CREL7369, Black) (2021 Model)"/>
        <s v="Crompton Amica 15-L 5 Star Rated Storage Water Heater (Geyser) with Free Installation (White)"/>
        <s v="Crompton Arno Neo 15-L 5 Star Rated Storage Water Heater (Geyser) with Advanced 3 Level Safety (Grey)"/>
        <s v="Crompton Brio 1000-Watts Dry Iron with Weilburger Coating (Sky Blue and White)"/>
        <s v="Crompton Gracee 5-L Instant Water Heater (Geyser)"/>
        <s v="Crompton Highspeed Markle Prime 1200 mm (48 inch) Anti-Dust Ceiling Fan with Energy Efficient 55W Motor (Burgundy)"/>
        <s v="Crompton Hill Briz Deco 1200mm (48 inch) High Speed Designer Ceiling Fan (Smoked Brown)"/>
        <s v="Crompton IHL 152 1500-Watt Immersion Water Heater with Copper Heating Element (Black)"/>
        <s v="Crompton IHL 251 1500-Watt Immersion Water Heater with Copper Heating Element and IP 68 Protection"/>
        <s v="Crompton Insta Comfort Heater 2000 Watts Heat Convector with Adjustable Thermostats, Hybrid Cyan, Standard (‚ÄéACGRH- INSTACOMFORT)"/>
        <s v="Crompton Insta Comfy 800 Watt Room Heater with 2 Heat Settings(Grey Blue)"/>
        <s v="Crompton Insta Delight Fan Circulator Room Heater with 3 Heat Settings (Slate Grey &amp; Black, 2000 Watt)"/>
        <s v="Crompton InstaBliss 3-L Instant Water Heater (Geyser) with Advanced 4 Level Safety"/>
        <s v="Crompton InstaGlide 1000-Watts Dry Iron with American Heritage Coating, Pack of 1 Iron"/>
        <s v="Crompton Sea Sapphira 1200 mm Ultra High Speed 3 Blade Ceiling Fan (Lustre Brown, Pack of 1)"/>
        <s v="Crompton Solarium Qube 15-L 5 Star Rated Storage Water Heater (Geyser) with Free Installation and Connection Pipes (White and Black)"/>
        <s v="CROSSVOLT Compatible Dash/Warp Data Sync Fast Charging Cable Supported for All C Type Devices (Cable)"/>
        <s v="Crucial BX500 240GB 3D NAND SATA 6.35 cm (2.5-inch) SSD (CT240BX500SSD1)"/>
        <s v="Crucial P3 500GB PCIe 3.0 3D NAND NVMe M.2 SSD, up to 3500MB/s - CT500P3SSD8"/>
        <s v="Crucial RAM 8GB DDR4 3200MHz CL22 (or 2933MHz or 2666MHz) Laptop Memory CT8G4SFRA32A"/>
        <s v="Crypo‚Ñ¢ Universal Remote Compatible with Tata Sky Universal HD &amp; SD Set top Box (Also Works with All TV)"/>
        <s v="CSI INTERNATIONAL¬Æ Instant Water Geyser, Water Heater, Portable Water Heater, Geyser Made of First Class ABS Plastic 3KW (Red)"/>
        <s v="CSI INTERNATIONAL¬Æ Instant Water Geyser, Water Heater, Portable Water Heater, Geyser Made of First Class ABS Plastic 3KW (White)"/>
        <s v="Cubetek 3 in 1 LCD Display V5.0 Bluetooth Transmitter Receiver, Bypass Audio Adapter with Aux, Optical, Dual Link Support for TV, Home Stereo, PC, Headphones, Speakers, Model: CB-BT27"/>
        <s v="Cuzor 12V Mini ups for WiFi Router | Power Backup up to 4 Hours | Replaceable Battery | Ups for Wi-Fi Router and Modem | Ups for Router up to 2A | ups for uninterrupted wi-fi"/>
        <s v="Dealfreez Case Compatible for Fire TV Stick 4K All Alexa Voice Remote Shockproof Silicone Anti-Lost Cover with Loop (C-Black)"/>
        <s v="Dealfreez Case Compatible with Fire TV Stick 3rd Gen 2021 Full Wrap Silicone Remote Cover Anti-Lost with Loop (D-Black)"/>
        <s v="Dell KB216 Wired Multimedia USB Keyboard with Super Quite Plunger Keys with Spill-Resistant ‚Äì Black"/>
        <s v="Dell MS116 1000Dpi USB Wired Optical Mouse, Led Tracking, Scrolling Wheel, Plug and Play."/>
        <s v="Dell USB Wireless Keyboard and Mouse Set- KM3322W, Anti-Fade &amp; Spill-Resistant Keys, up to 36 Month Battery Life, 3Y Advance Exchange Warranty, Black"/>
        <s v="Dell WM118 Wireless Mouse, 2.4 Ghz with USB Nano Receiver, Optical Tracking, 12-Months Battery Life, Ambidextrous, Pc/Mac/Laptop - Black."/>
        <s v="Demokrazy New Nova Lint Cum Fuzz Remover for All Woolens Sweaters, Blankets, Jackets Remover Pill Remover from Carpets, Curtains (Pack of 1)"/>
        <s v="Digitek DTR 550 LW (67 Inch) Tripod For DSLR, Camera |Operating Height: 5.57 Feet | Maximum Load Capacity up to 4.5kg | Portable Lightweight Aluminum Tripod with 360 Degree Ball Head | Carry Bag Included (Black) (DTR 550LW)"/>
        <s v="DIGITEK¬Æ (DLS-9FT) Lightweight &amp; Portable Aluminum Alloy Light Stand for Ring Light, Reflector, Flash Units, Diffuser, Portrait, Softbox, Studio Lighting &amp; More Ideal for Outdoor &amp; Indoor Shoots"/>
        <s v="DIGITEK¬Æ (DRL-14C) Professional (31cm) Dual Temperature LED Ring Light with Tripod Stand &amp; Mini Tripod for YouTube, Photo-Shoot, Video Shoot, Live Stream, Makeup, Vlogging &amp; More"/>
        <s v="DIGITEK¬Æ (DTR 260 GT) Gorilla Tripod/Mini 33 cm (13 Inch) Tripod for Mobile Phone with Phone Mount &amp; Remote, Flexible Gorilla Stand for DSLR &amp; Action Cameras"/>
        <s v="DIGITEK¬Æ (DTR-200MT) (18 CM) Portable &amp; Flexible Mini Tripod with Mobile Holder &amp; 360 Degree Ball Head, For Smart Phones, Compact Cameras, GoPro, Maximum Operating Height: 7.87 Inch, Maximum Load Upto: 1 kgs"/>
        <s v="D-Link DIR-615 Wi-fi Ethernet-N300 Single_band 300Mbps Router, Mobile App Support, Router | AP | Repeater | Client Modes(Black)"/>
        <s v="D-Link DWA-131 300 Mbps Wireless Nano USB Adapter (Black)"/>
        <s v="Dr Trust Electronic Kitchen Digital Scale Weighing Machine (Blue)"/>
        <s v="Duracell 38W Fast Car Charger Adapter with Dual Output. Quick Charge, Type C PD 20W &amp; Qualcomm Certified 3.0 Compatible for iPhone, All Smartphones, Tablets &amp; More (Copper &amp; Black)"/>
        <s v="Duracell Chhota Power AA Battery Set of 10 Pcs"/>
        <s v="Duracell CR2016 3V Lithium Coin Battery, 5 pcs, 2016 Coin Button Cell Battery, DL2016"/>
        <s v="Duracell CR2025 3V Lithium Coin Battery, 5 pcs, 2025 Coin Button Cell Battery, DL2025"/>
        <s v="Duracell Micro USB 3A Braided Sync &amp; Fast Charging Cable, 3.9 Feet (1.2M). Supports QC 2.0/3.0 Charging, High Speed Data Transmission - Black"/>
        <s v="Duracell Plus AAA Rechargeable Batteries (750 mAh) Pack of 4"/>
        <s v="Duracell Rechargeable AA 1300mAh Batteries, 4Pcs"/>
        <s v="Duracell Rechargeable AA 2500mAh Batteries, 4 Pcs"/>
        <s v="Duracell Type C To Type C 5A (100W) Braided Sync &amp; Fast Charging Cable, 3.9 Feet (1.2M). USB C to C Cable, Supports PD &amp; QC 3.0 Charging, 5 GBPS Data Transmission ‚Äì Black"/>
        <s v="Duracell Type-C To Micro 1.2M braided Sync &amp; Charge Cable, USB C to Micro Fast Charge Compatible for fast data transmission (Black)"/>
        <s v="Duracell Ultra Alkaline AA Battery, 8 Pcs"/>
        <s v="Duracell Ultra Alkaline AAA Battery, 8 Pcs"/>
        <s v="Duracell Ultra Alkaline D Battery, 2 Pcs"/>
        <s v="Duracell USB C To Lightning Apple Certified (Mfi) Braided Sync &amp; Charge Cable For Iphone, Ipad And Ipod. Fast Charging Lightning Cable, 3.9 Feet (1.2M) - Black"/>
        <s v="Duracell USB Lightning Apple Certified (Mfi) Braided Sync &amp; Charge Cable For Iphone, Ipad And Ipod. Fast Charging Lightning Cable, 3.9 Feet (1.2M) - Black"/>
        <s v="Dyazo 6 Angles Adjustable Aluminum Ergonomic Foldable Portable Tabletop Laptop/Desktop Riser Stand Holder Compatible for MacBook, HP, Dell, Lenovo &amp; All Other Notebook (Silver)"/>
        <s v="DYAZO USB 3.0 Type C Female to USB A Male Connector/Converter/Adapter Compatible for Samsung Galaxy Note s 20 10 Plus Ultra,Google Pixel 4 5 3 2 &amp; Other Type-c Devices"/>
        <s v="Dynore Stainless Steel Set of 4 Measuring Cup and 4 Measuring Spoon"/>
        <s v="Eco Crystal J 5 inch Cartridge (Pack of 2)"/>
        <s v="E-COSMOS 5V 1.2W Portable Flexible USB LED Light (Colors May Vary, Small) - Set of 2 Pieces"/>
        <s v="E-COSMOS 5V 1.2W Portable Flexible USB LED Light (Colours May Vary, Small, EC-POF1)"/>
        <s v="E-COSMOS Plug in LED Night Light Mini USB LED Light Flexible USB LED Ambient Light Mini USB LED Light, LED Portable car Bulb, Indoor, Outdoor, Reading, Sleep (4 pcs)"/>
        <s v="ECOVACS DEEBOT N8 2-in-1 Robotic Vacuum Cleaner, 2022 New Launch, Most Powerful Suction, Covers 2000+ Sq. Ft in One Charge, Advanced dToF Technology with OZMO Mopping (DEEBOT N8) - White"/>
        <s v="EGate i9 Pro-Max 1080p Native Full HD Projector 4k Support | 3600 L (330 ANSI ) | 150&quot; (381 cm) Large Screen | VGA, AV, HDMI, SD Card, USB, Audio Out | (E03i31 / E04i32) Black"/>
        <s v="Electvision Remote Control Compatible with Amazon Fire tv Stick (Pairing Manual Will be Back Side Remote Control)(P)"/>
        <s v="Electvision Remote Control Compatible with Kodak/Thomson Smart led tv (Without Voice) Before Placing Order for verification Contact Our coustmer Care 7738090464"/>
        <s v="Electvision Remote Control for led Smart tv Compatible with VU Smart Led (Without Voice)"/>
        <s v="Elv Aluminium Adjustable Mobile Phone Foldable Holder Tabletop Stand Dock Mount for All Smartphones, Tabs, Kindle, iPad (Moonlight Silver)"/>
        <s v="ELV Aluminum Adjustable Mobile Phone Foldable Tabletop Stand Dock Mount for All Smartphones, Tabs, Kindle, iPad (Black)"/>
        <s v="ELV Car Mount Adjustable Car Phone Holder Universal Long Arm, Windshield for Smartphones - Black"/>
        <s v="Elv Mobile Phone Mount Tabletop Holder for Phones and Tablets - Black"/>
        <s v="Empty Mist Trigger Plastic Spray Bottle for Multi use 200ml Pack of 2"/>
        <s v="EN LIGNE Adjustable Cell Phone Stand, Foldable Portable Phone Stand Phone Holder for Desk, Desktop Tablet Stand Compatible with Mobile Phone/iPad/Tablet (Black)"/>
        <s v="ENEM Sealing Machine | 12 Inch (300 mm) | 1 Year Warranty | Full Customer Support | Beep Sound Function | Plastic Packing Machine | Plastic Bag Sealing Machine | Heat Sealer Machine | Plastic Sealing Machine | Blue | Made in India"/>
        <s v="ENVIE ECR-20 Charger for AA &amp; AAA Rechargeable Batteries"/>
        <s v="ENVIE¬Æ (AA10004PLNi-CD) AA Rechargeable Batteries, Low Self Discharge, AA 1000mAh Ni-CD (Pack of 4)"/>
        <s v="Eopora PTC Ceramic Fast Heating Room Heater for Bedroom, 1500/1000 Watts Room Heater for Home, Electric Heater, Electric Fan Heater for Home Office Bedroom (White)"/>
        <s v="Epson 003 65 ml for EcoTank L1110/L3100/L3101/L3110/L3115/L3116/L3150/L3151/L3152/L3156/L5190 Black Ink Bottle"/>
        <s v="ESN 999 Supreme Quality 1500W Immersion Water Heater Rod (Black)"/>
        <s v="ESnipe Mart Worldwide Travel Adapter with Build in Dual USB Charger Ports with 125V 6A, 250V Protected Electrical Plug for Laptops, Cameras (White)"/>
        <s v="Esquire Laundry Basket Brown, 50 Ltr Capacity(Plastic)"/>
        <s v="ESR Screen Protector Compatible with iPad Pro 11 Inch (2022/2021/2020/2018) and iPad Air 5/4 (2022/2020, 10.9 Inch), Tempered-Glass Film with Alignment Frame, Scratch Resistant, HD Clarity, 2 Pack"/>
        <s v="ESR USB C to Lightning Cable, 10 ft (3 m), MFi-Certified, Braided Nylon Power Delivery Fast Charging for iPhone 14/14 Plus/14 Pro/14 Pro Max, iPhone 13/12/11/X/8 Series, Use with Type-C Chargers, Black"/>
        <s v="Eureka Forbes Active Clean 700 Watts Powerful Suction &amp; Blower Vacuum Cleaner with Washable HEPA Filter &amp; 6 Accessories,1 Year Warranty,Compact,Light Weight &amp; Easy to use (Red &amp; Black)"/>
        <s v="Eureka Forbes Aquasure Amrit Twin Cartridge (Pack of 2), White"/>
        <s v="Eureka Forbes car Vac 100 Watts Powerful Suction Vacuum Cleaner with Washable HEPA Filter, 3 Accessories,Compact,Light Weight &amp; Easy to use (Black and Red)"/>
        <s v="Eureka Forbes Euroclean Paper Vacuum Cleaner Dust Bags for Excel, Ace, 300, Jet Models - Set of 10"/>
        <s v="Eureka Forbes Supervac 1600 Watts Powerful Suction,bagless Vacuum Cleaner with cyclonic Technology,7 Accessories,1 Year Warranty,Compact,Lightweight &amp; Easy to use (Red)"/>
        <s v="Eureka Forbes Trendy Zip 1000 Watts powerful suction vacuum cleaner with resuable dust bag &amp; 5 accessories,1 year warrantycompact,light weight &amp; easy to use (Black)"/>
        <s v="Eureka Forbes Wet &amp; Dry Ultimo 1400 Watts Multipurpose Vacuum Cleaner,Power Suction &amp; Blower with 20 litres Tank Capacity,6 Accessories,1 Year Warranty,Compact,Light Weight &amp; Easy to use (Red)"/>
        <s v="Eveready 1015 Carbon Zinc AA Battery - 10 Pieces"/>
        <s v="Eveready Red 1012 AAA Batteries - Pack of 10"/>
        <s v="EYNK Extra Long Micro USB Fast Charging USB Cable | Micro USB Data Cable | Quick Fast Charging Cable | Charger Sync Cable | High Speed Transfer Android Smartphones V8 Cable (2.4 Amp, 3m,) (White)"/>
        <s v="Faber-Castell Connector Pen Set - Pack of 25 (Assorted)"/>
        <s v="FABWARE Lint Remover for Clothes - Sticky Lint Roller for Clothes, Furniture, Wool, Coat, Car Seats, Carpet, Fabric, Dust Cleaner, Pet Hair Remover with 1 Handle &amp; 1 Refill Total 60 Sheets &amp; 1 Cover"/>
        <s v="FEDUS Cat6 Ethernet Cable, 10 Meter High Speed 550MHZ / 10 Gigabit Speed UTP LAN Cable, Network Cable Internet Cable RJ45 Cable LAN Wire, Patch Computer Cord Gigabit Category 6 Wires for Modem, Router"/>
        <s v="FIGMENT Handheld Milk Frother Rechargeable, 3-Speed Electric Frother for Coffee with 2 Whisks and Coffee Decoration Tool, Coffee Frother Mixer, CRESCENT ENTERPRISES VRW0.50BK (A1)"/>
        <s v="Fire-Boltt Gladiator 1.96&quot; Biggest Display Smart Watch with Bluetooth Calling, Voice Assistant &amp;123 Sports Modes, 8 Unique UI Interactions, SpO2, 24/7 Heart Rate Tracking"/>
        <s v="Fire-Boltt India's No 1 Smartwatch Brand Ring Bluetooth Calling with SpO2 &amp; 1.7‚Äù Metal Body with Blood Oxygen Monitoring, Continuous Heart Rate, Full Touch &amp; Multiple Watch Faces"/>
        <s v="Fire-Boltt India's No 1 Smartwatch Brand Talk 2 Bluetooth Calling Smartwatch with Dual Button, Hands On Voice Assistance, 60 Sports Modes, in Built Mic &amp; Speaker with IP68 Rating"/>
        <s v="Fire-Boltt Ninja 3 Smartwatch Full Touch 1.69 &quot; &amp; 60 Sports Modes with IP68, Sp02 Tracking, Over 100 Cloud based watch faces ( Green )"/>
        <s v="Fire-Boltt Ninja 3 Smartwatch Full Touch 1.69 &quot; &amp; 60 Sports Modes with IP68, Sp02 Tracking, Over 100 Cloud based watch faces ( Silver )"/>
        <s v="Fire-Boltt Ninja 3 Smartwatch Full Touch 1.69 &amp; 60 Sports Modes with IP68, Sp02 Tracking, Over 100 Cloud based watch faces - Black"/>
        <s v="Fire-Boltt Ninja Call Pro Plus 1.83&quot; Smart Watch with Bluetooth Calling, AI Voice Assistance, 100 Sports Modes IP67 Rating, 240*280 Pixel High Resolution"/>
        <s v="Fire-Boltt Ninja Calling 1.69&quot; Bluetooth Calling Smart Watch, Dial Pad, Speaker, AI Voice Assistant with 450 NITS Peak Brightness, Wrist Gaming &amp; 100+ Watch Faces with SpO2, HR, Multiple Sports Mode"/>
        <s v="Fire-Boltt Phoenix Smart Watch with Bluetooth Calling 1.3&quot;,120+ Sports Modes, 240*240 PX High Res with SpO2, Heart Rate Monitoring &amp; IP67 Rating"/>
        <s v="Fire-Boltt Ring 3 Smart Watch 1.8 Biggest Display with Advanced Bluetooth Calling Chip, Voice Assistance,118 Sports Modes, in Built Calculator &amp; Games, SpO2, Heart Rate Monitoring"/>
        <s v="Fire-Boltt Ring Pro Bluetooth Calling, 1.75‚Äù 320*385px High Res, IP68 &amp; SpO2 Monitoring, Pin Code Locking Functionality &amp; Split Screen Access, Built in Mic &amp; Speaker for HD Calls, Black, Free Size"/>
        <s v="Fire-Boltt Tank 1.85&quot; Bluetooth Calling Smart Watch, 123 Sports Mode, 8 UI Interactions, Built in Speaker &amp; Mic, 7 Days Battery &amp; Fire-Boltt Health Suite"/>
        <s v="Fire-Boltt Visionary 1.78&quot; AMOLED Bluetooth Calling Smartwatch with 368*448 Pixel Resolution 100+ Sports Mode, TWS Connection, Voice Assistance, SPO2 &amp; Heart Rate Monitoring"/>
        <s v="Firestick Remote"/>
        <s v="FLiX (Beetel Flow USB to Micro USB PVC Data Sync &amp; 12W(2.4A) Fast Charging Cable,Made in India,480Mbps Data Sync,Solid Cable,1 Meter Long cable for all Andriod &amp; Micro USB Devices (Black)(XCD-FPM01)"/>
        <s v="FLiX (Beetel USB to Micro USB PVC Data Sync &amp; 2A Fast Charging Cable, Made in India, 480Mbps Data Sync, Solid Cable, 1 Meter Long USB Cable for Micro USB Devices (White)(XCD-M11)"/>
        <s v="FLiX (Beetel USB to Type C PVC Data Sync &amp; 15W(3A) TPE Fast Charging Cable, Made in India, 480Mbps Data Sync, 1 Meter Long cable for all Andriod &amp; all Type C Devices (Black)(XCD - FPC02)"/>
        <s v="FLiX (Beetel) 3in1 (Type C|Micro|Iphone Lightening) Textured Pattern 3A Fast Charging Cable with QC &amp; PD Support for Type C,Micro USB &amp; Lightning Iphone Cable,Made in India,1.5 Meter Long Cable(T101)"/>
        <s v="Flix (Beetel) Bolt 2.4 12W Dual USB Smart Charger, Made in India, Bis Certified, Fast Charging Power Adaptor with 1 Meter USB to Type C Cable for Cellular Phones (White)(Xwc-64D)"/>
        <s v="FLiX (Beetel) USB to iPhone Lightning Textured Pattern Data Sync &amp; 2A Fast Charging Cable, Made in India, 480Mbps Data Sync, Tough Cable, 1 Meter Long USB Cable for Apple Devices (Black)(XCD-L102)"/>
        <s v="FLiX (Beetel) USB to Type C PVC Data Sync &amp; 2A Smartphone Fast Charging Cable, Made in India, 480Mbps Data Sync, Tough Cable, 1 Meter Long USB Cable for USB Type C Devices Black XCD-C12"/>
        <s v="Flix (Beetel) Usb To Type C Pvc Data Sync And 2A 480Mbps Data Sync, Tough Fast Charging Long Cable For Usb Type C Devices, Charging Adapter (White, 1 Meter) - Xcd-C12"/>
        <s v="Flix Micro Usb Cable For Smartphone (Black)"/>
        <s v="FLiX Usb Charger,Flix (Beetel) Bolt 2.4 Dual Poart,5V/2.4A/12W Usb Wall Charger Fast Charging,Adapter For Android/Iphone 11/Xs/Xs Max/Xr/X/8/7/6/Plus,Ipad Pro/Air 2/Mini 3/4,Samsung S4/S5 &amp; More-Black"/>
        <s v="Foxin FTC 12A / Q2612A Black Laser Toner Cartridge Compatible with Laserjet 1020,M1005,1018,1010,1012,1015,1020 Plus,1022,3015,3020,3030,3050, 3050Z, 3052,3055 (Black)"/>
        <s v="Fujifilm Instax Mini Single Pack 10 Sheets Instant Film for Fuji Instant Cameras"/>
        <s v="FYA Handheld Vacuum Cleaner Cordless, Wireless Hand Vacuum&amp;Air Blower 2-in-1, Mini Portable Car Vacuum Cleaner with Powerful Suction, USB Rechargeable Vacuum for Pet Hair, Home and Car"/>
        <s v="Gadgetronics Digital Kitchen Weighing Scale &amp; Food Weight Machine for Health, Fitness, Home Baking &amp; Cooking (10 KGs,1 Year Warranty &amp; Batteries Included)"/>
        <s v="GENERIC Ultra-Mini Bluetooth CSR 4.0 USB Dongle Adapter for Windows Computer ( Black:Golden)"/>
        <s v="Gilary Multi Charging Cable, 3 in 1 Nylon Braided Fast Charging Cable for iPhone Micro USB Type C Mobile Phone | Colour May Vary |"/>
        <s v="GILTON Egg Boiler Electric Automatic Off 7 Egg Poacher for Steaming, Cooking Also Boiling and Frying, Multi Color"/>
        <s v="GIZGA Club-laptop Neoprene Reversible for 15.6-inches Laptop Sleeve - Black-Red"/>
        <s v="Gizga Essentials Cable Organiser, Cord Management System for PC, TV, Home Theater, Speaker &amp; Cables, Reusable Cable Organizer for Desk, WFH Accessories, Organizer Tape Roll, Reusable Cable Ties Strap"/>
        <s v="Gizga Essentials Earphone Carrying Case, Multi-Purpose Pocket Storage Travel Organizer for Earphones, Headset, Pen Drives, SD Cards, Shock-Proof Ballistic Nylon, Soft Fabric, Mesh Pocket, Green"/>
        <s v="Gizga Essentials Hard Drive Case Shell, 6.35cm/2.5-inch, Portable Storage Organizer Bag for Earphone USB Cable Power Bank Mobile Charger Digital Gadget Hard Disk, Water Resistance Material, Black"/>
        <s v="Gizga Essentials Laptop Bag Sleeve Case Cover Pouch with Handle for 14.1 Inch Laptop for Men &amp; Women, Padded Laptop Compartment, Premium Zipper Closure, Water Repellent Nylon Fabric, Grey"/>
        <s v="Gizga Essentials Laptop Power Cable Cord- 3 Pin Adapter Isi Certified(1 Meter/3.3 Feet)"/>
        <s v="Gizga Essentials Multi-Purpose Portable &amp; Foldable Wooden Desk for Bed Tray, Laptop Table, Study Table (Black)"/>
        <s v="GIZGA Essentials Portable Tabletop Tablet Stand Mobile Holder, Desktop Stand, Cradle, Dock for iPad, Smartphone, Kindle, E-Reader, Fully Foldable, Adjustable Angle, Anti-Slip Pads, Black"/>
        <s v="Gizga Essentials Professional 3-in-1 Cleaning Kit for Camera, Lens, Binocular, Laptop, TV, Monitor, Smartphone, Tablet (Includes: Cleaning Liquid 100ml, Plush Microfiber Cloth, Dust Removal Brush)"/>
        <s v="Gizga Essentials Spiral Cable Protector Cord Saver for Mac Charger, iPhone Charger, Wire Protector, Lightweight Durable Flexible Wire Winder for Charging Cables, Data Cables, Earphones, Pack of 10"/>
        <s v="GIZGA essentials Universal Silicone Keyboard Protector Skin for 15.6-inches Laptop (5 x 6 x 3 inches)"/>
        <s v="Gizga Essentials USB WiFi Adapter for PC, 150 Mbps Wireless Network Adapter for Desktop - Nano Size WiFi Dongle Compatible with Windows, Mac OS &amp; Linux Kernel | WPA/WPA2 Encryption Standards| Black"/>
        <s v="Gizga Essentials Webcam Cover, Privacy Protector Webcam Cover Slide, Compatible with Laptop, Desktop, PC, Smartphone, Protect Your Privacy and Security, Strong Adhesive, Set of 3, Black"/>
        <s v="Glen 3 in 1 Electric Multi Cooker - Steam, Cook &amp; Egg Boiler with 350 W (SA 3035MC) - 350 Watts"/>
        <s v="Glun Multipurpose Portable Electronic Digital Weighing Scale Weight Machine (10 Kg - with Back Light)"/>
        <s v="Goldmedal Curve Plus 202042 Plastic Spice 3-Pin 240V Universal Travel Adaptor (White)"/>
        <s v="Goodscity Garment Steamer for Clothes, Steam Iron Press - Vertical &amp; Horizontal Steaming up to 22g/min, 1200 Watt, 230 ml Water tank &amp; 30 sec Fast Heating (GC 111)"/>
        <s v="Green Tales Heat Seal Mini Food Sealer-Impulse Machine for Sealing Plastic Bags Packaging"/>
        <s v="Havells Ambrose 1200mm Ceiling Fan (Gold Mist Wood)"/>
        <s v="Havells Ambrose 1200mm Ceiling Fan (Pearl White Wood)"/>
        <s v="Havells Aqua Plus 1.2 litre Double Wall Kettle / 304 Stainless Steel Inner Body / Cool touch outer body / Wider mouth/ 2 Year warranty (Black, 1500 Watt)"/>
        <s v="Havells Bero Quartz Heater Black 800w 2 Heat Settings 2 Year Product Warranty"/>
        <s v="Havells Cista Room Heater, White, 2000 Watts"/>
        <s v="Havells D'zire 1000 watt Dry Iron With American Heritage Sole Plate, Aerodynamic Design, Easy Grip Temperature Knob &amp; 2 years Warranty. (Mint)"/>
        <s v="Havells Festiva 1200mm Dust Resistant Ceiling Fan (Gold Mist)"/>
        <s v="Havells Gatik Neo 400mm Pedestal Fan (Aqua Blue)"/>
        <s v="Havells Glaze 74W Pearl Ivory Gold Ceiling Fan, Sweep: 1200 Mm"/>
        <s v="Havells Glydo 1000 watt Dry Iron With American Heritage Non Stick Sole Plate, Aerodynamic Design, Easy Grip Temperature Knob &amp; 2 years Warranty. (Charcoal Blue)"/>
        <s v="Havells Immersion HB15 1500 Watt (White Blue)"/>
        <s v="Havells Instanio 10 Litre Storage Water Heater with Flexi Pipe and Free installation (White Blue)"/>
        <s v="Havells Instanio 1-Litre 3KW Instant Water Heater (Geyser), White Blue"/>
        <s v="Havells Instanio 3-Litre 4.5KW Instant Water Heater (Geyser), White Blue"/>
        <s v="Havells Instanio 3-Litre Instant Geyser (White/Blue)"/>
        <s v="Havells OFR 13 Wave Fin with PTC Fan Heater 2900 Watts (Black)"/>
        <s v="Havells Ventil Air DSP 230mm Exhaust Fan (Pista Green)"/>
        <s v="Havells Ventil Air DX 200mm Exhaust Fan (White)"/>
        <s v="Havells Zella Flap Auto Immersion Rod 1500 Watts"/>
        <s v="HB Plus Folding Height Adjustable Aluminum Foldable Portable Adjustment Desktop Laptop Holder Riser Stand"/>
        <s v="HealthSense Chef-Mate KS 33 Digital Kitchen Weighing Scale &amp; Food Weight Machine for Health, Fitness, Home Baking &amp; Cooking with Free Bowl, 1 Year Warranty &amp; Batteries Included"/>
        <s v="HealthSense Rechargeable Lint Remover for Clothes | Fuzz and Fur Remover | Electric Fabric Shaver, Trimmer for Clothes, Carpet, Sofa, Sweaters, Curtains | One-Year Warranty Included - New-Feel LR350"/>
        <s v="HealthSense Weight Machine for Kitchen, Kitchen Food Weighing Scale for Health, Fitness, Home Baking &amp; Cooking with Hanging Design, Touch Button, Tare Function &amp; 1 Year Warranty ‚Äì Chef-Mate KS 40"/>
        <s v="Heart Home Waterproof Round Non Wovan Laundry Bag/Hamper|Metalic Printed With Handles|Foldable Bin &amp; 45 Liter Capicity|Size 37 x 37 x 49, Pack of 1 (Grey &amp; Black)-HEARTXY11447"/>
        <s v="Hilton Quartz Heater 400/800-Watt ISI 2 Rods Multi Mode Heater Long Lasting Quick Heating Extremely Warm (Grey)"/>
        <s v="Hi-Mobiler iPhone Charger Lightning Cable,2 Pack Apple MFi Certified USB iPhone Fast Chargering Cord,Data Sync Transfer for 13/12/11 Pro Max Xs X XR 8 7 6 5 5s iPad iPod More Model Cell Phone Cables"/>
        <s v="Hindware Atlantic Compacto 3 Litre Instant water heater with Stainless Steel Tank, Robust Construction, Pressure Relief Valve And I-thermostat Feature (White And Grey)"/>
        <s v="Hindware Atlantic Xceed 5L 3kW Instant Water Heater with Copper Heating Element and High Grade Stainless Steel Tank"/>
        <s v="Hisense 108 cm (43 inches) 4K Ultra HD Smart Certified Android LED TV 43A6GE (Black)"/>
        <s v="Hisense 126 cm (50 inches) Bezelless Series 4K Ultra HD Smart LED Google TV 50A6H (Black)"/>
        <s v="Homeistic Applience‚Ñ¢ Instant Electric Water Heater Faucet Tap For Kitchen And Bathroom Sink Digital Water Heating Tap with Shower Head ABS Body- Shock Proof (Pack Of 1. White)"/>
        <s v="HOMEPACK 750W Radiant Room Home Office Heaters For Winter"/>
        <s v="House of Quirk Reusable Sticky Picker Cleaner Easy-Tear Sheets Travel Pet Hair Lint Rollers Brush (10cm Sheet, Set of 3 Rolls, 180 Sheets, 60 Sheets Each roll Lint Roller Remover, Multicolour)"/>
        <s v="HP 150 Wireless USB Mouse with Ergonomic and ambidextrous Design, 1600 DPI Optical Tracking, 2.4 GHz Wireless connectivity, Dual-Function Scroll Wheel and 12 Month Long Battery Life. 3-Years Warranty."/>
        <s v="HP 32GB Class 10 MicroSD Memory Card (U1 TF Card¬†32GB)"/>
        <s v="HP 330 Wireless Black Keyboard and Mouse Set with Numeric Keypad, 2.4GHz Wireless Connection and 1600 DPI, USB Receiver, LED Indicators , Black(2V9E6AA)"/>
        <s v="HP 65W AC Laptops Charger Adapter 4.5mm for HP Pavilion Black (Without Power Cable)"/>
        <s v="HP 682 Black Original Ink Cartridge"/>
        <s v="HP 805 Black Original Ink Cartridge"/>
        <s v="HP Deskjet 2331 Colour Printer, Scanner and Copier for Home/Small Office, Compact Size, Reliable, Easy Set-Up Through Smart App On Your Pc Connected Through USB, Ideal for Home."/>
        <s v="HP Deskjet 2723 AIO Printer, Copy, Scan, WiFi, Bluetooth, USB, Simple Setup Smart App, Ideal for Home."/>
        <s v="HP GK320 Wired Full Size RGB Backlight Mechanical Gaming Keyboard, 4 LED Indicators, Mechanical Switches, Double Injection Key Caps, and Windows Lock Key(4QN01AA)"/>
        <s v="HP GT 53 XL Cartridge Ink"/>
        <s v="HP K500F Backlit Membrane Wired Gaming Keyboard with Mixed Color Lighting, Metal Panel with Logo Lighting, 26 Anti-Ghosting Keys, and Windows Lock Key / 3 Years Warranty(7ZZ97AA)"/>
        <s v="HP M270 Backlit USB Wired Gaming Mouse with 6 Buttons, 4-Speed Customizable 2400 DPI, Ergonomic Design, Breathing LED Lighting, Metal Scroll Wheel, Lightweighted / 3 Years Warranty (7ZZ87AA), Black"/>
        <s v="HP USB Wireless Spill Resistance Keyboard and Mouse Set with 10m Working Range 2.4G Wireless Technology / 3 Years Warranty (4SC12PA), Black"/>
        <s v="HP v222w 64GB USB 2.0 Pen Drive (Silver)"/>
        <s v="HP v236w USB 2.0 64GB Pen Drive, Metal"/>
        <s v="HP w100 480P 30 FPS Digital Webcam with Built-in Mic, Plug and Play Setup, Wide-Angle View for Video Calling on Skype, Zoom, Microsoft Teams and Other Apps (Black)"/>
        <s v="HP Wired Mouse 100 with 1600 DPI Optical Sensor, USB Plug-and -Play,ambidextrous Design, Built-in Scrolling and 3 Handy Buttons. 3-Years Warranty (6VY96AA)"/>
        <s v="Hp Wired On Ear Headphones With Mic With 3.5 Mm Drivers, In-Built Noise Cancelling, Foldable And Adjustable For Laptop/Pc/Office/Home/ 1 Year Warranty (B4B09Pa)"/>
        <s v="HP X1000 Wired USB Mouse with 3 Handy Buttons, Fast-Moving Scroll Wheel and Optical Sensor works on most Surfaces (H2C21AA, Black/Grey)"/>
        <s v="HP X200 Wireless Mouse with 2.4 GHz Wireless connectivity, Adjustable DPI up to 1600, ambidextrous Design, and 18-Month Long Battery Life. 3-Years Warranty (6VY95AA)"/>
        <s v="HP Z3700 Wireless Optical Mouse with USB Receiver and 2.4GHz Wireless Connection/ 1200DPI / 16 Months Long Battery Life /Ambidextrous and Slim Design (Modern Gold)"/>
        <s v="HUL Pureit Eco Water Saver Mineral RO+UV+MF AS wall mounted/Counter top Black 10L Water Purifier"/>
        <s v="HUL Pureit Germkill kit for Advanced 23 L water purifier - 3000 L Capacity, Sand, Multicolour"/>
        <s v="HUL Pureit Germkill kit for Classic 23 L water purifier - 1500 L Capacity"/>
        <s v="HUL Pureit Germkill kit for Classic 23 L water purifier - 3000 L Capacity"/>
        <s v="HUMBLE Dynamic Lapel Collar Mic Voice Recording Filter Microphone for Singing Youtube SmartPhones, Black"/>
        <s v="iBELL Castor CTEK15L Premium 1.5 Litre Stainless Steel Electric Kettle,1500W Auto Cut-Off Feature,Silver"/>
        <s v="iBELL Induction Cooktop, 2000W with Auto Shut Off and Overheat Protection, BIS Certified, Black"/>
        <s v="iBELL MPK120L Premium Stainless Steel Multi Purpose Kettle/Cooker with Inner Pot 1.2 Litre (Silver)"/>
        <s v="iBELL SEK15L Premium 1.5 Litre Stainless Steel Electric Kettle,1500W Auto Cut-Off Feature,Silver with Black"/>
        <s v="iBELL SEK170BM Premium Electric Kettle, 1.7 Litre, Stainless Steel with Coating,1500W Auto Cut-Off, Silver with Black"/>
        <s v="iBELL SM1301 3-in-1 Sandwich Maker with Detachable Plates for Toast / Waffle / Grill , 750 Watt (Black)"/>
        <s v="iBELL SM1515NEW Sandwich Maker with Floating Hinges, 1000Watt, Panini / Grill / Toast (Black)"/>
        <s v="iFFALCON 80 cm (32 inches) HD Ready Smart LED TV¬†32F53 (Black)"/>
        <s v="Ikea 903.391.72 Polypropylene Plastic Solid Bevara Sealing Clip (Multicolour) - 30 Pack, Adjustable"/>
        <s v="IKEA Frother for Milk"/>
        <s v="Ikea Little Loved Corner PRODUKT Milk-frother, Coffee/Tea Frother, Handheld Milk Wand Mixer Frother, Black"/>
        <s v="IKEA Milk Frother for Your Milk, Coffee,(Cold and hot Drinks), Black"/>
        <s v="Imou 360¬∞ 1080P Full HD Security Camera, Human Detection, Motion Tracking, 2-Way Audio, Night Vision, Dome Camera with WiFi &amp; Ethernet Connection, Alexa Google Assistant, Up to 256GB SD Card Support"/>
        <s v="INALSA Air Fryer Digital 4L Nutri Fry - 1400W with Smart AirCrisp Technology| 8-Preset Menu, Touch Control &amp; Digital Display|Variable Temperature &amp; Timer Control|Free Recipe book|2 Yr Warranty (Black)"/>
        <s v="INALSA Electric Chopper Bullet- 400 Watts with 100% Pure Copper Motor| Chop, Mince, Puree, Dice | Twin Blade Technology| 900 ml Capacity| One Touch Operation, 1.30mtr Long Power Cord (Black/Silver)"/>
        <s v="Inalsa Electric Fan Heater Hotty - 2000 Watts Variable Temperature Control Cool/Warm/Hot Air Selector | Over Heat Protection | ISI Certification, White"/>
        <s v="INALSA Electric Kettle 1.5 Litre with Stainless Steel Body - Absa|Auto Shut Off &amp; Boil Dry Protection Safety Features| Cordless Base &amp; Cord Winder|Hot Water Kettle |Water Heater Jug"/>
        <s v="Inalsa Electric Kettle Prism Inox - 1350 W with LED Illumination &amp; Boro-Silicate Body, 1.8 L Capacity along with Cordless Base, 2 Year Warranty (Black)"/>
        <s v="INALSA Hand Blender 1000 Watt with Chopper, Whisker, 600 ml Multipurpose Jar|Variable Speed And Turbo Speed Function |100% Copper Motor |Low Noise |ANTI-SPLASH TECHNOLOGY|2 Year Warranty"/>
        <s v="Inalsa Hand Blender| Hand Mixer|Beater - Easy Mix, Powerful 250 Watt Motor | Variable 7 Speed Control | 1 Year Warranty | (White/Red)"/>
        <s v="INALSA Upright Vacuum Cleaner, 2-in-1,Handheld &amp; Stick for Home &amp; Office Use,800W- with 16KPA Strong Suction &amp; HEPA Filtration|0.8L Dust Tank|Includes Multiple Accessories,(Grey/Black)"/>
        <s v="INALSA Vaccum Cleaner Handheld 800W High Powerful Motor- Dura Clean with HEPA Filtration &amp; Strong Powerful 16KPA Suction| Lightweight, Compact &amp; Durable Body|Includes Multiple Accessories,(Grey/Black)"/>
        <s v="Inalsa Vacuum Cleaner Wet and Dry Micro WD10 with 3in1 Multifunction Wet/Dry/Blowing| 14KPA Suction and Impact Resistant Polymer Tank,(Yellow/Black)"/>
        <s v="INDIAS¬Æ‚Ñ¢ Electro-Instant Water Geyser A.B.S. Body Shock Proof Can be Used in Bathroom, Kitchen, wash Area, Hotels, Hospital etc."/>
        <s v="Infinity (JBL Fuze 100, Wireless Portable Bluetooth Speaker with Mic, Deep Bass, Dual Equalizer, IPX7 Waterproof, Rugged Fabric Design (Black)"/>
        <s v="Infinity (JBL Fuze Pint, Wireless Ultra Portable Mini Speaker with Mic, Deep Bass, Dual Equalizer, Bluetooth 5.0 with Voice Assistant Support for Mobiles (Black)"/>
        <s v="Infinity (JBL Glide 510, 72 Hrs Playtime with Quick Charge, Wireless On Ear Headphone with Mic, Deep Bass, Dual Equalizer, Bluetooth 5.0 with Voice Assistant Support (Black)"/>
        <s v="INKULTURE Stainless_Steel Measuring Cups &amp; Spoon Combo for Dry or Liquid/Kitchen Gadgets for Cooking &amp; Baking Cakes/Measuring Cup Set Combo with Handles (Set of 4 Cups &amp; 4 Spoons)"/>
        <s v="INOVERA World Map Extended Anti Slip Rubber Gaming Stitched Mouse Pad Desk Mat for Computer Laptop (Black, 900L x 400B x 2H mm)"/>
        <s v="InstaCuppa Milk Frother for Coffee - Handheld Battery-Operated Electric Milk and Coffee Frother, Stainless Steel Whisk and Stand, Portable Foam Maker for Coffee, Cappuccino, Lattes, and Egg Beaters"/>
        <s v="InstaCuppa Portable Blender for Smoothie, Milk Shakes, Crushing Ice and Juices, USB Rechargeable Personal Blender Machine for Kitchen with 2000 mAh Rechargeable Battery, 150 Watt Motor, 400 ML"/>
        <s v="InstaCuppa Portable Blender for Smoothie, Milk Shakes, Crushing Ice and Juices, USB Rechargeable Personal Blender Machine for Kitchen with 4000 mAh Rechargeable Battery, 230 Watt Motor, 500 ML"/>
        <s v="InstaCuppa Rechargeable Mini Electric Chopper - Stainless Steel Blades, One Touch Operation, for Mincing Garlic, Ginger, Onion, Vegetable, Meat, Nuts, (White, 250 ML, Pack of 1, 45 Watts)"/>
        <s v="Instant Pot Air Fryer, Vortex 2QT, Touch Control Panel, 360¬∞ EvenCrisp‚Ñ¢ Technology, Uses 95 % less Oil, 4-in-1 Appliance: Air Fry, Roast, Bake, Reheat (Vortex 1.97Litre, Black)"/>
        <s v="Inventis 5V 1.2W Portable Flexible USB LED Light Lamp (Colors may vary)"/>
        <s v="IONIX Activated Carbon Faucet Water Filters Universal Interface Home Kitchen Faucet Tap Water | Tap filter Multilayer | Clean Purifier Filter Cartridge Five Layer Water Filter-Pack of 1"/>
        <s v="Ionix Jewellery Scale | Weight Scale | Digital Weight Machine | weight machine for gold | Electronic weighing machines for Jewellery 0.01G to 200G Small Weight Machine for Shop - Silver"/>
        <s v="IONIX Tap filter Multilayer | Activated Carbon Faucet Water Filters Universal Interface Home Kitchen Faucet Tap Water Clean Purifier Filter Cartridge Five Layer Water Filter-Pack of 1"/>
        <s v="iPhone Original 20W C Type Fast PD Charger Compatible with I-Phone13/13 mini/13pro/13 pro Max I-Phone 12/12 Pro/12mini/12 Pro Max, I-Phone11/11 Pro/11 Pro Max 2020 (Only Adapter)"/>
        <s v="iQOO 9 SE 5G (Sunset Sierra, 8GB RAM, 128GB Storage) | Qualcomm Snapdragon 888 | 66W Flash Charge"/>
        <s v="iQOO Neo 6 5G (Dark Nova, 8GB RAM, 128GB Storage) | Snapdragon¬Æ 870 5G | 80W FlashCharge"/>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44W by vivo (Raven Black, 4GB RAM, 128GB Storage) | 6.44&quot; FHD+ AMOLED Display | 50% Charge in just 27 mins | in-Display Fingerprint Scanning"/>
        <s v="iQOO Z6 44W by vivo (Raven Black,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Lite 5G by vivo (Stellar Green, 6GB RAM, 128GB Storage) | World's First Snapdragon 4 Gen 1 | 120Hz Refresh Rate | 5000mAh Battery | Travel Adapter to be Purchased Separately"/>
        <s v="iQOO Z6 Pro 5G by vivo (Legion Sky, 6GB RAM, 128GB Storage) | Snapdragon 778G 5G | 66W FlashCharge | 1300 nits Peak Brightness | HDR10+"/>
        <s v="iQOO Z6 Pro 5G by vivo (Legion Sky, 8GB RAM, 128GB Storage) | Snapdragon 778G 5G | 66W FlashCharge | 1300 nits Peak Brightness | HDR10+"/>
        <s v="iQOO Z6 Pro 5G by vivo (Phantom Dusk, 8GB RAM, 128GB Storage) | Snapdragon 778G 5G | 66W FlashCharge | 1300 nits Peak Brightness | HDR10+"/>
        <s v="Irusu Play VR Plus Virtual Reality Headset with Headphones for Gaming (Black)"/>
        <s v="Isoelite Remote Compatible for Samsung LED/LCD Remote Control Works with All Samsung LED/LCD TV Model No :- BN59-607A (Please Match The Image with Your Old Remote)"/>
        <s v="IT2M Designer Mouse Pad for Laptop/Computer (9.2 X 7.6 Inches, 12788)"/>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JBL C200SI, Premium in Ear Wired Earphones with Mic, Signature Sound, One Button Multi-Function Remote, Angled Earbuds for Comfort fit (Blue)"/>
        <s v="JBL C50HI, Wired in Ear Headphones with Mic, One Button Multi-Function Remote, Lightweight &amp; Comfortable fit (Black)"/>
        <s v="JBL Commercial CSLM20B Auxiliary Omnidirectional Lavalier Microphone with Battery for Content Creation, Voiceover/Dubbing, Recording (Black,Small)"/>
        <s v="JBL Go 2, Wireless Portable Bluetooth Speaker with Mic, JBL Signature Sound, Vibrant Color Options with IPX7 Waterproof &amp; AUX (Blue)"/>
        <s v="JBL Tune 215BT, 16 Hrs Playtime with Quick Charge, in Ear Bluetooth Wireless Earphones with Mic, 12.5mm Premium Earbuds with Pure Bass, BT 5.0, Dual Pairing, Type C &amp; Voice Assistant Support (Black)"/>
        <s v="JIALTO Mini Waffle Maker 4 Inch- 350 Watts: Stainless Steel Non-Stick Electric Iron Machine for Individual Belgian Waffles, Pan Cakes, Paninis or Other Snacks - Aqua blue"/>
        <s v="JM SELLER 180 W 2021 Edition Electric Beater High Speed Hand Mixer Egg Beater for Cake Making and Whipping Cream with 7 Speed Control (White) with Free Spatula and Oil Brush"/>
        <s v="Kanget [2 Pack] Type C Female to USB A Male Charger | Charging Cable Adapter Converter compatible for iPhone 14, 13, 12,11 Pro Max/Mini/XR/XS/X/SE, Samsung S20 ultra/S21/S10/S8/S9/MacBook Pro iPad (Grey)"/>
        <s v="Karbonn 80 cm (32 inches) Millenium Bezel-Less Series HD Ready Smart LED TV KJW32SKHD (Phantom Black)"/>
        <s v="Karbonn 80 cm (32 Inches) Millennium Series HD Ready LED TV KJW32NSHDF (Phantom Black) with Bezel-Less Design"/>
        <s v="Karcher WD3 EU Wet and Dry Vacuum Cleaner, 1000 Watts Powerful Suction, 17 L Capacity, Blower Function, Easy Filter Removal for Home and Garden Cleaning¬† (Yellow/Black)"/>
        <s v="Kenstar 2400 Watts 9 Fins Oil Filled Radiator with PTC Fan Heater (BLACK GOLD)"/>
        <s v="KENT 11054 Alkaline Water Filter Pitcher 3.5 L | Chemical-Free Water with Balanced pH Levels 8.0 to 9.5 | Solves Acidity Issue | Equipped with Carbon and Sediment Filter - Grey"/>
        <s v="KENT 16025 Sandwich Grill 700W | Non-Toxic Ceramic Coating | Automatic Temperature Cut-off with LED Indicator | Adjustable Height Control, Metallic Silver, Standard"/>
        <s v="KENT 16026 Electric Kettle Stainless Steel 1.8 L | 1500W | Superfast Boiling | Auto Shut-Off | Boil Dry Protection | 360¬∞ Rotating Base | Water Level Indicator"/>
        <s v="KENT 16044 Hand Blender Stainless Steel 400 W | Variable Speed Control | Easy to Clean and Store | Low Noise Operation"/>
        <s v="KENT 16051 Hand Blender 300 W | 5 Variable Speed Control | Multiple Beaters &amp; Dough Hooks | Turbo Function"/>
        <s v="KENT 16052 Elegant Electric Glass Kettle 1.8L 2000 W | Blue LED Illumination | Borosilicate Glass Body | Boil Drying Protection | Used as Boiler | Milk | Tea | Water &amp; Soup | 1 Year Warranty"/>
        <s v="KENT 16055 Amaze Cool Touch Electric Kettle 1.8 L 1500 W | Plastic Outer &amp; Stainless Steel Inside body | Auto shut off Over heating protection | Multipurpose hot water Kettle | 1 Year Warranty"/>
        <s v="KENT 16068 Zoom Vacuum Cleaner for Home and Car 130 W | Cordless, Hoseless, Rechargeable HEPA Filters Vacuum Cleaner with Cyclonic Technology | Bagless Design and Multi Nozzle Operation | Blue"/>
        <s v="KENT 16088 Vogue Electric Kettle 1.8 Litre 1500 W | Stainless Steel body | Auto shut off over heating protection | 1 Year Warranty"/>
        <s v="KENT Electric Chopper-B for Kitchen 250 Watt | Chop, Mince, Puree, Whisk, 400 ml Capacity | Stainless Steel Double Chopping Blades | Transparent Chopping Bowl | Anti-Skid | One Touch Operation | Black"/>
        <s v="KENT Gold Optima Gravity Water Purifier (11016) | UF Technology Based | Non-Electric &amp; Chemical Free | Counter Top | 10L Storage | White"/>
        <s v="Kent Gold, Optima, Gold+ Spare Kit"/>
        <s v="KENT POWP-Sediment Filter 10'' Thread WCAP"/>
        <s v="KENT Smart Multi Cooker Cum Kettle 1.2 Liter 800 Watts, Electric Cooker with Steamer &amp; Boiler for Idlis, Instant Noodles, Momos, Eggs, &amp; Steam Vegetables, Inner Stainless Steel &amp; Cool Touch Outer Body"/>
        <s v="KHAITAN AVAANTE KA-2013 1200 Watt 3-Rod Halogen Heater (1200 Watts, Grey)"/>
        <s v="Khaitan ORFin Fan heater for Home and kitchen-K0 2215"/>
        <s v="King Shine Multi Retractable 3.0A Fast Charger Cord, Multiple Charging Cable 4Ft/1.2m 3-in-1 USB Charge Cord Compatible with Phone/Type C/Micro USB for All Android and iOS Smartphones (Random Colour)"/>
        <s v="KINGONE Upgraded Stylus Pen, iPad Pencil, Ultra High Precision &amp; Sensitivity, Palm Rejection, Prevents False ON/Off Touch, Power Display, Tilt Sensitivity, Magnetic Adsorption for iPad 2018 and Later"/>
        <s v="KINGONE Wireless Charging Pencil (2nd Generation) for iPad with Magnetic and Tilt Sensitive, Palm Rejection, Compatible with Apple iPad Pro 11 inch 1/2/3/4, iPad Pro 12.9 Inch 3/4/5/6, iPad Air 4/5, mini6"/>
        <s v="Kingston DataTraveler Exodia DTX/32 GB Pen Drive USB 3.2 Gen 1 (Multicolor)"/>
        <s v="Kitchen Kit Electric Kettle, 1.8L Stainless Steel Tea Kettle, Fast Boil Water Warmer with Auto Shut Off and Boil Dry Protection Tech"/>
        <s v="Kitchen Mart Stainless Steel South Indian Filter Coffee Drip Maker, Madras Kappi, Drip Decotion Maker160ml (2 Cup)"/>
        <s v="Kitchengenix's Mini Waffle Maker 4 Inch- 350 Watts: Stainless Steel Non-Stick Electric Iron Machine for Individual Belgian Waffles, Pan Cakes, Paninis or Other Snacks (Red)"/>
        <s v="Kitchenwell 18Pc Plastic Food Snack Bag Pouch Clip Sealer for Keeping Food Fresh for Home, Kitchen, Camping Snack Seal Sealing Bag Clips (Multi-Color) | (Pack of 18)|"/>
        <s v="Kitchenwell Multipurpose Portable Electronic Digital Weighing Scale Weight Machine | Weight Machine | 10 Kg"/>
        <s v="KLAM LCD Writing Tablet Screenwriting Toys Board Smart Digital E-Note Pad 8.5 Inch Light Weight Magic Slate for Drawing Playing Noting by Kids and Adults Best Birthday Gift Girls Boys, Multicolor"/>
        <s v="KNOWZA Electric Handheld Milk Wand Mixer Frother for Latte Coffee Hot Milk, Milk Frother for Coffee, Egg Beater, Hand Blender, Coffee Beater (BLACK COFFEE BEATER)"/>
        <s v="KNYUC MART Mini Electric Handy Room Heater Compact Plug-in, The Wall Outlet 400 Watts, Handy Air Warmer Blower Adjustable Timer Digital Display"/>
        <s v="Kodak 126 cm (50 inches) Bezel-Less Design Series 4K Ultra HD Smart Android LED TV 50UHDX7XPROBL (Black)"/>
        <s v="Kodak 139 cm (55 inches) 4K Ultra HD Smart LED TV 55CA0909 (Black)"/>
        <s v="Kodak 80 cm (32 inches) HD Ready Certified Android LED TV 32HDX7XPRO (Black)"/>
        <s v="Kodak 80 cm (32 inches) HD Ready Certified Android Smart LED TV 32HDX7XPROBL (Black)"/>
        <s v="Kodak 80 cm (32 Inches) HD Ready LED TV Kodak 32HDX900S (Black)"/>
        <s v="KONVIO NEER 10 Inch Spun Filter (PP SPUN) Cartridge Compatible for 10 Inch Pre-Filter Housing of Water Purifier | Pack of 4 Spun"/>
        <s v="KRISONS Thunder Speaker, Multimedia Home Theatre, Floor Standing Speaker, LED Display with Bluetooth, FM, USB, Micro SD Card, AUX Connectivity"/>
        <s v="Kuber Industries Nylon Mesh Laundry Basket|Sturdy Material &amp; Durable Handles|Netted Lightweight Laundry Bag, Size 36 x 36 x 58, Capicity 30 Ltr (Pink)"/>
        <s v="Kuber Industries Round Non Woven Fabric Foldable Laundry Basket|Toy Storage Basket|Cloth Storage Basket With Handles| Capicity 45 Ltr (Grey &amp; Black)-KUBMART11446"/>
        <s v="Kuber Industries Waterproof Canvas Laundry Bag/Hamper|Metalic Printed With Handles|Foldable Bin &amp; 45 Liter Capicity|Size 37 x 37 x 46, Pack of 1 (Brown)"/>
        <s v="Kuber Industries Waterproof Round Laundry Bag/Hamper|Polka Dots Print Print with Handles|Foldable Bin &amp; 45 Liter Capicity|Size 37 x 37 x 49, Pack of 1(Black &amp; White)- CTKTC044992"/>
        <s v="Kuber Industries Waterproof Round Non Wovan Laundry Bag/Hamper|Metalic Printed With Handles|Foldable Bin &amp; 45 Liter Capicity|Size 37 x 37 x 49, Pack of 1 (Beige &amp; Brown)-KUBMART11450"/>
        <s v="Kyosei Advanced Tempered Glass Compatible with Google Pixel 6a with Military-Grade Anti-Explosion Edge-to-Edge Coverage Screen Protector Guard"/>
        <s v="LACOPINE Mini Pocket Size Lint Roller (White)"/>
        <s v="Lapster 1.5 mtr USB 2.0 Type A Male to USB A Male Cable for computer and laptop"/>
        <s v="LAPSTER 12pcs Spiral Cable Protectors for Charger, Wires, Data Charger Cable Protector for Computers, Cell Phones etc.(Grey)"/>
        <s v="Lapster 5 pin mini usb cable, usb b cable,camera cable usb2.0 for External HDDS/Card Readers/Camera etc."/>
        <s v="Lapster 65W compatible for OnePlus Dash Warp Charge Cable , type c to c cable fast charging Data Sync Cable Compatible with One Plus 10R / 9RT/ 9 pro/ 9R/ 8T/ 9/ Nord &amp; for All Type C Devices ‚Äì Red, 1 Meter"/>
        <s v="LAPSTER Accessories Power Cable Cord 2 Pin Laptop Adapter and Tape Recorder 1.5M"/>
        <s v="Lapster Caddy for ssd and HDD, Optical Bay 2nd Hard Drive Caddy, Caddy 9.5mm for Laptop"/>
        <s v="Lapster Gel Mouse pad with Wrist Rest , Gaming Mouse Pad with Lycra Cloth Nonslip for Laptop , Computer, , Home &amp; Office (Black)"/>
        <s v="LAPSTER Spiral Charger Spiral Charger Cable Protectors for Wires Data Cable Saver Charging Cord Protective Cable Cover Set of 3 (12 Pieces)"/>
        <s v="Lapster usb 2.0 mantra cable, mantra mfs 100 data cable (black)"/>
        <s v="Lapster USB 3.0 A to Micro B SuperSpeed for hard disk cable - short cable"/>
        <s v="Lapster USB 3.0 sata Cable for 2.5 inch SSD and HDD , USB 3.0 to SATA III Hard Driver Adapter , sata to USB Cable-(Blue)"/>
        <s v="Larrito wooden Cool Mist Humidifiers Essential Oil Diffuser Aroma Air Humidifier with Colorful Change for Car, Office, Babies, humidifiers for home, air humidifier for room (WOODEN HUMIDIFIRE-A)"/>
        <s v="Lava A1 Josh 21(Blue Silver) -Dual Sim,Call Blink Notification,Military Grade Certified with 4 Day Battery Backup, Keypad Mobile"/>
        <s v="Lava Charging Adapter Elements D3 2A Fast Charging Speed Usb Type C Data Cable, White"/>
        <s v="Lenovo 130 Wireless Compact Mouse, 1K DPI Optical sensor, 2.4GHz Wireless NanoUSB, 10m range, 3button(left,right,scroll) upto 3M left/right clicks, 10 month battery, Ambidextrous, Ergonomic GY51C12380"/>
        <s v="Lenovo 300 FHD Webcam with Full Stereo Dual Built-in mics | FHD 1080P 2.1 Megapixel CMOS Camera |Privacy Shutter | Ultra-Wide 95 Lens | 360 Rotation | Flexible Mount, Plug-n-Play | Cloud Grey"/>
        <s v="Lenovo 300 Wired Plug &amp; Play USB Mouse, High Resolution 1600 DPI Optical Sensor, 3-Button Design with clickable Scroll Wheel, Ambidextrous, Ergonomic Mouse for Comfortable All-Day Grip (GX30M39704)"/>
        <s v="Lenovo 400 Wireless Mouse, 1200DPI Optical Sensor, 2.4GHz Wireless Nano USB, 3-Button (Left,Right,Scroll) Upto 8M Left/Right &amp; 100K Scroll clicks &amp; 1yr Battery, Ambidextrous, Ergonomic GY50R91293"/>
        <s v="Lenovo 600 Bluetooth 5.0 Silent Mouse: Compact, Portable, Dongle-Free Multi-Device connectivity with Microsoft Swift Pair | 3-Level Adjustable DPI up to 2400 | Battery Life: up to 1 yr"/>
        <s v="Lenovo GX20L29764 65W Laptop Adapter/Charger with Power Cord for Select Models of Lenovo (Round pin) (Black)"/>
        <s v="Lenovo IdeaPad 3 11th Gen Intel Core i3 15.6&quot; FHD Thin &amp; Light Laptop(8GB/512GB SSD/Windows 11/Office 2021/2Yr Warranty/3months Xbox Game Pass/Platinum Grey/1.7Kg), 81X800LGIN"/>
        <s v="Lenovo USB A to Type-C Tangle-free¬†¬†Aramid fiber braided¬†1.2m cable with 4A Fast charging &amp; 480 MBPS data transmission, certified 10000+ bend lifespan, Metallic Grey"/>
        <s v="LG 1.5 Ton 5 Star AI DUAL Inverter Split AC (Copper, Super Convertible 6-in-1 Cooling, HD Filter with Anti-Virus Protection, 2022 Model, PS-Q19YNZE, White)"/>
        <s v="LG 108 cm (43 inches) 4K Ultra HD Smart LED TV 43UQ7500PSF (Ceramic Black)"/>
        <s v="LG 139 cm (55 inches) 4K Ultra HD Smart LED TV 55UQ7500PSF (Ceramic Black)"/>
        <s v="LG 80 cm (32 inches) HD Ready Smart LED TV 32LM563BPTC (Dark Iron Gray)"/>
        <s v="LG 80 cm (32 inches) HD Ready Smart LED TV 32LQ576BPSA (Ceramic Black)"/>
        <s v="Libra Room Heater for Home, Room Heaters Home for Winter, Electric Heater with 2000 Watts Power as per IS Specification for Small to Medium Rooms - FH12 (Grey)"/>
        <s v="Libra Roti Maker Electric Automatic | chapati Maker Electric Automatic | roti Maker Machine with 900 Watts for Making Roti/Chapati/Parathas - Stainless Steel"/>
        <s v="Lifelong 2-in1 Egg Boiler and Poacher 500-Watt (Transparent and Silver Grey), Boil 8 eggs, Poach 4 eggs, Easy to clean| 3 Boiling Modes, Stainless Steel Body and Heating Plate, Automatic Turn-Off"/>
        <s v="Lifelong LLEK15 Electric Kettle 1.5L with Stainless Steel Body, Easy and Fast Boiling of Water for Instant Noodles, Soup, Tea etc. (1 Year Warranty, Silver)"/>
        <s v="Lifelong LLFH921 Regalia 2000 W Fan Heater, 3 Air Settings, Room Heater with Overheating Protection, 1 Year Warranty ( White, (ISI Certified, Ideal for small to medium room/area)"/>
        <s v="Lifelong LLMG23 Power Pro 500-Watt Mixer Grinder with 3 Jars (Liquidizing, Wet Grinding and Chutney Jar), Stainless Steel blades, 1 Year Warranty (Black)"/>
        <s v="Lifelong LLMG74 750 Watt Mixer Grinder with 3 Jars (White and Grey)"/>
        <s v="Lifelong LLMG93 500 Watt Duos Mixer Grinder, 2 Stainless Steel Jar (Liquidizing and Chutney Jar)| ABS Body, Stainless Steel Blades, 3 Speed Options with Whip (1 Year Warranty, Black)"/>
        <s v="Lifelong LLQH922 Regalia 800 W (ISI Certified) Quartz Room Heater with 2 Power settings, Overheating Protection, 2 Rod Heater (1 Year Warranty, White)"/>
        <s v="Lifelong LLQH925 Dyno Quartz Heater 2 Power settings Tip Over Cut-off Switch 800 Watt Silent operation Power Indicator 2 Rod Room Heater (1 Year Warranty, Grey)"/>
        <s v="Lifelong LLSM120G Sandwich Griller , Classic Pro 750 W Sandwich Maker with 4 Slice Non-Stick Fixed Plates for Sandwiches at Home with 1 Year Warranty (Black)"/>
        <s v="Lifelong LLWH106 Flash 3 Litres Instant Water Heater for Home Use, 8 Bar Pressure,Power On/Off Indicator and Advanced Safety, (3000W, ISI Certified, 2 Years Warranty)"/>
        <s v="Lifelong LLWM105 750-Watt Belgian Waffle Maker for Home| Makes 2 Square Shape Waffles| Non-stick Plates| Easy to Use¬†with Indicator Lights (1 Year Warranty, Black)"/>
        <s v="Lifelong Power - Pro 500 Watt 3 Jar Mixer Grinder with 3 Speed Control and 1100 Watt Dry Non-Stick soleplate Iron Super Combo (White and Grey, 1 Year Warranty)"/>
        <s v="Lint Remover For Clothes With 1 Year Warranty Fabric Shaver Lint Shaver for Woolen Clothes Blanket Jackets Stainless Steel Blades,Bedding, Clothes and Furniture Best Remover for Fabrics Portable Lint Shavers (White Orange)"/>
        <s v="Lint Remover Woolen Clothes Lint Extractor Battery Lint Removing Machine Bhur Remover"/>
        <s v="Lint Roller with 40 Paper Sheets, 22 x 5 cm (Grey)"/>
        <s v="LIRAMARK Webcam Cover Slide, Ultra Thin Laptop Camera Cover Slide Blocker for Computer MacBook Pro iMac PC Tablet (Pack of 3)"/>
        <s v="Livpure Glo Star RO+UV+UF+Mineraliser - 7 L Storage Tank, 15 LPH Water Purifier for Home, Black"/>
        <s v="Logitech B100 Wired USB Mouse, 3 yr Warranty, 800 DPI Optical Tracking, Ambidextrous PC/Mac/Laptop - Black"/>
        <s v="Logitech B170 Wireless Mouse, 2.4 GHz with USB Nano Receiver, Optical Tracking, 12-Months Battery Life, Ambidextrous, PC/Mac/Laptop - Black"/>
        <s v="Logitech C270 Digital HD Webcam with Widescreen HD Video Calling, HD Light Correction, Noise-Reducing Mic, for Skype, FaceTime, Hangouts, WebEx, PC/Mac/Laptop/MacBook/Tablet - (Black, HD 720p/30fps)"/>
        <s v="Logitech G102 USB Light Sync Gaming Mouse with Customizable RGB Lighting, 6 Programmable Buttons, Gaming Grade Sensor, 8K DPI Tracking, 16.8mn Color, Light Weight - Black"/>
        <s v="Logitech G402 Hyperion Fury USB Wired Gaming Mouse, 4,000 DPI, Lightweight, 8 Programmable Buttons, Compatible for PC/Mac - Black"/>
        <s v="Logitech H111 Wired On Ear Headphones With Mic Black"/>
        <s v="Logitech K380 Wireless Multi-Device Keyboard for Windows, Apple iOS, Apple TV Android or Chrome, Bluetooth, Compact Space-Saving Design, PC/Mac/Laptop/Smartphone/Tablet (Dark Grey)"/>
        <s v="Logitech K480 Wireless Multi-Device Keyboard for Windows, macOS, iPadOS, Android or Chrome OS, Bluetooth, Compact, Compatible with PC, Mac, Laptop, Smartphone, Tablet - Black"/>
        <s v="Logitech M221 Wireless Mouse, Silent Buttons, 2.4 GHz with USB Mini Receiver, 1000 DPI Optical Tracking, 18-Month Battery Life, Ambidextrous PC / Mac / Laptop - Charcoal Grey"/>
        <s v="Logitech M235 Wireless Mouse, 1000 DPI Optical Tracking, 12 Month Life Battery, Compatible with Windows, Mac, Chromebook/PC/Laptop"/>
        <s v="Logitech M331 Silent Plus Wireless Mouse, 2.4GHz with USB Nano Receiver, 1000 DPI Optical Tracking, 3 Buttons, 24 Month Life Battery, PC/Mac/Laptop - Black"/>
        <s v="Logitech MK215 Wireless Keyboard and Mouse Combo for Windows, 2.4 GHz Wireless, Compact Design, 2-Year Battery Life(Keyboard),5 Month Battery Life(Mouse) PC/Laptop- Black"/>
        <s v="Logitech MK240 Nano Wireless USB Keyboard and Mouse Set, 12 Function Keys 2.4GHz Wireless, 1000DPI, Spill-Resistant Design, PC/Mac, Black/Chartreuse Yellow"/>
        <s v="Logitech MK270r USB Wireless Keyboard and Mouse Set for Windows, 2.4 GHz Wireless, Spill-resistant Design, 8 Multimedia &amp; Shortcut Keys, 2-Year Battery Life, PC/Laptop- Black"/>
        <s v="Logitech Pebble M350 Wireless Mouse with Bluetooth or USB - Silent, Slim Computer Mouse with Quiet Click for Laptop, Notebook, PC and Mac - Graphite"/>
        <s v="LOHAYA LCD/LED Remote Compatible for Sony Bravia Smart LCD LED UHD OLED QLED 4K Ultra HD TV Remote Control with YouTube &amp; Netflix Function [ Compatible for Sony Tv Remote Control ]"/>
        <s v="LOHAYA Remote Compatible for Mi Smart LED TV 4A Remote Control (32&quot;/43&quot;) [ Compatible for Mi Tv Remote Control ] [ Compatible for Mi Smart LED Tv Remote Control ]"/>
        <s v="LOHAYA Television Remote Compatible for VU LED LCD HD Tv Remote Control Model No :- EN2B27V"/>
        <s v="LOHAYA Television Remote Compatible with Samsung Smart LED/LCD/HD TV Remote Control [ Compatible for All Samsung Tv Remote Control ]"/>
        <s v="LOHAYA Voice Assistant Remote Compatible for Airtel Xstream Set-Top Box Remote Control with Netflix Function (Black) (Non - Voice)"/>
        <s v="LONAXA Mini Travel Rechargeable Fruit Juicer - USB Electric Fruit &amp; Vegetable Juice Blender/Grinder for Home and Office Use (Multicolor)‚Ä¶"/>
        <s v="Longway Blaze 2 Rod Quartz Room Heater (White, Gray, 800 watts)"/>
        <s v="LRIPL Compatible Sony Bravia LCD/led Remote Works with Almost All Sony led/LCD tv's"/>
        <s v="LRIPL Mi Remote Control with Netflix &amp; Prime Video Button Compatible for Mi 4X LED Android Smart TV 4A Remote Control (32&quot;/43&quot;) with Voice Command (Pairing Required)"/>
        <s v="LS LAPSTER Quality Assured Universal Silicone 15.6&quot; Keyboard Protector Skin|| Keyboard Dust Cover|| Keyboard Skin for 15.6&quot; Laptop| 15.6&quot; Keyguard| (3.93 x 11.81 x 0.39 inches)"/>
        <s v="LS LAPSTER Quality Assured USB 2.0 morpho cable, morpho device cable for Mso 1300 E3/E2/E Biometric Finger Print Scanner morpho USB cable (Black)"/>
        <s v="Luminous Vento Deluxe 150 mm Exhaust Fan for Kitchen, Bathroom with Strong Air Suction, Rust Proof Body and Dust Protection Shutters (2-Year Warranty, White)"/>
        <s v="LUNAGARIYA¬Æ, Protective Case Compatible with JIO Settop Box Remote Control,PU Leather Cover Holder (Before Placing Order,Please Compare The Dimensions of The Product with Your Remote)"/>
        <s v="Luxor 5 Subject Single Ruled Notebook - A4, 70 GSM, 300 pages"/>
        <s v="Luxor 5 Subject Single Ruled Notebook - A5 Size, 70 GSM, 300 Pages"/>
        <s v="Macmillan Aquafresh 5 Micron PS-05 10&quot; in PP Spun Filter Candle Set for All Type RO Water Purifier 10 inch (4)"/>
        <s v="Maharaja Whiteline Lava Neo 1200-Watts Halogen Heater (White and Red)"/>
        <s v="Maharaja Whiteline Nano Carbon Neo, 500 Watts Room Heater (Black, White), Standard (5200100986)"/>
        <s v="Maharaja Whiteline Odacio Plus 550-Watt Juicer Mixer Grinder with 3 Jars (Black/Silver)"/>
        <s v="MAONO AU-400 Lavalier Auxiliary Omnidirectional Microphone (Black)"/>
        <s v="Melbon VM-905 2000-Watt Room Heater (ISI Certified, White Color) Ideal Electric Fan Heater for Small to Medium Room/Area (Plastic Body)"/>
        <s v="MemeHo¬Æ Smart Standard Multi-Purpose Laptop Table with Dock Stand/Study Table/Bed Table/Foldable and Portable/Ergonomic &amp; Rounded Edges/Non-Slip Legs/Engineered Wood with Cup Holder (Black)"/>
        <s v="MI 100 cm (40 inches) 5A Series Full HD Smart Android LED TV with 24W Dolby Audio &amp; Metal Bezel-Less Frame (Black) (2022 Model)"/>
        <s v="Mi 100 cm (40 inches) Horizon Edition Full HD Android LED TV 4A | L40M6-EI (Black)"/>
        <s v="MI 10000mAh 3i Lithium Polymer Power Bank Dual Input(Micro-USB and Type C) and Output Ports 18W Fast Charging (Metallic Blue)"/>
        <s v="Mi 10000mAH Li-Polymer, Micro-USB and Type C Input Port, Power Bank 3i with 18W Fast Charging (Midnight Black)"/>
        <s v="MI 10000mAh Lithium Ion, Lithium Polymer Power Bank Pocket Pro with 22.5 Watt Fast Charging, Dual Input Ports(Micro-USB and Type C), Triple Output Ports, (Black)"/>
        <s v="MI 108 cm (43 inches) 5A Series Full HD Smart Android LED TV L43M7-EAIN (Black)"/>
        <s v="MI 108 cm (43 inches) 5X Series 4K Ultra HD LED Smart Android TV L43M6-ES (Grey)"/>
        <s v="Mi 108 cm (43 inches) Full HD Android LED TV 4C | L43M6-INC (Black)"/>
        <s v="Mi 10W Wall Charger for Mobile Phones with Micro USB Cable (Black)"/>
        <s v="MI 138.8 cm (55 inches) 5X Series 4K Ultra HD LED Smart Android TV L55M6-ES (Grey)"/>
        <s v="MI 2-in-1 USB Type C Cable (Micro USB to Type C) 30cm for Smartphone, Headphone, Laptop (White)"/>
        <s v="MI 33W SonicCharge 2.0 USB Charger for Cellular Phones - White"/>
        <s v="MI 360¬∞ Home Security Wireless Camera 2K Pro with Bluetooth Gateway BLE 4.2 l Dual Band Wi-fi Connection l 3 Million 1296p| Full Color in Low-Light | AI Human Detection, White"/>
        <s v="MI 80 cm (32 inches) 5A Series HD Ready Smart Android LED TV L32M7-5AIN (Black)"/>
        <s v="Mi 80 cm (32 inches) HD Ready Android Smart LED TV 4A PRO | L32M5-AL (Black)"/>
        <s v="MI 80 cm (32 inches) HD Ready Smart Android LED TV 5A Pro | L32M7-EAIN (Black)"/>
        <s v="Mi Air Purifier 3 with True HEPA Filter, removes air pollutants, smoke, odor, bacteria &amp; viruses with 99.97% efficiency, coverage area up to 484 sq. ft., Wi-Fi &amp; Voice control - Alexa/GA (white)"/>
        <s v="MI Braided USB Type-C Cable for Charging Adapter (Red)"/>
        <s v="MI Power Bank 3i 20000mAh Lithium Polymer 18W Fast Power Delivery Charging | Input- Type C | Micro USB| Triple Output | Sandstone Black"/>
        <s v="MI REDMI 9i Sport (Carbon Black, 64 GB) (4 GB RAM)"/>
        <s v="Mi Robot Vacuum-Mop P, Best-in-class Laser Navigation in 10-20K INR price band, Intelligent mapping, Robotic Floor Cleaner with 2 in 1 Mopping and Vacuum, App Control (WiFi, Alexa,GA), Strong suction"/>
        <s v="MI Usb Type-C Cable Smartphone (Black)"/>
        <s v="MI Xiaomi 22.5W Fast USB Type C Charger Combo for Tablets - White"/>
        <s v="MI Xiaomi USB Type C HYperCharge Cable 6A 100cm Sturdy and Durable Black Supports 120W HyperCharging"/>
        <s v="Milk Frother, Immersion Blender Cordlesss Foam Maker USB Rechargeable Small Mixer Handheld with 2 Stainless WhisksÔºåWisker for Stirring 3-Speed Adjustable Mini Frother for Cappuccino Latte Coffee Egg"/>
        <s v="Milton Go Electro 2.0 Stainless Steel Electric Kettle, 1 Piece, 2 Litres, Silver | Power Indicator | 1500 Watts | Auto Cut-off | Detachable 360 Degree Connector | Boiler for Water"/>
        <s v="MILTON Smart Egg Boiler 360-Watts (Transparent and Silver Grey), Boil Up to 7 Eggs"/>
        <s v="Mobilife Bluetooth Extendable Selfie Stick with Tripod Stand and Wireless Remote,3-in-1 Multifunctional Selfie Stick Tripod for iPhone Samsung Mi Realme Oppo Vivo Google More,Black"/>
        <s v="Model-P4 6 Way Swivel Tilt Wall Mount 32-55-inch Full Motion Cantilever for LED,LCD and Plasma TV's"/>
        <s v="Monitor AC Stand/Heavy Duty Air Conditioner Outdoor Unit Mounting Bracket"/>
        <s v="Morphy Richards Aristo 2000 Watts PTC Room Heater (White)"/>
        <s v="Morphy Richards Daisy 1000W Dry Iron with American Heritage Non-Stick Coated Soleplate, White"/>
        <s v="Morphy Richards Icon Superb 750W Mixer Grinder, 4 Jars, Silver and Black"/>
        <s v="Morphy Richards New Europa 800-Watt Espresso and Cappuccino 4-Cup Coffee Maker (Black)"/>
        <s v="Morphy Richards OFR Room Heater, 09 Fin 2000 Watts Oil Filled Room Heater , ISI Approved (OFR 9 Grey)"/>
        <s v="Motorola a10 Dual Sim keypad Mobile with 1750 mAh Battery, Expandable Storage Upto 32GB, Wireless FM with Recording - Dark Blue"/>
        <s v="Motorola a10 Dual Sim keypad Mobile with 1750 mAh Battery, Expandable Storage Upto 32GB, Wireless FM with Recording - Rose Gold"/>
        <s v="MR. BRAND Portable USB Juicer Electric USB Juice Maker Mixer Bottle Blender Grinder Mixer,6 Blades Rechargeable Bottle with (Multi color) (MULTI MIXER 6 BLED)"/>
        <s v="Multifunctional 2 in 1 Electric Egg Boiling Steamer Egg Frying Pan Egg Boiler Electric Automatic Off with Egg Boiler Machine Non-Stick Electric Egg Frying Pan-Tiger Woods (Multy)"/>
        <s v="Myvn 30W Warp/20W Dash Charging Usb Type C Charger Cable Compatible For Cellular Phones Oneplus 8T 8 8Pro 7 Pro / 7T / 7T Pro Nord And Oneplus 3 / 3T / 5 / 5T / 6 / 6T / 7"/>
        <s v="MYVN LTG to USB for¬†Fast Charging &amp; Data Sync USB Cable Compatible for iPhone 5/5s/6/6S/7/7+/8/8+/10/11, iPad Air/Mini, iPod and iOS Devices (1 M)"/>
        <s v="Newly Launched Boult Dive+ with 1.85&quot; HD Display, Bluetooth Calling Smartwatch, 500 Nits Brightness, 7 Days Battery Life, 150+ Watch Faces, 100+ Sport Modes, IP68 Waterproof Smart Watch (Jet Black)"/>
        <s v="NEXOMS Instant Heating Water Tap Wall Mounted with 3 Pin Indian Plug (16Amp)"/>
        <s v="NGI Store 2 Pieces Pet Hair Removers for Your Laundry Catcher Lint Remover for Washing Machine Lint Remover Reusable Portable Silica Gel Clothes Washer Dryer Floating Ball"/>
        <s v="Nirdambhay Mini Bag Sealer, 2 in 1 Heat Sealer and Cutter Handheld Sealing Machine Portable Bag Resealer Sealer for Plastic Bags Food Storage Snack Fresh Bag Sealer (Including 2 AA Battery)"/>
        <s v="NK STAR 950 Mbps USB WiFi Adapter Wireless Network Receiver Dongle for Desktop Laptop, (Support- Windows XP/7/8/10 &amp; MAC OS) NOt Support to DVR and HDTV"/>
        <s v="Noir Aqua - 5pcs PP Spun Filter + 1 Spanner | for All Types of RO Water purifiers (5 Piece, White, 10 Inch, 5 Micron) - RO Spun Filter Cartridge Sponge Replacement Water Filter Candle"/>
        <s v="Noise Agile 2 Buzz Bluetooth Calling Smart Watch with 1.28&quot; TFT Display,Dual Button,in-Built Mic &amp; Speaker,AI Voice Assistant, Health Suite,in-Built Games, 100 Watch Faces-(Jet Black)"/>
        <s v="Noise Buds Vs104 Bluetooth Truly Wireless in Ear Earbuds with Mic, 30-Hours of Playtime, Instacharge, 13Mm Driver and Hyper Sync (Charcoal Black)"/>
        <s v="Noise Buds VS201 V2 in-Ear Truly Wireless Earbuds with Dual Equalizer | with Mic | Total 14-Hour Playtime | Full Touch Control | IPX5 Water Resistance and Bluetooth v5.1 (Olive Green)"/>
        <s v="Noise Buds VS402 Truly Wireless in Ear Earbuds, 35-Hours of Playtime, Instacharge, Quad Mic with ENC, Hyper Sync, Low Latency, 10mm Driver, Bluetooth v5.3 and Breathing LED Lights (Neon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Noise ColorFit Pro 4 Advanced Bluetooth Calling Smart Watch with 1.72&quot; TruView Display, Fully-Functional Digital Crown, 311 PPI, 60Hz Refresh Rate, 500 NITS Brightness (Charcoal Black)"/>
        <s v="Noise ColorFit Pro 4 Alpha Bluetooth Calling Smart Watch with 1.78 AMOLED Display, Tru Sync, 60hz Refresh Rate, instacharge, Gesture Control, Functional 360 Digital Crown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Noise ColorFit Pulse Grand Smart Watch with 1.69&quot;(4.29cm) HD Display, 60 Sports Modes, 150 Watch Faces, Fast Charge, Spo2, Stress, Sleep, Heart Rate Monitoring &amp; IP68 Waterproof (Jet Black)"/>
        <s v="Noise ColorFit Pulse Smartwatch with 3.56 cm (1.4&quot;) Full Touch HD Display, SpO2, Heart Rate, Sleep Monitors &amp; 10-Day Battery - Jet Black"/>
        <s v="Noise ColorFit Ultra 2 Buzz 1.78&quot; AMOLED Bluetooth Calling Watch with 368*448px Always On Display, Premium Metallic Finish, 100+ Watch Faces, 100+ Sports Modes, Health Suite (Jet Black)"/>
        <s v="Noise ColorFit Ultra Buzz Bluetooth Calling Smart Watch with 1.75&quot; HD Display, 320x385 px Resolution, 100 Sports Modes, Stock Market Info Smartwatch for Men &amp; Women (Olive Green)"/>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Noise Pulse 2 Max Advanced Bluetooth Calling Smart Watch with 1.85'' TFT and 550 Nits Brightness, Smart DND, 10 Days Battery, 100 Sports Mode, Smartwatch for Men and Women - (Jet Black)"/>
        <s v="Noise Pulse Buzz 1.69&quot; Bluetooth Calling Smart Watch with Call Function, 150 Watch Faces, 60 Sports Modes, Spo2 &amp; Heart Rate Monitoring, Calling Smart Watch for Men &amp; Women - Jet Black"/>
        <s v="Noise Pulse Buzz 1.69&quot; Bluetooth Calling Smart Watch with Call Function, 150 Watch Faces, 60 Sports Modes, Spo2 &amp; Heart Rate Monitoring, Calling Smart Watch for Men &amp; Women - Rose Pink"/>
        <s v="Noise Pulse Go Buzz Smart Watch Bluetooth Calling with 1.69&quot; Display, 550 NITS, 150+ Cloud Watch Face, SPo2, Heart Rate Tracking, 100 Sports Mode with Auto Detection, Longer Battery (Jet Black)"/>
        <s v="Noise_Colorfit Smart Watch Charger 2 Pin USB Fast Charger Magnetic Charging Cable Adapter (Smart Watch Charger 2 pin)"/>
        <s v="Nokia 105 Plus Single SIM, Keypad Mobile Phone with Wireless FM Radio, Memory Card Slot and MP3 Player | Charcoal"/>
        <s v="Nokia 105 Plus Single SIM, Keypad Mobile Phone with Wireless FM Radio, Memory Card Slot and MP3 Player | Red"/>
        <s v="Nokia 105 Single SIM, Keypad Mobile Phone with Wireless FM Radio | Blue"/>
        <s v="Nokia 105 Single SIM, Keypad Mobile Phone with Wireless FM Radio | Charcoal"/>
        <s v="Nokia 150 (2020) (Cyan)"/>
        <s v="Nokia 8210 4G Volte keypad Phone with Dual SIM, Big Display, inbuilt MP3 Player &amp; Wireless FM Radio | Blue"/>
        <s v="NutriPro Juicer Mixer Grinder - Smoothie Maker - 500 Watts (3 Jars 2 Blades)"/>
        <s v="Oakter Mini UPS for 12V WiFi Router Broadband Modem | Backup Upto 4 Hours | WiFi Router UPS Power Backup During Power Cuts | UPS for 12V Router Broadband Modem | Current Surge &amp; Deep Discharge Protection"/>
        <s v="Offbeat¬Æ - DASH 2.4GHz Wireless + Bluetooth 5.1 Mouse, Multi-Device Dual Mode Slim Rechargeable Silent Click Buttons Wireless Bluetooth Mouse, 3 Adjustable DPI, Works on 2 devices at the same time with a switch button for Windows/Mac/Android/Ipad/Smart TV"/>
        <s v="OFIXO Multi-Purpose Laptop Table/Study Table/Bed Table/Foldable and Portable Wooden/Writing Desk (Wooden)"/>
        <s v="OnePlus 108 cm (43 inches) Y Series 4K Ultra HD Smart Android LED TV 43Y1S Pro (Black)"/>
        <s v="OnePlus 108 cm (43 inches) Y Series Full HD Smart Android LED TV 43 Y1S (Black)"/>
        <s v="OnePlus 10R 5G (Forest Green, 8GB RAM, 128GB Storage, 80W SuperVOOC)"/>
        <s v="OnePlus 10T 5G (Moonstone Black, 8GB RAM, 128GB Storage)"/>
        <s v="OnePlus 126 cm (50 inches) Y Series 4K Ultra HD Smart Android LED TV 50Y1S Pro (Black)"/>
        <s v="OnePlus 138.7 cm (55 inches) U Series 4K LED Smart Android TV 55U1S (Black)"/>
        <s v="OnePlus 163.8 cm (65 inches) U Series 4K LED Smart Android TV 65U1S (Black)"/>
        <s v="OnePlus 80 cm (32 inches) Y Series HD Ready LED Smart Android TV 32Y1 (Black)"/>
        <s v="OnePlus 80 cm (32 inches) Y Series HD Ready Smart Android LED TV 32 Y1S (Black)"/>
        <s v="OnePlus Nord 2T 5G (Gray Shadow, 8GB RAM, 128GB Storage)"/>
        <s v="OnePlus Nord 2T 5G (Jade Fog, 12GB RAM, 256GB Storage)"/>
        <s v="OnePlus Nord 2T 5G (Jade Fog, 8GB RAM, 128GB Storage)"/>
        <s v="OnePlus Nord Watch with 1.78‚Äù AMOLED Display, 60 Hz Refresh Rate, 105 Fitness Modes, 10 Days Battery, SPO2, Heart Rate, Stress Monitor, Women Health Tracker &amp; Multiple Watch Face [Midnight Black]"/>
        <s v="OpenTech¬Æ Military-Grade Tempered Glass Screen Protector Compatible for iPhone 13/13 Pro / 14 with Edge to Edge Coverage and Easy Installation kit (6.1 Inches)"/>
        <s v="OPPO A31 (Mystery Black, 6GB RAM, 128GB Storage) with No Cost EMI/Additional Exchange Offers"/>
        <s v="OPPO A74 5G (Fantastic Purple,6GB RAM,128GB Storage) with No Cost EMI/Additional Exchange Offers"/>
        <s v="OPPO A74 5G (Fluid Black, 6GB RAM, 128GB Storage) with No Cost EMI/Additional Exchange Offers"/>
        <s v="Oraimo 18W USB &amp; Type-C Dual Output Super Fast Charger Wall Adapter PE2.0&amp;Quick Charge 3.0 &amp; Power Delivery 3.0 Compatible for iPhone 13/13 Mini/13 Pro Max/12/12 Pro Max, iPad Mini/Pro, Pixel, Galaxy, Airpods Pro"/>
        <s v="oraimo 65W Type C to C Fast Charging Cable USB C to USB C Cable High Speed Syncing, Nylon Braided 1M length with LED Indicator Compatible For Laptop, Macbook, Samsung Galaxy S22 S20 S10 S20Fe S21 S21 Ultra A70 A51 A71 A50S M31 M51 M31S M53 5G"/>
        <s v="Oratech Coffee Frother electric, milk frother electric, coffee beater, cappuccino maker, Coffee Foamer, Mocktail Mixer, Coffee Foam Maker, coffee whisker electric, Froth Maker, coffee stirrers electric, coffee frothers, Coffee Blender, (6 Month Warranty) (Multicolour)"/>
        <s v="Orico 2.5&quot;(6.3cm) USB 3.0 HDD Enclosure Case Cover for SATA SSD HDD | SATA SSD HDD Enclosure High Speed USB 3.0 | Tool Free Installation | Black"/>
        <s v="Orient Electric Apex-FX 1200mm Ultra High Speed 400 RPM Ceiling Fan (Brown)"/>
        <s v="Orient Electric Aura Neo Instant 3L Water Heater (Geyser), 5-level Safety Shield, Stainless Steel Tank (White &amp; Turquoise)"/>
        <s v="Orient Electric Fabrijoy DIFJ10BP 1000-Watt Dry Iron, Non-Stick (White and Blue)"/>
        <s v="Orpat HHB-100E 250-Watt Hand Blender (White)"/>
        <s v="Orpat HHB-100E WOB 250-Watt Hand Blender (White)"/>
        <s v="Orpat OEH-1260 2000-Watt Fan Heater (Grey)"/>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nasonic CR-2032/5BE Lithium Coin Battery - Pack of 5"/>
        <s v="Panasonic Eneloop BQ-CC55N Advanced, Smart and Quick Charger for AA &amp; AAA Rechargeable Batteries, White"/>
        <s v="Panasonic SR-WA22H (E) Automatic Rice Cooker, Apple Green, 2.2 Liters"/>
        <s v="Parker Classic Gold Gold Trim Ball Pen"/>
        <s v="Parker Moments Vector Timecheck Gold Trim Roller Ball Pen (Black)"/>
        <s v="Parker Quink Ink Bottle (Black)"/>
        <s v="Parker Quink Ink Bottle, Blue"/>
        <s v="Parker Vector Camouflage Gift Set - Roller Ball Pen &amp; Parker Logo Keychain (Black Body, Blue Ink), 2 Piece Set"/>
        <s v="Parker Vector Standard Chrome Trim Ball Pen (Ink - Black)"/>
        <s v="PC SQUARE Laptop Tabletop Stand/ Computer Tablet Stand 6 Angles Adjustable Aluminum Ergonomic Foldable Portable Desktop Holder Compatible with MacBook, HP, Dell, Lenovo &amp; All Other Notebook (Silver)"/>
        <s v="Pentonic Multicolor Ball Point Pen, Pack of 10"/>
        <s v="Personal Size Blender, Portable Blender, Battery Powered USB Blender, with Four Blades, Mini Blender Travel Bottle for Juice, Shakes, and Smoothies (Pink)"/>
        <s v="Philips AC1215/20 Air purifier, removes 99.97% airborne pollutants, 4-stage filtration with True HEPA filter (white)"/>
        <s v="PHILIPS Air Fryer HD9200/90, uses up to 90% less fat, 1400W, 4.1 Liter, with Rapid Air Technology (Black), Large"/>
        <s v="Philips Air Purifier Ac2887/20,Vitashield Intelligent Purification,Long Hepa Filter Life Upto 17000 Hours,Removes 99.9% Airborne Viruses &amp; Bacteria,99.97% Airborne Pollutants,Ideal For Master Bedroom"/>
        <s v="Philips Daily Collection HD2582/00 830-Watt 2-Slice Pop-up Toaster (White)"/>
        <s v="PHILIPS Digital Air Fryer HD9252/90 with Touch Panel, uses up to 90% less fat, 7 Pre-set Menu, 1400W, 4.1 Liter, with Rapid Air Technology (Black), Large"/>
        <s v="PHILIPS Drip Coffee Maker HD7432/20, 0.6 L, Ideal for 2-7 cups, Black, Medium"/>
        <s v="Philips EasySpeed Plus Steam Iron GC2145/20-2200W, Quick Heat Up with up to 30 g/min steam, 110 g steam Boost, Scratch Resistant Ceramic Soleplate, Vertical steam &amp; Drip-Stop"/>
        <s v="Philips EasySpeed Plus Steam Iron GC2147/30-2400W, Quick Heat up with up to 30 g/min steam, 150g steam Boost, Scratch Resistant Ceramic Soleplate, Vertical steam, Drip-Stop"/>
        <s v="Philips EasyTouch Plus Standing Garment Steamer GC523/60 - 1600 Watt, 5 Steam Settings, Up to 32 g/min steam, with Double Pole"/>
        <s v="Philips GC026/30 Fabric Shaver, Lint Remover for Woolen Sweaters, Blankets, Jackets/Burr Remover Pill Remover from Carpets, Curtains (White)"/>
        <s v="Philips GC181 Heavy Weight 1000-Watt Dry Iron, Pack of 1"/>
        <s v="Philips GC1905 1440-Watt Steam Iron with Spray (Blue)"/>
        <s v="Philips GC1920/28 1440-Watt Non-Stick Soleplate Steam Iron"/>
        <s v="Philips Handheld Garment Steamer GC360/30 - Vertical &amp; Horizontal Steaming, 1200 Watt, up to 22g/min"/>
        <s v="PHILIPS Handheld Garment Steamer STH3000/20 - Compact &amp; Foldable, Convenient Vertical Steaming, 1000 Watt Quick Heat Up, up to 20g/min, Kills 99.9%* Bacteria (Reno Blue), Small"/>
        <s v="Philips HD6975/00 25 Litre Digital Oven Toaster Grill, Grey, 25 liter"/>
        <s v="Philips HD9306/06 1.5-Litre Electric Kettle (Multicolor)"/>
        <s v="Philips Hi113 1000-Watt Plastic Body Ptfe Coating Dry Iron, Pack of 1"/>
        <s v="PHILIPS HL1655/00 Hand Blender, White Jar 250W"/>
        <s v="Philips HL7756/00 Mixer Grinder, 750W, 3 Jars (Black)"/>
        <s v="Philips PowerPro FC9352/01 Compact Bagless Vacuum Cleaner (Blue)"/>
        <s v="Philips Viva Collection HD4928/01 2100-Watt Induction Cooktop with Feather Touch Sensor and Crystal Glass Plate (Black)"/>
        <s v="Philips Viva Collection HR1832/00 1.5-Litre400-Watt Juicer (Ink Black)"/>
        <s v="Pick Ur Needs¬Æ Lint Remover for Clothes High Range Rechargeable Lint Shaver for All Types of Clothes, Fabrics, Blanket with 1 Extra Blade Multicolor (Rechargeable)"/>
        <s v="PIDILITE Fevicryl Acrylic Colours Sunflower Kit (10 Colors x 15 ml) DIY Paint, Rich Pigment, Non-Craking Paint for Canvas, Wood, Leather, Earthenware, Metal, Diwali Gifts for Diwali"/>
        <s v="Pigeon 1.5 litre Hot Kettle and Stainless Steel Water Bottle Combo used for boiling Water, Making Tea and Coffee, Instant Noodles, Soup, 1500 Watt with Auto Shut- off Feature - (Silver)"/>
        <s v="Pigeon by Stovekraft 2 Slice Auto Pop up Toaster. A Smart Bread Toaster for Your Home (750 Watt) (black)"/>
        <s v="Pigeon By Stovekraft ABS Plastic Acer Plus Induction Cooktop 1800 Watts With Feather Touch Control - Black"/>
        <s v="Pigeon by Stovekraft Amaze Plus Electric Kettle (14289) with Stainless Steel Body, 1.5 litre, used for boiling Water, making tea and coffee, instant noodles, soup etc. 1500 Watt (Silver)"/>
        <s v="Pigeon by Stovekraft Amaze Plus Electric Kettle (14313) with Stainless Steel Body, 1.8 litre, used for boiling Water, making tea and coffee, instant noodles, soup etc. 1500 Watt (Silver)"/>
        <s v="Pigeon by Stovekraft Cruise 1800 watt Induction Cooktop (Black)"/>
        <s v="Pigeon by Stovekraft Quartz Electric Kettle (14299) 1.7 Litre with Stainless Steel Body, used for boiling Water, making tea and coffee, instant noodles, soup etc. 1500 Watt (Silver)"/>
        <s v="Pigeon Healthifry Digital Air Fryer, 360¬∞ High Speed Air Circulation Technology 1200 W with Non-Stick 4.2 L Basket - Green"/>
        <s v="Pigeon Kessel Multipurpose Kettle (12173) 1.2 litres with Stainless Steel Body, used for boiling Water and milk, Tea, Coffee, Oats, Noodles, Soup etc. 600 Watt (Black &amp; Silver)"/>
        <s v="Pigeon Polypropylene Mini Handy and Compact Chopper with 3 Blades for Effortlessly Chopping Vegetables and Fruits for Your Kitchen (12420, Green, 400 ml)"/>
        <s v="Pigeon Zest Mixer Grinder 3 Speed Control 750 Watt Powerful Copper Motor with 3 Stainless Steel Jars for Dry Grinding, Wet Grinding and Making Chutney and 3 Polycarbonate lids - Blue"/>
        <s v="Pilot Frixion Clicker Roller Pen (Blue), (9000019529)"/>
        <s v="Pilot V7 Liquid Ink Roller Ball Pen (2 Blue + 1 Black)"/>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POCO C31 (Royal Blue, 64 GB) (4 GB RAM)"/>
        <s v="POCO C31 (Shadow Gray, 64 GB) (4 GB RAM)"/>
        <s v="POPIO Tempered Glass Compatible for iPhone 13 / iPhone 13 Pro/iPhone 14 (Transparent) Edge to Edge Full Screen Coverage with Installation Kit, Pack of 2"/>
        <s v="POPIO Tempered Glass Screen Protector Compatible for iPhone 12 / iPhone 12 Pro with Case Friendly Edge to Edge Coverage and Easy Installation kit, Pack of 1"/>
        <s v="POPIO Type C Dash Charging USB Data Cable for OnePlus Devices"/>
        <s v="Portable Lint Remover Pet Fur Remover Clothes Fuzz Remover Pet Hairball Quick Epilator Shaver Removing Dust Pet Hair from Clothing Furniture Perfect for Clothing,Furniture,Couch,Carpet (Standard)"/>
        <s v="Portable, Handy Compact Plug-in Portable Digital Electric Heater Fan Wall-Outlet Handy Air Warmer Blower Adjustable Timer Digital Display Heater for Home/Office/Camper (Black, 400 Watts)"/>
        <s v="Portronics Adapto 20 Type C 20W Fast PD/Type C Adapter Charger with Fast Charging for iPhone 12/12 Pro/12 Mini/12 Pro Max/11/XS/XR/X/8/Plus, iPad Pro/Air/Mini, Galaxy 10/9/8 (Adapter Only) White"/>
        <s v="Portronics CarPower Mini Car Charger with Dual Output, Fast Charging (Type C PD 18W + QC 3.0A) Compatible with All Smartphones(Black)"/>
        <s v="Portronics CLAMP X Car-Vent Mobile Holder 360 Degree Rotational(Black)"/>
        <s v="Portronics Key2 Combo Multimedia USB Wireless Keyboard and Mouse Set with 2.4 GHz Wireless Technology, Soft &amp; Silent Button, Compact Size (Grey)"/>
        <s v="Portronics Konnect CL 20W POR-1067 Type-C to 8 Pin USB 1.2M Cable with Power Delivery &amp; 3A Quick Charge Support, Nylon Braided for All Type-C and 8 Pin Devices, Green"/>
        <s v="Portronics Konnect L 1.2M Fast Charging 3A 8 Pin USB Cable with Charge &amp; Sync Function for iPhone, iPad (Grey)"/>
        <s v="Portronics Konnect L 1.2M POR-1401 Fast Charging 3A 8 Pin USB Cable with Charge &amp; Sync Function (White)"/>
        <s v="Portronics Konnect L 1.2Mtr, Fast Charging 3A Micro USB Cable with Charge &amp; Sync Function (Grey)"/>
        <s v="Portronics Konnect L 20W PD Quick Charge Type-C to 8-Pin USB Mobile Charging Cable, 1.2M, Tangle Resistant, Fast Data Sync(Grey)"/>
        <s v="Portronics Konnect L 60W PD Type C to Type C Mobile Charging Cable, 1.2M, Fast Data Sync, Tangle Resistant, TPE+Nylon Braided(Grey)"/>
        <s v="Portronics Konnect L POR-1081 Fast Charging 3A Type-C Cable 1.2Meter with Charge &amp; Sync Function for All Type-C Devices (Grey)"/>
        <s v="Portronics Konnect L POR-1403 Fast Charging 3A Type-C Cable 1.2 Meter with Charge &amp; Sync Function for All Type-C Devices (White)"/>
        <s v="Portronics Konnect Spydr 31 3-in-1 Multi Functional Cable with 3.0A Output, Tangle Resistant, 1.2M Length, Nylon Braided(Zebra)"/>
        <s v="Portronics MODESK POR-122 Universal Mobile Tabletop Holder (Black)"/>
        <s v="Portronics MPORT 31 4 Ports USB Hub (USB A to 4 USB-A Ports 4 in 1 Connector USB HUB(Grey)"/>
        <s v="Portronics MPORT 31C 4-in-1 USB Hub (Type C to 4 USB-A Ports) with Fast Data Transfer"/>
        <s v="Portronics My buddy plus Adjustable Laptop cooling Table (Brown)"/>
        <s v="Portronics Ruffpad 12E Re-Writable LCD Writing Pad with 30.4cm (12 inch) Writing Area, Single Tap Erase, Smart Lock, Long Battery Life, India's first notepad to save and share your child's first creatives via Ruffpad app on your Smartphone(Black)"/>
        <s v="Portronics Ruffpad 15 Re-Writable LCD Screen 38.1cm (15-inch) Writing Pad for Drawing, Playing, Handwriting Gifts for Kids &amp; Adults (Grey)"/>
        <s v="Portronics Ruffpad 8.5M Multicolor LCD Writing Pad with Screen 21.5cm (8.5-inch) for Drawing, Playing, Handwriting Gifts for Kids &amp; Adults, India's first notepad to save and share your child's first creatives via Ruffpad app on your Smartphone(Black)"/>
        <s v="Portronics Toad 23 Wireless Optical Mouse with 2.4GHz, USB Nano Dongle, Optical Orientation, Click Wheel, Adjustable DPI(Black)"/>
        <s v="Posh 1.5 Meter High Speed Gold Plated HDMI Male to Female Extension Cable (Black)"/>
        <s v="Preethi Blue Leaf Diamond MG-214 mixer grinder 750 watt (Blue/White), 3 jars &amp; Flexi Lid, FBT motor with 2yr Guarantee &amp; Lifelong Free Service"/>
        <s v="Preethi MGA-502 0.4-Litre Grind and Store Jar (White), stainless steel, Set of 1"/>
        <s v="Prestige 1.5 Litre Kettle 1500-watts, Red"/>
        <s v="Prestige Clean Home Water Purifier Cartridge"/>
        <s v="Prestige Delight PRWO Electric Rice Cooker (1 L, White)"/>
        <s v="Prestige Electric Kettle PKOSS - 1500watts, Steel (1.5Ltr), Black"/>
        <s v="Prestige Iris 750 Watt Mixer Grinder with 3 Stainless Steel Jar + 1 Juicer Jar (White and Blue)"/>
        <s v="Prestige IRIS Plus 750 watt mixer grinder"/>
        <s v="Prestige PIC 15.0+ 1900-Watt Induction Cooktop (Black)"/>
        <s v="Prestige PIC 16.0+ 1900W Induction Cooktop with Soft Touch Push Buttons (Black)"/>
        <s v="Prestige PIC 20 1600 Watt Induction Cooktop with Push button (Black)"/>
        <s v="Prestige PKGSS 1.7L 1500W Electric Kettle (Stainless Steel)"/>
        <s v="Prestige PRWO 1.8-2 700-Watts Delight Electric Rice Cooker with 2 Aluminium Cooking Pans - 1.8 Liters, White"/>
        <s v="Prestige PSMFB 800 Watt Sandwich Toaster with Fixed Plates, Black"/>
        <s v="Prestige PWG 07 Wet Grinder, 2L (Multicolor) with Coconut Scraper and Atta Kneader Attachments, 200 Watt"/>
        <s v="Prestige Sandwich Maker PGMFD 01, Black"/>
        <s v="PrettyKrafts Folding Laundry Basket for Clothes with Lid &amp; Handle, Toys Organiser, 75 Litre, (Pack of 1), Mushroom Print"/>
        <s v="PrettyKrafts Laundry Bag / Basket for Dirty Clothes, Folding Round Laundry Bag,Set of 2, Black Wave"/>
        <s v="PrettyKrafts Laundry Basket for clothes with Lid &amp; Handles, Toys Organiser, 75 Ltr Black &amp; Grey"/>
        <s v="PrettyKrafts Laundry Basket for clothes with Lid &amp; Handles, Toys Organiser, 75 Ltr Grey"/>
        <s v="PrettyKrafts Laundry Square Shape Basket Bag/Foldable/Multipurpose/Carry Handles/Slanting Lid for Home, Cloth Storage,(Single) Jute Grey"/>
        <s v="PRO365 Indo Mocktails/Coffee Foamer/Cappuccino/Lemonade/Milk Frother (6 Months Warranty)"/>
        <s v="ProElite Faux Leather Smart Flip Case Cover for Apple iPad 10.2&quot; 9th Gen (2021) / 8th Gen / 7th Gen with Stylus Pen, Black"/>
        <s v="PROLEGEND¬Æ PL-T002 Universal TV Stand Table Top for Most 22 to 65 inch LCD Flat Screen TV, VESA up to 800 by 400mm"/>
        <s v="Prolet Classic Bumper Case Cover for Samsung Galaxy Watch 4 44mm TPU Plated Full Screen Protector (Black)"/>
        <s v="Proven¬Æ Copper + Mineral RO+UV+UF 10 to 12 Liter RO + UV + TDS ADJUSTER Water Purifier with Copper Charge Technology black &amp; copper Best For Home and Office (Made In India)"/>
        <s v="PRUSHTI COVER AND BAGS, Protective Case for Airtel Xstream settop Box Remote Remote Control Pouch Cover Holder PU Leather Cover Holder(only Cover for Selling Purpose)"/>
        <s v="PTron Boom Ultima 4D Dual Driver, in-Ear Gaming Wired Headphones with in-line Mic, Volume Control &amp; Passive Noise Cancelling Boom 3 Earphones - (Dark Blue)"/>
        <s v="pTron Bullet Pro 36W PD Quick Charger, 3 Port Fast Car Charger Adapter - Compatible with All Smartphones &amp; Tablets (Black)"/>
        <s v="PTron Newly Launched Force X10 Bluetooth Calling Smartwatch with 1.7&quot; Full Touch Color Display, Real Heart Rate Monitor, SpO2, Watch Faces, 5 Days Runtime, Fitness Trackers &amp; IP68 Waterproof (Blue)"/>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Smartphone, Type-C USB Devices (White)"/>
        <s v="PTron Solero T241 2.4A Type-C Data &amp; Charging USB Cable, Made in India, 480Mbps Data Sync, Durable 1-Meter Long USB Cable for Type-C USB Devices for Charging Adapter (Black)"/>
        <s v="pTron Solero T351 3.5Amps Fast Charging Type-C to Type-C PD Data &amp; Charging USB Cable, Made in India, 480Mbps Data Sync, Durable 1 Meter Long Cable for Type-C Smartphones, Tablets &amp; Laptops (Black)"/>
        <s v="pTron Solero TB301 3A Type-C Data and Fast Charging Cable, Made in India, 480Mbps Data Sync, Strong and Durable 1.5-Meter Nylon Braided USB Cable for Type-C Devices for Charging Adapter (Black)"/>
        <s v="PTron Tangent Lite Bluetooth 5.0 Earphones with Mic, Hi-Fi Stereo Sound Neckband, 8Hrs Playtime, Lightweight Snug-fit in-Ear Headphones, IPX4 Water Resistant, Fast Charge &amp; Voice Assistant (Black)"/>
        <s v="PTron Tangentbeat in-Ear Bluetooth 5.0 Wireless Headphones with Mic, Enhanced Bass, 10mm Drivers, Clear Calls, Snug-Fit, Fast Charging, Magnetic Buds, Voice Assistant &amp; IPX4 Wireless Neckband (Black)"/>
        <s v="pTron Volta Dual Port 12W Smart USB Charger Adapter, Multi-Layer Protection, Made in India, BIS Certified, Fast Charging Power Adaptor Without Cable for All iOS &amp; Android Devices (Black)"/>
        <s v="Quantum QHM-7406 Full-Sized Keyboard with () Rupee Symbol, Hotkeys and 3-pieces LED function for Desktop/Laptop/Smart TV Spill-Resistant Wired USB Keyboard with 10 million keystrokes lifespan (Black)"/>
        <s v="Quantum RJ45 Ethernet Patch Cable/LAN Router Cable with Heavy Duty Gold Plated Connectors Supports Hi-Speed Gigabit Upto 1000Mbps, Waterproof and Durable,1-Year Warranty-32.8 Feet (10 Meters)(White)"/>
        <s v="Qubo Smart Cam 360 from Hero Group | Made in India | 2MP 1080p Full HD | CCTV Wi-Fi Camera | 360 Degree Coverage| Two Way Talk | Mobile App Connectivity | Night Vision | Cloud &amp; SD Card Recording"/>
        <s v="R B Nova Lint/Fabric Shaver for Cloths, Lint Remover for Woolen Sweaters, Blankets, Jackets/Burr Remover Pill Remover from Carpets, Pack of 1"/>
        <s v="Racold Eterno Pro 25L Vertical 5 Star Storage Water Heater (Geyser) with free Standard Installation and free Installation Pipes"/>
        <s v="Racold Pronto Pro 3Litres 3KW Vertical Instant Water Heater (Geyser)"/>
        <s v="Raffles Premium Stainless Steel South Indian Coffee Filter/Drip Coffee Maker, 2-3 Cups, 150 ml"/>
        <s v="RC PRINT GI 790 Ink Refill for Canon G1000, G1010, G1100, G2000, G2002, G2010, G2012, G2100, G3000, G3010, G3012, G3100, G4000, G4010"/>
        <s v="realme 10W Fast Charging Micro-USB Cable (Braided, Black)"/>
        <s v="realme Buds Classic Wired in Ear Earphones with Mic (Black)"/>
        <s v="realme Buds Wireless in Ear Bluetooth Earphones with mic, 11.2mm Bass Boost Driver, Magnetic Fast Pair, Fast Charging and 12 Hrs Playtime (Yellow)"/>
        <s v="realme narzo 50 (Speed Blue, 4GB RAM+64GB Storage) Helio G96 Processor | 50MP AI Triple Camera | 120Hz Ultra Smooth Display"/>
        <s v="realme narzo 50i (Mint Green, 2GB RAM+32GB Storage) Octa Core Processor | 6.5&quot; inch Large Display"/>
        <s v="Realme Smart TV Stick 4K"/>
        <s v="Redgear A-15 Wired Gaming Mouse with Upto 6400 DPI, RGB &amp; Driver Customization for PC(Black)"/>
        <s v="Redgear Cloak Wired RGB Wired Over Ear Gaming Headphones with Mic for PC"/>
        <s v="Redgear Cosmo 7,1 Usb Gaming Wired Over Ear Headphones With Mic With Virtual Surround Sound,50Mm Driver, Rgb Leds &amp; Remote Control(Black)"/>
        <s v="Redgear MP35 Speed-Type Gaming Mousepad (Black/Red)"/>
        <s v="Redgear Pro Wireless Gamepad with 2.4GHz Wireless Technology, Integrated Dual Intensity Motor, Illuminated Keys for PC(Compatible with Windows 7/8/8.1/10 only)"/>
        <s v="Redmi 108 cm (43 inches) 4K Ultra HD Android Smart LED TV X43 | L43R7-7AIN (Black)"/>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Redmi 11 Prime 5G (Meadow Green, 4GB RAM 64GB ROM) | Prime Design | MTK Dimensity 700 | 50 MP Dual Cam | 5000mAh | 7 Band 5G"/>
        <s v="Redmi 11 Prime 5G (Thunder Black, 4GB RAM, 64GB Storage) | Prime Design | MTK Dimensity 700 | 50 MP Dual Cam | 5000mAh | 7 Band 5G"/>
        <s v="Redmi 126 cm (50 inches) 4K Ultra HD Android Smart LED TV X50 | L50M6-RA (Black)"/>
        <s v="Redmi 80 cm (32 inches) Android 11 Series HD Ready Smart LED TV | L32M6-RA/L32M7-RA (Black)"/>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 v="Redmi A1 (Black, 2GB RAM, 32GB Storage) | Segment Best AI Dual Cam | 5000mAh Battery | Leather Texture Design | Android 12"/>
        <s v="Redmi A1 (Light Blue, 2GB RAM, 32GB Storage) | Segment Best AI Dual Cam | 5000mAh Battery | Leather Texture Design | Android 12"/>
        <s v="Redmi A1 (Light Green, 2GB RAM 32GB ROM) | Segment Best AI Dual Cam | 5000mAh Battery | Leather Texture Design | Android 12"/>
        <s v="Redmi Note 11 (Horizon Blue, 6GB RAM, 64GB Storage)|90Hz FHD+ AMOLED Display | Qualcomm¬Æ Snapdragon‚Ñ¢ 680-6nm | 33W Charger Included"/>
        <s v="Redmi Note 11 (Space Black, 4GB RAM, 64GB Storage)|90Hz FHD+ AMOLED Display | Qualcomm¬Æ Snapdragon‚Ñ¢ 680-6nm | 33W Charger Included"/>
        <s v="Redmi Note 11 (Space Black, 6GB RAM, 64GB Storage) | 90Hz FHD+ AMOLED Display | Qualcomm¬Æ Snapdragon‚Ñ¢ 680-6nm | 33W Charger Included"/>
        <s v="Redmi Note 11 Pro + 5G (Phantom White, 8GB RAM, 128GB Storage) | 67W Turbo Charge | 120Hz Super AMOLED Display | Additional Exchange Offers | Charger Included"/>
        <s v="Redmi Note 11 Pro + 5G (Stealth Black, 6GB RAM, 128GB Storage) | 67W Turbo Charge | 120Hz Super AMOLED Display | Additional Exchange Offers | Charger Included"/>
        <s v="Redmi Note 11 Pro + 5G (Stealth Black, 8GB RAM, 256GB Storage) | 67W Turbo Charge | 120Hz Super AMOLED Display | Additional Exchange Offers | Charger Included"/>
        <s v="Redmi Note 11T 5G (Aquamarine Blue, 6GB RAM, 128GB ROM)| Dimensity 810 5G | 33W Pro Fast Charging | Charger Included | Additional Exchange Offers| Get 2 Months of YouTube Premium Free!"/>
        <s v="Redmi Note 11T 5G (Matte Black, 6GB RAM, 128GB ROM)| Dimensity 810 5G | 33W Pro Fast Charging | Charger Included | Additional Exchange Offers|Get 2 Months of YouTube Premium Free!"/>
        <s v="Redmi Note 11T 5G (Stardust White, 6GB RAM, 128GB ROM)| Dimensity 810 5G | 33W Pro Fast Charging | Charger Included | Additional Exchange Offers|Get 2 Months of YouTube Premium Free!"/>
        <s v="Redragon K617 Fizz 60% Wired RGB Gaming Keyboard, 61 Keys Compact Mechanical Keyboard w/White and Grey Color Keycaps, Linear Red Switch, Pro Driver/Software Supported"/>
        <s v="REDTECH USB-C to Lightning Cable 3.3FT, [Apple MFi Certified] Lightning to Type C Fast Charging Cord Compatible with iPhone 14/13/13 pro/Max/12/11/X/XS/XR/8, Supports Power Delivery - White"/>
        <s v="Reffair AX30 [MAX] Portable Air Purifier for Car, Home &amp; Office | Smart Ionizer Function | H13 Grade True HEPA Filter [Internationally Tested] Aromabuds Fragrance Option - Black"/>
        <s v="Remote Compatible for Samsung LED/LCD Remote Control Works with Samsung LED/LCD TV by Trend Trail"/>
        <s v="Remote Control Compatible for Amazon Fire Tv Stick Remote Control [ 3rd Gen ](Not Compatible for Fire TV Edition Smart TV) from basesailor"/>
        <s v="RESONATE RouterUPS CRU12V2A | Zero Drop | UPS for WiFi Router | Mini UPS | Up to 4 Hours PowerBackup | Battery Replacement Program | Router UPS Compatible with 12V &lt;2A Routers, FTTH, Modem, Set Top Box, Alexa, Mini Camera"/>
        <s v="Rico IRPRO 1500 Watt Japanese Technology Electric Water Heater Immersion Rod Shockproof Protection &amp; Stainless Steel Heating Element for Instant Heating| ISI Certified 1 Year Replacement Warranty"/>
        <s v="Rico Japanese Technology Rechargeable Wireless Electric Chopper with Replacement Warranty - Stainless Steel Blades, One Touch Operation, 10 Seconds Chopping, Mincing Vegetable, Meat - 250 ML, 30 Watts"/>
        <s v="Robustrion [Anti-Scratch] &amp; [Smudge Proof] [Bubble Free] Premium Tempered Glass Screen Protector Guard for Samsung Galaxy Tab A8 10.5 inch [SM-X200/X205/X207] 2022"/>
        <s v="Robustrion [Anti-Scratch] &amp; [Smudge Proof] [S Pen Compatible] Premium Tempered Glass Screen Protector for Samsung Tab S6 Lite 10.4 inch SM-P610/615 [Bubble Free]"/>
        <s v="Robustrion Anti-Scratch &amp; Smudge Proof Tempered Glass Screen Protector for Xiaomi Mi Pad 5 11 inch"/>
        <s v="Robustrion Smart Trifold Hard Back Flip Stand Case Cover for Apple iPad 10.2 Cover iPad 9th Generation Cover 2021 8th Gen 2020 7th Gen 2019 Generation Case - Black"/>
        <s v="Robustrion Tempered Glass Screen Protector for iPad 10.2 inch 9th Gen Generation 2021 8th Gen 2020 7th Gen 2019"/>
        <s v="Room Heater Warmer Wall-Outlet 400 Watts Electric Handy Room Heater (Room Heaters Home for Bedroom, Reading Books, Work, bathrooms, Rooms, Offices, Home Offices,2022"/>
        <s v="ROYAL STEP - AMAZON'S BRAND - Portable Electric USB Juice Maker Juicer Bottle Blender Grinder Mixer,4 Blades Rechargeable Bottle with (Multi color) (MULTI)"/>
        <s v="ROYAL STEP Portable Electric USB Juice Maker Juicer Bottle Blender Grinder Mixer,6 Blades Rechargeable Bottle with (MULTII) (MULTI COLOUR 6 BLED JUICER MIXER)"/>
        <s v="RPM Euro Games Gaming Mousepad Speed Type Extended Large (Size - 800 mm x 300 mm x 3 mm)"/>
        <s v="RPM Euro Games Laptop/PC Controller Wired for Windows - 7, 8, 8.1, 10 and XP, Ps3(Upgraded with XYAB Buttons)"/>
        <s v="rts [2 Pack] Mini USB C Type C Adapter Plug, Type C Female to USB A Male Charger Charging Cable Adapter Converter compatible for iPhone, Samsung S20 ultra/S21/S10/S8/S9/MacBook Pro iPad Silver"/>
        <s v="Rts‚Ñ¢ High Speed 3D Full HD 1080p Support (10 Meters) HDMI Male to HDMI Male Cable TV Lead 1.4V for All Hdmi Devices- Black (10M - 30 FEET)"/>
        <s v="SAIELLIN Electric Lint Remover for Clothes Fabric Shaver Lint Shaver for Woolen Clothes Blanket Jackets Stainless Steel Blades, Clothes and Furniture Lint Roller for Fabrics Portable Lint Shavers (White Orange)"/>
        <s v="SaiEllin Room Heater For Home 2000 Watts Room Heater For Bedroom | ISI Approved With 1 Year Warranty | For 250 Sq. Feet Blower Heater &amp; Room Heaters Home For Winters"/>
        <s v="Saifsmart Outlet Wall Mount Hanger Holder for Dot 3rd Gen, Compact Bracket Case Plug and Built-in Cable Management for Kitchen Bathroom, Bedroom (Black)"/>
        <s v="Saiyam Stainless Steel Espresso Maker Stovetop Coffee Percolator Italian Coffee Maker Moka Pot (4 Cup - 200 ml, Silver)"/>
        <s v="SaleOn Instant Coal Heater 500W Charcoal Burner Electric Stove Hot Plate - Mix Colors - Pack of 1 - Only Charcoal Heater"/>
        <s v="SaleOn‚Ñ¢ Portable Storage Organizer Bag for Earphone USB Cable Power Bank Mobile Charger Digital Gadget Hard Disk, Water Resistance Material - Dark Grey"/>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Samsung 24-inch(60.46cm) FHD Monitor, IPS, 75 Hz, Bezel Less Design, AMD FreeSync, Flicker Free, HDMI, D-sub, (LF24T350FHWXXL, Dark Blue Gray)"/>
        <s v="Samsung 25W USB Travel Adapter for Cellular Phones - White"/>
        <s v="Samsung 80 cm (32 Inches) Wondertainment Series HD Ready LED Smart TV UA32T4340BKXXL (Glossy Black)"/>
        <s v="Samsung 80 cm (32 inches) Wondertainment Series HD Ready LED Smart TV UA32TE40AAKBXL (Titan Gray)"/>
        <s v="Samsung Ehs64 Ehs64Avfwecinu Hands-Free Wired In Ear Earphones With Mic With Remote Note (White)"/>
        <s v="Samsung EVO Plus 128GB microSDXC UHS-I U3 130MB/s Full HD &amp; 4K UHD Memory Card with Adapter (MB-MC128KA), Blue"/>
        <s v="Samsung EVO Plus 64GB microSDXC UHS-I U1 130MB/s Full HD &amp; 4K UHD Memory Card with Adapter (MB-MC64KA), Blue"/>
        <s v="Samsung Galaxy Buds Live Bluetooth Truly Wireless in Ear Earbuds with Mic, Upto 21 Hours Playtime, Mystic Black"/>
        <s v="Samsung Galaxy M04 Dark Blue, 4GB RAM, 128GB Storage | Upto 8GB RAM with RAM Plus | MediaTek Helio P35 | 5000 mAh Battery"/>
        <s v="Samsung Galaxy M04 Dark Blue, 4GB RAM, 64GB Storage | Upto 8GB RAM with RAM Plus | MediaTek Helio P35 | 5000 mAh Battery"/>
        <s v="Samsung Galaxy M04 Light Green, 4GB RAM, 64GB Storage | Upto 8GB RAM with RAM Plus | MediaTek Helio P35 | 5000 mAh Battery"/>
        <s v="Samsung Galaxy M13 (Aqua Green, 4GB, 64GB Storage) | 6000mAh Battery | Upto 8GB RAM with RAM Plus"/>
        <s v="Samsung Galaxy M13 (Aqua Green, 6GB, 128GB Storage) | 6000mAh Battery | Upto 12GB RAM with RAM Plus"/>
        <s v="Samsung Galaxy M13 (Midnight Blue, 4GB, 64GB Storage) | 6000mAh Battery | Upto 8GB RAM with RAM Plus"/>
        <s v="Samsung Galaxy M13 (Stardust Brown, 6GB, 128GB Storage) | 6000mAh Battery | Upto 12GB RAM with RAM Plus"/>
        <s v="Samsung Galaxy M13 5G (Aqua Green, 6GB, 128GB Storage) | 5000mAh Battery | Upto 12GB RAM with RAM Plus"/>
        <s v="Samsung Galaxy M13 5G (Stardust Brown, 6GB, 128GB Storage) | 5000mAh Battery | Upto 12GB RAM with RAM Plus"/>
        <s v="Samsung Galaxy M32 Prime Edition (Light Blue, 4GB RAM, 64GB)"/>
        <s v="Samsung Galaxy M33 5G (Emerald Brown, 6GB, 128GB Storage) | 6000mAh Battery | Upto 12GB RAM with RAM Plus | Travel Adapter to be Purchased Separately"/>
        <s v="Samsung Galaxy M33 5G (Mystique Green, 8GB, 128GB Storage) | 6000mAh Battery | Upto 16GB RAM with RAM Plus | Travel Adapter to be Purchased Separately"/>
        <s v="Samsung Galaxy M53 5G (Deep Ocean Blue, 6GB, 128GB Storage) | 108MP | sAmoled+ 120Hz | 12GB RAM with RAM Plus | Travel Adapter to be Purchased Separately"/>
        <s v="Samsung Galaxy S20 FE 5G (Cloud Navy, 8GB RAM, 128GB Storage) with No Cost EMI &amp; Additional Exchange Offers"/>
        <s v="Samsung Galaxy Watch4 Bluetooth(4.4 cm, Black, Compatible with Android only)"/>
        <s v="Samsung Original 25W USB Travel Lightning Adapter for Cellular Phones, Black"/>
        <s v="Samsung Original EHS64 Wired in Ear Earphones with Mic, Black"/>
        <s v="Samsung Original Type C to C Cable - 3.28 Feet (1 Meter), White"/>
        <s v="SanDisk 1TB Extreme Portable SSD 1050MB/s R, 1000MB/s W,Upto 2 Meter Drop Protection with IP55 Water/dust Resistance, HW Encryption, PC,MAC &amp; TypeC Smartphone Compatible, 5Y Warranty, External SSD"/>
        <s v="SanDisk Cruzer Blade 32GB USB Flash Drive"/>
        <s v="SanDisk Extreme microSD UHS I Card 128GB for 4K Video on Smartphones,Action Cams 190MB/s Read,90MB/s Write"/>
        <s v="SanDisk Extreme SD UHS I 64GB Card for 4K Video for DSLR and Mirrorless Cameras 170MB/s Read &amp; 80MB/s Write"/>
        <s v="SanDisk Ultra 128 GB USB 3.0 Pen Drive (Black)"/>
        <s v="SanDisk Ultra 64 GB USB Pen Drives (SDDDC2-064G-I35, Black, Silver)"/>
        <s v="SanDisk Ultra Dual 64 GB USB 3.0 OTG Pen Drive (Black)"/>
        <s v="SanDisk Ultra Dual Drive Go USB Type C Pendrive for Mobile (Black, 128 GB, 5Y - SDDDC3-128G-I35)"/>
        <s v="SanDisk Ultra Dual Drive Luxe USB Type C Flash Drive (Silver, 128 GB, 5Y - SDDDC4-128G-I35)"/>
        <s v="SanDisk Ultra Flair 64GB USB 3.0 Pen Drive, Multicolor"/>
        <s v="SanDisk Ultra microSD UHS-I Card 32GB, 120MB/s R"/>
        <s v="SanDisk Ultra microSD UHS-I Card 64GB, 120MB/s R"/>
        <s v="SanDisk Ultra SDHC UHS-I Card 32GB 120MB/s R for DSLR Cameras, for Full HD Recording, 10Y Warranty"/>
        <s v="SanDisk Ultra¬Æ microSDXC‚Ñ¢ UHS-I Card, 128GB, 140MB/s R, 10 Y Warranty, for Smartphones"/>
        <s v="SanDisk Ultra¬Æ microSDXC‚Ñ¢ UHS-I Card, 256GB, 150MB/s R, 10 Y Warranty, for Smartphones"/>
        <s v="SanDisk Ultra¬Æ microSDXC‚Ñ¢ UHS-I Card, 64GB, 140MB/s R, 10 Y Warranty, for Smartphones"/>
        <s v="Sansui 140cm (55 inches) 4K Ultra HD Certified Android LED TV with Dolby Audio &amp; Dolby Vision JSW55ASUHD (Mystique Black)"/>
        <s v="Sansui 80cm (32 inches) HD Ready Smart LED TV JSY32SKHD (BLACK) With Bezel-less Design"/>
        <s v="Scarters Mouse Pad, Desk Mat Extended for Work from Home/Office/Gaming | Vegan PU Leather | Anti-Skid, Anti-Slip, Reversible Splash-Proof ‚Äì Deskspread ~ Navy Blue &amp; Yellow"/>
        <s v="Seagate Expansion 1TB External HDD - USB 3.0 for Windows and Mac with 3 yr Data Recovery Services, Portable Hard Drive (STKM1000400)"/>
        <s v="Seagate One Touch 2TB External HDD with Password Protection ‚Äì Black, for Windows and Mac, with 3 yr Data Recovery Services, and 4 Months Adobe CC Photography (STKY2000400)"/>
        <s v="Sennheiser CX 80S in-Ear Wired Headphones with in-line One-Button Smart Remote with Microphone Black"/>
        <s v="Shakti Technology S3 High Pressure Car Washer Machine 1800 Watts and Pressure 120 Bar for Cleaning Car, Bike &amp; Home"/>
        <s v="Shakti Technology S5 High Pressure Car Washer Machine 1900 Watts and Pressure 125 Bar with 10 Meter Hose Pipe"/>
        <s v="Shopoflux Silicone Remote Cover for Mi Smart TV and Mi TV Stick/MI Box S / 3S / MI 4X / 4A Smart LED TV (Black)"/>
        <s v="SHOPTOSHOP Electric Lint Remover, Best Lint Shaver for Clothes,Lint Remover for Woolen Clothes ,Lint Remover for Sweaters"/>
        <s v="SHREENOVA ID116 Plus Bluetooth Fitness Smart Watch for Men Women and Kids Activity Tracker (Black)"/>
        <s v="Silicone Rubber Earbuds Tips, Eartips, Earpads, Earplugs, for Replacement in Earphones and Bluetooth Medium Size (10 Pcs Black)"/>
        <s v="Simxen Egg Boiler Electric Automatic Off 7 Egg Poacher for Steaming, Cooking Also Boiling and Frying 400 W (Blue, Pink)"/>
        <s v="Singer Aroma 1.8 Liter Electric Kettle High Grade Stainless Steel with Cool and Touch Body and Cordless Base, 1500 watts, Auto Shut Off with Dry Boiling (Silver/Black)"/>
        <s v="Skadioo WiFi Adapter for pc | Car Accessories, WiFi Dongle for pc | USB WiFi Adapter for pc | Wi-Fi Receiver 2.4GHz, 802.11b/g/n UNano Size WiFi Dongle Compatible Adapter,WiFi dongle for pc"/>
        <s v="SKE Bed Study Table Portable Wood Multifunction Laptop-Table Lapdesk for Children Bed Foldabe Table Work with Tablet Slot &amp; Cup Holder Brown Black"/>
        <s v="SKYTONE Stainless Steel Electric Meat Grinders with Bowl 700W Heavy for Kitchen Food Chopper, Meat, Vegetables, Onion , Garlic Slicer Dicer, Fruit &amp; Nuts Blender (2L, 700 Watts)"/>
        <s v="SKYWALL 81.28 cm (32 inches) HD Ready Smart LED TV 32SWELS-PRO (Black)"/>
        <s v="SLOVIC¬Æ Tripod Mount Adapter| Tripod Mobile Holder|Tripod Phone Mount(Made in India)| Smartphone Clip Clipper 360 Degree for Taking Magic Video Shots &amp; Pictures."/>
        <s v="Smashtronics¬Æ - Case for Firetv Remote, Fire Stick Remote Cover Case, Silicone Cover for TV Firestick 4K/TV 2nd Gen(3rd Gen) Remote Control - Light Weight/Anti Slip/Shockproof (Black)"/>
        <s v="SOFLIN Egg Boiler Electric Automatic Off 7 Egg Poacher for Steaming, Cooking, Boiling and Frying (400 Watts, Blue)"/>
        <s v="Solidaire 550-Watt Mixer Grinder with 3 Jars (Black) (SLD-550-B)"/>
        <s v="SoniVision SA-D10 SA-D100 SA-D40 Home Theater Systems Remote Compatible with Sony RM-ANU156"/>
        <s v="Sony Bravia 164 cm (65 inches) 4K Ultra HD Smart LED Google TV KD-65X74K (Black)"/>
        <s v="Sony TV - Remote Compatible for Sony LED Remote Control Works with Sony LED TV by Trend Trail Speed tech &amp; Remote hi Remote &amp; REO India only"/>
        <s v="Sony WI-C100 Wireless Headphones with Customizable Equalizer for Deep Bass &amp; 25 Hrs Battery, DSEE-Upscale, Splash Proof, 360RA, Fast Pair, in-Ear Bluetooth Headset with mic for Phone Calls (Black)"/>
        <s v="Sounce 360 Adjustable Mobile Phone Holder, Universal Phone Holder Clip Lazy Bracket Flexible Gooseneck Clamp Long Arms Mount for Mobile Tabletop Stand for Bedroom, Office, Bathroom, White"/>
        <s v="Sounce 65W OnePlus Dash Warp Charge Cable, 6.5A Type-C to USB C PD Data Sync Fast Charging Cable Compatible with One Plus 8T/ 9/ 9R/ 9 pro/ 9RT/ 10R/ Nord &amp; for All Type C Devices ‚Äì Red, 1 Meter"/>
        <s v="Sounce Fast Phone Charging Cable &amp; Data Sync USB Cable Compatible for iPhone 13, 12,11, X, 8, 7, 6, 5, iPad Air, Pro, Mini &amp; iOS Devices"/>
        <s v="Sounce Gold Plated 3.5 mm Headphone Splitter for Computer 2 Male to 1 Female 3.5mm Headphone Mic Audio Y Splitter Cable Smartphone Headset to PC Adapter ‚Äì (Black,20cm)"/>
        <s v="Sounce Protective Case Cover Compatible Boat Xtend Overall Protective Case TPU HD Clear Ultra-Thin Cover with Unbreakable Screen Guard"/>
        <s v="Sounce Spiral Charger Cable Protector Data Cable Saver Charging Cord Protective Cable Cover Headphone MacBook Laptop Earphone Cell Phone Set of 3 (Cable Protector (12 Units))"/>
        <s v="Spigen EZ Fit Tempered Glass Screen Protector for iPhone 14 Pro - 2 Pack (Sensor Protection)"/>
        <s v="Spigen EZ Fit Tempered Glass Screen Protector for iPhone 14 Pro Max - 2 Pack (Sensor Protection)"/>
        <s v="Spigen EZ Fit Tempered Glass Screen Protector Guard for iPhone 14/13/13 Pro - 2 Pack"/>
        <s v="Spigen Ultra Hybrid Back Cover Case Compatible with iPhone 14 Pro max (TPU + Poly Carbonate | Crystal Clear)"/>
        <s v="Storio Kids Toys LCD Writing Tablet 8.5Inch E-Note Pad Best Birthday Gift for Girls Boys, Multicolor (SC1667)"/>
        <s v="Storite High Speed Micro USB 3.0 Cable A to Micro B for External &amp; Desktop Hard Drives 45cm"/>
        <s v="Storite Super Speed USB 3.0 Male to Male Cable for Hard Drive Enclosures, Laptop Cooling Pad, DVD Players(60cm,Black)"/>
        <s v="Storite USB 2.0 A to Mini 5 pin B Cable for External HDDS/Camera/Card Readers (150cm - 1.5M)"/>
        <s v="Storite USB 2.0 A to Mini 5 pin B Cable for External HDDS/Camera/Card Readers 35cm"/>
        <s v="Storite USB 3.0 Cable A to Micro B high Speed Upto 5 Gbps Data Transfer Cable for Portable External Hard Drive - (20cm), Black"/>
        <s v="Storite USB Extension Cable USB 3.0 Male to Female Extension Cable High Speed 5GBps Extension Cable Data Transfer for Keyboard, Mouse, Flash Drive, Hard Drive, Printer and More- 1.5M - Blue"/>
        <s v="STRIFF 12 Pieces Highly Flexible Silicone Micro USB Protector, Mouse Cable Protector, Suit for All Cell Phones, Computers and Chargers (Black)"/>
        <s v="STRIFF 12 Pieces Highly Flexible Silicone Micro USB Protector, Mouse Cable Protector, Suit for All Cell Phones, Computers and Chargers (White)"/>
        <s v="STRIFF Adjustable Laptop Tabletop Stand Patented Riser Ventilated Portable Foldable Compatible with MacBook Notebook Tablet Tray Desk Table Book with Free Phone Stand (Black)"/>
        <s v="STRIFF Laptop Stand Adjustable Laptop Computer Stand Multi-Angle Stand Phone Stand Portable Foldable Laptop Riser Notebook Holder Stand Compatible for 9 to 15.6‚Äù Laptops Black(Black)"/>
        <s v="STRIFF Laptop Tabletop Stand, Fold-Up, Adjustable, Ventilated, Portable Holder for Desk, Aluminum Foldable Laptop Ergonomic Compatibility with up to 15.6-inch Laptop, All Mac, Tab, and Mobile (Silver)"/>
        <s v="STRIFF Mpad Mouse Mat 230X190X3mm Gaming Mouse Pad, Non-Slip Rubber Base, Waterproof Surface, Premium-Textured, Compatible with Laser and Optical Mice(Universe Black)"/>
        <s v="STRIFF Multi Angle Tablet/Mobile Stand. Holder for iPhone, Android, Samsung, OnePlus, Xiaomi. Portable,Foldable Stand.Perfect for Bed,Office, Home,Gift and Desktop (Black)"/>
        <s v="STRIFF PS2_01 Multi Angle Mobile/Tablet Tabletop Stand. Phone Holder for iPhone, Android, Samsung, OnePlus, Xiaomi. Portable, Foldable Cell Phone Stand. Perfect for Bed, Office, Home &amp; Desktop (Black)"/>
        <s v="STRIFF UPH2W Multi Angle Tablet/Mobile Stand. Holder for iPhone, Android, Samsung, OnePlus, Xiaomi. Portable,Foldable Stand.Perfect for Bed,Office, Home,Gift and Desktop (White)"/>
        <s v="STRIFF Wall Mount Phone Holder Wall Mount with Adhesive Strips, Charging Holder Compatible with iPhone, Smartphone and Mini Tablet (Pack of 1) (White)"/>
        <s v="StyleHouse Lint Remover for Woolen Clothes, Electric Lint Remover, Best Lint Shaver for Clothes"/>
        <s v="Sui Generis Electric Handheld Milk Wand Mixer Frother for Latte Coffee Hot Milk, Milk Frother, Electric Coffee Beater, Egg Beater, Latte Maker, Mini Hand Blender Cappuccino Maker (Multicolor)"/>
        <s v="Sujata Chutney Steel Jar, 400 ml, (White), Stainless Steel"/>
        <s v="Sujata Dynamix DX Mixer Grinder, 900W, 3 Jars (White)"/>
        <s v="Sujata Dynamix, Mixer Grinder, 900 Watts, 3 Jars (White)"/>
        <s v="Sujata Powermatic Plus 900 Watts Juicer Mixer Grinder"/>
        <s v="Sujata Powermatic Plus, Juicer Mixer Grinder with Chutney Jar, 900 Watts, 3 Jars (White)"/>
        <s v="SUJATA Powermatic Plus, Juicer Mixer Grinder, 900 Watts, 2 Jars (White)"/>
        <s v="Sujata Supermix, Mixer Grinder, 900 Watts, 3 Jars (White)"/>
        <s v="SupCares Laptop Stand 7 Height Adjustable, Aluminium, Ventilated, Foldable, Portable Laptop Holder for Desk &amp; Table Mount Upto 15.6 inch Laptop with Carry Pouch (Silver)"/>
        <s v="Sure From Aquaguard Delight NXT RO+UV+UF+Taste Adjuster(MTDS),6L water purifier,8 stages purification,Suitable for borewell,tanker,municipal water(Black) from Eureka Forbes"/>
        <s v="SVM Products Unbreakable Set Top Box Stand with Dual Remote Holder (Black)"/>
        <s v="SWAPKART Fast Charging Cable and Data Sync USB Cable Compatible for iPhone 6/6S/7/7+/8/8+/10/11, 12, 13 Pro max iPad Air/Mini, iPod and iOS Devices (White)"/>
        <s v="SWAPKART Flexible Mobile Tabletop Stand, Metal Built, Heavy Duty Foldable Lazy Bracket Clip Mount Multi Angle Clamp for All Smartphones (Pack of 1), Multi Color"/>
        <s v="SWAPKART Portable Flexible Adjustable Eye Protection USB LED Desk Light Table Lamp for Reading, Working on PC, Laptop, Power Bank, Bedroom ( Multicolour )"/>
        <s v="Swiffer Instant Electric Water Heater Faucet Tap Home-Kitchen Instantaneous Water Heater Tank less for Tap, LED Electric Head Water Heaters Tail Gallon Comfort(3000W) ((Pack of 1))"/>
        <s v="Swiss Military VC03 Wireless Car Vacuum Cleaner | Wireless Vacuum Cleaner for Home, Car, Living Room | Wireless Vacuum Cleaner Dust Collection/Lighting Car Pet Hair Vacuum with Powerful Motor"/>
        <s v="Syncwire LTG to USB Cable for Fast Charging Compatible with Phone 5/ 5C/ 5S/ 6/ 6S/ 7/8/ X/XR/XS Max/ 11/12/ 13 Series and Pad Air/Mini, Pod &amp; Other Devices (1.1 Meter, White)"/>
        <s v="Synqe Type C to Type C Short Fast Charging 60W Cable Compatible with Samsung Galaxy Z Fold3 5G, Z Flip3 5G, S22 5G, S22 Ultra, S21, S20, S20FE, A52, A73, A53 (0.25M, Black)"/>
        <s v="Synqe USB C to USB C 60W Nylon Braided Fast Charging Type C to Type C Cable Compatible with Samsung Galaxy Note 20/Ultra, S20 S22 S21 S20 FE A73 A53 A33 (2M, Black)"/>
        <s v="Synqe USB Type C Fast Charging Cable 2M Charger Cord Data Cable Compatible with Samsung Galaxy M51,Galaxy M31S, S10e S10 S9 S20 Plus, Note10 9 8,M40 A50 A70, Redmi Note 9, Moto G7, Poco F1 (2M, Grey)"/>
        <s v="Syska SDI-07 1000 W Stellar with Golden American Heritage Soleplate Dry Iron (Blue)"/>
        <s v="SYVO WT 3130 Aluminum Tripod (133CM), Universal Lightweight Tripod with Mobile Phone Holder Mount &amp; Carry Bag for All Smart Phones, Gopro, Cameras - Brown"/>
        <s v="T TOPLINE 180 W Electric Hand Mixer,Hand Blender , Egg Beater, Cake maker , Beater Cream Mix, Food Blender, Beater for Whipping Cream Beater for Cake With 7 -Speed with spatula and oil brush"/>
        <s v="Tabelito¬Æ Polyester Foam, Nylon Hybrid laptopss Bag Sleeve Case Cover Pouch for laptopss Apple/Dell/Lenovo/ Asus/ Hp/Samsung/Mi/MacBook/Ultrabook/Thinkpad/Ideapad/Surfacepro (15.6 inches /39.6cm, Blue) laptopsss"/>
        <s v="TABLE MAGIC Multipurpose Laptop Table Mat Finish Top Work at Home Study Table (TM Regular- Black) (Alloy Steel)"/>
        <s v="Tarkan Portable Folding Laptop Desk for Bed, Lapdesk with Handle, Drawer, Cup &amp; Mobile/Tablet Holder for Study, Eating, Work (Black)"/>
        <s v="Tata Sky Digital TV HD Setup Box Remote"/>
        <s v="TATA SKY HD Connection with 1 month basic package and free installation"/>
        <s v="Tata Sky Universal Remote"/>
        <s v="Tata Sky Universal Remote Compatible for SD/HD"/>
        <s v="Tata Swach Bulb 6000-Litre Cartridge, 1 Piece, White, Hollow Fiber Membrane"/>
        <s v="TCL 100 cm (40 inches) Full HD Certified Android R Smart LED TV 40S6505 (Black)"/>
        <s v="TCL 108 cm (43 inches) 4K Ultra HD Certified Android Smart LED TV 43P615 (Black)"/>
        <s v="TCL 80 cm (32 inches) HD Ready Certified Android Smart LED TV 32S5205 (Black)"/>
        <s v="TCL 80 cm (32 inches) HD Ready Certified Android Smart LED TV 32S615 (Black)"/>
        <s v="TE‚Ñ¢ Instant Electric Heating Hot and Cold Water Geyser Tap Water with Digital Display (White)"/>
        <s v="Technotech High Speed HDMI Cable 5 Meter V1.4 - Supports Full HD 1080p (Color May Vary)"/>
        <s v="Tecno Spark 8T (Turquoise Cyan, 4GB RAM,64GB Storage) | 50MP AI Camera | 7GB Expandable RAM"/>
        <s v="Tecno Spark 9 (Sky Mirror, 6GB RAM,128GB Storage) | 11GB Expandable RAM | Helio G37 Gaming Processor"/>
        <s v="Tesora - Inspired by you Large Premium Electric Kettle 1.8L, Stainless Steel Inner Body - Auto Power Cut, Boil Dry Protection &amp; Cool Touch Double Wall, Portable | 1500 Watts |1 Year Warranty | (White)"/>
        <s v="Themisto 350 Watts Egg Boiler-Blue"/>
        <s v="Themisto TH-WS20 Digital Kitchen Weighing Scale Stainless Steel (5Kg)"/>
        <s v="Time Office Scanner Replacement Cable for Startek FM220U (Type C) Ivory"/>
        <s v="tizum HDMI to VGA Adapter Cable 1080P for Projector, Computer, Laptop, TV, Projectors &amp; TV"/>
        <s v="TIZUM High Speed HDMI Cable Aura -Gold Plated-High Speed Data 10.2Gbps, 3D, 4K, HD 1080P (10 Ft/ 3 M)"/>
        <s v="Tizum High Speed HDMI Cable with Ethernet | Supports 3D 4K | for All HDMI Devices Laptop Computer Gaming Console TV Set Top Box (1.5 Meter/ 5 Feet)"/>
        <s v="Tizum Mouse Pad/ Computer Mouse Mat with Anti-Slip Rubber Base | Smooth Mouse Control | Spill-Resistant Surface for Laptop, Notebook, MacBook, Gaming, Laser/ Optical Mouse, 9.4‚Äùx 7.9‚Äù, Multicolored"/>
        <s v="Tokdis MX-1 Pro Bluetooth Calling Smartwatch - 1.69‚Äù LCD Display, Multiple Watch Faces, Sleep Monitor, Heart &amp; SpO2 Monitoring, Multiple Sports Modes, Water Resistant"/>
        <s v="Tom &amp; Jerry Folding Laundry Basket for Clothes with Lid &amp; Handle, Toys Organiser, 75 Litre, Green"/>
        <s v="Tosaa T2STSR Sandwich Gas Toaster Regular (Black)"/>
        <s v="Toshiba 108 cm (43 inches) V Series Full HD Smart Android LED TV 43V35KP (Silver)"/>
        <s v="TP-Link AC1200 Archer A6 Smart WiFi, 5GHz Gigabit Dual Band MU-MIMO Wireless Internet Router, Long Range Coverage by 4 Antennas, Qualcomm Chipset"/>
        <s v="TP-LINK AC1300 Archer T3U Plus High Gain USB 3.0 Wi-Fi Dongle, Wireless Dual Band MU-MIMO WiFi Adapter with High Gain Antenna, Supports Windows 11/10/8.1/8/7/XP/MacOS"/>
        <s v="TP-Link AC1300 USB WiFi Adapter (Archer T3U) - 2.4G/5G Dual Band Mini Wireless Network Adapter for PC Desktop, MU-MIMO Wi-Fi Dongle, USB 3.0, Supports Windows 11,10, 8.1, 8, 7, XP/Mac OS 10.15 and earlier"/>
        <s v="TP-Link AC600 600 Mbps WiFi Wireless Network USB Adapter for Desktop PC with 2.4GHz/5GHz High Gain Dual Band 5dBi Antenna Wi-Fi, Supports Windows 11/10/8.1/8/7/XP, Mac OS 10.15 and earlier (Archer T2U Plus)"/>
        <s v="TP-Link AC750 Dual Band Wireless Cable Router, 4 10/100 LAN + 10/100 WAN Ports, Support Guest Network and Parental Control, 750Mbps Speed Wi-Fi, 3 Antennas (Archer C20) Blue, 2.4 GHz"/>
        <s v="TP-Link AC750 Wifi Range Extender | Up to 750Mbps | Dual Band WiFi Extender, Repeater, Wifi Signal Booster, Access Point| Easy Set-Up | Extends Wifi to Smart Home &amp; Alexa Devices (RE200)"/>
        <s v="TP-Link Archer AC1200 Archer C6 Wi-Fi Speed Up to 867 Mbps/5 GHz + 400 Mbps/2.4 GHz, 5 Gigabit Ports, 4 External Antennas, MU-MIMO, Dual Band, WiFi Coverage with Access Point Mode, Black"/>
        <s v="TP-link N300 WiFi Wireless Router TL-WR845N | 300Mbps Wi-Fi Speed | Three 5dBi high gain Antennas | IPv6 Compatible | AP/RE/WISP Mode | Parental Control | Guest Network"/>
        <s v="TP-Link Nano AC600 USB Wi-Fi Adapter(Archer T2U Nano)- 2.4G/5G Dual Band Wireless Network Adapter for PC Desktop Laptop, Mini Travel Size, Supports Windows 11,10, 8.1, 8, 7, XP/Mac OS 10.9-10.15"/>
        <s v="TP-Link Nano USB WiFi Dongle 150Mbps High Gain Wireless Network Wi-Fi Adapter for PC Desktop and Laptops, Supports Windows 10/8.1/8/7/XP, Linux, Mac OS X (TL-WN722N)"/>
        <s v="TP-Link Tapo 360¬∞ 2MP 1080p Full HD Pan/Tilt Home Security Wi-Fi Smart Camera| Alexa Enabled| 2-Way Audio| Night Vision| Motion Detection| Sound and Light Alarm| Indoor CCTV (Tapo C200) White"/>
        <s v="TP-Link TL-WA850RE Single_Band 300Mbps RJ45 Wireless Range Extender, Broadband/Wi-Fi Extender, Wi-Fi Booster/Hotspot with 1 Ethernet Port, Plug and Play, Built-in Access Point Mode, White"/>
        <s v="TP-Link TL-WA855RE 300 Mbps Wi-Fi Range Extender (White)"/>
        <s v="TP-Link UE300 USB 3.0 to RJ45 Gigabit Ethernet Network Adapter - Plug and Play"/>
        <s v="TP-Link UE300C USB Type-C to RJ45 Gigabit Ethernet Network Adapter/RJ45 LAN Wired Adapter for Ultrabook, Chromebook, Laptop, Desktop, Plug &amp; Play, USB 3.0, Foldable and Portable Design"/>
        <s v="TP-Link USB Bluetooth Adapter for PC, 5.0 Bluetooth Dongle Receiver (UB500) Supports Windows 11/10/8.1/7 for Desktop, Laptop, Mouse, Keyboard, Printers, Headsets, Speakers, PS4/ Xbox Controllers"/>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TTK Prestige Limited Orion Mixer Grinder 500 Watts, 3 Jars (1200ml, 1000ml, 500ml) (Red)"/>
        <s v="Tuarso 8K HDMI 2.1 Cable 48Gbps , 1.5 Meter High-Speed Braided HDMI Cable ( 8K@60HZ„ÄÅ4K@120HZ„ÄÅ2K@240HZ ) HDMI 2.1 Cable Compatible with Monitors , Television , Laptops , Projectors , Game Consoles and more with HDMI Ports Device"/>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Tukzer Fully Foldable Tabletop Desktop Tablet Mobile Stand Holder - Angle &amp; Height Adjustable for Desk, Cradle, Dock, Compatible with Smartphones &amp; Tablets (White)"/>
        <s v="Tukzer Gel Mouse Pad Wrist Rest Memory-Foam Ergonomic Mousepad| Cushion Wrist Support &amp; Pain Relief| Suitable for Gaming, Computer, Laptop, Home &amp; Office Non-Slip Rubber Base (Blue)"/>
        <s v="Tukzer Stylus Pen, iPad Pencil with Palm Rejection Tilt Sensor| 2nd Gen for 2018-2022 iPad 6/7/8/9th Gen; iPad 10.2&quot;, Pro 12.9/11&quot;, Mini 6/5th, Air 5/4/3rd, Precise for Writing/Drawing (3 Spare Tips)"/>
        <s v="TVARA LCD Writing Tablet 8.5 Inch E-Note Pad LCD Writing Tablet, Kids Drawing Pad 8.5 Inch Doodle Board, Toddler Boy and Girl Learning Gift for 3 4 5 6 Years Old, Black"/>
        <s v="TVARA LCD Writing Tablet, 8.5&quot; Inch Colorful Toddler Doodle Board Drawing Tablet, Erasable Reusable Electronic Drawing Pads, Educational and Learning Tool for 3-6 Years Old Boy and Girls Mix Colors"/>
        <s v="Tygot 10 Inches Big LED Ring Light for Camera, Phone tiktok YouTube Video Shooting and Makeup, 10&quot; inch Ring Light with 7 Feet Long Foldable and Lightweight Tripod Stand"/>
        <s v="Tygot Bluetooth Extendable Selfie Sticks with Wireless Remote and Tripod Stand, 3-in-1 Multifunctional Selfie Stick with Tripod Stand Compatible with iPhone/OnePlus/Samsung/Oppo/Vivo and All Phones"/>
        <s v="Universal Remote Control for All Sony TV for All LCD LED and Bravia TVs Remote"/>
        <s v="URBN 10000 mAh Lithium Power Bank UPR10K with 12 Watt Fast Charging, Blue"/>
        <s v="URBN 20000 mAh Lithium_Polymer 22.5W Super Fast Charging Ultra Compact Power Bank with Quick Charge &amp; Power Delivery, Type C Input/Output, Made in India, Type C Cable Included (Camo)"/>
        <s v="URBN 20000 mAh lithium_polymer Power Bank with 12 Watt Fast Charging, Camo"/>
        <s v="USB Charger, Oraimo Elite Dual Port 5V/2.4A Wall Charger, USB Wall Charger Adapter for iPhone 11/Xs/XS Max/XR/X/8/7/6/Plus, iPad Pro/Air 2/Mini 3/Mini 4, Samsung S4/S5, and More"/>
        <s v="USHA 1212 PTC with Adjustable Thermostat Fan Heater (Black/Brown, 1500-Watts)."/>
        <s v="USHA Armor AR1100WB 1100 W Dry Iron with Black Weilburger Soleplate (Purple)"/>
        <s v="Usha Aurora 1000 W Dry Iron with Innovative Tail Light Indicator, Weilburger Soleplate (White &amp; Grey)"/>
        <s v="Usha CookJoy (CJ1600WPC) 1600 Watt Induction cooktop (Black)"/>
        <s v="USHA EI 1602 1000 W Lightweight Dry Iron with Non-Stick Soleplate (Multi-colour)"/>
        <s v="Usha EI 3710 Heavy Weight 1000-Watt Dry Iron with Golden American Heritage Soleplate, 1.75 Kg(White)"/>
        <s v="Usha Goliath GO1200WG Heavy Weight 1200-Watt Dry Iron, 1.8 Kg(Red)"/>
        <s v="Usha Hc 812 T Thermo Fan Room Heater"/>
        <s v="USHA Heat Convector 812 T 2000-Watt with Instant Heating Feature (Black)"/>
        <s v="Usha IH2415 1500-Watt Immersion Heater (Silver)"/>
        <s v="Usha Janome Dream Stitch Automatic Zig-Zag Electric Sewing Machine with 14 Stitch Function (White and Blue) with Free Sewing KIT Worth RS 500"/>
        <s v="USHA Quartz Room Heater with Overheating Protection (3002, Ivory, 800 Watts)"/>
        <s v="USHA RapidMix 500-Watt Copper Motor Mixer Grinder with 3 Jars and 5 Years Warranty(Sea Green/White)"/>
        <s v="Usha Steam Pro SI 3713, 1300 W Steam Iron, Powerful steam Output up to 18 g/min, Non-Stick Soleplate (White &amp; Blue)"/>
        <s v="VAPJA¬Æ Portable Mini Juicer Cup Blender USB Rechargeable with 4 Blades for Shakes and Smoothies Fruits Vegetables Juice Maker Grinder Mixer Strong Cutting Bottle Sports Travel Outdoors Gym (BOTTLE)"/>
        <s v="Vedini Transparent Empty Refillable Reusable Fine Mist Spray Bottle for Perfume, Travel with DIY Sticker Set ( 100ml, Pack of 4)"/>
        <s v="Venus Digital Kitchen Weighing Scale &amp; Food Weight Machine for Health, Fitness, Home Baking &amp; Cooking Scale, 2 Year Warranty &amp; Battery Included (Weighing Scale Without Bowl) Capacity 10 Kg, 1 Gm"/>
        <s v="Verilux¬Æ USB C Hub Multiport Adapter- 6 in 1 Portable Aluminum Type C Hub with 4K HDMI Output, USB 2.0/3.0 Ports, SD/Micro SD Card Reader Compatible for MacBook Pro 2016-2020, MacBook Air 2018-2020, Type-C Devices"/>
        <s v="V-Guard Divino 5 Star Rated 15 Litre Storage Water Heater (Geyser) with Advanced Safety Features, White"/>
        <s v="V-Guard Zenora RO+UF+MB Water Purifier | Suitable for water with TDS up to 2000 ppm | 8 Stage Purification with World-class RO Membrane and Advanced UF Membrane | Free PAN India Installation &amp; 1-Year Comprehensive Warranty | 7 Litre, Black"/>
        <s v="V-Guard Zio Instant Water Geyser | 3 Litre | 3000 W Heating | White-Blue | | 2 Year Warranty"/>
        <s v="VR 18 Pcs - 3 Different Size Plastic Food Snack Bag Pouch Clip Sealer Large, Medium, Small Plastic Snack Seal Sealing Bag Clips Vacuum Sealer (Set of 18, Multi-Color) (Multicolor)"/>
        <s v="VRPRIME Lint Roller Lint Remover for Clothes, Pet | 360 Sheets Reusable Sticky Easy-Tear Sheet Brush for Clothes, Furniture, Carpet, Dog Fur, Sweater, Dust &amp; Dirt (4 Rolls - 90 Sheet Each Roll)"/>
        <s v="VU 108 cm (43 inches) Premium Series Full HD Smart LED TV 43GA (Black)"/>
        <s v="VU 138 cm (55 inches) Premium Series 4K Ultra HD Smart IPS LED TV 55UT (Black)"/>
        <s v="VU 139 cm (55 inches) The GloLED Series 4K Smart LED Google TV 55GloLED (Grey)"/>
        <s v="VU 164 cm (65 inches) The GloLED Series 4K Smart LED Google TV 65GloLED (Grey)"/>
        <s v="VW 60 cm (24 inches) Premium Series HD Ready LED TV VW24A (Black)"/>
        <s v="VW 80 cm (32 inches) Frameless Series HD Ready LED TV VW32A (Black)"/>
        <s v="VW 80 cm (32 inches) HD Ready Android Smart LED TV VW32PRO (Black)"/>
        <s v="VW 80 cm (32 inches) Playwall Frameless Series HD Ready Android Smart LED TV VW3251 (Black)"/>
        <s v="Wacom One by CTL-472/K0-CX Digital Drawing Graphics Pen Tablet (Red &amp; Black) Small (6-inch x 3.5-inch)(15x8cm) | Battery Free Cordless Pen with 2048 Pressure Level"/>
        <s v="WANBO X1 Pro (Upgraded) | Native 1080P Full HD | Android 9 | Projector for Home | LED Cinema | 350ANSI | 3900 lumens | WiFi Bluetooth | HDMI ARC | Dolby DTS | 4D Keystone Correction (Global Version)"/>
        <s v="Wayona 3in1 Nylon Braided 66W USB Fast Charging Cable with Type C, Lightening and Micro USB Port, Compatible with iPhone, iPad, Samsung Galaxy, OnePlus, Mi, Oppo, Vivo, iQOO, Xiaomi (1M,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3A Lightning to USB A Syncing and Fast Charging Data Cable for iPhone, Ipad (3 FT Pack of 1, Black)"/>
        <s v="Wayona Nylon Braided Lightning USB Data Sync &amp; 3A Charging Cable for iPhones, iPad Air, iPad Mini, iPod Nano and iPod Touch (3 FT Pack of 1, Grey)"/>
        <s v="Wayona Nylon Braided USB Data Sync and Fast Charging 3A Short Power Bank Cable For iPhones, iPad Air, iPad mini, iPod Nano and iPod Touch (Grey)"/>
        <s v="Wayona Nylon Braided Usb Syncing And Charging Cable Sync And Charging Cable For Iphone, Ipad (3 Ft, Black) - Pack Of 2"/>
        <s v="Wayona Nylon Braided USB to Lightning Fast Charging and Data Sync Cable Compatible for iPhone 13, 12,11, X, 8, 7, 6, 5, iPad Air, Pro, Mini (3 FT Pack of 1, Grey)"/>
        <s v="Wayona Nylon Braided Usb Type C 3Ft 1M 3A Fast Charger Cable For Samsung Galaxy S9 S8 (Wc3Cb1, Black)"/>
        <s v="Wayona Type C Cable Nylon Braided USB C QC 3.0 Fast Charging Short Power Bank Cable for Samsung Galaxy S10e/S10+/S10/S9/S9+/Note 9/S8/Note 8, LG G7 G5 G6, Moto G6 G7 (0.25M, Black)"/>
        <s v="Wayona Type C to Lightning MFI Certified 20W Fast charging Nylon Braided USB C Cable for iPhone 14 Pro, 14 Pro Max, 14, 14 Plus, 13, 13 Pro, 13 Pro Max, 13 Mini, 12, 12 Pro, 11, 11 Pro Max, iPhone 12 Mini (2M, Black)"/>
        <s v="Wayona Type C to Lightning MFI Certified 20W Fast charging Nylon Braided USB C Cable for iPhone 14, 14 Pro, 14 Pro Max, 14 Plus, 13, 13 Pro, 13 Pro Max, 13 Mini, 12, 12 Pro, 11, 11 Pro Max iPhone 12 Mini, X, 8 (2M, Grey)"/>
        <s v="Wayona Type C To Type C 65W/3.25A Nylon Braided Fast Charging Cable Compatible For Laptop, Macbook, Samsung Galaxy M33 M53 M51 S20 Ultra, A71, A53, A51, Ipad Pro 2018 (1M, Grey)"/>
        <s v="Wayona Type C To Type C Long Fast Charging Cable Type C Charger Cord Compatible With Samsung S22 S20 S20 Fe 2022 S22 Ultra S21 Ultra A70 A51 A53 A33 A73 M51 M31 M33 M53 (Grey, 2M, 65W, 6Ft)"/>
        <s v="Wayona Usb C 65W Fast Charging Cable Compatible For Tablets Samsung S22 S20 S10 S20Fe S21 S21 Ultra A70 A51 A71 A50S M31 M51 M31S M53 5G (1M, Black)"/>
        <s v="Wayona Usb Nylon Braided Data Sync And Charging Cable For Iphone, Ipad Tablet (Red, Black)"/>
        <s v="Wayona Usb Type C 65W 6Ft/2M Long Fast Charging Cable Compatible For Samsung S22 S20 Fe S21 Ultra A33 A53 A01 A73 A70 A51 M33 M53 M51 M31(2M, Black)"/>
        <s v="Wayona USB Type C 65W Fast Charging 2M/6Ft Long Flash Charge Cable 3A QC 3.0 Data Cable Compatible with Samsung Galaxy S21 S10 S9 S8, iQOO Z3, Vivo, Note 10 9 8, A20e A40 A50 A70, Moto G7 G8 (2M, Grey)"/>
        <s v="Wayona Usb Type C Fast Charger Cable Fast Charging Usb C Cable/Cord Compatible For Samsung Galaxy S10E S10 S9 S8 Plus S10+,Note 10 Note 9 Note 8,S20,M31S,M40,Realme X3,Pixel 2 Xl (3 Ft Pack Of 1,Grey)"/>
        <s v="Wayona USB Type C Fast Charging Cable Charger Cord 3A QC 3.0 Data Cable Compatible with Samsung Galaxy S10e S10 S9 S8 S20 Plus, Note 10 9 8, M51 A40 A50 A70, Moto G7 G8 (1M, Grey)"/>
        <s v="Wayona Usb Type C To Usb Nylon Braided Quick Charger Fast Charging Short Cable For Smartphone (Samsung Galaxy S21/S20/S10/S9/S9+/Note 9/S8/Note 8, Lg G7 G5 G6, Moto G6 G7) (0.25M,Grey)"/>
        <s v="WeCool B1 Mobile Holder for Bikes or Bike Mobile Holder for Maps and GPS Navigation, one Click Locking, Firm Gripping, Anti Shake and Stable Cradle Clamp with 360¬∞ Rotation Bicycle Phone Mount"/>
        <s v="WeCool Bluetooth Extendable Selfie Sticks with Wireless Remote and Tripod Stand, 3-in-1 Multifunctional Selfie Stick with Tripod Stand Compatible with iPhone/OnePlus/Samsung/Oppo/Vivo and All Phones"/>
        <s v="WeCool C1 Car Mobile Holder with One Click Technology,360¬∞ Rotational, Strong Suction Cup,Compatible with 4 to 6 Inch Devices, Wildshield and Dashboard Mobile Holder for Car, and Use"/>
        <s v="Wecool Moonwalk M1 ENC True Wireless in Ear Earbuds with Mic, Titanium Drivers for Rich Bass Experience, 40+ Hours Play Time, Type C Fast Charging, Low Latency, BT 5.3, IPX5, Deep Bass (Black)"/>
        <s v="Wecool Nylon Braided Multifunction Fast Charging Cable For Android Smartphone, Ios And Type C Usb Devices, 3 In 1 Charging Cable, 3A, (3 Feet) (Black)"/>
        <s v="WeCool S5 Long Selfie Stick, with Large Reinforced Tripod Stand up to 61 Inch / 156 Cms, Ultra Long Multi Function Bluetooth Selfie Stick with 1/4 Screw Compatible with Gopro, Camera, and Ring Light"/>
        <s v="Wecool Unbreakable 3 in 1 Charging Cable with 3A Speed, Fast Charging Multi Purpose Cable 1.25 Mtr Long, Type C cable, Micro Usb Cable and Cable for iPhone, White"/>
        <s v="Wembley LCD Writing Pad/Tab | Writing, Drawing, Reusable, Portable Pad with Colorful Letters | 9 Inch Graphic Tablet (Assorted)"/>
        <s v="Western Digital WD 1.5TB Elements Portable Hard Disk Drive, USB 3.0, Compatible with PC, PS4 and Xbox, External HDD (WDBU6Y0015BBK-WESN)"/>
        <s v="Western Digital WD 2TB My Passport Portable Hard Disk Drive, USB 3.0 with¬† Automatic Backup, 256 Bit AES Hardware Encryption,Password Protection,Compatible with Windows and Mac, External HDD-Black"/>
        <s v="Western Digital WD Green SATA 240GB Internal SSD Solid State Drive - SATA 6Gb/s 2.5 inches - WDS240G3G0A"/>
        <s v="White Feather Portable Heat Sealer Mini Sealing Machine for Food Storage Vacuum Bag, Chip, Plastic, Snack Bags, Package Home Closer Storage Tool (Multicolor) Random Colour"/>
        <s v="WIDEWINGS Electric Handheld Milk Wand Mixer Frother for Latte Coffee Hot Milk, Milk Frother for Coffee, Egg Beater, Hand Blender, Coffee Beater with Stand"/>
        <s v="Wings Phantom Pro Earphones Gaming Earbuds with LED Battery Indicator, 50ms Low Latency, Bluetooth 5.3, 40 Hours Playtime, MEMs Mic, IPX4 Resist, 12mm Driver, 500mah case, Headphones, (Black TWS)"/>
        <s v="Wipro Smartlife Super Deluxe Dry Iron- 1000W"/>
        <s v="Wipro Vesta 1.8 litre Cool touch electric Kettle with Auto cut off | Double Layer outer body | Triple Protection - Dry Boil, Steam &amp; Over Heat |Stainless Steel Inner Body | (Black, 1500 Watt)"/>
        <s v="Wipro Vesta 1200 Watt GD201 Lightweight Automatic Dry Iron| Quick Heat Up| Stylish &amp; Sleek |Anti bacterial German Weilburger Double Coated Soleplate |2 Years Warranty"/>
        <s v="Wipro Vesta 1200 Watt GD203 Heavyweight Automatic Dry Iron| Quick Heat Up| Anti bacterial German Weilburger Double Coated Black Soleplate |2 Years Warranty"/>
        <s v="Wipro Vesta 1380W Cordless Steam Iron Quick heat up with 20gm/ min Steam Burst, Scratch resistant Ceramic soleplate ,Vertical and Horizontal Ironing, Steam burst of upto .8g/ shot"/>
        <s v="Wipro Vesta Electric Egg Boiler, 360 Watts, 3 Boiling Modes, Stainless Steel Body and Heating Plate, Boils up to 7 Eggs at a time, Automatic Shut Down, White, Standard (VB021070)"/>
        <s v="Wipro Vesta Grill 1000 Watt Sandwich Maker |Dual function-SW Maker&amp;Griller|Non stick Coat -BPA&amp;PTFE Free |Auto Temp Cut-off| Height Control -180·∂ø&amp;105·∂ø |2 year warranty|SS Finish|Standard size"/>
        <s v="Wolpin 1 Lint Roller with 60 Sheets Remove Clothes Lint Dog Hair Dust (19 x 13 cm) Orange"/>
        <s v="Wonderchef Nutri-blend Complete Kitchen Machine | 22000 RPM Mixer Grinder, Blender, Chopper, Juicer | 400W Powerful motor | SS Blades | 4 Unbreakable Jars | 2 Years Warranty | Online Recipe Book By Chef Sanjeev Kapoor | Black"/>
        <s v="Wonderchef Nutri-blend Mixer, Grinder &amp; Blender | Powerful 400W 22000 RPM motor | Stainless steel Blades | 2 unbreakable jars | 2 Years warranty | Online recipe book by Chef Sanjeev Kapoor | Black"/>
        <s v="Wonderchef Nutri-blend Mixer, Grinder &amp; Blender | Powerful 400W 22000 RPM motor | Stainless steel Blades | 3 unbreakable jars | 2 Years warranty | Online recipe book by Chef Sanjeev Kapoor | Black"/>
        <s v="WZATCO Pixel | Portable LED Projector | Native 720p with Full HD 1080P Support | 2000 Lumens (200 ANSI) | 176&quot; Large Screen | Projector for Home and Outdoor | Compatible with TV Stick, PC, PS4"/>
        <s v="Xiaomi Mi 4A Dual_Band Ethernet 1200Mbps Speed Router| 2.4GHz &amp; 5GHz Frequency|128MB RAM | DualCore 4 Thread CPU|4 Omni Directional Antenna|Mi Wi-Fi app-Parental Control &amp; Anti Hacking|Repeater, White"/>
        <s v="Xiaomi Mi Wired in Ear Earphones with Mic Basic with Ultra Deep Bass &amp; Aluminum Alloy Sound Chamber (Black)"/>
        <s v="Xiaomi Pad 5| Qualcomm Snapdragon 860| 120Hz Refresh Rate| 6GB, 128GB| 2.5K+ Display (10.95-inch/27.81cm)|1 Billion Colours| Dolby Vision Atmos| Quad Speakers| Wi-Fi| Gray"/>
        <s v="ZEBRONICS Aluminium Alloy Laptop Stand, Compatible with 9-15.6 inch Laptops, 7 Angles Adjustable, Anti Slip Silicon Rubber Pads, Foldable, Velvet Pouch Inside, Zeb-NS2000 (Dark Grey)"/>
        <s v="Zebronics Astra 10 Portable Wireless BT v5.0 Speaker, 10W RMS Power, 15* Hours Backup, 2.25&quot; Drive Size, up to 6.4&quot; Mobile Holder Support, Carry Handle, USB, mSD, AUX Input and FM Radio with Antenna"/>
        <s v="Zebronics CU3100V Fast charging Type C cable with QC 18W support, 3A max capacity, 1 meter braided cable, Data transfer and Superior durability (Braided Black )"/>
        <s v="Zebronics CU3100V Fast charging Type C cable with QC 18W support, 3A max capacity, 1 meter braided cable, Data transfer and Superior durability (Braided Black + White)"/>
        <s v="ZEBRONICS HAA2021 HDMI version 2.1 cable with 8K @ 60Hz, 4K @ 120Hz, eARC &amp; CEC support, 3D compatible, 2 meters length, 48Gbps max and Gold-plated connectors"/>
        <s v="Zebronics Wired Keyboard and Mouse Combo with 104 Keys and a USB Mouse with 1200 DPI - JUDWAA 750"/>
        <s v="Zebronics Zeb Buds C2 in Ear Type C Wired Earphones with Mic, Braided 1.2 Metre Cable, Metallic Design, 10mm Drivers, in Line Mic &amp; Volume Controller (Blue)"/>
        <s v="Zebronics Zeb Wonderbar 10 USB Powered 2.0 Computer Speaker with RGB Lights"/>
        <s v="ZEBRONICS Zeb-100HB 4 Ports USB Hub for Laptop, PC Computers, Plug &amp; Play, Backward Compatible - Black"/>
        <s v="Zebronics ZEB-90HB USB Hub, 4 Ports, Pocket Sized, Plug &amp; Play, for Laptop &amp; Computers"/>
        <s v="ZEBRONICS Zeb-Astra 20 Wireless BT v5.0 Portable Speaker with 10W RMS Output, TWS, 10H Backup Approx, Built in Rechargeable Battery FM Radio, AUX, mSD, USB, Call Function and Dual 52mm Drivers Multi"/>
        <s v="ZEBRONICS Zeb-Bro in Ear Wired Earphones with Mic, 3.5mm Audio Jack, 10mm Drivers, Phone/Tablet Compatible(Black)"/>
        <s v="ZEBRONICS Zeb-Buds 30 3.5Mm Stereo Wired in Ear Earphones with Mic for Calling, Volume Control, Multifunction Button, 14Mm Drivers, Stylish Eartip,1.2 Meter Durable Cable and Lightweight Design(Red)"/>
        <s v="ZEBRONICS Zeb-Comfort Wired USB Mouse, 3-Button, 1000 DPI Optical Sensor, Plug &amp; Play, for Windows/Mac, Black"/>
        <s v="Zebronics Zeb-Companion 107 USB Wireless Keyboard and Mouse Set with Nano Receiver (Black)"/>
        <s v="Zebronics ZEB-COUNTY 3W Wireless Bluetooth Portable Speaker With Supporting Carry Handle, USB, SD Card, AUX, FM &amp; Call Function. (Green)"/>
        <s v="ZEBRONICS Zeb-Dash Plus 2.4GHz High Precision Wireless Mouse with up to 1600 DPI, Power Saving Mode, Nano Receiver and Plug &amp; Play Usage - USB"/>
        <s v="ZEBRONICS Zeb-Evolve Wireless in Ear Neckband Earphone with Supporting Bluetooth v5.0, Voice Assistant, Rapid Charge, Call Function &amp; Magnetic Earpiece, with mic (Metallic Blue)"/>
        <s v="ZEBRONICS Zeb-Fame 5watts 2.0 Multi Media Speakers with AUX, USB and Volume Control (Black)"/>
        <s v="Zebronics Zeb-Jaguar Wireless Mouse, 2.4GHz with USB Nano Receiver, High Precision Optical Tracking, 4 Buttons, Plug &amp; Play, Ambidextrous, for PC/Mac/Laptop (Black+Grey)"/>
        <s v="Zebronics Zeb-JUKEBAR 3900, 80W Multimedia soundbar with subwoofer Supporting Bluetooth, HDMI(ARC), Coaxial Input, AUX, USB &amp; Remote Control (Black)"/>
        <s v="Zebronics ZEB-KM2100 Multimedia USB Keyboard Comes with 114 Keys Including 12 Dedicated Multimedia Keys &amp; with Rupee Key"/>
        <s v="Zebronics Zeb-Power Wired USB Mouse, 3-Button, 1200 DPI Optical Sensor, Plug &amp; Play, for Windows/Mac"/>
        <s v="ZEBRONICS Zeb-Sound Bomb N1 True Wireless in Ear Earbuds with Mic ENC, Gaming Mode (up to 50ms), up to 18H Playback, BT V5.2, Fidget Case, Voice Assistant, Splash Proof, Type C (Midnight Black)"/>
        <s v="ZEBRONICS Zeb-Thunder Bluetooth Wireless Over Ear Headphone FM, mSD, 9 hrs Playback with Mic (Black)"/>
        <s v="Zebronics Zeb-Transformer Gaming Keyboard and Mouse Combo (USB, Braided Cable)"/>
        <s v="Zebronics Zeb-Transformer-M Optical USB Gaming Mouse with LED Effect(Black)"/>
        <s v="ZEBRONICS ZEB-USB150WF1 WiFi USB Mini Adapter Supports 150 Mbps Wireless Data, Comes with Advanced Security WPA/WPA2 encryption Standards"/>
        <s v="Zebronics ZEB-VITA Wireless Bluetooth 10W Portable Bar Speaker With Supporting USB, SD Card, AUX, FM, TWS &amp; Call Function"/>
        <s v="ZEBRONICS Zeb-Warrior II 10 watts 2.0 Multimedia Speaker with RGB Lights, USB Powered, AUX Input, Volume Control Pod for PC, Laptops, Desktop"/>
        <s v="Zebronics, ZEB-NC3300 USB Powered Laptop Cooling Pad with Dual Fan, Dual USB Port and Blue LED Lights"/>
        <s v="ZIGMA WinoteK WinoteK Sun Instant Water Geyser, Water Heater, Portable Water Heater, Geysers Made of First Class ABS Plastic, automatic Reset Model, AE10-3 W (Yellow)"/>
        <s v="Zinq Five Fan Cooling Pad and Laptop Stand with Dual Height Adjustment and Dual USB Port Extension (Black)"/>
        <s v="Zinq UPS for Router, Mini UPS for 12V WiFi Router Broadband Modem with Upto 4 Hours Power Backup, Upto 2Amp, Works with Existing Adapter, Also Works with Set-top Box, Smart Camera, CCTV (Black)"/>
        <s v="Zodo 8. 5 inch LCD E-Writer Electronic Writing Pad/Tablet Drawing Board (Paperless Memo Digital Tablet)"/>
        <s v="ZORBES¬Æ Wall Adapter Holder for Alexa Echo Dot 4th Generation,A Space-Saving Solution with Cord Management for Your Smart Home Speakers -White (Holder Only)"/>
        <s v="Zoul Type C to Type C Fast Charging Cable 65W 2M/6ft USB C Nylon Braided Cord Compatible with MacBook Oneplus 9 9R Samsung Galaxy S21 Ultra S20+ (2M, Black)"/>
        <s v="Zoul USB C 60W Fast Charging 3A 6ft/2M Long Type C Nylon Braided Data Cable Quick Charger Cable QC 3.0 for Samsung Galaxy M31S M30 S10 S9 S20 Plus, Note 10 9 8, A20e A40 A50 A70 (2M, Grey)"/>
        <s v="Zoul USB C to USB C Fast Charging Cable 65W Type C to Type C Nylon Braided Cord Compatible with Macbook Oneplus 9 10R Samsung Galaxy S22 S21 Ultra Z Flip3 Macbook Air/Pro M1 Google Pixel 11'' iPad Pro 2020/2018 (2M, Grey)"/>
        <s v="Zoul USB Type C Fast Charging 3A Nylon Braided Data Cable Quick Charger Cable QC 3.0 for Samsung Galaxy M31s M30 S10 S9 S20 Plus, Note 10 9 8, A20e A40 A50 A70 (1M, Grey)"/>
        <s v="Zuvexa Egg Boiler Poacher Automatic Off Steaming, Cooking, Boiling Double Layer 14 Egg Boiler (Multicolor)‚Ä¶"/>
        <s v="Zuvexa USB Rechargeable Electric Foam Maker - Handheld Milk Wand Mixer Frother for Hot Milk, Hand Blender Coffee, Egg Beater (Black)"/>
      </sharedItems>
    </cacheField>
    <cacheField name="[Measures].[Average of Rating]" caption="Average of Rating" numFmtId="0" hierarchy="50" level="32767"/>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1"/>
      </fieldsUsage>
    </cacheHierarchy>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fieldsUsage count="2">
        <fieldUsage x="-1"/>
        <fieldUsage x="0"/>
      </fieldsUsage>
    </cacheHierarchy>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39120369" backgroundQuery="1" createdVersion="6" refreshedVersion="6" minRefreshableVersion="3" recordCount="0" supportSubquery="1" supportAdvancedDrill="1" xr:uid="{EDE96107-6CA6-46F4-AE87-8634DB2D6D4E}">
  <cacheSource type="external" connectionId="1"/>
  <cacheFields count="2">
    <cacheField name="[Measures].[Count of Product Name]" caption="Count of Product Name" numFmtId="0" hierarchy="46" level="32767"/>
    <cacheField name="[Range].[Price Range Bucket].[Price Range Bucket]" caption="Price Range Bucket" numFmtId="0" hierarchy="8" level="1">
      <sharedItems count="4">
        <s v="&lt;₹200"/>
        <s v="&gt;₹500"/>
        <s v="₹200 - ₹500"/>
        <s v="₹200 -₹500"/>
      </sharedItems>
    </cacheField>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0" memberValueDatatype="130" unbalanced="0"/>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2" memberValueDatatype="130" unbalanced="0">
      <fieldsUsage count="2">
        <fieldUsage x="-1"/>
        <fieldUsage x="1"/>
      </fieldsUsage>
    </cacheHierarchy>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42592594" backgroundQuery="1" createdVersion="6" refreshedVersion="6" minRefreshableVersion="3" recordCount="0" supportSubquery="1" supportAdvancedDrill="1" xr:uid="{4A834985-4196-456C-9C35-E157DF4C0FCE}">
  <cacheSource type="external" connectionId="1"/>
  <cacheFields count="2">
    <cacheField name="[Range].[Main Category].[Main Category]" caption="Main Category" numFmtId="0" hierarchy="3" level="1">
      <sharedItems count="9">
        <s v="Car&amp;Motorbike"/>
        <s v="Computers&amp;Accessories"/>
        <s v="Electronics"/>
        <s v="Health&amp;PersonalCare"/>
        <s v="Home&amp;Kitchen"/>
        <s v="HomeImprovement"/>
        <s v="MusicalInstruments"/>
        <s v="OfficeProducts"/>
        <s v="Toys&amp;Games"/>
      </sharedItems>
    </cacheField>
    <cacheField name="[Measures].[Distinct Count of Product Name]" caption="Distinct Count of Product Name" numFmtId="0" hierarchy="47" level="32767"/>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fieldsUsage count="2">
        <fieldUsage x="-1"/>
        <fieldUsage x="0"/>
      </fieldsUsage>
    </cacheHierarchy>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44212965" backgroundQuery="1" createdVersion="6" refreshedVersion="6" minRefreshableVersion="3" recordCount="0" supportSubquery="1" supportAdvancedDrill="1" xr:uid="{C56BEF10-26E2-4712-A319-B5E2044243CE}">
  <cacheSource type="external" connectionId="1"/>
  <cacheFields count="3">
    <cacheField name="[Range].[Main Category].[Main Category]" caption="Main Category" numFmtId="0" hierarchy="3" level="1">
      <sharedItems count="9">
        <s v="Car&amp;Motorbike"/>
        <s v="Computers&amp;Accessories"/>
        <s v="Electronics"/>
        <s v="Health&amp;PersonalCare"/>
        <s v="Home&amp;Kitchen"/>
        <s v="HomeImprovement"/>
        <s v="MusicalInstruments"/>
        <s v="OfficeProducts"/>
        <s v="Toys&amp;Games"/>
      </sharedItems>
    </cacheField>
    <cacheField name="[Measures].[Average of Actual Price]" caption="Average of Actual Price" numFmtId="0" hierarchy="53" level="32767"/>
    <cacheField name="[Measures].[Average of Discounted Price]" caption="Average of Discounted Price" numFmtId="0" hierarchy="54" level="32767"/>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fieldsUsage count="2">
        <fieldUsage x="-1"/>
        <fieldUsage x="0"/>
      </fieldsUsage>
    </cacheHierarchy>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46064812" backgroundQuery="1" createdVersion="6" refreshedVersion="6" minRefreshableVersion="3" recordCount="0" supportSubquery="1" supportAdvancedDrill="1" xr:uid="{9C26AE02-3087-4F3A-AA44-F0012E1B2EAA}">
  <cacheSource type="external" connectionId="1"/>
  <cacheFields count="3">
    <cacheField name="[Range].[Product Name].[Product Name]" caption="Product Name" numFmtId="0" hierarchy="1" level="1">
      <sharedItems count="10">
        <s v="Amazon Basics High-Speed HDMI Cable, 6 Feet - Supports Ethernet, 3D, 4K video,Black"/>
        <s v="Amazon Basics High-Speed HDMI Cable, 6 Feet (2-Pack),Black"/>
        <s v="AmazonBasics Flexible Premium HDMI Cable (Black, 4K@60Hz, 18Gbps), 3-Foot"/>
        <s v="boAt Bassheads 100 in Ear Wired Earphones with Mic(Furious Red)"/>
        <s v="boAt Bassheads 100 in Ear Wired Earphones with Mic(Taffy Pink)"/>
        <s v="boAt BassHeads 100 in-Ear Wired Headphones with Mic (Black)"/>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haredItems>
    </cacheField>
    <cacheField name="[Range].[Main Category].[Main Category]" caption="Main Category" numFmtId="0" hierarchy="3" level="1">
      <sharedItems count="9">
        <s v="Car&amp;Motorbike"/>
        <s v="Computers&amp;Accessories"/>
        <s v="Electronics"/>
        <s v="Health&amp;PersonalCare"/>
        <s v="Home&amp;Kitchen"/>
        <s v="HomeImprovement"/>
        <s v="MusicalInstruments"/>
        <s v="OfficeProducts"/>
        <s v="Toys&amp;Games"/>
      </sharedItems>
    </cacheField>
    <cacheField name="[Measures].[Sum of Total Potential Revenue]" caption="Sum of Total Potential Revenue" numFmtId="0" hierarchy="59" level="32767"/>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2" memberValueDatatype="130" unbalanced="0">
      <fieldsUsage count="2">
        <fieldUsage x="-1"/>
        <fieldUsage x="1"/>
      </fieldsUsage>
    </cacheHierarchy>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3.671247685183" backgroundQuery="1" createdVersion="6" refreshedVersion="6" minRefreshableVersion="3" recordCount="0" supportSubquery="1" supportAdvancedDrill="1" xr:uid="{521E85B7-7EC1-4A4C-9531-2C3BC3731624}">
  <cacheSource type="external" connectionId="1"/>
  <cacheFields count="1">
    <cacheField name="[Range].[Products with &lt;1,000 review].[Products with &lt;1,000 review]" caption="Products with &lt;1,000 review" numFmtId="0" hierarchy="19" level="1">
      <sharedItems containsString="0" containsBlank="1" containsNumber="1" containsInteger="1" minValue="310" maxValue="14629" count="3">
        <m/>
        <n v="310"/>
        <n v="14629"/>
      </sharedItems>
      <extLst>
        <ext xmlns:x15="http://schemas.microsoft.com/office/spreadsheetml/2010/11/main" uri="{4F2E5C28-24EA-4eb8-9CBF-B6C8F9C3D259}">
          <x15:cachedUniqueNames>
            <x15:cachedUniqueName index="1" name="[Range].[Products with &lt;1,000 review].&amp;[310]"/>
            <x15:cachedUniqueName index="2" name="[Range].[Products with &lt;1,000 review].&amp;[14629]"/>
          </x15:cachedUniqueNames>
        </ext>
      </extLst>
    </cacheField>
  </cacheFields>
  <cacheHierarchies count="69">
    <cacheHierarchy uniqueName="[Range].[Product ID]" caption="Product ID" attribute="1" defaultMemberUniqueName="[Range].[Product ID].[All]" allUniqueName="[Range].[Product ID].[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0" memberValueDatatype="130" unbalanced="0"/>
    <cacheHierarchy uniqueName="[Range].[Level 2 Category]" caption="Level 2 Category" attribute="1" defaultMemberUniqueName="[Range].[Level 2 Category].[All]" allUniqueName="[Range].[Level 2 Category].[All]" dimensionUniqueName="[Range]" displayFolder="" count="0" memberValueDatatype="130" unbalanced="0"/>
    <cacheHierarchy uniqueName="[Range].[Level 3 Category]" caption="Level 3 Category" attribute="1" defaultMemberUniqueName="[Range].[Level 3 Category].[All]" allUniqueName="[Range].[Level 3 Category].[All]" dimensionUniqueName="[Range]" displayFolder="" count="0" memberValueDatatype="130" unbalanced="0"/>
    <cacheHierarchy uniqueName="[Range].[Level 4 Category]" caption="Level 4 Category" attribute="1" defaultMemberUniqueName="[Range].[Level 4 Category].[All]" allUniqueName="[Range].[Level 4 Category].[All]" dimensionUniqueName="[Range]" displayFolder="" count="0" memberValueDatatype="130" unbalanced="0"/>
    <cacheHierarchy uniqueName="[Range].[Discounted Price]" caption="Discounted Price" attribute="1" defaultMemberUniqueName="[Range].[Discounted Price].[All]" allUniqueName="[Range].[Discounted Price].[All]" dimensionUniqueName="[Range]" displayFolder="" count="0" memberValueDatatype="5" unbalanced="0"/>
    <cacheHierarchy uniqueName="[Range].[Price Range Bucket]" caption="Price Range Bucket" attribute="1" defaultMemberUniqueName="[Range].[Price Range Bucket].[All]" allUniqueName="[Range].[Price Range Bucket].[All]" dimensionUniqueName="[Range]" displayFolder="" count="0" memberValueDatatype="130" unbalanced="0"/>
    <cacheHierarchy uniqueName="[Range].[Actual Price]" caption="Actual Price" attribute="1" defaultMemberUniqueName="[Range].[Actual Price].[All]" allUniqueName="[Range].[Actual Price].[All]" dimensionUniqueName="[Range]" displayFolder="" count="0" memberValueDatatype="5"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Average Rating]" caption="Average Rating" attribute="1" defaultMemberUniqueName="[Range].[Average Rating].[All]" allUniqueName="[Range].[Average Rating].[All]" dimensionUniqueName="[Range]" displayFolder="" count="0" memberValueDatatype="5" unbalanced="0"/>
    <cacheHierarchy uniqueName="[Range].[Discount Bucket]" caption="Discount Bucket" attribute="1" defaultMemberUniqueName="[Range].[Discount Bucket].[All]" allUniqueName="[Range].[Discount Bucket].[All]" dimensionUniqueName="[Range]" displayFolder="" count="0" memberValueDatatype="130" unbalanced="0"/>
    <cacheHierarchy uniqueName="[Range].[Discount Percentage Bucket]" caption="Discount Percentage Bucket" attribute="1" defaultMemberUniqueName="[Range].[Discount Percentage Bucket].[All]" allUniqueName="[Range].[Discount Percentage Bucke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Rating Count]" caption="Rating Count" attribute="1" defaultMemberUniqueName="[Range].[Rating Count].[All]" allUniqueName="[Range].[Rating Count].[All]" dimensionUniqueName="[Range]" displayFolder="" count="0" memberValueDatatype="20" unbalanced="0"/>
    <cacheHierarchy uniqueName="[Range].[Total Potential Revenue]" caption="Total Potential Revenue" attribute="1" defaultMemberUniqueName="[Range].[Total Potential Revenue].[All]" allUniqueName="[Range].[Total Potential Revenue].[All]" dimensionUniqueName="[Range]" displayFolder="" count="0" memberValueDatatype="5" unbalanced="0"/>
    <cacheHierarchy uniqueName="[Range].[Number of products with&gt;=50%]" caption="Number of products with&gt;=50%" attribute="1" defaultMemberUniqueName="[Range].[Number of products with&gt;=50%].[All]" allUniqueName="[Range].[Number of products with&gt;=50%].[All]" dimensionUniqueName="[Range]" displayFolder="" count="0" memberValueDatatype="20" unbalanced="0"/>
    <cacheHierarchy uniqueName="[Range].[Products with &gt;=50% Discount]" caption="Products with &gt;=50% Discount" attribute="1" defaultMemberUniqueName="[Range].[Products with &gt;=50% Discount].[All]" allUniqueName="[Range].[Products with &gt;=50% Discount].[All]" dimensionUniqueName="[Range]" displayFolder="" count="0" memberValueDatatype="130" unbalanced="0"/>
    <cacheHierarchy uniqueName="[Range].[Products with &lt;1,000 review]" caption="Products with &lt;1,000 review" attribute="1" defaultMemberUniqueName="[Range].[Products with &lt;1,000 review].[All]" allUniqueName="[Range].[Products with &lt;1,000 review].[All]" dimensionUniqueName="[Range]" displayFolder="" count="2" memberValueDatatype="20" unbalanced="0">
      <fieldsUsage count="2">
        <fieldUsage x="-1"/>
        <fieldUsage x="0"/>
      </fieldsUsage>
    </cacheHierarchy>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Main Category]" caption="Main Category" attribute="1" defaultMemberUniqueName="[Table3].[Main Category].[All]" allUniqueName="[Table3].[Main Category].[All]" dimensionUniqueName="[Table3]" displayFolder="" count="0" memberValueDatatype="130" unbalanced="0"/>
    <cacheHierarchy uniqueName="[Table3].[Level 2 Category]" caption="Level 2 Category" attribute="1" defaultMemberUniqueName="[Table3].[Level 2 Category].[All]" allUniqueName="[Table3].[Level 2 Category].[All]" dimensionUniqueName="[Table3]" displayFolder="" count="0" memberValueDatatype="130" unbalanced="0"/>
    <cacheHierarchy uniqueName="[Table3].[Level 3 Category]" caption="Level 3 Category" attribute="1" defaultMemberUniqueName="[Table3].[Level 3 Category].[All]" allUniqueName="[Table3].[Level 3 Category].[All]" dimensionUniqueName="[Table3]" displayFolder="" count="0" memberValueDatatype="130" unbalanced="0"/>
    <cacheHierarchy uniqueName="[Table3].[Level 4 Category]" caption="Level 4 Category" attribute="1" defaultMemberUniqueName="[Table3].[Level 4 Category].[All]" allUniqueName="[Table3].[Level 4 Category].[All]" dimensionUniqueName="[Table3]" displayFolder="" count="0" memberValueDatatype="130" unbalanced="0"/>
    <cacheHierarchy uniqueName="[Table3].[Discounted Price]" caption="Discounted Price" attribute="1" defaultMemberUniqueName="[Table3].[Discounted Price].[All]" allUniqueName="[Table3].[Discounted Price].[All]" dimensionUniqueName="[Table3]" displayFolder="" count="0" memberValueDatatype="5" unbalanced="0"/>
    <cacheHierarchy uniqueName="[Table3].[Price Range Bucket]" caption="Price Range Bucket" attribute="1" defaultMemberUniqueName="[Table3].[Price Range Bucket].[All]" allUniqueName="[Table3].[Price Range Bucket].[All]" dimensionUniqueName="[Table3]" displayFolder="" count="0" memberValueDatatype="130" unbalanced="0"/>
    <cacheHierarchy uniqueName="[Table3].[Actual Price]" caption="Actual Price" attribute="1" defaultMemberUniqueName="[Table3].[Actual Price].[All]" allUniqueName="[Table3].[Actual Price].[All]" dimensionUniqueName="[Table3]" displayFolder="" count="0" memberValueDatatype="5" unbalanced="0"/>
    <cacheHierarchy uniqueName="[Table3].[Discount Percentage]" caption="Discount Percentage" attribute="1" defaultMemberUniqueName="[Table3].[Discount Percentage].[All]" allUniqueName="[Table3].[Discount Percentage].[All]" dimensionUniqueName="[Table3]" displayFolder="" count="0" memberValueDatatype="5" unbalanced="0"/>
    <cacheHierarchy uniqueName="[Table3].[Average Rating 1]" caption="Average Rating 1" attribute="1" defaultMemberUniqueName="[Table3].[Average Rating 1].[All]" allUniqueName="[Table3].[Average Rating 1].[All]" dimensionUniqueName="[Table3]" displayFolder="" count="0" memberValueDatatype="5" unbalanced="0"/>
    <cacheHierarchy uniqueName="[Table3].[Discount Bucket]" caption="Discount Bucket" attribute="1" defaultMemberUniqueName="[Table3].[Discount Bucket].[All]" allUniqueName="[Table3].[Discount Bucket].[All]" dimensionUniqueName="[Table3]" displayFolder="" count="0" memberValueDatatype="130" unbalanced="0"/>
    <cacheHierarchy uniqueName="[Table3].[Discount Percentage Bucket]" caption="Discount Percentage Bucket" attribute="1" defaultMemberUniqueName="[Table3].[Discount Percentage Bucket].[All]" allUniqueName="[Table3].[Discount Percentage Bucket].[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5" unbalanced="0"/>
    <cacheHierarchy uniqueName="[Table3].[Rating Count]" caption="Rating Count" attribute="1" defaultMemberUniqueName="[Table3].[Rating Count].[All]" allUniqueName="[Table3].[Rating Count].[All]" dimensionUniqueName="[Table3]" displayFolder="" count="0" memberValueDatatype="20" unbalanced="0"/>
    <cacheHierarchy uniqueName="[Table3].[Total Potential Revenue]" caption="Total Potential Revenue" attribute="1" defaultMemberUniqueName="[Table3].[Total Potential Revenue].[All]" allUniqueName="[Table3].[Total Potential Revenue].[All]" dimensionUniqueName="[Table3]" displayFolder="" count="0" memberValueDatatype="5" unbalanced="0"/>
    <cacheHierarchy uniqueName="[Table3].[Number of products with&gt;=50%]" caption="Number of products with&gt;=50%" attribute="1" defaultMemberUniqueName="[Table3].[Number of products with&gt;=50%].[All]" allUniqueName="[Table3].[Number of products with&gt;=50%].[All]" dimensionUniqueName="[Table3]" displayFolder="" count="0" memberValueDatatype="20" unbalanced="0"/>
    <cacheHierarchy uniqueName="[Table3].[Products with &gt;=50% Discount]" caption="Products with &gt;=50% Discount" attribute="1" defaultMemberUniqueName="[Table3].[Products with &gt;=50% Discount].[All]" allUniqueName="[Table3].[Products with &gt;=50% Discount].[All]" dimensionUniqueName="[Table3]" displayFolder="" count="0" memberValueDatatype="130" unbalanced="0"/>
    <cacheHierarchy uniqueName="[Table3].[Products with &lt;1,000 review]" caption="Products with &lt;1,000 review" attribute="1" defaultMemberUniqueName="[Table3].[Products with &lt;1,000 review].[All]" allUniqueName="[Table3].[Products with &lt;1,000 review].[All]" dimensionUniqueName="[Table3]" displayFolder="" count="0" memberValueDatatype="20" unbalanced="0"/>
    <cacheHierarchy uniqueName="[Table3].[Average rating]" caption="Average rating" attribute="1" defaultMemberUniqueName="[Table3].[Average rating].[All]" allUniqueName="[Table3].[Average rating].[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4"/>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4"/>
        </ext>
      </extLst>
    </cacheHierarchy>
    <cacheHierarchy uniqueName="[Measures].[Sum of Discounted Price]" caption="Sum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Actual Price]" caption="Average of Actual Price" measure="1" displayFolder="" measureGroup="Range" count="0" hidden="1">
      <extLst>
        <ext xmlns:x15="http://schemas.microsoft.com/office/spreadsheetml/2010/11/main" uri="{B97F6D7D-B522-45F9-BDA1-12C45D357490}">
          <x15:cacheHierarchy aggregatedColumn="9"/>
        </ext>
      </extLst>
    </cacheHierarchy>
    <cacheHierarchy uniqueName="[Measures].[Average of Discounted Price]" caption="Average of Discounted Price" measure="1" displayFolder="" measureGroup="Range" count="0" hidden="1">
      <extLst>
        <ext xmlns:x15="http://schemas.microsoft.com/office/spreadsheetml/2010/11/main" uri="{B97F6D7D-B522-45F9-BDA1-12C45D357490}">
          <x15:cacheHierarchy aggregatedColumn="7"/>
        </ext>
      </extLst>
    </cacheHierarchy>
    <cacheHierarchy uniqueName="[Measures].[Count of Rating Count]" caption="Count of Rating Count" measure="1" displayFolder="" measureGroup="Range" count="0" hidden="1">
      <extLst>
        <ext xmlns:x15="http://schemas.microsoft.com/office/spreadsheetml/2010/11/main" uri="{B97F6D7D-B522-45F9-BDA1-12C45D357490}">
          <x15:cacheHierarchy aggregatedColumn="15"/>
        </ext>
      </extLst>
    </cacheHierarchy>
    <cacheHierarchy uniqueName="[Measures].[Max of Rating Count]" caption="Max of Rating Count" measure="1" displayFolder="" measureGroup="Range" count="0" hidden="1">
      <extLst>
        <ext xmlns:x15="http://schemas.microsoft.com/office/spreadsheetml/2010/11/main" uri="{B97F6D7D-B522-45F9-BDA1-12C45D357490}">
          <x15:cacheHierarchy aggregatedColumn="15"/>
        </ext>
      </extLst>
    </cacheHierarchy>
    <cacheHierarchy uniqueName="[Measures].[Count of Products with &gt;=50% Discount]" caption="Count of Products with &gt;=50% Discount" measure="1" displayFolder="" measureGroup="Range" count="0" hidden="1">
      <extLst>
        <ext xmlns:x15="http://schemas.microsoft.com/office/spreadsheetml/2010/11/main" uri="{B97F6D7D-B522-45F9-BDA1-12C45D357490}">
          <x15:cacheHierarchy aggregatedColumn="18"/>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Sum of Total Potential Revenue]" caption="Sum of Total Potential Revenue" measure="1" displayFolder="" measureGroup="Range" count="0" hidden="1">
      <extLst>
        <ext xmlns:x15="http://schemas.microsoft.com/office/spreadsheetml/2010/11/main" uri="{B97F6D7D-B522-45F9-BDA1-12C45D357490}">
          <x15:cacheHierarchy aggregatedColumn="16"/>
        </ext>
      </extLst>
    </cacheHierarchy>
    <cacheHierarchy uniqueName="[Measures].[Sum of Average Rating]" caption="Sum of Average Rating" measure="1" displayFolder="" measureGroup="Range" count="0" hidden="1">
      <extLst>
        <ext xmlns:x15="http://schemas.microsoft.com/office/spreadsheetml/2010/11/main" uri="{B97F6D7D-B522-45F9-BDA1-12C45D357490}">
          <x15:cacheHierarchy aggregatedColumn="11"/>
        </ext>
      </extLst>
    </cacheHierarchy>
    <cacheHierarchy uniqueName="[Measures].[Average of Average Rating]" caption="Average of Average Rating" measure="1" displayFolder="" measureGroup="Range" count="0" hidden="1">
      <extLst>
        <ext xmlns:x15="http://schemas.microsoft.com/office/spreadsheetml/2010/11/main" uri="{B97F6D7D-B522-45F9-BDA1-12C45D357490}">
          <x15:cacheHierarchy aggregatedColumn="11"/>
        </ext>
      </extLst>
    </cacheHierarchy>
    <cacheHierarchy uniqueName="[Measures].[Sum of Number of products with&gt;=50%]" caption="Sum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Number of products with&gt;=50%]" caption="Count of Number of products with&gt;=50%" measure="1" displayFolder="" measureGroup="Range" count="0" hidden="1">
      <extLst>
        <ext xmlns:x15="http://schemas.microsoft.com/office/spreadsheetml/2010/11/main" uri="{B97F6D7D-B522-45F9-BDA1-12C45D357490}">
          <x15:cacheHierarchy aggregatedColumn="17"/>
        </ext>
      </extLst>
    </cacheHierarchy>
    <cacheHierarchy uniqueName="[Measures].[Count of Products with &lt;1,000 review]" caption="Count of Products with &lt;1,000 review" measure="1" displayFolder="" measureGroup="Range" count="0" hidden="1">
      <extLst>
        <ext xmlns:x15="http://schemas.microsoft.com/office/spreadsheetml/2010/11/main" uri="{B97F6D7D-B522-45F9-BDA1-12C45D357490}">
          <x15:cacheHierarchy aggregatedColumn="19"/>
        </ext>
      </extLst>
    </cacheHierarchy>
    <cacheHierarchy uniqueName="[Measures].[Count of Main Category]" caption="Count of Main Category" measure="1" displayFolder="" measureGroup="Range" count="0" hidden="1">
      <extLst>
        <ext xmlns:x15="http://schemas.microsoft.com/office/spreadsheetml/2010/11/main" uri="{B97F6D7D-B522-45F9-BDA1-12C45D357490}">
          <x15:cacheHierarchy aggregatedColumn="3"/>
        </ext>
      </extLst>
    </cacheHierarchy>
    <cacheHierarchy uniqueName="[Measures].[Sum of Discount Percentage 2]" caption="Sum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Max of Discount Percentage 2]" caption="Max of Discount Percentage 2" measure="1" displayFolder="" measureGroup="Table3" count="0" hidden="1">
      <extLst>
        <ext xmlns:x15="http://schemas.microsoft.com/office/spreadsheetml/2010/11/main" uri="{B97F6D7D-B522-45F9-BDA1-12C45D357490}">
          <x15:cacheHierarchy aggregatedColumn="30"/>
        </ext>
      </extLst>
    </cacheHierarchy>
    <cacheHierarchy uniqueName="[Measures].[Count of Discount Percentage]" caption="Count of Discount Percentage" measure="1" displayFolder="" measureGroup="Table3" count="0" hidden="1">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14DA25-94A4-4454-95F0-17346E750326}" name="PivotTable13" cacheId="296" applyNumberFormats="0" applyBorderFormats="0" applyFontFormats="0" applyPatternFormats="0" applyAlignmentFormats="0" applyWidthHeightFormats="1" dataCaption="Values" tag="b2f75be4-b092-4c27-9035-6816ab95a6c4" updatedVersion="6" minRefreshableVersion="3" useAutoFormatting="1" subtotalHiddenItems="1" itemPrintTitles="1" createdVersion="6" indent="0" outline="1" outlineData="1" multipleFieldFilters="0" chartFormat="12" rowHeaderCaption="Discount Bucket">
  <location ref="AO3:AP14"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Average Rating" fld="0" subtotal="average" baseField="0" baseItem="0" numFmtId="169"/>
  </dataFields>
  <chartFormats count="3">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caption="Rating Count"/>
    <pivotHierarchy dragToData="1"/>
    <pivotHierarchy dragToData="1"/>
    <pivotHierarchy dragToData="1"/>
    <pivotHierarchy dragToData="1"/>
    <pivotHierarchy dragToData="1" caption="Average Rat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9800E1-FD74-4BFA-911B-A983D0C4B17D}" name="PivotTable5" cacheId="272" applyNumberFormats="0" applyBorderFormats="0" applyFontFormats="0" applyPatternFormats="0" applyAlignmentFormats="0" applyWidthHeightFormats="1" dataCaption="Values" tag="ff3000b3-9637-4deb-b6d2-b981e4623426" updatedVersion="6" minRefreshableVersion="3" useAutoFormatting="1" subtotalHiddenItems="1" itemPrintTitles="1" createdVersion="6" indent="0" outline="1" outlineData="1" multipleFieldFilters="0" chartFormat="6" rowHeaderCaption="Main Category">
  <location ref="M3:N13"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efaultSubtotal="0" defaultAttributeDrillState="1">
      <items count="1337">
        <item n="]po[pk"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s>
    </pivotField>
    <pivotField dataField="1" subtotalTop="0" showAll="0" defaultSubtotal="0"/>
  </pivotFields>
  <rowFields count="1">
    <field x="0"/>
  </rowFields>
  <rowItems count="10">
    <i>
      <x v="7"/>
    </i>
    <i>
      <x v="8"/>
    </i>
    <i>
      <x v="5"/>
    </i>
    <i>
      <x v="1"/>
    </i>
    <i>
      <x v="2"/>
    </i>
    <i>
      <x v="4"/>
    </i>
    <i>
      <x v="3"/>
    </i>
    <i>
      <x v="6"/>
    </i>
    <i>
      <x/>
    </i>
    <i t="grand">
      <x/>
    </i>
  </rowItems>
  <colItems count="1">
    <i/>
  </colItems>
  <dataFields count="1">
    <dataField name="Average of Rating" fld="2" subtotal="average" baseField="0" baseItem="7" numFmtId="169"/>
  </dataFields>
  <chartFormats count="2">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D5D5E6-7428-4441-AB11-474460E6B189}" name="PivotTable1" cacheId="269" applyNumberFormats="0" applyBorderFormats="0" applyFontFormats="0" applyPatternFormats="0" applyAlignmentFormats="0" applyWidthHeightFormats="1" dataCaption="Values" tag="ab645462-24ca-4a73-b2e5-2be2f5e7f12a" updatedVersion="6" minRefreshableVersion="3" useAutoFormatting="1" subtotalHiddenItems="1" itemPrintTitles="1" createdVersion="6" indent="0" outline="1" outlineData="1" multipleFieldFilters="0" chartFormat="8" rowHeaderCaption="Main Category">
  <location ref="A3:B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Average of Discount Percentage" fld="0" subtotal="average"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tual Price].&amp;[7.5E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6C79B5-7F22-424E-BF32-B9A3ED3F4D10}" name="PivotTable4" cacheId="495" applyNumberFormats="0" applyBorderFormats="0" applyFontFormats="0" applyPatternFormats="0" applyAlignmentFormats="0" applyWidthHeightFormats="1" dataCaption="Values" tag="4247f145-8d62-47a5-b2a3-45b3463a2000" updatedVersion="6" minRefreshableVersion="3" useAutoFormatting="1" subtotalHiddenItems="1" itemPrintTitles="1" createdVersion="6" indent="0" outline="1" outlineData="1" multipleFieldFilters="0" chartFormat="3" rowHeaderCaption="Main Category">
  <location ref="I3:J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Sum of Rating Count" fld="1" baseField="0" baseItem="2" numFmtId="3"/>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EA64D54-08C5-4325-B8B0-A9E6437C6ABB}" name="PivotTable8" cacheId="263" applyNumberFormats="0" applyBorderFormats="0" applyFontFormats="0" applyPatternFormats="0" applyAlignmentFormats="0" applyWidthHeightFormats="1" dataCaption="Values" tag="1a86bc77-d080-49d4-9168-3a27228b59ae" updatedVersion="6" minRefreshableVersion="3" useAutoFormatting="1" subtotalHiddenItems="1" itemPrintTitles="1" createdVersion="6" indent="0" outline="1" outlineData="1" multipleFieldFilters="0" chartFormat="16" rowHeaderCaption="Product Name">
  <location ref="U3:V14" firstHeaderRow="1" firstDataRow="1" firstDataCol="1"/>
  <pivotFields count="2">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Rating Count" fld="1" subtotal="max" baseField="0" baseItem="0" numFmtId="3"/>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caption="Rating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7763CF-633C-411D-85C6-0B38122FC6D2}" name="PivotTable10" cacheId="260" applyNumberFormats="0" applyBorderFormats="0" applyFontFormats="0" applyPatternFormats="0" applyAlignmentFormats="0" applyWidthHeightFormats="1" dataCaption="Values" tag="5fdfff62-8b1b-4c65-b004-55cf0f74c29e" updatedVersion="6" minRefreshableVersion="3" useAutoFormatting="1" subtotalHiddenItems="1" itemPrintTitles="1" createdVersion="6" indent="0" outline="1" outlineData="1" multipleFieldFilters="0" chartFormat="57" rowHeaderCaption="Rating ">
  <location ref="AC3:AD30"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 Name" fld="2" subtotal="count" baseField="0" baseItem="0"/>
  </dataFields>
  <chartFormats count="2">
    <chartFormat chart="54" format="5" series="1">
      <pivotArea type="data" outline="0" fieldPosition="0">
        <references count="1">
          <reference field="4294967294" count="1" selected="0">
            <x v="0"/>
          </reference>
        </references>
      </pivotArea>
    </chartFormat>
    <chartFormat chart="54" format="6">
      <pivotArea type="data" outline="0" fieldPosition="0">
        <references count="2">
          <reference field="4294967294" count="1" selected="0">
            <x v="0"/>
          </reference>
          <reference field="1" count="1" selected="0">
            <x v="12"/>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tual Price].&amp;[7.5E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caption="Rating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8">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51517B-095C-47EF-9989-6283C524F19F}" name="PivotTable14" cacheId="293" applyNumberFormats="0" applyBorderFormats="0" applyFontFormats="0" applyPatternFormats="0" applyAlignmentFormats="0" applyWidthHeightFormats="1" dataCaption="Values" tag="4ffe5528-d7cc-47a5-9fc7-8c314efde70e" updatedVersion="6" minRefreshableVersion="3" useAutoFormatting="1" subtotalHiddenItems="1" itemPrintTitles="1" createdVersion="6" indent="0" outline="1" outlineData="1" multipleFieldFilters="0" rowHeaderCaption="Discount Percentage">
  <location ref="AS3:AS7"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4">
    <i>
      <x/>
    </i>
    <i>
      <x v="1"/>
    </i>
    <i>
      <x v="2"/>
    </i>
    <i t="grand">
      <x/>
    </i>
  </rowItem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caption="Rating Count"/>
    <pivotHierarchy dragToData="1"/>
    <pivotHierarchy dragToData="1"/>
    <pivotHierarchy dragToData="1"/>
    <pivotHierarchy dragToData="1"/>
    <pivotHierarchy dragToData="1"/>
    <pivotHierarchy dragToData="1"/>
    <pivotHierarchy dragToData="1"/>
    <pivotHierarchy dragToData="1" caption="Products with &lt;1,000 review"/>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110B7E-676D-47BC-981D-BDAB32424E8C}" name="PivotTable11" cacheId="290" applyNumberFormats="0" applyBorderFormats="0" applyFontFormats="0" applyPatternFormats="0" applyAlignmentFormats="0" applyWidthHeightFormats="1" dataCaption="Values" tag="ffb98b6a-ce26-4516-8ee7-c6121fbea3c8" updatedVersion="6" minRefreshableVersion="3" useAutoFormatting="1" subtotalHiddenItems="1" itemPrintTitles="1" createdVersion="6" indent="0" outline="1" outlineData="1" multipleFieldFilters="0" chartFormat="8" rowHeaderCaption="Main Category ">
  <location ref="AG3:AH13"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1"/>
  </rowFields>
  <rowItems count="10">
    <i>
      <x/>
    </i>
    <i>
      <x v="1"/>
    </i>
    <i>
      <x v="2"/>
    </i>
    <i>
      <x v="3"/>
    </i>
    <i>
      <x v="4"/>
    </i>
    <i>
      <x v="5"/>
    </i>
    <i>
      <x v="6"/>
    </i>
    <i>
      <x v="7"/>
    </i>
    <i>
      <x v="8"/>
    </i>
    <i t="grand">
      <x/>
    </i>
  </rowItems>
  <colItems count="1">
    <i/>
  </colItems>
  <dataFields count="1">
    <dataField name="Sum of Total Potential Revenue" fld="2" baseField="1" baseItem="0" numFmtId="3"/>
  </dataFields>
  <chartFormats count="1">
    <chartFormat chart="6"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caption="Rating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8">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5A55D0-38F1-4816-BFE8-E4D98475F386}" name="PivotTable16" cacheId="504" applyNumberFormats="0" applyBorderFormats="0" applyFontFormats="0" applyPatternFormats="0" applyAlignmentFormats="0" applyWidthHeightFormats="1" dataCaption="Values" tag="da8595e8-c84f-4da4-83a1-2aa52d135434" updatedVersion="6" minRefreshableVersion="3" useAutoFormatting="1" subtotalHiddenItems="1" itemPrintTitles="1" createdVersion="6" indent="0" outline="1" outlineData="1" multipleFieldFilters="0" chartFormat="10" rowHeaderCaption="Main Category">
  <location ref="AZ4:BA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1"/>
    </i>
    <i>
      <x v="2"/>
    </i>
    <i>
      <x v="4"/>
    </i>
    <i>
      <x v="3"/>
    </i>
    <i t="grand">
      <x/>
    </i>
  </rowItems>
  <colItems count="1">
    <i/>
  </colItems>
  <dataFields count="1">
    <dataField name="Top 5 Discount Percentage" fld="1" subtotal="max" baseField="0" baseItem="0" numFmtId="9"/>
  </dataFields>
  <chartFormats count="1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7" format="4">
      <pivotArea type="data" outline="0" fieldPosition="0">
        <references count="2">
          <reference field="4294967294" count="1" selected="0">
            <x v="0"/>
          </reference>
          <reference field="0" count="1" selected="0">
            <x v="2"/>
          </reference>
        </references>
      </pivotArea>
    </chartFormat>
    <chartFormat chart="7" format="5">
      <pivotArea type="data" outline="0" fieldPosition="0">
        <references count="2">
          <reference field="4294967294" count="1" selected="0">
            <x v="0"/>
          </reference>
          <reference field="0" count="1" selected="0">
            <x v="4"/>
          </reference>
        </references>
      </pivotArea>
    </chartFormat>
    <chartFormat chart="7" format="6">
      <pivotArea type="data" outline="0" fieldPosition="0">
        <references count="2">
          <reference field="4294967294" count="1" selected="0">
            <x v="0"/>
          </reference>
          <reference field="0" count="1" selected="0">
            <x v="3"/>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2"/>
          </reference>
        </references>
      </pivotArea>
    </chartFormat>
    <chartFormat chart="9" format="11">
      <pivotArea type="data" outline="0" fieldPosition="0">
        <references count="2">
          <reference field="4294967294" count="1" selected="0">
            <x v="0"/>
          </reference>
          <reference field="0" count="1" selected="0">
            <x v="4"/>
          </reference>
        </references>
      </pivotArea>
    </chartFormat>
    <chartFormat chart="9" format="12">
      <pivotArea type="data" outline="0" fieldPosition="0">
        <references count="2">
          <reference field="4294967294" count="1" selected="0">
            <x v="0"/>
          </reference>
          <reference field="0" count="1" selected="0">
            <x v="3"/>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caption="Rating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5 Discount Percentage"/>
    <pivotHierarchy dragToData="1"/>
  </pivotHierarchies>
  <pivotTableStyleInfo name="PivotStyleLight16" showRowHeaders="1" showColHeaders="1" showRowStripes="0" showColStripes="0" showLastColumn="1"/>
  <filters count="1">
    <filter fld="0" type="count" id="1" iMeasureHier="67">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AA0627-5396-4CE5-AD19-828718A82E1E}" name="PivotTable7" cacheId="287" applyNumberFormats="0" applyBorderFormats="0" applyFontFormats="0" applyPatternFormats="0" applyAlignmentFormats="0" applyWidthHeightFormats="1" dataCaption="Values" tag="a0ab2396-13fc-4075-af80-7e49360179e4" updatedVersion="6" minRefreshableVersion="3" useAutoFormatting="1" subtotalHiddenItems="1" itemPrintTitles="1" createdVersion="6" indent="0" outline="1" outlineData="1" multipleFieldFilters="0" chartFormat="15" rowHeaderCaption="Main Category">
  <location ref="P3:R13"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Discounted Price" fld="2" subtotal="average" baseField="0" baseItem="2" numFmtId="169"/>
    <dataField name="Average of Actual Price" fld="1" subtotal="average" baseField="0" baseItem="2" numFmtId="169"/>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7C5362-F227-4852-8167-5B852319AEDD}" name="PivotTable3" cacheId="284" applyNumberFormats="0" applyBorderFormats="0" applyFontFormats="0" applyPatternFormats="0" applyAlignmentFormats="0" applyWidthHeightFormats="1" dataCaption="Values" tag="30345b07-eaaf-46bc-bd9e-c18d26dd790a" updatedVersion="6" minRefreshableVersion="3" useAutoFormatting="1" subtotalHiddenItems="1" itemPrintTitles="1" createdVersion="6" indent="0" outline="1" outlineData="1" multipleFieldFilters="0" chartFormat="12" rowHeaderCaption="Main Category">
  <location ref="E3:F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Distinct Count of Product Name" fld="1" subtotal="count" baseField="0" baseItem="0">
      <extLst>
        <ext xmlns:x15="http://schemas.microsoft.com/office/spreadsheetml/2010/11/main" uri="{FABC7310-3BB5-11E1-824E-6D434824019B}">
          <x15:dataField isCountDistinct="1"/>
        </ext>
      </extLst>
    </dataField>
  </dataFields>
  <chartFormats count="2">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6306B0-0A03-4D74-BEDA-34BB908711BE}" name="PivotTable15" cacheId="507" applyNumberFormats="0" applyBorderFormats="0" applyFontFormats="0" applyPatternFormats="0" applyAlignmentFormats="0" applyWidthHeightFormats="1" dataCaption="Values" tag="be5368cb-e773-4cd4-b521-ea0f9afa41b5" updatedVersion="6" minRefreshableVersion="3" useAutoFormatting="1" subtotalHiddenItems="1" itemPrintTitles="1" createdVersion="6" indent="0" outline="1" outlineData="1" multipleFieldFilters="0" chartFormat="16" rowHeaderCaption="Main Category">
  <location ref="AV3:AW9" firstHeaderRow="1" firstDataRow="1" firstDataCol="1"/>
  <pivotFields count="2">
    <pivotField dataField="1" subtotalTop="0" showAll="0" defaultSubtotal="0"/>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s>
  <rowFields count="1">
    <field x="1"/>
  </rowFields>
  <rowItems count="6">
    <i>
      <x/>
    </i>
    <i>
      <x v="1"/>
    </i>
    <i>
      <x v="2"/>
    </i>
    <i>
      <x v="4"/>
    </i>
    <i>
      <x v="3"/>
    </i>
    <i t="grand">
      <x/>
    </i>
  </rowItems>
  <colItems count="1">
    <i/>
  </colItems>
  <dataFields count="1">
    <dataField name="Max of Discount Percentage" fld="0" subtotal="max" baseField="1" baseItem="5" numFmtId="9"/>
  </dataFields>
  <chartFormats count="17">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1" count="1" selected="0">
            <x v="0"/>
          </reference>
        </references>
      </pivotArea>
    </chartFormat>
    <chartFormat chart="13" format="3">
      <pivotArea type="data" outline="0" fieldPosition="0">
        <references count="2">
          <reference field="4294967294" count="1" selected="0">
            <x v="0"/>
          </reference>
          <reference field="1" count="1" selected="0">
            <x v="1"/>
          </reference>
        </references>
      </pivotArea>
    </chartFormat>
    <chartFormat chart="13" format="4">
      <pivotArea type="data" outline="0" fieldPosition="0">
        <references count="2">
          <reference field="4294967294" count="1" selected="0">
            <x v="0"/>
          </reference>
          <reference field="1" count="1" selected="0">
            <x v="2"/>
          </reference>
        </references>
      </pivotArea>
    </chartFormat>
    <chartFormat chart="13" format="5">
      <pivotArea type="data" outline="0" fieldPosition="0">
        <references count="2">
          <reference field="4294967294" count="1" selected="0">
            <x v="0"/>
          </reference>
          <reference field="1" count="1" selected="0">
            <x v="4"/>
          </reference>
        </references>
      </pivotArea>
    </chartFormat>
    <chartFormat chart="13" format="6">
      <pivotArea type="data" outline="0" fieldPosition="0">
        <references count="2">
          <reference field="4294967294" count="1" selected="0">
            <x v="0"/>
          </reference>
          <reference field="1" count="1" selected="0">
            <x v="3"/>
          </reference>
        </references>
      </pivotArea>
    </chartFormat>
    <chartFormat chart="13" format="7">
      <pivotArea type="data" outline="0" fieldPosition="0">
        <references count="2">
          <reference field="4294967294" count="1" selected="0">
            <x v="0"/>
          </reference>
          <reference field="1" count="1" selected="0">
            <x v="7"/>
          </reference>
        </references>
      </pivotArea>
    </chartFormat>
    <chartFormat chart="13" format="8">
      <pivotArea type="data" outline="0" fieldPosition="0">
        <references count="2">
          <reference field="4294967294" count="1" selected="0">
            <x v="0"/>
          </reference>
          <reference field="1" count="1" selected="0">
            <x v="6"/>
          </reference>
        </references>
      </pivotArea>
    </chartFormat>
    <chartFormat chart="13" format="9">
      <pivotArea type="data" outline="0" fieldPosition="0">
        <references count="2">
          <reference field="4294967294" count="1" selected="0">
            <x v="0"/>
          </reference>
          <reference field="1" count="1" selected="0">
            <x v="5"/>
          </reference>
        </references>
      </pivotArea>
    </chartFormat>
    <chartFormat chart="13" format="10">
      <pivotArea type="data" outline="0" fieldPosition="0">
        <references count="2">
          <reference field="4294967294" count="1" selected="0">
            <x v="0"/>
          </reference>
          <reference field="1" count="1" selected="0">
            <x v="8"/>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1" count="1" selected="0">
            <x v="0"/>
          </reference>
        </references>
      </pivotArea>
    </chartFormat>
    <chartFormat chart="14" format="15">
      <pivotArea type="data" outline="0" fieldPosition="0">
        <references count="2">
          <reference field="4294967294" count="1" selected="0">
            <x v="0"/>
          </reference>
          <reference field="1" count="1" selected="0">
            <x v="1"/>
          </reference>
        </references>
      </pivotArea>
    </chartFormat>
    <chartFormat chart="14" format="16">
      <pivotArea type="data" outline="0" fieldPosition="0">
        <references count="2">
          <reference field="4294967294" count="1" selected="0">
            <x v="0"/>
          </reference>
          <reference field="1" count="1" selected="0">
            <x v="2"/>
          </reference>
        </references>
      </pivotArea>
    </chartFormat>
    <chartFormat chart="14" format="17">
      <pivotArea type="data" outline="0" fieldPosition="0">
        <references count="2">
          <reference field="4294967294" count="1" selected="0">
            <x v="0"/>
          </reference>
          <reference field="1" count="1" selected="0">
            <x v="4"/>
          </reference>
        </references>
      </pivotArea>
    </chartFormat>
    <chartFormat chart="14" format="18">
      <pivotArea type="data" outline="0" fieldPosition="0">
        <references count="2">
          <reference field="4294967294" count="1" selected="0">
            <x v="0"/>
          </reference>
          <reference field="1" count="1" selected="0">
            <x v="3"/>
          </reference>
        </references>
      </pivotArea>
    </chartFormat>
  </chartFormats>
  <pivotHierarchies count="6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caption="Rating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58">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423679-4158-4D27-8142-C83012BC8C35}" name="PivotTable12" cacheId="278" applyNumberFormats="0" applyBorderFormats="0" applyFontFormats="0" applyPatternFormats="0" applyAlignmentFormats="0" applyWidthHeightFormats="1" dataCaption="Values" tag="0c95e67d-652e-4774-80f9-17734d18134f" updatedVersion="6" minRefreshableVersion="3" useAutoFormatting="1" subtotalHiddenItems="1" itemPrintTitles="1" createdVersion="6" indent="0" outline="1" outlineData="1" multipleFieldFilters="0" chartFormat="12" rowHeaderCaption="Rating ">
  <location ref="AK3:AL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Product Name" fld="0" subtotal="count" baseField="0" baseItem="0"/>
  </dataFields>
  <chartFormats count="2">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caption="Rating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C11469-DBF9-41E8-88F4-835A34049456}" name="PivotTable9" cacheId="498" applyNumberFormats="0" applyBorderFormats="0" applyFontFormats="0" applyPatternFormats="0" applyAlignmentFormats="0" applyWidthHeightFormats="1" dataCaption="Values" tag="ca55b46e-4999-4826-9ba5-2fc6c15bc6bc" updatedVersion="6" minRefreshableVersion="3" useAutoFormatting="1" subtotalHiddenItems="1" itemPrintTitles="1" createdVersion="6" indent="0" outline="1" outlineData="1" multipleFieldFilters="0" chartFormat="28" rowHeaderCaption="Main Category">
  <location ref="Y3:Y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products with&gt;=50%" fld="0" baseField="0" baseItem="0"/>
  </dataFields>
  <chartFormats count="3">
    <chartFormat chart="19"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Data="1"/>
    <pivotHierarchy dragToData="1" caption="Rating Count"/>
    <pivotHierarchy dragToData="1" caption="Products with &gt;=50% Discount"/>
    <pivotHierarchy dragToData="1" caption="Discount Percentage"/>
    <pivotHierarchy dragToData="1"/>
    <pivotHierarchy dragToData="1"/>
    <pivotHierarchy dragToData="1"/>
    <pivotHierarchy dragToData="1" caption="Number of products with&gt;=50%"/>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Amazon Dataset!$A$1:$W$13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E711A4AE-B733-4879-89B5-87D38DD73C49}" sourceName="[Range].[Main Category]">
  <pivotTables>
    <pivotTable tabId="3" name="PivotTable15"/>
    <pivotTable tabId="3" name="PivotTable4"/>
    <pivotTable tabId="3" name="PivotTable9"/>
  </pivotTables>
  <data>
    <olap pivotCacheId="2027359373">
      <levels count="2">
        <level uniqueName="[Range].[Main Category].[(All)]" sourceCaption="(All)" count="0"/>
        <level uniqueName="[Range].[Main Category].[Main Category]" sourceCaption="Main Category" count="9">
          <ranges>
            <range startItem="0">
              <i n="[Range].[Main Category].&amp;[Car&amp;Motorbike]" c="Car&amp;Motorbike"/>
              <i n="[Range].[Main Category].&amp;[Computers&amp;Accessories]" c="Computers&amp;Accessories"/>
              <i n="[Range].[Main Category].&amp;[Electronics]" c="Electronics"/>
              <i n="[Range].[Main Category].&amp;[Health&amp;PersonalCare]" c="Health&amp;PersonalCare"/>
              <i n="[Range].[Main Category].&amp;[Home&amp;Kitchen]" c="Home&amp;Kitchen"/>
              <i n="[Range].[Main Category].&amp;[HomeImprovement]" c="HomeImprovement"/>
              <i n="[Range].[Main Category].&amp;[MusicalInstruments]" c="MusicalInstruments"/>
              <i n="[Range].[Main Category].&amp;[OfficeProducts]" c="OfficeProducts"/>
              <i n="[Range].[Main Category].&amp;[Toys&amp;Games]" c="Toys&amp;Games"/>
            </range>
          </ranges>
        </level>
      </levels>
      <selections count="1">
        <selection n="[Range].[Main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CE8BEDCB-FE46-44ED-84E7-24430D2703D6}" sourceName="[Range].[Rating]">
  <data>
    <olap pivotCacheId="2027359373">
      <levels count="2">
        <level uniqueName="[Range].[Rating].[(All)]" sourceCaption="(All)" count="0"/>
        <level uniqueName="[Range].[Rating].[Rating]" sourceCaption="Rating" count="26">
          <ranges>
            <range startItem="0">
              <i n="[Range].[Rating].&amp;[0]" c="0"/>
              <i n="[Range].[Rating].&amp;[2.]" c="2"/>
              <i n="[Range].[Rating].&amp;[2.3]" c="2.3"/>
              <i n="[Range].[Rating].&amp;[2.6]" c="2.6"/>
              <i n="[Range].[Rating].&amp;[2.8]" c="2.8"/>
              <i n="[Range].[Rating].&amp;[2.9]" c="2.9"/>
              <i n="[Range].[Rating].&amp;[3.]" c="3"/>
              <i n="[Range].[Rating].&amp;[3.1]" c="3.1"/>
              <i n="[Range].[Rating].&amp;[3.2]" c="3.2"/>
              <i n="[Range].[Rating].&amp;[3.3]" c="3.3"/>
              <i n="[Range].[Rating].&amp;[3.4]" c="3.4"/>
              <i n="[Range].[Rating].&amp;[3.5]" c="3.5"/>
              <i n="[Range].[Rating].&amp;[3.6]" c="3.6"/>
              <i n="[Range].[Rating].&amp;[3.7]" c="3.7"/>
              <i n="[Range].[Rating].&amp;[3.8]" c="3.8"/>
              <i n="[Range].[Rating].&amp;[3.9]" c="3.9"/>
              <i n="[Range].[Rating].&amp;[4.]" c="4"/>
              <i n="[Range].[Rating].&amp;[4.1]" c="4.1"/>
              <i n="[Range].[Rating].&amp;[4.2]" c="4.2"/>
              <i n="[Range].[Rating].&amp;[4.3]" c="4.3"/>
              <i n="[Range].[Rating].&amp;[4.4]" c="4.4"/>
              <i n="[Range].[Rating].&amp;[4.5]" c="4.5"/>
              <i n="[Range].[Rating].&amp;[4.6]" c="4.6"/>
              <i n="[Range].[Rating].&amp;[4.7]" c="4.7"/>
              <i n="[Range].[Rating].&amp;[4.8]" c="4.8"/>
              <i n="[Range].[Rating].&amp;[5.]" c="5"/>
            </range>
          </ranges>
        </level>
      </levels>
      <selections count="1">
        <selection n="[Range].[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17255698-8755-480B-892E-AE6B88E37C32}" sourceName="[Range].[Price Range Bucket]">
  <data>
    <olap pivotCacheId="2027359373">
      <levels count="2">
        <level uniqueName="[Range].[Price Range Bucket].[(All)]" sourceCaption="(All)" count="0"/>
        <level uniqueName="[Range].[Price Range Bucket].[Price Range Bucket]" sourceCaption="Price Range Bucket" count="4" sortOrder="ascending">
          <ranges>
            <range startItem="0">
              <i n="[Range].[Price Range Bucket].&amp;[&lt;₹200]" c="&lt;₹200"/>
              <i n="[Range].[Price Range Bucket].&amp;[&gt;₹500]" c="&gt;₹500"/>
              <i n="[Range].[Price Range Bucket].&amp;[₹200 - ₹500]" c="₹200 - ₹500"/>
              <i n="[Range].[Price Range Bucket].&amp;[₹200 -₹500]" c="₹200 -₹500"/>
            </range>
          </ranges>
        </level>
      </levels>
      <selections count="1">
        <selection n="[Range].[Price Range Bucke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F46686D3-C135-4D31-8EDC-40D2EAB119D5}" cache="Slicer_Main_Category" caption="Main Category" level="1" style="SlicerStyleLight1 2" rowHeight="1371600"/>
  <slicer name="Rating" xr10:uid="{C8D6E38C-67A6-49B1-990C-5ACD7515F8D7}" cache="Slicer_Rating" caption="Rating" columnCount="2" level="1" style="SlicerStyleLight1 2" rowHeight="640080"/>
  <slicer name="Price Range Bucket" xr10:uid="{A567A77F-10A4-403E-ADF7-5938158CFDAB}" cache="Slicer_Price_Range_Bucket" caption="Price Range Bucket" level="1" style="SlicerStyleLight1 2" rowHeight="11887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98A6D7-171F-4556-8E30-34DB8FA9C6AA}" name="Table3" displayName="Table3" ref="A1:T1352" totalsRowShown="0" dataDxfId="22" dataCellStyle="Comma">
  <autoFilter ref="A1:T1352" xr:uid="{8D804C53-B510-4201-A113-9E5FE2B3F265}"/>
  <tableColumns count="20">
    <tableColumn id="1" xr3:uid="{2FD50610-05B0-47C1-952F-DE4C4ABB2711}" name="Product ID" dataDxfId="21"/>
    <tableColumn id="2" xr3:uid="{E875C39F-413E-4563-B73A-A280F25885E1}" name="Product Name" dataDxfId="20"/>
    <tableColumn id="3" xr3:uid="{B648D7B4-5B1E-4AD6-97AA-1857B20BF318}" name="Category" dataDxfId="19"/>
    <tableColumn id="4" xr3:uid="{87D78159-583C-4E46-A8F8-137D3DD20DAF}" name="Main Category" dataDxfId="18"/>
    <tableColumn id="5" xr3:uid="{0C81B227-46E5-4939-9714-1B85AD20EE60}" name="Level 2 Category" dataDxfId="17"/>
    <tableColumn id="6" xr3:uid="{5F17ECDF-708F-4896-908E-50FFB77767EC}" name="Level 3 Category" dataDxfId="16"/>
    <tableColumn id="7" xr3:uid="{104557B2-3137-46F3-A554-74F0749DB9E2}" name="Level 4 Category" dataDxfId="15"/>
    <tableColumn id="8" xr3:uid="{15A6B369-C60A-432F-92B8-0023083E459C}" name="Discounted Price" dataDxfId="14"/>
    <tableColumn id="9" xr3:uid="{676E2203-660F-42A0-8DFE-DAB3C13B5ACB}" name="Price Range Bucket" dataDxfId="13" dataCellStyle="Currency">
      <calculatedColumnFormula>IF(H2&lt;200,"&lt;₹200",IF(OR(H2=200,H2&lt;=500),"₹200 - ₹500","&gt;₹500"))</calculatedColumnFormula>
    </tableColumn>
    <tableColumn id="10" xr3:uid="{0E43E4D5-10B2-409A-9B4E-2CC8FBAE4BEA}" name="Actual Price" dataDxfId="12"/>
    <tableColumn id="11" xr3:uid="{0EAEEE64-7C05-476A-81C2-AEB77152EA93}" name="Discount Percentage" dataDxfId="11" dataCellStyle="Percent"/>
    <tableColumn id="22" xr3:uid="{967D81F7-B304-4F14-BD47-836D20DB3744}" name="Average Rating" dataDxfId="2" dataCellStyle="Percent">
      <calculatedColumnFormula xml:space="preserve"> AVERAGE(O2)</calculatedColumnFormula>
    </tableColumn>
    <tableColumn id="12" xr3:uid="{9039FD7A-7220-40E5-957E-7BDB63F1905F}" name="Discount Bucket" dataDxfId="3">
      <calculatedColumnFormula>IF(K1&lt;=10%,"0-10%",IF(K1&lt;=20%,"11-20%",IF(K1&lt;=30%,"21-30%",IF(K1&lt;=40%,"31-40%",IF(K1&lt;=50%,"41-50%",IF(K1&lt;=60%,"51-60%",IF(K1&lt;=70%,"61-70%",IF(K1&lt;=80%,"71-80%",IF(K1&lt;=90%,"81-90%","91-100%")))))))))</calculatedColumnFormula>
    </tableColumn>
    <tableColumn id="13" xr3:uid="{89D6EC0B-8824-48E6-BCC6-40017D6D6348}" name="Discount Percentage Bucket" dataDxfId="10">
      <calculatedColumnFormula>IF(K2&gt;=50%,"&gt;=50%","&lt;50%")</calculatedColumnFormula>
    </tableColumn>
    <tableColumn id="14" xr3:uid="{13626F36-9BA0-4DAD-B6BE-A906A21620AB}" name="Rating" dataDxfId="9"/>
    <tableColumn id="15" xr3:uid="{9E2E51B4-2C78-4893-807C-877299AA8C8B}" name="Rating Count" dataDxfId="8" dataCellStyle="Comma"/>
    <tableColumn id="16" xr3:uid="{179A1ECC-7FAA-4251-93CB-F52F792209FC}" name="Total Potential Revenue" dataDxfId="7" dataCellStyle="Comma"/>
    <tableColumn id="18" xr3:uid="{1CCC0BA2-E9D8-420B-8E08-735057755A00}" name="Number of products with&gt;=50%" dataDxfId="6" dataCellStyle="Comma"/>
    <tableColumn id="19" xr3:uid="{7DEE7159-8554-4F22-937C-F3D7E950E36D}" name="Products with &gt;=50% Discount" dataDxfId="5" dataCellStyle="Comma">
      <calculatedColumnFormula>IF(K2&gt;=50%,"Yes","No")</calculatedColumnFormula>
    </tableColumn>
    <tableColumn id="21" xr3:uid="{C0077C04-1071-4F69-8161-20BA772A4316}" name="Products with &lt;1,000 review" dataDxfId="4"/>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D5944-9D63-4CE6-A3D6-D3849472217C}">
  <dimension ref="A1:W1466"/>
  <sheetViews>
    <sheetView topLeftCell="J1" zoomScale="60" workbookViewId="0">
      <selection activeCell="L2" sqref="L2"/>
    </sheetView>
  </sheetViews>
  <sheetFormatPr defaultColWidth="13" defaultRowHeight="15.75" x14ac:dyDescent="0.25"/>
  <cols>
    <col min="1" max="1" width="13" style="7"/>
    <col min="2" max="2" width="15.375" style="7" customWidth="1"/>
    <col min="3" max="3" width="80.625" style="7" customWidth="1"/>
    <col min="4" max="4" width="35.625" style="7" customWidth="1"/>
    <col min="5" max="5" width="28.5" style="7" customWidth="1"/>
    <col min="6" max="6" width="18.625" style="7" customWidth="1"/>
    <col min="7" max="7" width="18.25" style="7" customWidth="1"/>
    <col min="8" max="8" width="21.75" style="9" customWidth="1"/>
    <col min="9" max="9" width="22.25" style="31" customWidth="1"/>
    <col min="10" max="10" width="16.625" style="9" customWidth="1"/>
    <col min="11" max="11" width="22.375" style="10" customWidth="1"/>
    <col min="12" max="12" width="22.375" style="23" customWidth="1"/>
    <col min="13" max="13" width="26.5" style="23" customWidth="1"/>
    <col min="14" max="14" width="13" style="7"/>
    <col min="15" max="15" width="17.25" style="11" customWidth="1"/>
    <col min="16" max="16" width="24.5" style="27" customWidth="1"/>
    <col min="17" max="17" width="24.125" style="12" customWidth="1"/>
    <col min="18" max="18" width="31" style="24" customWidth="1"/>
    <col min="19" max="19" width="36.25" style="13" customWidth="1"/>
    <col min="20" max="20" width="34.25" style="7" customWidth="1"/>
    <col min="21" max="16384" width="13" style="7"/>
  </cols>
  <sheetData>
    <row r="1" spans="1:23" x14ac:dyDescent="0.25">
      <c r="A1" s="1" t="s">
        <v>3157</v>
      </c>
      <c r="B1" s="1" t="s">
        <v>0</v>
      </c>
      <c r="C1" s="1" t="s">
        <v>1</v>
      </c>
      <c r="D1" s="2" t="s">
        <v>2</v>
      </c>
      <c r="E1" s="1" t="s">
        <v>3</v>
      </c>
      <c r="F1" s="1" t="s">
        <v>4</v>
      </c>
      <c r="G1" s="1" t="s">
        <v>5</v>
      </c>
      <c r="H1" s="3" t="s">
        <v>6</v>
      </c>
      <c r="I1" s="29" t="s">
        <v>7</v>
      </c>
      <c r="J1" s="3" t="s">
        <v>8</v>
      </c>
      <c r="K1" s="4" t="s">
        <v>9</v>
      </c>
      <c r="L1" s="4" t="s">
        <v>13</v>
      </c>
      <c r="M1" s="20" t="s">
        <v>3198</v>
      </c>
      <c r="N1" s="20" t="s">
        <v>3188</v>
      </c>
      <c r="O1" s="1" t="s">
        <v>10</v>
      </c>
      <c r="P1" s="5" t="s">
        <v>11</v>
      </c>
      <c r="Q1" s="26" t="s">
        <v>12</v>
      </c>
      <c r="R1" s="6" t="s">
        <v>3179</v>
      </c>
      <c r="S1" s="38" t="s">
        <v>14</v>
      </c>
      <c r="T1" s="2" t="s">
        <v>3199</v>
      </c>
    </row>
    <row r="2" spans="1:23" x14ac:dyDescent="0.25">
      <c r="A2" s="7" t="s">
        <v>31</v>
      </c>
      <c r="B2" s="7" t="s">
        <v>366</v>
      </c>
      <c r="C2" s="7" t="s">
        <v>102</v>
      </c>
      <c r="D2" s="7" t="s">
        <v>55</v>
      </c>
      <c r="E2" s="7" t="s">
        <v>63</v>
      </c>
      <c r="F2" s="8" t="s">
        <v>103</v>
      </c>
      <c r="G2" s="7" t="s">
        <v>27</v>
      </c>
      <c r="H2" s="9">
        <v>309</v>
      </c>
      <c r="I2" s="30" t="str">
        <f t="shared" ref="I2:I43" si="0">IF(H2&lt;200,"&lt;₹200",IF(OR(H2=200,H2&lt;=500),"₹200 - ₹500","&gt;₹500"))</f>
        <v>₹200 - ₹500</v>
      </c>
      <c r="J2" s="9">
        <v>1400</v>
      </c>
      <c r="K2" s="10">
        <v>0.78</v>
      </c>
      <c r="L2" s="41">
        <f t="shared" ref="L2:L65" si="1" xml:space="preserve"> AVERAGE(O2)</f>
        <v>4.4000000000000004</v>
      </c>
      <c r="M2" s="21" t="str">
        <f>IF(K1&lt;=10%,"0-10%",IF(K1&lt;=20%,"11-20%",IF(K1&lt;=30%,"21-30%",IF(K1&lt;=40%,"31-40%",IF(K1&lt;=50%,"41-50%",IF(K1&lt;=60%,"51-60%",IF(K1&lt;=70%,"61-70%",IF(K1&lt;=80%,"71-80%",IF(K1&lt;=90%,"81-90%","91-100%")))))))))</f>
        <v>91-100%</v>
      </c>
      <c r="N2" s="21" t="str">
        <f>IF(K2&gt;=50%,"&gt;=50%","&lt;50%")</f>
        <v>&gt;=50%</v>
      </c>
      <c r="O2" s="7">
        <v>4.4000000000000004</v>
      </c>
      <c r="P2" s="11">
        <v>426973</v>
      </c>
      <c r="Q2" s="27">
        <f>J2*P2</f>
        <v>597762200</v>
      </c>
      <c r="R2" s="12">
        <v>662</v>
      </c>
      <c r="S2" s="24" t="str">
        <f>IF(K2&gt;=50%,"Yes","No")</f>
        <v>Yes</v>
      </c>
      <c r="T2" s="7">
        <f>COUNTIF(P2:P1352, "&lt;1,000")</f>
        <v>310</v>
      </c>
    </row>
    <row r="3" spans="1:23" x14ac:dyDescent="0.25">
      <c r="A3" s="7" t="s">
        <v>22</v>
      </c>
      <c r="B3" s="7" t="s">
        <v>364</v>
      </c>
      <c r="C3" s="7" t="s">
        <v>102</v>
      </c>
      <c r="D3" s="7" t="s">
        <v>55</v>
      </c>
      <c r="E3" s="7" t="s">
        <v>63</v>
      </c>
      <c r="F3" s="8" t="s">
        <v>103</v>
      </c>
      <c r="G3" s="7" t="s">
        <v>27</v>
      </c>
      <c r="H3" s="9">
        <v>219</v>
      </c>
      <c r="I3" s="30" t="str">
        <f t="shared" si="0"/>
        <v>₹200 - ₹500</v>
      </c>
      <c r="J3" s="9">
        <v>700</v>
      </c>
      <c r="K3" s="10">
        <v>0.69</v>
      </c>
      <c r="L3" s="41">
        <f t="shared" si="1"/>
        <v>4.4000000000000004</v>
      </c>
      <c r="M3" s="21" t="str">
        <f>IF(K2&lt;=10%,"0-10%",IF(K2&lt;=20%,"11-20%",IF(K2&lt;=30%,"21-30%",IF(K2&lt;=40%,"31-40%",IF(K2&lt;=50%,"41-50%",IF(K2&lt;=60%,"51-60%",IF(K2&lt;=70%,"61-70%",IF(K2&lt;=80%,"71-80%",IF(K2&lt;=90%,"81-90%","91-100%")))))))))</f>
        <v>71-80%</v>
      </c>
      <c r="N3" s="21" t="str">
        <f>IF(K3&gt;=50%,"&gt;=50%","&lt;50%")</f>
        <v>&gt;=50%</v>
      </c>
      <c r="O3" s="7">
        <v>4.4000000000000004</v>
      </c>
      <c r="P3" s="11">
        <v>426973</v>
      </c>
      <c r="Q3" s="27">
        <f>J3*P3</f>
        <v>298881100</v>
      </c>
      <c r="R3" s="12"/>
      <c r="S3" s="24" t="str">
        <f>IF(K3&gt;=50%,"Yes","No")</f>
        <v>Yes</v>
      </c>
    </row>
    <row r="4" spans="1:23" x14ac:dyDescent="0.25">
      <c r="A4" s="7" t="s">
        <v>28</v>
      </c>
      <c r="B4" s="7" t="s">
        <v>365</v>
      </c>
      <c r="C4" s="7" t="s">
        <v>102</v>
      </c>
      <c r="D4" s="7" t="s">
        <v>55</v>
      </c>
      <c r="E4" s="7" t="s">
        <v>63</v>
      </c>
      <c r="F4" s="8" t="s">
        <v>103</v>
      </c>
      <c r="G4" s="7" t="s">
        <v>27</v>
      </c>
      <c r="H4" s="9">
        <v>309</v>
      </c>
      <c r="I4" s="30" t="str">
        <f t="shared" si="0"/>
        <v>₹200 - ₹500</v>
      </c>
      <c r="J4" s="9">
        <v>475</v>
      </c>
      <c r="K4" s="10">
        <v>0.35</v>
      </c>
      <c r="L4" s="41">
        <f t="shared" si="1"/>
        <v>4.4000000000000004</v>
      </c>
      <c r="M4" s="21" t="str">
        <f>IF(K3&lt;=10%,"0-10%",IF(K3&lt;=20%,"11-20%",IF(K3&lt;=30%,"21-30%",IF(K3&lt;=40%,"31-40%",IF(K3&lt;=50%,"41-50%",IF(K3&lt;=60%,"51-60%",IF(K3&lt;=70%,"61-70%",IF(K3&lt;=80%,"71-80%",IF(K3&lt;=90%,"81-90%","91-100%")))))))))</f>
        <v>61-70%</v>
      </c>
      <c r="N4" s="21" t="str">
        <f>IF(K4&gt;=50%,"&gt;=50%","&lt;50%")</f>
        <v>&lt;50%</v>
      </c>
      <c r="O4" s="7">
        <v>4.4000000000000004</v>
      </c>
      <c r="P4" s="11">
        <v>426973</v>
      </c>
      <c r="Q4" s="27">
        <f>J4*P4</f>
        <v>202812175</v>
      </c>
      <c r="R4" s="12"/>
      <c r="S4" s="24" t="str">
        <f>IF(K4&gt;=50%,"Yes","No")</f>
        <v>No</v>
      </c>
      <c r="U4" s="39"/>
      <c r="V4" s="39"/>
      <c r="W4" s="39"/>
    </row>
    <row r="5" spans="1:23" x14ac:dyDescent="0.25">
      <c r="A5" s="7" t="s">
        <v>39</v>
      </c>
      <c r="B5" s="7" t="s">
        <v>1610</v>
      </c>
      <c r="C5" s="7" t="s">
        <v>1197</v>
      </c>
      <c r="D5" s="7" t="s">
        <v>55</v>
      </c>
      <c r="E5" s="7" t="s">
        <v>789</v>
      </c>
      <c r="F5" s="8" t="s">
        <v>1193</v>
      </c>
      <c r="G5" s="7" t="s">
        <v>1198</v>
      </c>
      <c r="H5" s="9">
        <v>349</v>
      </c>
      <c r="I5" s="30" t="str">
        <f t="shared" si="0"/>
        <v>₹200 - ₹500</v>
      </c>
      <c r="J5" s="9">
        <v>999</v>
      </c>
      <c r="K5" s="10">
        <v>0.65</v>
      </c>
      <c r="L5" s="41">
        <f t="shared" si="1"/>
        <v>4.0999999999999996</v>
      </c>
      <c r="M5" s="21" t="str">
        <f>IF(K4&lt;=10%,"0-10%",IF(K4&lt;=20%,"11-20%",IF(K4&lt;=30%,"21-30%",IF(K4&lt;=40%,"31-40%",IF(K4&lt;=50%,"41-50%",IF(K4&lt;=60%,"51-60%",IF(K4&lt;=70%,"61-70%",IF(K4&lt;=80%,"71-80%",IF(K4&lt;=90%,"81-90%","91-100%")))))))))</f>
        <v>31-40%</v>
      </c>
      <c r="N5" s="21" t="str">
        <f>IF(K5&gt;=50%,"&gt;=50%","&lt;50%")</f>
        <v>&gt;=50%</v>
      </c>
      <c r="O5" s="7">
        <v>4.0999999999999996</v>
      </c>
      <c r="P5" s="11">
        <v>363713</v>
      </c>
      <c r="Q5" s="27">
        <f>J5*P5</f>
        <v>363349287</v>
      </c>
      <c r="R5" s="12"/>
      <c r="S5" s="24" t="str">
        <f>IF(K5&gt;=50%,"Yes","No")</f>
        <v>Yes</v>
      </c>
    </row>
    <row r="6" spans="1:23" x14ac:dyDescent="0.25">
      <c r="A6" s="7" t="s">
        <v>46</v>
      </c>
      <c r="B6" s="7" t="s">
        <v>1611</v>
      </c>
      <c r="C6" s="7" t="s">
        <v>1197</v>
      </c>
      <c r="D6" s="7" t="s">
        <v>55</v>
      </c>
      <c r="E6" s="7" t="s">
        <v>789</v>
      </c>
      <c r="F6" s="8" t="s">
        <v>1193</v>
      </c>
      <c r="G6" s="7" t="s">
        <v>1198</v>
      </c>
      <c r="H6" s="9">
        <v>379</v>
      </c>
      <c r="I6" s="30" t="str">
        <f t="shared" si="0"/>
        <v>₹200 - ₹500</v>
      </c>
      <c r="J6" s="9">
        <v>999</v>
      </c>
      <c r="K6" s="10">
        <v>0.62</v>
      </c>
      <c r="L6" s="41">
        <f t="shared" si="1"/>
        <v>4.0999999999999996</v>
      </c>
      <c r="M6" s="21" t="str">
        <f>IF(K5&lt;=10%,"0-10%",IF(K5&lt;=20%,"11-20%",IF(K5&lt;=30%,"21-30%",IF(K5&lt;=40%,"31-40%",IF(K5&lt;=50%,"41-50%",IF(K5&lt;=60%,"51-60%",IF(K5&lt;=70%,"61-70%",IF(K5&lt;=80%,"71-80%",IF(K5&lt;=90%,"81-90%","91-100%")))))))))</f>
        <v>61-70%</v>
      </c>
      <c r="N6" s="21" t="str">
        <f>IF(K6&gt;=50%,"&gt;=50%","&lt;50%")</f>
        <v>&gt;=50%</v>
      </c>
      <c r="O6" s="7">
        <v>4.0999999999999996</v>
      </c>
      <c r="P6" s="11">
        <v>363713</v>
      </c>
      <c r="Q6" s="27">
        <f>J6*P6</f>
        <v>363349287</v>
      </c>
      <c r="R6" s="12"/>
      <c r="S6" s="24" t="str">
        <f>IF(K6&gt;=50%,"Yes","No")</f>
        <v>Yes</v>
      </c>
    </row>
    <row r="7" spans="1:23" x14ac:dyDescent="0.25">
      <c r="A7" s="7" t="s">
        <v>51</v>
      </c>
      <c r="B7" s="7" t="s">
        <v>1612</v>
      </c>
      <c r="C7" s="7" t="s">
        <v>1197</v>
      </c>
      <c r="D7" s="7" t="s">
        <v>55</v>
      </c>
      <c r="E7" s="7" t="s">
        <v>789</v>
      </c>
      <c r="F7" s="8" t="s">
        <v>1193</v>
      </c>
      <c r="G7" s="7" t="s">
        <v>1198</v>
      </c>
      <c r="H7" s="9">
        <v>365</v>
      </c>
      <c r="I7" s="30" t="str">
        <f t="shared" si="0"/>
        <v>₹200 - ₹500</v>
      </c>
      <c r="J7" s="9">
        <v>999</v>
      </c>
      <c r="K7" s="10">
        <v>0.63</v>
      </c>
      <c r="L7" s="41">
        <f t="shared" si="1"/>
        <v>4.0999999999999996</v>
      </c>
      <c r="M7" s="21" t="str">
        <f>IF(K6&lt;=10%,"0-10%",IF(K6&lt;=20%,"11-20%",IF(K6&lt;=30%,"21-30%",IF(K6&lt;=40%,"31-40%",IF(K6&lt;=50%,"41-50%",IF(K6&lt;=60%,"51-60%",IF(K6&lt;=70%,"61-70%",IF(K6&lt;=80%,"71-80%",IF(K6&lt;=90%,"81-90%","91-100%")))))))))</f>
        <v>61-70%</v>
      </c>
      <c r="N7" s="21" t="str">
        <f>IF(K7&gt;=50%,"&gt;=50%","&lt;50%")</f>
        <v>&gt;=50%</v>
      </c>
      <c r="O7" s="7">
        <v>4.0999999999999996</v>
      </c>
      <c r="P7" s="11">
        <v>363711</v>
      </c>
      <c r="Q7" s="27">
        <f>J7*P7</f>
        <v>363347289</v>
      </c>
      <c r="R7" s="12"/>
      <c r="S7" s="24" t="str">
        <f>IF(K7&gt;=50%,"Yes","No")</f>
        <v>Yes</v>
      </c>
    </row>
    <row r="8" spans="1:23" x14ac:dyDescent="0.25">
      <c r="A8" s="7" t="s">
        <v>66</v>
      </c>
      <c r="B8" s="7" t="s">
        <v>1614</v>
      </c>
      <c r="C8" s="7" t="s">
        <v>428</v>
      </c>
      <c r="D8" s="7" t="s">
        <v>55</v>
      </c>
      <c r="E8" s="14" t="s">
        <v>56</v>
      </c>
      <c r="F8" s="8" t="s">
        <v>429</v>
      </c>
      <c r="G8" s="14" t="s">
        <v>430</v>
      </c>
      <c r="H8" s="9">
        <v>6499</v>
      </c>
      <c r="I8" s="30" t="str">
        <f t="shared" si="0"/>
        <v>&gt;₹500</v>
      </c>
      <c r="J8" s="9">
        <v>8499</v>
      </c>
      <c r="K8" s="10">
        <v>0.24</v>
      </c>
      <c r="L8" s="41">
        <f t="shared" si="1"/>
        <v>4.0999999999999996</v>
      </c>
      <c r="M8" s="21" t="str">
        <f>IF(K7&lt;=10%,"0-10%",IF(K7&lt;=20%,"11-20%",IF(K7&lt;=30%,"21-30%",IF(K7&lt;=40%,"31-40%",IF(K7&lt;=50%,"41-50%",IF(K7&lt;=60%,"51-60%",IF(K7&lt;=70%,"61-70%",IF(K7&lt;=80%,"71-80%",IF(K7&lt;=90%,"81-90%","91-100%")))))))))</f>
        <v>61-70%</v>
      </c>
      <c r="N8" s="21" t="str">
        <f>IF(K8&gt;=50%,"&gt;=50%","&lt;50%")</f>
        <v>&lt;50%</v>
      </c>
      <c r="O8" s="7">
        <v>4.0999999999999996</v>
      </c>
      <c r="P8" s="11">
        <v>313836</v>
      </c>
      <c r="Q8" s="27">
        <f>J8*P8</f>
        <v>2667292164</v>
      </c>
      <c r="R8" s="12"/>
      <c r="S8" s="24" t="str">
        <f>IF(K8&gt;=50%,"Yes","No")</f>
        <v>No</v>
      </c>
    </row>
    <row r="9" spans="1:23" x14ac:dyDescent="0.25">
      <c r="A9" s="7" t="s">
        <v>59</v>
      </c>
      <c r="B9" s="7" t="s">
        <v>1613</v>
      </c>
      <c r="C9" s="7" t="s">
        <v>428</v>
      </c>
      <c r="D9" s="7" t="s">
        <v>55</v>
      </c>
      <c r="E9" s="14" t="s">
        <v>56</v>
      </c>
      <c r="F9" s="8" t="s">
        <v>429</v>
      </c>
      <c r="G9" s="14" t="s">
        <v>430</v>
      </c>
      <c r="H9" s="9">
        <v>8499</v>
      </c>
      <c r="I9" s="30" t="str">
        <f t="shared" si="0"/>
        <v>&gt;₹500</v>
      </c>
      <c r="J9" s="9">
        <v>10999</v>
      </c>
      <c r="K9" s="10">
        <v>0.23</v>
      </c>
      <c r="L9" s="41">
        <f t="shared" si="1"/>
        <v>4.0999999999999996</v>
      </c>
      <c r="M9" s="21" t="str">
        <f>IF(K8&lt;=10%,"0-10%",IF(K8&lt;=20%,"11-20%",IF(K8&lt;=30%,"21-30%",IF(K8&lt;=40%,"31-40%",IF(K8&lt;=50%,"41-50%",IF(K8&lt;=60%,"51-60%",IF(K8&lt;=70%,"61-70%",IF(K8&lt;=80%,"71-80%",IF(K8&lt;=90%,"81-90%","91-100%")))))))))</f>
        <v>21-30%</v>
      </c>
      <c r="N9" s="21" t="str">
        <f>IF(K9&gt;=50%,"&gt;=50%","&lt;50%")</f>
        <v>&lt;50%</v>
      </c>
      <c r="O9" s="7">
        <v>4.0999999999999996</v>
      </c>
      <c r="P9" s="11">
        <v>313836</v>
      </c>
      <c r="Q9" s="27">
        <f>J9*P9</f>
        <v>3451882164</v>
      </c>
      <c r="R9" s="12"/>
      <c r="S9" s="24" t="str">
        <f>IF(K9&gt;=50%,"Yes","No")</f>
        <v>No</v>
      </c>
    </row>
    <row r="10" spans="1:23" x14ac:dyDescent="0.25">
      <c r="A10" s="7" t="s">
        <v>74</v>
      </c>
      <c r="B10" s="7" t="s">
        <v>1616</v>
      </c>
      <c r="C10" s="7" t="s">
        <v>428</v>
      </c>
      <c r="D10" s="7" t="s">
        <v>55</v>
      </c>
      <c r="E10" s="14" t="s">
        <v>56</v>
      </c>
      <c r="F10" s="8" t="s">
        <v>429</v>
      </c>
      <c r="G10" s="14" t="s">
        <v>430</v>
      </c>
      <c r="H10" s="9">
        <v>7499</v>
      </c>
      <c r="I10" s="30" t="str">
        <f t="shared" si="0"/>
        <v>&gt;₹500</v>
      </c>
      <c r="J10" s="9">
        <v>9499</v>
      </c>
      <c r="K10" s="10">
        <v>0.21</v>
      </c>
      <c r="L10" s="41">
        <f t="shared" si="1"/>
        <v>4.0999999999999996</v>
      </c>
      <c r="M10" s="21" t="str">
        <f>IF(K9&lt;=10%,"0-10%",IF(K9&lt;=20%,"11-20%",IF(K9&lt;=30%,"21-30%",IF(K9&lt;=40%,"31-40%",IF(K9&lt;=50%,"41-50%",IF(K9&lt;=60%,"51-60%",IF(K9&lt;=70%,"61-70%",IF(K9&lt;=80%,"71-80%",IF(K9&lt;=90%,"81-90%","91-100%")))))))))</f>
        <v>21-30%</v>
      </c>
      <c r="N10" s="21" t="str">
        <f>IF(K10&gt;=50%,"&gt;=50%","&lt;50%")</f>
        <v>&lt;50%</v>
      </c>
      <c r="O10" s="7">
        <v>4.0999999999999996</v>
      </c>
      <c r="P10" s="11">
        <v>313832</v>
      </c>
      <c r="Q10" s="27">
        <f>J10*P10</f>
        <v>2981090168</v>
      </c>
      <c r="R10" s="12"/>
      <c r="S10" s="24" t="str">
        <f>IF(K10&gt;=50%,"Yes","No")</f>
        <v>No</v>
      </c>
    </row>
    <row r="11" spans="1:23" x14ac:dyDescent="0.25">
      <c r="A11" s="7" t="s">
        <v>69</v>
      </c>
      <c r="B11" s="7" t="s">
        <v>1615</v>
      </c>
      <c r="C11" s="7" t="s">
        <v>428</v>
      </c>
      <c r="D11" s="7" t="s">
        <v>55</v>
      </c>
      <c r="E11" s="14" t="s">
        <v>56</v>
      </c>
      <c r="F11" s="8" t="s">
        <v>429</v>
      </c>
      <c r="G11" s="14" t="s">
        <v>430</v>
      </c>
      <c r="H11" s="9">
        <v>6499</v>
      </c>
      <c r="I11" s="30" t="str">
        <f t="shared" si="0"/>
        <v>&gt;₹500</v>
      </c>
      <c r="J11" s="9">
        <v>7999</v>
      </c>
      <c r="K11" s="10">
        <v>0.19</v>
      </c>
      <c r="L11" s="41">
        <f t="shared" si="1"/>
        <v>4.0999999999999996</v>
      </c>
      <c r="M11" s="21" t="str">
        <f>IF(K10&lt;=10%,"0-10%",IF(K10&lt;=20%,"11-20%",IF(K10&lt;=30%,"21-30%",IF(K10&lt;=40%,"31-40%",IF(K10&lt;=50%,"41-50%",IF(K10&lt;=60%,"51-60%",IF(K10&lt;=70%,"61-70%",IF(K10&lt;=80%,"71-80%",IF(K10&lt;=90%,"81-90%","91-100%")))))))))</f>
        <v>21-30%</v>
      </c>
      <c r="N11" s="21" t="str">
        <f>IF(K11&gt;=50%,"&gt;=50%","&lt;50%")</f>
        <v>&lt;50%</v>
      </c>
      <c r="O11" s="7">
        <v>4.0999999999999996</v>
      </c>
      <c r="P11" s="11">
        <v>313832</v>
      </c>
      <c r="Q11" s="27">
        <f>J11*P11</f>
        <v>2510342168</v>
      </c>
      <c r="R11" s="12"/>
      <c r="S11" s="24" t="str">
        <f>IF(K11&gt;=50%,"Yes","No")</f>
        <v>No</v>
      </c>
    </row>
    <row r="12" spans="1:23" x14ac:dyDescent="0.25">
      <c r="A12" s="7" t="s">
        <v>1617</v>
      </c>
      <c r="B12" s="7" t="s">
        <v>1618</v>
      </c>
      <c r="C12" s="7" t="s">
        <v>1197</v>
      </c>
      <c r="D12" s="7" t="s">
        <v>55</v>
      </c>
      <c r="E12" s="7" t="s">
        <v>789</v>
      </c>
      <c r="F12" s="8" t="s">
        <v>1193</v>
      </c>
      <c r="G12" s="7" t="s">
        <v>1198</v>
      </c>
      <c r="H12" s="9">
        <v>699</v>
      </c>
      <c r="I12" s="30" t="str">
        <f t="shared" si="0"/>
        <v>&gt;₹500</v>
      </c>
      <c r="J12" s="9">
        <v>999</v>
      </c>
      <c r="K12" s="10">
        <v>0.3</v>
      </c>
      <c r="L12" s="41">
        <f t="shared" si="1"/>
        <v>4.0999999999999996</v>
      </c>
      <c r="M12" s="21" t="str">
        <f>IF(K11&lt;=10%,"0-10%",IF(K11&lt;=20%,"11-20%",IF(K11&lt;=30%,"21-30%",IF(K11&lt;=40%,"31-40%",IF(K11&lt;=50%,"41-50%",IF(K11&lt;=60%,"51-60%",IF(K11&lt;=70%,"61-70%",IF(K11&lt;=80%,"71-80%",IF(K11&lt;=90%,"81-90%","91-100%")))))))))</f>
        <v>11-20%</v>
      </c>
      <c r="N12" s="21" t="str">
        <f>IF(K12&gt;=50%,"&gt;=50%","&lt;50%")</f>
        <v>&lt;50%</v>
      </c>
      <c r="O12" s="7">
        <v>4.0999999999999996</v>
      </c>
      <c r="P12" s="11">
        <v>273189</v>
      </c>
      <c r="Q12" s="27">
        <f>J12*P12</f>
        <v>272915811</v>
      </c>
      <c r="R12" s="12"/>
      <c r="S12" s="24" t="str">
        <f>IF(K12&gt;=50%,"Yes","No")</f>
        <v>No</v>
      </c>
    </row>
    <row r="13" spans="1:23" x14ac:dyDescent="0.25">
      <c r="A13" s="7" t="s">
        <v>1619</v>
      </c>
      <c r="B13" s="7" t="s">
        <v>1620</v>
      </c>
      <c r="C13" s="7" t="s">
        <v>1621</v>
      </c>
      <c r="D13" s="7" t="s">
        <v>35</v>
      </c>
      <c r="E13" s="7" t="s">
        <v>1622</v>
      </c>
      <c r="F13" s="8" t="s">
        <v>1623</v>
      </c>
      <c r="G13" s="7" t="s">
        <v>1624</v>
      </c>
      <c r="H13" s="9">
        <v>199</v>
      </c>
      <c r="I13" s="30" t="str">
        <f t="shared" si="0"/>
        <v>&lt;₹200</v>
      </c>
      <c r="J13" s="9">
        <v>495</v>
      </c>
      <c r="K13" s="10">
        <v>0.6</v>
      </c>
      <c r="L13" s="41">
        <f t="shared" si="1"/>
        <v>4.0999999999999996</v>
      </c>
      <c r="M13" s="21" t="str">
        <f>IF(K12&lt;=10%,"0-10%",IF(K12&lt;=20%,"11-20%",IF(K12&lt;=30%,"21-30%",IF(K12&lt;=40%,"31-40%",IF(K12&lt;=50%,"41-50%",IF(K12&lt;=60%,"51-60%",IF(K12&lt;=70%,"61-70%",IF(K12&lt;=80%,"71-80%",IF(K12&lt;=90%,"81-90%","91-100%")))))))))</f>
        <v>21-30%</v>
      </c>
      <c r="N13" s="21" t="str">
        <f>IF(K13&gt;=50%,"&gt;=50%","&lt;50%")</f>
        <v>&gt;=50%</v>
      </c>
      <c r="O13" s="7">
        <v>4.0999999999999996</v>
      </c>
      <c r="P13" s="11">
        <v>270563</v>
      </c>
      <c r="Q13" s="27">
        <f>J13*P13</f>
        <v>133928685</v>
      </c>
      <c r="R13" s="12"/>
      <c r="S13" s="24" t="str">
        <f>IF(K13&gt;=50%,"Yes","No")</f>
        <v>Yes</v>
      </c>
    </row>
    <row r="14" spans="1:23" x14ac:dyDescent="0.25">
      <c r="A14" s="7" t="s">
        <v>647</v>
      </c>
      <c r="B14" s="7" t="s">
        <v>648</v>
      </c>
      <c r="C14" s="7" t="s">
        <v>649</v>
      </c>
      <c r="D14" s="7" t="s">
        <v>18</v>
      </c>
      <c r="E14" s="7" t="s">
        <v>156</v>
      </c>
      <c r="F14" s="8" t="s">
        <v>650</v>
      </c>
      <c r="H14" s="9">
        <v>289</v>
      </c>
      <c r="I14" s="30" t="str">
        <f t="shared" si="0"/>
        <v>₹200 - ₹500</v>
      </c>
      <c r="J14" s="9">
        <v>650</v>
      </c>
      <c r="K14" s="10">
        <v>0.56000000000000005</v>
      </c>
      <c r="L14" s="41">
        <f t="shared" si="1"/>
        <v>4.3</v>
      </c>
      <c r="M14" s="21" t="str">
        <f>IF(K13&lt;=10%,"0-10%",IF(K13&lt;=20%,"11-20%",IF(K13&lt;=30%,"21-30%",IF(K13&lt;=40%,"31-40%",IF(K13&lt;=50%,"41-50%",IF(K13&lt;=60%,"51-60%",IF(K13&lt;=70%,"61-70%",IF(K13&lt;=80%,"71-80%",IF(K13&lt;=90%,"81-90%","91-100%")))))))))</f>
        <v>51-60%</v>
      </c>
      <c r="N14" s="21" t="str">
        <f>IF(K14&gt;=50%,"&gt;=50%","&lt;50%")</f>
        <v>&gt;=50%</v>
      </c>
      <c r="O14" s="7">
        <v>4.3</v>
      </c>
      <c r="P14" s="11">
        <v>253105</v>
      </c>
      <c r="Q14" s="27">
        <f>J14*P14</f>
        <v>164518250</v>
      </c>
      <c r="R14" s="12"/>
      <c r="S14" s="24" t="str">
        <f>IF(K14&gt;=50%,"Yes","No")</f>
        <v>Yes</v>
      </c>
    </row>
    <row r="15" spans="1:23" x14ac:dyDescent="0.25">
      <c r="A15" s="7" t="s">
        <v>135</v>
      </c>
      <c r="B15" s="7" t="s">
        <v>136</v>
      </c>
      <c r="C15" s="7" t="s">
        <v>137</v>
      </c>
      <c r="D15" s="7" t="s">
        <v>55</v>
      </c>
      <c r="E15" s="7" t="s">
        <v>103</v>
      </c>
      <c r="F15" s="8" t="s">
        <v>138</v>
      </c>
      <c r="G15" s="7" t="s">
        <v>139</v>
      </c>
      <c r="H15" s="9">
        <v>939</v>
      </c>
      <c r="I15" s="30" t="str">
        <f t="shared" si="0"/>
        <v>&gt;₹500</v>
      </c>
      <c r="J15" s="9">
        <v>1800</v>
      </c>
      <c r="K15" s="10">
        <v>0.48</v>
      </c>
      <c r="L15" s="41">
        <f t="shared" si="1"/>
        <v>4.5</v>
      </c>
      <c r="M15" s="21" t="str">
        <f>IF(K14&lt;=10%,"0-10%",IF(K14&lt;=20%,"11-20%",IF(K14&lt;=30%,"21-30%",IF(K14&lt;=40%,"31-40%",IF(K14&lt;=50%,"41-50%",IF(K14&lt;=60%,"51-60%",IF(K14&lt;=70%,"61-70%",IF(K14&lt;=80%,"71-80%",IF(K14&lt;=90%,"81-90%","91-100%")))))))))</f>
        <v>51-60%</v>
      </c>
      <c r="N15" s="21" t="str">
        <f>IF(K15&gt;=50%,"&gt;=50%","&lt;50%")</f>
        <v>&lt;50%</v>
      </c>
      <c r="O15" s="7">
        <v>4.5</v>
      </c>
      <c r="P15" s="11">
        <v>205052</v>
      </c>
      <c r="Q15" s="27">
        <f>J15*P15</f>
        <v>369093600</v>
      </c>
      <c r="R15" s="12"/>
      <c r="S15" s="24" t="str">
        <f>IF(K15&gt;=50%,"Yes","No")</f>
        <v>No</v>
      </c>
    </row>
    <row r="16" spans="1:23" x14ac:dyDescent="0.25">
      <c r="A16" s="7" t="s">
        <v>1625</v>
      </c>
      <c r="B16" s="7" t="s">
        <v>1626</v>
      </c>
      <c r="C16" s="7" t="s">
        <v>1197</v>
      </c>
      <c r="D16" s="7" t="s">
        <v>55</v>
      </c>
      <c r="E16" s="7" t="s">
        <v>789</v>
      </c>
      <c r="F16" s="8" t="s">
        <v>1193</v>
      </c>
      <c r="G16" s="7" t="s">
        <v>1198</v>
      </c>
      <c r="H16" s="9">
        <v>599</v>
      </c>
      <c r="I16" s="30" t="str">
        <f t="shared" si="0"/>
        <v>&gt;₹500</v>
      </c>
      <c r="J16" s="9">
        <v>999</v>
      </c>
      <c r="K16" s="10">
        <v>0.4</v>
      </c>
      <c r="L16" s="41">
        <f t="shared" si="1"/>
        <v>4.0999999999999996</v>
      </c>
      <c r="M16" s="21" t="str">
        <f>IF(K15&lt;=10%,"0-10%",IF(K15&lt;=20%,"11-20%",IF(K15&lt;=30%,"21-30%",IF(K15&lt;=40%,"31-40%",IF(K15&lt;=50%,"41-50%",IF(K15&lt;=60%,"51-60%",IF(K15&lt;=70%,"61-70%",IF(K15&lt;=80%,"71-80%",IF(K15&lt;=90%,"81-90%","91-100%")))))))))</f>
        <v>41-50%</v>
      </c>
      <c r="N16" s="21" t="str">
        <f>IF(K16&gt;=50%,"&gt;=50%","&lt;50%")</f>
        <v>&lt;50%</v>
      </c>
      <c r="O16" s="7">
        <v>4.0999999999999996</v>
      </c>
      <c r="P16" s="11">
        <v>192590</v>
      </c>
      <c r="Q16" s="27">
        <f>J16*P16</f>
        <v>192397410</v>
      </c>
      <c r="R16" s="12"/>
      <c r="S16" s="24" t="str">
        <f>IF(K16&gt;=50%,"Yes","No")</f>
        <v>No</v>
      </c>
    </row>
    <row r="17" spans="1:19" x14ac:dyDescent="0.25">
      <c r="A17" s="7" t="s">
        <v>1627</v>
      </c>
      <c r="B17" s="7" t="s">
        <v>1628</v>
      </c>
      <c r="C17" s="7" t="s">
        <v>1197</v>
      </c>
      <c r="D17" s="7" t="s">
        <v>55</v>
      </c>
      <c r="E17" s="7" t="s">
        <v>789</v>
      </c>
      <c r="F17" s="8" t="s">
        <v>1193</v>
      </c>
      <c r="G17" s="7" t="s">
        <v>1198</v>
      </c>
      <c r="H17" s="9">
        <v>599</v>
      </c>
      <c r="I17" s="30" t="str">
        <f t="shared" si="0"/>
        <v>&gt;₹500</v>
      </c>
      <c r="J17" s="9">
        <v>1299</v>
      </c>
      <c r="K17" s="10">
        <v>0.54</v>
      </c>
      <c r="L17" s="41">
        <f t="shared" si="1"/>
        <v>4.0999999999999996</v>
      </c>
      <c r="M17" s="21" t="str">
        <f>IF(K16&lt;=10%,"0-10%",IF(K16&lt;=20%,"11-20%",IF(K16&lt;=30%,"21-30%",IF(K16&lt;=40%,"31-40%",IF(K16&lt;=50%,"41-50%",IF(K16&lt;=60%,"51-60%",IF(K16&lt;=70%,"61-70%",IF(K16&lt;=80%,"71-80%",IF(K16&lt;=90%,"81-90%","91-100%")))))))))</f>
        <v>31-40%</v>
      </c>
      <c r="N17" s="21" t="str">
        <f>IF(K17&gt;=50%,"&gt;=50%","&lt;50%")</f>
        <v>&gt;=50%</v>
      </c>
      <c r="O17" s="7">
        <v>4.0999999999999996</v>
      </c>
      <c r="P17" s="11">
        <v>192589</v>
      </c>
      <c r="Q17" s="27">
        <f>J17*P17</f>
        <v>250173111</v>
      </c>
      <c r="R17" s="12"/>
      <c r="S17" s="24" t="str">
        <f>IF(K17&gt;=50%,"Yes","No")</f>
        <v>Yes</v>
      </c>
    </row>
    <row r="18" spans="1:19" x14ac:dyDescent="0.25">
      <c r="A18" s="7" t="s">
        <v>651</v>
      </c>
      <c r="B18" s="7" t="s">
        <v>652</v>
      </c>
      <c r="C18" s="7" t="s">
        <v>649</v>
      </c>
      <c r="D18" s="7" t="s">
        <v>18</v>
      </c>
      <c r="E18" s="7" t="s">
        <v>156</v>
      </c>
      <c r="F18" s="8" t="s">
        <v>650</v>
      </c>
      <c r="H18" s="9">
        <v>579</v>
      </c>
      <c r="I18" s="30" t="str">
        <f t="shared" si="0"/>
        <v>&gt;₹500</v>
      </c>
      <c r="J18" s="9">
        <v>1400</v>
      </c>
      <c r="K18" s="10">
        <v>0.59</v>
      </c>
      <c r="L18" s="41">
        <f t="shared" si="1"/>
        <v>4.3</v>
      </c>
      <c r="M18" s="21" t="str">
        <f>IF(K17&lt;=10%,"0-10%",IF(K17&lt;=20%,"11-20%",IF(K17&lt;=30%,"21-30%",IF(K17&lt;=40%,"31-40%",IF(K17&lt;=50%,"41-50%",IF(K17&lt;=60%,"51-60%",IF(K17&lt;=70%,"61-70%",IF(K17&lt;=80%,"71-80%",IF(K17&lt;=90%,"81-90%","91-100%")))))))))</f>
        <v>51-60%</v>
      </c>
      <c r="N18" s="21" t="str">
        <f>IF(K18&gt;=50%,"&gt;=50%","&lt;50%")</f>
        <v>&gt;=50%</v>
      </c>
      <c r="O18" s="7">
        <v>4.3</v>
      </c>
      <c r="P18" s="11">
        <v>189104</v>
      </c>
      <c r="Q18" s="27">
        <f>J18*P18</f>
        <v>264745600</v>
      </c>
      <c r="R18" s="12"/>
      <c r="S18" s="24" t="str">
        <f>IF(K18&gt;=50%,"Yes","No")</f>
        <v>Yes</v>
      </c>
    </row>
    <row r="19" spans="1:19" x14ac:dyDescent="0.25">
      <c r="A19" s="7" t="s">
        <v>2672</v>
      </c>
      <c r="B19" s="7" t="s">
        <v>2673</v>
      </c>
      <c r="C19" s="7" t="s">
        <v>1197</v>
      </c>
      <c r="D19" s="7" t="s">
        <v>55</v>
      </c>
      <c r="E19" s="14" t="s">
        <v>789</v>
      </c>
      <c r="F19" s="8" t="s">
        <v>1193</v>
      </c>
      <c r="G19" s="14" t="s">
        <v>1198</v>
      </c>
      <c r="H19" s="9">
        <v>1299</v>
      </c>
      <c r="I19" s="30" t="str">
        <f t="shared" si="0"/>
        <v>&gt;₹500</v>
      </c>
      <c r="J19" s="9">
        <v>2990</v>
      </c>
      <c r="K19" s="10">
        <v>0.56999999999999995</v>
      </c>
      <c r="L19" s="41">
        <f t="shared" si="1"/>
        <v>3.8</v>
      </c>
      <c r="M19" s="21" t="str">
        <f>IF(K18&lt;=10%,"0-10%",IF(K18&lt;=20%,"11-20%",IF(K18&lt;=30%,"21-30%",IF(K18&lt;=40%,"31-40%",IF(K18&lt;=50%,"41-50%",IF(K18&lt;=60%,"51-60%",IF(K18&lt;=70%,"61-70%",IF(K18&lt;=80%,"71-80%",IF(K18&lt;=90%,"81-90%","91-100%")))))))))</f>
        <v>51-60%</v>
      </c>
      <c r="N19" s="21" t="str">
        <f>IF(K19&gt;=50%,"&gt;=50%","&lt;50%")</f>
        <v>&gt;=50%</v>
      </c>
      <c r="O19" s="7">
        <v>3.8</v>
      </c>
      <c r="P19" s="11">
        <v>180998</v>
      </c>
      <c r="Q19" s="27">
        <f>J19*P19</f>
        <v>541184020</v>
      </c>
      <c r="R19" s="12"/>
      <c r="S19" s="24" t="str">
        <f>IF(K19&gt;=50%,"Yes","No")</f>
        <v>Yes</v>
      </c>
    </row>
    <row r="20" spans="1:19" x14ac:dyDescent="0.25">
      <c r="A20" s="7" t="s">
        <v>1164</v>
      </c>
      <c r="B20" s="7" t="s">
        <v>1165</v>
      </c>
      <c r="C20" s="7" t="s">
        <v>183</v>
      </c>
      <c r="D20" s="7" t="s">
        <v>18</v>
      </c>
      <c r="E20" s="7" t="s">
        <v>184</v>
      </c>
      <c r="F20" s="8" t="s">
        <v>185</v>
      </c>
      <c r="G20" s="7" t="s">
        <v>186</v>
      </c>
      <c r="H20" s="9">
        <v>749</v>
      </c>
      <c r="I20" s="30" t="str">
        <f t="shared" si="0"/>
        <v>&gt;₹500</v>
      </c>
      <c r="J20" s="9">
        <v>1339</v>
      </c>
      <c r="K20" s="10">
        <v>0.44</v>
      </c>
      <c r="L20" s="41">
        <f t="shared" si="1"/>
        <v>4.2</v>
      </c>
      <c r="M20" s="21" t="str">
        <f>IF(K19&lt;=10%,"0-10%",IF(K19&lt;=20%,"11-20%",IF(K19&lt;=30%,"21-30%",IF(K19&lt;=40%,"31-40%",IF(K19&lt;=50%,"41-50%",IF(K19&lt;=60%,"51-60%",IF(K19&lt;=70%,"61-70%",IF(K19&lt;=80%,"71-80%",IF(K19&lt;=90%,"81-90%","91-100%")))))))))</f>
        <v>51-60%</v>
      </c>
      <c r="N20" s="21" t="str">
        <f>IF(K20&gt;=50%,"&gt;=50%","&lt;50%")</f>
        <v>&lt;50%</v>
      </c>
      <c r="O20" s="7">
        <v>4.2</v>
      </c>
      <c r="P20" s="11">
        <v>179692</v>
      </c>
      <c r="Q20" s="27">
        <f>J20*P20</f>
        <v>240607588</v>
      </c>
      <c r="R20" s="12"/>
      <c r="S20" s="24" t="str">
        <f>IF(K20&gt;=50%,"Yes","No")</f>
        <v>No</v>
      </c>
    </row>
    <row r="21" spans="1:19" x14ac:dyDescent="0.25">
      <c r="A21" s="7" t="s">
        <v>1168</v>
      </c>
      <c r="B21" s="7" t="s">
        <v>1169</v>
      </c>
      <c r="C21" s="7" t="s">
        <v>183</v>
      </c>
      <c r="D21" s="7" t="s">
        <v>18</v>
      </c>
      <c r="E21" s="7" t="s">
        <v>184</v>
      </c>
      <c r="F21" s="8" t="s">
        <v>185</v>
      </c>
      <c r="G21" s="7" t="s">
        <v>186</v>
      </c>
      <c r="H21" s="9">
        <v>649</v>
      </c>
      <c r="I21" s="30" t="str">
        <f t="shared" si="0"/>
        <v>&gt;₹500</v>
      </c>
      <c r="J21" s="9">
        <v>1399</v>
      </c>
      <c r="K21" s="10">
        <v>0.54</v>
      </c>
      <c r="L21" s="41">
        <f t="shared" si="1"/>
        <v>4.2</v>
      </c>
      <c r="M21" s="21" t="str">
        <f>IF(K20&lt;=10%,"0-10%",IF(K20&lt;=20%,"11-20%",IF(K20&lt;=30%,"21-30%",IF(K20&lt;=40%,"31-40%",IF(K20&lt;=50%,"41-50%",IF(K20&lt;=60%,"51-60%",IF(K20&lt;=70%,"61-70%",IF(K20&lt;=80%,"71-80%",IF(K20&lt;=90%,"81-90%","91-100%")))))))))</f>
        <v>41-50%</v>
      </c>
      <c r="N21" s="21" t="str">
        <f>IF(K21&gt;=50%,"&gt;=50%","&lt;50%")</f>
        <v>&gt;=50%</v>
      </c>
      <c r="O21" s="7">
        <v>4.2</v>
      </c>
      <c r="P21" s="11">
        <v>179691</v>
      </c>
      <c r="Q21" s="27">
        <f>J21*P21</f>
        <v>251387709</v>
      </c>
      <c r="R21" s="12"/>
      <c r="S21" s="24" t="str">
        <f>IF(K21&gt;=50%,"Yes","No")</f>
        <v>Yes</v>
      </c>
    </row>
    <row r="22" spans="1:19" x14ac:dyDescent="0.25">
      <c r="A22" s="7" t="s">
        <v>1166</v>
      </c>
      <c r="B22" s="7" t="s">
        <v>1167</v>
      </c>
      <c r="C22" s="7" t="s">
        <v>183</v>
      </c>
      <c r="D22" s="7" t="s">
        <v>18</v>
      </c>
      <c r="E22" s="7" t="s">
        <v>184</v>
      </c>
      <c r="F22" s="8" t="s">
        <v>185</v>
      </c>
      <c r="G22" s="7" t="s">
        <v>186</v>
      </c>
      <c r="H22" s="9">
        <v>499</v>
      </c>
      <c r="I22" s="30" t="str">
        <f t="shared" si="0"/>
        <v>₹200 - ₹500</v>
      </c>
      <c r="J22" s="9">
        <v>999</v>
      </c>
      <c r="K22" s="10">
        <v>0.5</v>
      </c>
      <c r="L22" s="41">
        <f t="shared" si="1"/>
        <v>4.2</v>
      </c>
      <c r="M22" s="21" t="str">
        <f>IF(K21&lt;=10%,"0-10%",IF(K21&lt;=20%,"11-20%",IF(K21&lt;=30%,"21-30%",IF(K21&lt;=40%,"31-40%",IF(K21&lt;=50%,"41-50%",IF(K21&lt;=60%,"51-60%",IF(K21&lt;=70%,"61-70%",IF(K21&lt;=80%,"71-80%",IF(K21&lt;=90%,"81-90%","91-100%")))))))))</f>
        <v>51-60%</v>
      </c>
      <c r="N22" s="21" t="str">
        <f>IF(K22&gt;=50%,"&gt;=50%","&lt;50%")</f>
        <v>&gt;=50%</v>
      </c>
      <c r="O22" s="7">
        <v>4.2</v>
      </c>
      <c r="P22" s="11">
        <v>179691</v>
      </c>
      <c r="Q22" s="27">
        <f>J22*P22</f>
        <v>179511309</v>
      </c>
      <c r="R22" s="12"/>
      <c r="S22" s="24" t="str">
        <f>IF(K22&gt;=50%,"Yes","No")</f>
        <v>Yes</v>
      </c>
    </row>
    <row r="23" spans="1:19" x14ac:dyDescent="0.25">
      <c r="A23" s="7" t="s">
        <v>656</v>
      </c>
      <c r="B23" s="7" t="s">
        <v>657</v>
      </c>
      <c r="C23" s="7" t="s">
        <v>655</v>
      </c>
      <c r="D23" s="7" t="s">
        <v>55</v>
      </c>
      <c r="E23" s="14" t="s">
        <v>56</v>
      </c>
      <c r="F23" s="8" t="s">
        <v>57</v>
      </c>
      <c r="G23" s="14" t="s">
        <v>218</v>
      </c>
      <c r="H23" s="9">
        <v>1149</v>
      </c>
      <c r="I23" s="30" t="str">
        <f t="shared" si="0"/>
        <v>&gt;₹500</v>
      </c>
      <c r="J23" s="9">
        <v>2199</v>
      </c>
      <c r="K23" s="10">
        <v>0.48</v>
      </c>
      <c r="L23" s="41">
        <f t="shared" si="1"/>
        <v>4.3</v>
      </c>
      <c r="M23" s="21" t="str">
        <f>IF(K22&lt;=10%,"0-10%",IF(K22&lt;=20%,"11-20%",IF(K22&lt;=30%,"21-30%",IF(K22&lt;=40%,"31-40%",IF(K22&lt;=50%,"41-50%",IF(K22&lt;=60%,"51-60%",IF(K22&lt;=70%,"61-70%",IF(K22&lt;=80%,"71-80%",IF(K22&lt;=90%,"81-90%","91-100%")))))))))</f>
        <v>41-50%</v>
      </c>
      <c r="N23" s="21" t="str">
        <f>IF(K23&gt;=50%,"&gt;=50%","&lt;50%")</f>
        <v>&lt;50%</v>
      </c>
      <c r="O23" s="7">
        <v>4.3</v>
      </c>
      <c r="P23" s="11">
        <v>178912</v>
      </c>
      <c r="Q23" s="27">
        <f>J23*P23</f>
        <v>393427488</v>
      </c>
      <c r="R23" s="12"/>
      <c r="S23" s="24" t="str">
        <f>IF(K23&gt;=50%,"Yes","No")</f>
        <v>No</v>
      </c>
    </row>
    <row r="24" spans="1:19" x14ac:dyDescent="0.25">
      <c r="A24" s="7" t="s">
        <v>658</v>
      </c>
      <c r="B24" s="7" t="s">
        <v>659</v>
      </c>
      <c r="C24" s="7" t="s">
        <v>655</v>
      </c>
      <c r="D24" s="7" t="s">
        <v>55</v>
      </c>
      <c r="E24" s="14" t="s">
        <v>56</v>
      </c>
      <c r="F24" s="8" t="s">
        <v>57</v>
      </c>
      <c r="G24" s="14" t="s">
        <v>218</v>
      </c>
      <c r="H24" s="9">
        <v>1149</v>
      </c>
      <c r="I24" s="30" t="str">
        <f t="shared" si="0"/>
        <v>&gt;₹500</v>
      </c>
      <c r="J24" s="9">
        <v>2199</v>
      </c>
      <c r="K24" s="10">
        <v>0.48</v>
      </c>
      <c r="L24" s="41">
        <f t="shared" si="1"/>
        <v>4.3</v>
      </c>
      <c r="M24" s="21" t="str">
        <f>IF(K23&lt;=10%,"0-10%",IF(K23&lt;=20%,"11-20%",IF(K23&lt;=30%,"21-30%",IF(K23&lt;=40%,"31-40%",IF(K23&lt;=50%,"41-50%",IF(K23&lt;=60%,"51-60%",IF(K23&lt;=70%,"61-70%",IF(K23&lt;=80%,"71-80%",IF(K23&lt;=90%,"81-90%","91-100%")))))))))</f>
        <v>41-50%</v>
      </c>
      <c r="N24" s="21" t="str">
        <f>IF(K24&gt;=50%,"&gt;=50%","&lt;50%")</f>
        <v>&lt;50%</v>
      </c>
      <c r="O24" s="7">
        <v>4.3</v>
      </c>
      <c r="P24" s="11">
        <v>178912</v>
      </c>
      <c r="Q24" s="27">
        <f>J24*P24</f>
        <v>393427488</v>
      </c>
      <c r="R24" s="12"/>
      <c r="S24" s="24" t="str">
        <f>IF(K24&gt;=50%,"Yes","No")</f>
        <v>No</v>
      </c>
    </row>
    <row r="25" spans="1:19" x14ac:dyDescent="0.25">
      <c r="A25" s="7" t="s">
        <v>653</v>
      </c>
      <c r="B25" s="7" t="s">
        <v>654</v>
      </c>
      <c r="C25" s="7" t="s">
        <v>655</v>
      </c>
      <c r="D25" s="7" t="s">
        <v>55</v>
      </c>
      <c r="E25" s="14" t="s">
        <v>56</v>
      </c>
      <c r="F25" s="8" t="s">
        <v>57</v>
      </c>
      <c r="G25" s="14" t="s">
        <v>218</v>
      </c>
      <c r="H25" s="9">
        <v>2049</v>
      </c>
      <c r="I25" s="30" t="str">
        <f t="shared" si="0"/>
        <v>&gt;₹500</v>
      </c>
      <c r="J25" s="9">
        <v>2199</v>
      </c>
      <c r="K25" s="10">
        <v>7.0000000000000007E-2</v>
      </c>
      <c r="L25" s="41">
        <f t="shared" si="1"/>
        <v>4.3</v>
      </c>
      <c r="M25" s="21" t="str">
        <f>IF(K24&lt;=10%,"0-10%",IF(K24&lt;=20%,"11-20%",IF(K24&lt;=30%,"21-30%",IF(K24&lt;=40%,"31-40%",IF(K24&lt;=50%,"41-50%",IF(K24&lt;=60%,"51-60%",IF(K24&lt;=70%,"61-70%",IF(K24&lt;=80%,"71-80%",IF(K24&lt;=90%,"81-90%","91-100%")))))))))</f>
        <v>41-50%</v>
      </c>
      <c r="N25" s="21" t="str">
        <f>IF(K25&gt;=50%,"&gt;=50%","&lt;50%")</f>
        <v>&lt;50%</v>
      </c>
      <c r="O25" s="7">
        <v>4.3</v>
      </c>
      <c r="P25" s="11">
        <v>178912</v>
      </c>
      <c r="Q25" s="27">
        <f>J25*P25</f>
        <v>393427488</v>
      </c>
      <c r="R25" s="12"/>
      <c r="S25" s="24" t="str">
        <f>IF(K25&gt;=50%,"Yes","No")</f>
        <v>No</v>
      </c>
    </row>
    <row r="26" spans="1:19" x14ac:dyDescent="0.25">
      <c r="A26" s="7" t="s">
        <v>1629</v>
      </c>
      <c r="B26" s="7" t="s">
        <v>1630</v>
      </c>
      <c r="C26" s="7" t="s">
        <v>25</v>
      </c>
      <c r="D26" s="7" t="s">
        <v>18</v>
      </c>
      <c r="E26" s="7" t="s">
        <v>19</v>
      </c>
      <c r="F26" s="8" t="s">
        <v>26</v>
      </c>
      <c r="G26" s="7" t="s">
        <v>27</v>
      </c>
      <c r="H26" s="9">
        <v>709</v>
      </c>
      <c r="I26" s="30" t="str">
        <f t="shared" si="0"/>
        <v>&gt;₹500</v>
      </c>
      <c r="J26" s="9">
        <v>1999</v>
      </c>
      <c r="K26" s="10">
        <v>0.65</v>
      </c>
      <c r="L26" s="41">
        <f t="shared" si="1"/>
        <v>4.0999999999999996</v>
      </c>
      <c r="M26" s="21" t="str">
        <f>IF(K25&lt;=10%,"0-10%",IF(K25&lt;=20%,"11-20%",IF(K25&lt;=30%,"21-30%",IF(K25&lt;=40%,"31-40%",IF(K25&lt;=50%,"41-50%",IF(K25&lt;=60%,"51-60%",IF(K25&lt;=70%,"61-70%",IF(K25&lt;=80%,"71-80%",IF(K25&lt;=90%,"81-90%","91-100%")))))))))</f>
        <v>0-10%</v>
      </c>
      <c r="N26" s="21" t="str">
        <f>IF(K26&gt;=50%,"&gt;=50%","&lt;50%")</f>
        <v>&gt;=50%</v>
      </c>
      <c r="O26" s="7">
        <v>4.0999999999999996</v>
      </c>
      <c r="P26" s="11">
        <v>178817</v>
      </c>
      <c r="Q26" s="27">
        <f>J26*P26</f>
        <v>357455183</v>
      </c>
      <c r="R26" s="12"/>
      <c r="S26" s="24" t="str">
        <f>IF(K26&gt;=50%,"Yes","No")</f>
        <v>Yes</v>
      </c>
    </row>
    <row r="27" spans="1:19" x14ac:dyDescent="0.25">
      <c r="A27" s="7" t="s">
        <v>1631</v>
      </c>
      <c r="B27" s="7" t="s">
        <v>1632</v>
      </c>
      <c r="C27" s="7" t="s">
        <v>1197</v>
      </c>
      <c r="D27" s="7" t="s">
        <v>55</v>
      </c>
      <c r="E27" s="7" t="s">
        <v>789</v>
      </c>
      <c r="F27" s="8" t="s">
        <v>1193</v>
      </c>
      <c r="G27" s="7" t="s">
        <v>1198</v>
      </c>
      <c r="H27" s="9">
        <v>599</v>
      </c>
      <c r="I27" s="30" t="str">
        <f t="shared" si="0"/>
        <v>&gt;₹500</v>
      </c>
      <c r="J27" s="9">
        <v>1490</v>
      </c>
      <c r="K27" s="10">
        <v>0.6</v>
      </c>
      <c r="L27" s="41">
        <f t="shared" si="1"/>
        <v>4.0999999999999996</v>
      </c>
      <c r="M27" s="21" t="str">
        <f>IF(K26&lt;=10%,"0-10%",IF(K26&lt;=20%,"11-20%",IF(K26&lt;=30%,"21-30%",IF(K26&lt;=40%,"31-40%",IF(K26&lt;=50%,"41-50%",IF(K26&lt;=60%,"51-60%",IF(K26&lt;=70%,"61-70%",IF(K26&lt;=80%,"71-80%",IF(K26&lt;=90%,"81-90%","91-100%")))))))))</f>
        <v>61-70%</v>
      </c>
      <c r="N27" s="21" t="str">
        <f>IF(K27&gt;=50%,"&gt;=50%","&lt;50%")</f>
        <v>&gt;=50%</v>
      </c>
      <c r="O27" s="7">
        <v>4.0999999999999996</v>
      </c>
      <c r="P27" s="11">
        <v>161679</v>
      </c>
      <c r="Q27" s="27">
        <f>J27*P27</f>
        <v>240901710</v>
      </c>
      <c r="R27" s="12"/>
      <c r="S27" s="24" t="str">
        <f>IF(K27&gt;=50%,"Yes","No")</f>
        <v>Yes</v>
      </c>
    </row>
    <row r="28" spans="1:19" x14ac:dyDescent="0.25">
      <c r="A28" s="7" t="s">
        <v>1633</v>
      </c>
      <c r="B28" s="7" t="s">
        <v>1634</v>
      </c>
      <c r="C28" s="7" t="s">
        <v>1197</v>
      </c>
      <c r="D28" s="7" t="s">
        <v>55</v>
      </c>
      <c r="E28" s="7" t="s">
        <v>789</v>
      </c>
      <c r="F28" s="8" t="s">
        <v>1193</v>
      </c>
      <c r="G28" s="7" t="s">
        <v>1198</v>
      </c>
      <c r="H28" s="9">
        <v>455</v>
      </c>
      <c r="I28" s="30" t="str">
        <f t="shared" si="0"/>
        <v>₹200 - ₹500</v>
      </c>
      <c r="J28" s="9">
        <v>1490</v>
      </c>
      <c r="K28" s="10">
        <v>0.69</v>
      </c>
      <c r="L28" s="41">
        <f t="shared" si="1"/>
        <v>4.0999999999999996</v>
      </c>
      <c r="M28" s="21" t="str">
        <f>IF(K27&lt;=10%,"0-10%",IF(K27&lt;=20%,"11-20%",IF(K27&lt;=30%,"21-30%",IF(K27&lt;=40%,"31-40%",IF(K27&lt;=50%,"41-50%",IF(K27&lt;=60%,"51-60%",IF(K27&lt;=70%,"61-70%",IF(K27&lt;=80%,"71-80%",IF(K27&lt;=90%,"81-90%","91-100%")))))))))</f>
        <v>51-60%</v>
      </c>
      <c r="N28" s="21" t="str">
        <f>IF(K28&gt;=50%,"&gt;=50%","&lt;50%")</f>
        <v>&gt;=50%</v>
      </c>
      <c r="O28" s="7">
        <v>4.0999999999999996</v>
      </c>
      <c r="P28" s="11">
        <v>161677</v>
      </c>
      <c r="Q28" s="27">
        <f>J28*P28</f>
        <v>240898730</v>
      </c>
      <c r="R28" s="12"/>
      <c r="S28" s="24" t="str">
        <f>IF(K28&gt;=50%,"Yes","No")</f>
        <v>Yes</v>
      </c>
    </row>
    <row r="29" spans="1:19" x14ac:dyDescent="0.25">
      <c r="A29" s="7" t="s">
        <v>1170</v>
      </c>
      <c r="B29" s="7" t="s">
        <v>1171</v>
      </c>
      <c r="C29" s="7" t="s">
        <v>1172</v>
      </c>
      <c r="D29" s="7" t="s">
        <v>18</v>
      </c>
      <c r="E29" s="14" t="s">
        <v>184</v>
      </c>
      <c r="F29" s="8" t="s">
        <v>1173</v>
      </c>
      <c r="G29" s="14"/>
      <c r="H29" s="9">
        <v>1469</v>
      </c>
      <c r="I29" s="30" t="str">
        <f t="shared" si="0"/>
        <v>&gt;₹500</v>
      </c>
      <c r="J29" s="9">
        <v>2499</v>
      </c>
      <c r="K29" s="10">
        <v>0.41</v>
      </c>
      <c r="L29" s="41">
        <f t="shared" si="1"/>
        <v>4.2</v>
      </c>
      <c r="M29" s="21" t="str">
        <f>IF(K28&lt;=10%,"0-10%",IF(K28&lt;=20%,"11-20%",IF(K28&lt;=30%,"21-30%",IF(K28&lt;=40%,"31-40%",IF(K28&lt;=50%,"41-50%",IF(K28&lt;=60%,"51-60%",IF(K28&lt;=70%,"61-70%",IF(K28&lt;=80%,"71-80%",IF(K28&lt;=90%,"81-90%","91-100%")))))))))</f>
        <v>61-70%</v>
      </c>
      <c r="N29" s="21" t="str">
        <f>IF(K29&gt;=50%,"&gt;=50%","&lt;50%")</f>
        <v>&lt;50%</v>
      </c>
      <c r="O29" s="7">
        <v>4.2</v>
      </c>
      <c r="P29" s="11">
        <v>156638</v>
      </c>
      <c r="Q29" s="27">
        <f>J29*P29</f>
        <v>391438362</v>
      </c>
      <c r="R29" s="12"/>
      <c r="S29" s="24" t="str">
        <f>IF(K29&gt;=50%,"Yes","No")</f>
        <v>No</v>
      </c>
    </row>
    <row r="30" spans="1:19" x14ac:dyDescent="0.25">
      <c r="A30" s="7" t="s">
        <v>1635</v>
      </c>
      <c r="B30" s="7" t="s">
        <v>1636</v>
      </c>
      <c r="C30" s="7" t="s">
        <v>1197</v>
      </c>
      <c r="D30" s="7" t="s">
        <v>55</v>
      </c>
      <c r="E30" s="14" t="s">
        <v>789</v>
      </c>
      <c r="F30" s="8" t="s">
        <v>1193</v>
      </c>
      <c r="G30" s="14" t="s">
        <v>1198</v>
      </c>
      <c r="H30" s="9">
        <v>1399</v>
      </c>
      <c r="I30" s="30" t="str">
        <f t="shared" si="0"/>
        <v>&gt;₹500</v>
      </c>
      <c r="J30" s="9">
        <v>3990</v>
      </c>
      <c r="K30" s="10">
        <v>0.65</v>
      </c>
      <c r="L30" s="41">
        <f t="shared" si="1"/>
        <v>4.0999999999999996</v>
      </c>
      <c r="M30" s="21" t="str">
        <f>IF(K29&lt;=10%,"0-10%",IF(K29&lt;=20%,"11-20%",IF(K29&lt;=30%,"21-30%",IF(K29&lt;=40%,"31-40%",IF(K29&lt;=50%,"41-50%",IF(K29&lt;=60%,"51-60%",IF(K29&lt;=70%,"61-70%",IF(K29&lt;=80%,"71-80%",IF(K29&lt;=90%,"81-90%","91-100%")))))))))</f>
        <v>41-50%</v>
      </c>
      <c r="N30" s="21" t="str">
        <f>IF(K30&gt;=50%,"&gt;=50%","&lt;50%")</f>
        <v>&gt;=50%</v>
      </c>
      <c r="O30" s="7">
        <v>4.0999999999999996</v>
      </c>
      <c r="P30" s="11">
        <v>141841</v>
      </c>
      <c r="Q30" s="27">
        <f>J30*P30</f>
        <v>565945590</v>
      </c>
      <c r="R30" s="12"/>
      <c r="S30" s="24" t="str">
        <f>IF(K30&gt;=50%,"Yes","No")</f>
        <v>Yes</v>
      </c>
    </row>
    <row r="31" spans="1:19" x14ac:dyDescent="0.25">
      <c r="A31" s="7" t="s">
        <v>660</v>
      </c>
      <c r="B31" s="7" t="s">
        <v>661</v>
      </c>
      <c r="C31" s="7" t="s">
        <v>137</v>
      </c>
      <c r="D31" s="7" t="s">
        <v>55</v>
      </c>
      <c r="E31" s="14" t="s">
        <v>103</v>
      </c>
      <c r="F31" s="8" t="s">
        <v>138</v>
      </c>
      <c r="G31" s="14" t="s">
        <v>139</v>
      </c>
      <c r="H31" s="9">
        <v>1149</v>
      </c>
      <c r="I31" s="30" t="str">
        <f t="shared" si="0"/>
        <v>&gt;₹500</v>
      </c>
      <c r="J31" s="9">
        <v>3999</v>
      </c>
      <c r="K31" s="10">
        <v>0.71</v>
      </c>
      <c r="L31" s="41">
        <f t="shared" si="1"/>
        <v>4.3</v>
      </c>
      <c r="M31" s="21" t="str">
        <f>IF(K30&lt;=10%,"0-10%",IF(K30&lt;=20%,"11-20%",IF(K30&lt;=30%,"21-30%",IF(K30&lt;=40%,"31-40%",IF(K30&lt;=50%,"41-50%",IF(K30&lt;=60%,"51-60%",IF(K30&lt;=70%,"61-70%",IF(K30&lt;=80%,"71-80%",IF(K30&lt;=90%,"81-90%","91-100%")))))))))</f>
        <v>61-70%</v>
      </c>
      <c r="N31" s="21" t="str">
        <f>IF(K31&gt;=50%,"&gt;=50%","&lt;50%")</f>
        <v>&gt;=50%</v>
      </c>
      <c r="O31" s="7">
        <v>4.3</v>
      </c>
      <c r="P31" s="11">
        <v>140036</v>
      </c>
      <c r="Q31" s="27">
        <f>J31*P31</f>
        <v>560003964</v>
      </c>
      <c r="R31" s="12"/>
      <c r="S31" s="24" t="str">
        <f>IF(K31&gt;=50%,"Yes","No")</f>
        <v>Yes</v>
      </c>
    </row>
    <row r="32" spans="1:19" x14ac:dyDescent="0.25">
      <c r="A32" s="7" t="s">
        <v>662</v>
      </c>
      <c r="B32" s="7" t="s">
        <v>663</v>
      </c>
      <c r="C32" s="7" t="s">
        <v>137</v>
      </c>
      <c r="D32" s="7" t="s">
        <v>55</v>
      </c>
      <c r="E32" s="7" t="s">
        <v>103</v>
      </c>
      <c r="F32" s="8" t="s">
        <v>138</v>
      </c>
      <c r="G32" s="7" t="s">
        <v>139</v>
      </c>
      <c r="H32" s="9">
        <v>599</v>
      </c>
      <c r="I32" s="30" t="str">
        <f t="shared" si="0"/>
        <v>&gt;₹500</v>
      </c>
      <c r="J32" s="9">
        <v>1899</v>
      </c>
      <c r="K32" s="10">
        <v>0.68</v>
      </c>
      <c r="L32" s="41">
        <f t="shared" si="1"/>
        <v>4.3</v>
      </c>
      <c r="M32" s="21" t="str">
        <f>IF(K31&lt;=10%,"0-10%",IF(K31&lt;=20%,"11-20%",IF(K31&lt;=30%,"21-30%",IF(K31&lt;=40%,"31-40%",IF(K31&lt;=50%,"41-50%",IF(K31&lt;=60%,"51-60%",IF(K31&lt;=70%,"61-70%",IF(K31&lt;=80%,"71-80%",IF(K31&lt;=90%,"81-90%","91-100%")))))))))</f>
        <v>71-80%</v>
      </c>
      <c r="N32" s="21" t="str">
        <f>IF(K32&gt;=50%,"&gt;=50%","&lt;50%")</f>
        <v>&gt;=50%</v>
      </c>
      <c r="O32" s="7">
        <v>4.3</v>
      </c>
      <c r="P32" s="11">
        <v>140036</v>
      </c>
      <c r="Q32" s="27">
        <f>J32*P32</f>
        <v>265928364</v>
      </c>
      <c r="R32" s="12"/>
      <c r="S32" s="24" t="str">
        <f>IF(K32&gt;=50%,"Yes","No")</f>
        <v>Yes</v>
      </c>
    </row>
    <row r="33" spans="1:19" x14ac:dyDescent="0.25">
      <c r="A33" s="7" t="s">
        <v>2427</v>
      </c>
      <c r="B33" s="7" t="s">
        <v>2428</v>
      </c>
      <c r="C33" s="7" t="s">
        <v>1197</v>
      </c>
      <c r="D33" s="7" t="s">
        <v>55</v>
      </c>
      <c r="E33" s="14" t="s">
        <v>789</v>
      </c>
      <c r="F33" s="8" t="s">
        <v>1193</v>
      </c>
      <c r="G33" s="14" t="s">
        <v>1198</v>
      </c>
      <c r="H33" s="9">
        <v>1499</v>
      </c>
      <c r="I33" s="30" t="str">
        <f t="shared" si="0"/>
        <v>&gt;₹500</v>
      </c>
      <c r="J33" s="9">
        <v>4490</v>
      </c>
      <c r="K33" s="10">
        <v>0.67</v>
      </c>
      <c r="L33" s="41">
        <f t="shared" si="1"/>
        <v>3.9</v>
      </c>
      <c r="M33" s="21" t="str">
        <f>IF(K32&lt;=10%,"0-10%",IF(K32&lt;=20%,"11-20%",IF(K32&lt;=30%,"21-30%",IF(K32&lt;=40%,"31-40%",IF(K32&lt;=50%,"41-50%",IF(K32&lt;=60%,"51-60%",IF(K32&lt;=70%,"61-70%",IF(K32&lt;=80%,"71-80%",IF(K32&lt;=90%,"81-90%","91-100%")))))))))</f>
        <v>61-70%</v>
      </c>
      <c r="N33" s="21" t="str">
        <f>IF(K33&gt;=50%,"&gt;=50%","&lt;50%")</f>
        <v>&gt;=50%</v>
      </c>
      <c r="O33" s="7">
        <v>3.9</v>
      </c>
      <c r="P33" s="11">
        <v>136954</v>
      </c>
      <c r="Q33" s="27">
        <f>J33*P33</f>
        <v>614923460</v>
      </c>
      <c r="R33" s="12"/>
      <c r="S33" s="24" t="str">
        <f>IF(K33&gt;=50%,"Yes","No")</f>
        <v>Yes</v>
      </c>
    </row>
    <row r="34" spans="1:19" x14ac:dyDescent="0.25">
      <c r="A34" s="7" t="s">
        <v>2092</v>
      </c>
      <c r="B34" s="7" t="s">
        <v>2093</v>
      </c>
      <c r="C34" s="7" t="s">
        <v>2088</v>
      </c>
      <c r="D34" s="7" t="s">
        <v>55</v>
      </c>
      <c r="E34" s="14" t="s">
        <v>56</v>
      </c>
      <c r="F34" s="8" t="s">
        <v>429</v>
      </c>
      <c r="G34" s="14" t="s">
        <v>2089</v>
      </c>
      <c r="H34" s="9">
        <v>1324</v>
      </c>
      <c r="I34" s="30" t="str">
        <f t="shared" si="0"/>
        <v>&gt;₹500</v>
      </c>
      <c r="J34" s="9">
        <v>1699</v>
      </c>
      <c r="K34" s="10">
        <v>0.22</v>
      </c>
      <c r="L34" s="41">
        <f t="shared" si="1"/>
        <v>4</v>
      </c>
      <c r="M34" s="21" t="str">
        <f>IF(K33&lt;=10%,"0-10%",IF(K33&lt;=20%,"11-20%",IF(K33&lt;=30%,"21-30%",IF(K33&lt;=40%,"31-40%",IF(K33&lt;=50%,"41-50%",IF(K33&lt;=60%,"51-60%",IF(K33&lt;=70%,"61-70%",IF(K33&lt;=80%,"71-80%",IF(K33&lt;=90%,"81-90%","91-100%")))))))))</f>
        <v>61-70%</v>
      </c>
      <c r="N34" s="21" t="str">
        <f>IF(K34&gt;=50%,"&gt;=50%","&lt;50%")</f>
        <v>&lt;50%</v>
      </c>
      <c r="O34" s="7">
        <v>4</v>
      </c>
      <c r="P34" s="11">
        <v>128311</v>
      </c>
      <c r="Q34" s="27">
        <f>J34*P34</f>
        <v>218000389</v>
      </c>
      <c r="R34" s="12"/>
      <c r="S34" s="24" t="str">
        <f>IF(K34&gt;=50%,"Yes","No")</f>
        <v>No</v>
      </c>
    </row>
    <row r="35" spans="1:19" x14ac:dyDescent="0.25">
      <c r="A35" s="7" t="s">
        <v>2094</v>
      </c>
      <c r="B35" s="7" t="s">
        <v>2095</v>
      </c>
      <c r="C35" s="7" t="s">
        <v>2088</v>
      </c>
      <c r="D35" s="7" t="s">
        <v>55</v>
      </c>
      <c r="E35" s="14" t="s">
        <v>56</v>
      </c>
      <c r="F35" s="8" t="s">
        <v>429</v>
      </c>
      <c r="G35" s="14" t="s">
        <v>2089</v>
      </c>
      <c r="H35" s="9">
        <v>1324</v>
      </c>
      <c r="I35" s="30" t="str">
        <f t="shared" si="0"/>
        <v>&gt;₹500</v>
      </c>
      <c r="J35" s="9">
        <v>1699</v>
      </c>
      <c r="K35" s="10">
        <v>0.22</v>
      </c>
      <c r="L35" s="41">
        <f t="shared" si="1"/>
        <v>4</v>
      </c>
      <c r="M35" s="21" t="str">
        <f>IF(K34&lt;=10%,"0-10%",IF(K34&lt;=20%,"11-20%",IF(K34&lt;=30%,"21-30%",IF(K34&lt;=40%,"31-40%",IF(K34&lt;=50%,"41-50%",IF(K34&lt;=60%,"51-60%",IF(K34&lt;=70%,"61-70%",IF(K34&lt;=80%,"71-80%",IF(K34&lt;=90%,"81-90%","91-100%")))))))))</f>
        <v>21-30%</v>
      </c>
      <c r="N35" s="21" t="str">
        <f>IF(K35&gt;=50%,"&gt;=50%","&lt;50%")</f>
        <v>&lt;50%</v>
      </c>
      <c r="O35" s="7">
        <v>4</v>
      </c>
      <c r="P35" s="11">
        <v>128311</v>
      </c>
      <c r="Q35" s="27">
        <f>J35*P35</f>
        <v>218000389</v>
      </c>
      <c r="R35" s="12"/>
      <c r="S35" s="24" t="str">
        <f>IF(K35&gt;=50%,"Yes","No")</f>
        <v>No</v>
      </c>
    </row>
    <row r="36" spans="1:19" x14ac:dyDescent="0.25">
      <c r="A36" s="7" t="s">
        <v>2086</v>
      </c>
      <c r="B36" s="7" t="s">
        <v>2087</v>
      </c>
      <c r="C36" s="7" t="s">
        <v>2088</v>
      </c>
      <c r="D36" s="7" t="s">
        <v>55</v>
      </c>
      <c r="E36" s="14" t="s">
        <v>56</v>
      </c>
      <c r="F36" s="8" t="s">
        <v>429</v>
      </c>
      <c r="G36" s="14" t="s">
        <v>2089</v>
      </c>
      <c r="H36" s="9">
        <v>1299</v>
      </c>
      <c r="I36" s="30" t="str">
        <f t="shared" si="0"/>
        <v>&gt;₹500</v>
      </c>
      <c r="J36" s="9">
        <v>1599</v>
      </c>
      <c r="K36" s="10">
        <v>0.19</v>
      </c>
      <c r="L36" s="41">
        <f t="shared" si="1"/>
        <v>4</v>
      </c>
      <c r="M36" s="21" t="str">
        <f>IF(K35&lt;=10%,"0-10%",IF(K35&lt;=20%,"11-20%",IF(K35&lt;=30%,"21-30%",IF(K35&lt;=40%,"31-40%",IF(K35&lt;=50%,"41-50%",IF(K35&lt;=60%,"51-60%",IF(K35&lt;=70%,"61-70%",IF(K35&lt;=80%,"71-80%",IF(K35&lt;=90%,"81-90%","91-100%")))))))))</f>
        <v>21-30%</v>
      </c>
      <c r="N36" s="21" t="str">
        <f>IF(K36&gt;=50%,"&gt;=50%","&lt;50%")</f>
        <v>&lt;50%</v>
      </c>
      <c r="O36" s="7">
        <v>4</v>
      </c>
      <c r="P36" s="11">
        <v>128311</v>
      </c>
      <c r="Q36" s="27">
        <f>J36*P36</f>
        <v>205169289</v>
      </c>
      <c r="R36" s="12"/>
      <c r="S36" s="24" t="str">
        <f>IF(K36&gt;=50%,"Yes","No")</f>
        <v>No</v>
      </c>
    </row>
    <row r="37" spans="1:19" x14ac:dyDescent="0.25">
      <c r="A37" s="7" t="s">
        <v>2090</v>
      </c>
      <c r="B37" s="7" t="s">
        <v>2091</v>
      </c>
      <c r="C37" s="7" t="s">
        <v>2088</v>
      </c>
      <c r="D37" s="7" t="s">
        <v>55</v>
      </c>
      <c r="E37" s="14" t="s">
        <v>56</v>
      </c>
      <c r="F37" s="8" t="s">
        <v>429</v>
      </c>
      <c r="G37" s="14" t="s">
        <v>2089</v>
      </c>
      <c r="H37" s="9">
        <v>1299</v>
      </c>
      <c r="I37" s="30" t="str">
        <f t="shared" si="0"/>
        <v>&gt;₹500</v>
      </c>
      <c r="J37" s="9">
        <v>1599</v>
      </c>
      <c r="K37" s="10">
        <v>0.19</v>
      </c>
      <c r="L37" s="41">
        <f t="shared" si="1"/>
        <v>4</v>
      </c>
      <c r="M37" s="21" t="str">
        <f>IF(K36&lt;=10%,"0-10%",IF(K36&lt;=20%,"11-20%",IF(K36&lt;=30%,"21-30%",IF(K36&lt;=40%,"31-40%",IF(K36&lt;=50%,"41-50%",IF(K36&lt;=60%,"51-60%",IF(K36&lt;=70%,"61-70%",IF(K36&lt;=80%,"71-80%",IF(K36&lt;=90%,"81-90%","91-100%")))))))))</f>
        <v>11-20%</v>
      </c>
      <c r="N37" s="21" t="str">
        <f>IF(K37&gt;=50%,"&gt;=50%","&lt;50%")</f>
        <v>&lt;50%</v>
      </c>
      <c r="O37" s="7">
        <v>4</v>
      </c>
      <c r="P37" s="11">
        <v>128311</v>
      </c>
      <c r="Q37" s="27">
        <f>J37*P37</f>
        <v>205169289</v>
      </c>
      <c r="R37" s="12"/>
      <c r="S37" s="24" t="str">
        <f>IF(K37&gt;=50%,"Yes","No")</f>
        <v>No</v>
      </c>
    </row>
    <row r="38" spans="1:19" x14ac:dyDescent="0.25">
      <c r="A38" s="7" t="s">
        <v>2429</v>
      </c>
      <c r="B38" s="7" t="s">
        <v>2430</v>
      </c>
      <c r="C38" s="7" t="s">
        <v>179</v>
      </c>
      <c r="D38" s="7" t="s">
        <v>35</v>
      </c>
      <c r="E38" s="7" t="s">
        <v>43</v>
      </c>
      <c r="F38" s="8" t="s">
        <v>44</v>
      </c>
      <c r="G38" s="7" t="s">
        <v>180</v>
      </c>
      <c r="H38" s="9">
        <v>649</v>
      </c>
      <c r="I38" s="30" t="str">
        <f t="shared" si="0"/>
        <v>&gt;₹500</v>
      </c>
      <c r="J38" s="9">
        <v>1245</v>
      </c>
      <c r="K38" s="10">
        <v>0.48</v>
      </c>
      <c r="L38" s="41">
        <f t="shared" si="1"/>
        <v>3.9</v>
      </c>
      <c r="M38" s="21" t="str">
        <f>IF(K37&lt;=10%,"0-10%",IF(K37&lt;=20%,"11-20%",IF(K37&lt;=30%,"21-30%",IF(K37&lt;=40%,"31-40%",IF(K37&lt;=50%,"41-50%",IF(K37&lt;=60%,"51-60%",IF(K37&lt;=70%,"61-70%",IF(K37&lt;=80%,"71-80%",IF(K37&lt;=90%,"81-90%","91-100%")))))))))</f>
        <v>11-20%</v>
      </c>
      <c r="N38" s="21" t="str">
        <f>IF(K38&gt;=50%,"&gt;=50%","&lt;50%")</f>
        <v>&lt;50%</v>
      </c>
      <c r="O38" s="7">
        <v>3.9</v>
      </c>
      <c r="P38" s="11">
        <v>123365</v>
      </c>
      <c r="Q38" s="27">
        <f>J38*P38</f>
        <v>153589425</v>
      </c>
      <c r="R38" s="12"/>
      <c r="S38" s="24" t="str">
        <f>IF(K38&gt;=50%,"Yes","No")</f>
        <v>No</v>
      </c>
    </row>
    <row r="39" spans="1:19" x14ac:dyDescent="0.25">
      <c r="A39" s="7" t="s">
        <v>1174</v>
      </c>
      <c r="B39" s="7" t="s">
        <v>1175</v>
      </c>
      <c r="C39" s="7" t="s">
        <v>228</v>
      </c>
      <c r="D39" s="7" t="s">
        <v>18</v>
      </c>
      <c r="E39" s="14" t="s">
        <v>184</v>
      </c>
      <c r="F39" s="8" t="s">
        <v>229</v>
      </c>
      <c r="G39" s="14"/>
      <c r="H39" s="9">
        <v>1149</v>
      </c>
      <c r="I39" s="30" t="str">
        <f t="shared" si="0"/>
        <v>&gt;₹500</v>
      </c>
      <c r="J39" s="9">
        <v>1699</v>
      </c>
      <c r="K39" s="10">
        <v>0.32</v>
      </c>
      <c r="L39" s="41">
        <f t="shared" si="1"/>
        <v>4.2</v>
      </c>
      <c r="M39" s="21" t="str">
        <f>IF(K38&lt;=10%,"0-10%",IF(K38&lt;=20%,"11-20%",IF(K38&lt;=30%,"21-30%",IF(K38&lt;=40%,"31-40%",IF(K38&lt;=50%,"41-50%",IF(K38&lt;=60%,"51-60%",IF(K38&lt;=70%,"61-70%",IF(K38&lt;=80%,"71-80%",IF(K38&lt;=90%,"81-90%","91-100%")))))))))</f>
        <v>41-50%</v>
      </c>
      <c r="N39" s="21" t="str">
        <f>IF(K39&gt;=50%,"&gt;=50%","&lt;50%")</f>
        <v>&lt;50%</v>
      </c>
      <c r="O39" s="7">
        <v>4.2</v>
      </c>
      <c r="P39" s="11">
        <v>122478</v>
      </c>
      <c r="Q39" s="27">
        <f>J39*P39</f>
        <v>208090122</v>
      </c>
      <c r="R39" s="12"/>
      <c r="S39" s="24" t="str">
        <f>IF(K39&gt;=50%,"Yes","No")</f>
        <v>No</v>
      </c>
    </row>
    <row r="40" spans="1:19" x14ac:dyDescent="0.25">
      <c r="A40" s="7" t="s">
        <v>1637</v>
      </c>
      <c r="B40" s="7" t="s">
        <v>1638</v>
      </c>
      <c r="C40" s="7" t="s">
        <v>1197</v>
      </c>
      <c r="D40" s="7" t="s">
        <v>55</v>
      </c>
      <c r="E40" s="7" t="s">
        <v>789</v>
      </c>
      <c r="F40" s="8" t="s">
        <v>1193</v>
      </c>
      <c r="G40" s="7" t="s">
        <v>1198</v>
      </c>
      <c r="H40" s="9">
        <v>429</v>
      </c>
      <c r="I40" s="30" t="str">
        <f t="shared" si="0"/>
        <v>₹200 - ₹500</v>
      </c>
      <c r="J40" s="9">
        <v>599</v>
      </c>
      <c r="K40" s="10">
        <v>0.28000000000000003</v>
      </c>
      <c r="L40" s="41">
        <f t="shared" si="1"/>
        <v>4.0999999999999996</v>
      </c>
      <c r="M40" s="21" t="str">
        <f>IF(K39&lt;=10%,"0-10%",IF(K39&lt;=20%,"11-20%",IF(K39&lt;=30%,"21-30%",IF(K39&lt;=40%,"31-40%",IF(K39&lt;=50%,"41-50%",IF(K39&lt;=60%,"51-60%",IF(K39&lt;=70%,"61-70%",IF(K39&lt;=80%,"71-80%",IF(K39&lt;=90%,"81-90%","91-100%")))))))))</f>
        <v>31-40%</v>
      </c>
      <c r="N40" s="21" t="str">
        <f>IF(K40&gt;=50%,"&gt;=50%","&lt;50%")</f>
        <v>&lt;50%</v>
      </c>
      <c r="O40" s="7">
        <v>4.0999999999999996</v>
      </c>
      <c r="P40" s="11">
        <v>119466</v>
      </c>
      <c r="Q40" s="27">
        <f>J40*P40</f>
        <v>71560134</v>
      </c>
      <c r="R40" s="12"/>
      <c r="S40" s="24" t="str">
        <f>IF(K40&gt;=50%,"Yes","No")</f>
        <v>No</v>
      </c>
    </row>
    <row r="41" spans="1:19" x14ac:dyDescent="0.25">
      <c r="A41" s="7" t="s">
        <v>1639</v>
      </c>
      <c r="B41" s="7" t="s">
        <v>1640</v>
      </c>
      <c r="C41" s="7" t="s">
        <v>1197</v>
      </c>
      <c r="D41" s="7" t="s">
        <v>55</v>
      </c>
      <c r="E41" s="14" t="s">
        <v>789</v>
      </c>
      <c r="F41" s="8" t="s">
        <v>1193</v>
      </c>
      <c r="G41" s="14" t="s">
        <v>1198</v>
      </c>
      <c r="H41" s="9">
        <v>1499</v>
      </c>
      <c r="I41" s="30" t="str">
        <f t="shared" si="0"/>
        <v>&gt;₹500</v>
      </c>
      <c r="J41" s="9">
        <v>3990</v>
      </c>
      <c r="K41" s="10">
        <v>0.62</v>
      </c>
      <c r="L41" s="41">
        <f t="shared" si="1"/>
        <v>4.0999999999999996</v>
      </c>
      <c r="M41" s="21" t="str">
        <f>IF(K40&lt;=10%,"0-10%",IF(K40&lt;=20%,"11-20%",IF(K40&lt;=30%,"21-30%",IF(K40&lt;=40%,"31-40%",IF(K40&lt;=50%,"41-50%",IF(K40&lt;=60%,"51-60%",IF(K40&lt;=70%,"61-70%",IF(K40&lt;=80%,"71-80%",IF(K40&lt;=90%,"81-90%","91-100%")))))))))</f>
        <v>21-30%</v>
      </c>
      <c r="N41" s="21" t="str">
        <f>IF(K41&gt;=50%,"&gt;=50%","&lt;50%")</f>
        <v>&gt;=50%</v>
      </c>
      <c r="O41" s="7">
        <v>4.0999999999999996</v>
      </c>
      <c r="P41" s="11">
        <v>109864</v>
      </c>
      <c r="Q41" s="27">
        <f>J41*P41</f>
        <v>438357360</v>
      </c>
      <c r="R41" s="12"/>
      <c r="S41" s="24" t="str">
        <f>IF(K41&gt;=50%,"Yes","No")</f>
        <v>Yes</v>
      </c>
    </row>
    <row r="42" spans="1:19" x14ac:dyDescent="0.25">
      <c r="A42" s="7" t="s">
        <v>140</v>
      </c>
      <c r="B42" s="7" t="s">
        <v>141</v>
      </c>
      <c r="C42" s="7" t="s">
        <v>25</v>
      </c>
      <c r="D42" s="7" t="s">
        <v>18</v>
      </c>
      <c r="E42" s="7" t="s">
        <v>19</v>
      </c>
      <c r="F42" s="8" t="s">
        <v>26</v>
      </c>
      <c r="G42" s="7" t="s">
        <v>27</v>
      </c>
      <c r="H42" s="9">
        <v>209</v>
      </c>
      <c r="I42" s="30" t="str">
        <f t="shared" si="0"/>
        <v>₹200 - ₹500</v>
      </c>
      <c r="J42" s="9">
        <v>695</v>
      </c>
      <c r="K42" s="10">
        <v>0.7</v>
      </c>
      <c r="L42" s="41">
        <f t="shared" si="1"/>
        <v>4.5</v>
      </c>
      <c r="M42" s="21" t="str">
        <f>IF(K41&lt;=10%,"0-10%",IF(K41&lt;=20%,"11-20%",IF(K41&lt;=30%,"21-30%",IF(K41&lt;=40%,"31-40%",IF(K41&lt;=50%,"41-50%",IF(K41&lt;=60%,"51-60%",IF(K41&lt;=70%,"61-70%",IF(K41&lt;=80%,"71-80%",IF(K41&lt;=90%,"81-90%","91-100%")))))))))</f>
        <v>61-70%</v>
      </c>
      <c r="N42" s="21" t="str">
        <f>IF(K42&gt;=50%,"&gt;=50%","&lt;50%")</f>
        <v>&gt;=50%</v>
      </c>
      <c r="O42" s="7">
        <v>4.5</v>
      </c>
      <c r="P42" s="11">
        <v>107687</v>
      </c>
      <c r="Q42" s="27">
        <f>J42*P42</f>
        <v>74842465</v>
      </c>
      <c r="R42" s="12"/>
      <c r="S42" s="24" t="str">
        <f>IF(K42&gt;=50%,"Yes","No")</f>
        <v>Yes</v>
      </c>
    </row>
    <row r="43" spans="1:19" x14ac:dyDescent="0.25">
      <c r="A43" s="7" t="s">
        <v>1641</v>
      </c>
      <c r="B43" s="7" t="s">
        <v>1642</v>
      </c>
      <c r="C43" s="7" t="s">
        <v>1192</v>
      </c>
      <c r="D43" s="7" t="s">
        <v>55</v>
      </c>
      <c r="E43" s="14" t="s">
        <v>789</v>
      </c>
      <c r="F43" s="8" t="s">
        <v>1193</v>
      </c>
      <c r="G43" s="14" t="s">
        <v>1194</v>
      </c>
      <c r="H43" s="9">
        <v>1220</v>
      </c>
      <c r="I43" s="30" t="str">
        <f t="shared" si="0"/>
        <v>&gt;₹500</v>
      </c>
      <c r="J43" s="9">
        <v>3990</v>
      </c>
      <c r="K43" s="10">
        <v>0.69</v>
      </c>
      <c r="L43" s="41">
        <f t="shared" si="1"/>
        <v>4.0999999999999996</v>
      </c>
      <c r="M43" s="21" t="str">
        <f>IF(K42&lt;=10%,"0-10%",IF(K42&lt;=20%,"11-20%",IF(K42&lt;=30%,"21-30%",IF(K42&lt;=40%,"31-40%",IF(K42&lt;=50%,"41-50%",IF(K42&lt;=60%,"51-60%",IF(K42&lt;=70%,"61-70%",IF(K42&lt;=80%,"71-80%",IF(K42&lt;=90%,"81-90%","91-100%")))))))))</f>
        <v>61-70%</v>
      </c>
      <c r="N43" s="21" t="str">
        <f>IF(K43&gt;=50%,"&gt;=50%","&lt;50%")</f>
        <v>&gt;=50%</v>
      </c>
      <c r="O43" s="7">
        <v>4.0999999999999996</v>
      </c>
      <c r="P43" s="11">
        <v>107151</v>
      </c>
      <c r="Q43" s="27">
        <f>J43*P43</f>
        <v>427532490</v>
      </c>
      <c r="R43" s="12"/>
      <c r="S43" s="24" t="str">
        <f>IF(K43&gt;=50%,"Yes","No")</f>
        <v>Yes</v>
      </c>
    </row>
    <row r="44" spans="1:19" x14ac:dyDescent="0.25">
      <c r="A44" s="7" t="s">
        <v>2674</v>
      </c>
      <c r="B44" s="7" t="s">
        <v>2675</v>
      </c>
      <c r="C44" s="7" t="s">
        <v>1197</v>
      </c>
      <c r="D44" s="7" t="s">
        <v>55</v>
      </c>
      <c r="E44" s="7" t="s">
        <v>789</v>
      </c>
      <c r="F44" s="8" t="s">
        <v>1193</v>
      </c>
      <c r="G44" s="7" t="s">
        <v>1198</v>
      </c>
      <c r="H44" s="9">
        <v>899</v>
      </c>
      <c r="I44" s="30" t="str">
        <f>IF(H44&lt;200,"&lt;₹200", IF(H44&lt;=500, "₹200 -₹500", "&gt;₹500"))</f>
        <v>&gt;₹500</v>
      </c>
      <c r="J44" s="9">
        <v>4499</v>
      </c>
      <c r="K44" s="10">
        <v>0.8</v>
      </c>
      <c r="L44" s="41">
        <f t="shared" si="1"/>
        <v>3.8</v>
      </c>
      <c r="M44" s="21" t="str">
        <f>IF(K43&lt;=10%,"0-10%",IF(K43&lt;=20%,"11-20%",IF(K43&lt;=30%,"21-30%",IF(K43&lt;=40%,"31-40%",IF(K43&lt;=50%,"41-50%",IF(K43&lt;=60%,"51-60%",IF(K43&lt;=70%,"61-70%",IF(K43&lt;=80%,"71-80%",IF(K43&lt;=90%,"81-90%","91-100%")))))))))</f>
        <v>61-70%</v>
      </c>
      <c r="N44" s="21" t="str">
        <f>IF(K44&gt;=50%,"&gt;=50%","&lt;50%")</f>
        <v>&gt;=50%</v>
      </c>
      <c r="O44" s="7">
        <v>3.8</v>
      </c>
      <c r="P44" s="11">
        <v>103052</v>
      </c>
      <c r="Q44" s="27">
        <f>J44*P44</f>
        <v>463630948</v>
      </c>
      <c r="R44" s="12"/>
      <c r="S44" s="24" t="str">
        <f>IF(K44&gt;=50%,"Yes","No")</f>
        <v>Yes</v>
      </c>
    </row>
    <row r="45" spans="1:19" x14ac:dyDescent="0.25">
      <c r="A45" s="7" t="s">
        <v>1643</v>
      </c>
      <c r="B45" s="7" t="s">
        <v>1644</v>
      </c>
      <c r="C45" s="7" t="s">
        <v>1197</v>
      </c>
      <c r="D45" s="7" t="s">
        <v>55</v>
      </c>
      <c r="E45" s="14" t="s">
        <v>789</v>
      </c>
      <c r="F45" s="8" t="s">
        <v>1193</v>
      </c>
      <c r="G45" s="14" t="s">
        <v>1198</v>
      </c>
      <c r="H45" s="9">
        <v>1490</v>
      </c>
      <c r="I45" s="30" t="str">
        <f t="shared" ref="I45:I76" si="2">IF(H45&lt;200,"&lt;₹200",IF(OR(H45=200,H45&lt;=500),"₹200 - ₹500","&gt;₹500"))</f>
        <v>&gt;₹500</v>
      </c>
      <c r="J45" s="9">
        <v>1990</v>
      </c>
      <c r="K45" s="10">
        <v>0.25</v>
      </c>
      <c r="L45" s="41">
        <f t="shared" si="1"/>
        <v>4.0999999999999996</v>
      </c>
      <c r="M45" s="21" t="str">
        <f>IF(K44&lt;=10%,"0-10%",IF(K44&lt;=20%,"11-20%",IF(K44&lt;=30%,"21-30%",IF(K44&lt;=40%,"31-40%",IF(K44&lt;=50%,"41-50%",IF(K44&lt;=60%,"51-60%",IF(K44&lt;=70%,"61-70%",IF(K44&lt;=80%,"71-80%",IF(K44&lt;=90%,"81-90%","91-100%")))))))))</f>
        <v>71-80%</v>
      </c>
      <c r="N45" s="21" t="str">
        <f>IF(K45&gt;=50%,"&gt;=50%","&lt;50%")</f>
        <v>&lt;50%</v>
      </c>
      <c r="O45" s="7">
        <v>4.0999999999999996</v>
      </c>
      <c r="P45" s="11">
        <v>98250</v>
      </c>
      <c r="Q45" s="27">
        <f>J45*P45</f>
        <v>195517500</v>
      </c>
      <c r="R45" s="12"/>
      <c r="S45" s="24" t="str">
        <f>IF(K45&gt;=50%,"Yes","No")</f>
        <v>No</v>
      </c>
    </row>
    <row r="46" spans="1:19" x14ac:dyDescent="0.25">
      <c r="A46" s="7" t="s">
        <v>1645</v>
      </c>
      <c r="B46" s="7" t="s">
        <v>1646</v>
      </c>
      <c r="C46" s="7" t="s">
        <v>1192</v>
      </c>
      <c r="D46" s="7" t="s">
        <v>55</v>
      </c>
      <c r="E46" s="14" t="s">
        <v>789</v>
      </c>
      <c r="F46" s="8" t="s">
        <v>1193</v>
      </c>
      <c r="G46" s="14" t="s">
        <v>1194</v>
      </c>
      <c r="H46" s="9">
        <v>1399</v>
      </c>
      <c r="I46" s="30" t="str">
        <f t="shared" si="2"/>
        <v>&gt;₹500</v>
      </c>
      <c r="J46" s="9">
        <v>2990</v>
      </c>
      <c r="K46" s="10">
        <v>0.53</v>
      </c>
      <c r="L46" s="41">
        <f t="shared" si="1"/>
        <v>4.0999999999999996</v>
      </c>
      <c r="M46" s="21" t="str">
        <f>IF(K45&lt;=10%,"0-10%",IF(K45&lt;=20%,"11-20%",IF(K45&lt;=30%,"21-30%",IF(K45&lt;=40%,"31-40%",IF(K45&lt;=50%,"41-50%",IF(K45&lt;=60%,"51-60%",IF(K45&lt;=70%,"61-70%",IF(K45&lt;=80%,"71-80%",IF(K45&lt;=90%,"81-90%","91-100%")))))))))</f>
        <v>21-30%</v>
      </c>
      <c r="N46" s="21" t="str">
        <f>IF(K46&gt;=50%,"&gt;=50%","&lt;50%")</f>
        <v>&gt;=50%</v>
      </c>
      <c r="O46" s="7">
        <v>4.0999999999999996</v>
      </c>
      <c r="P46" s="11">
        <v>97175</v>
      </c>
      <c r="Q46" s="27">
        <f>J46*P46</f>
        <v>290553250</v>
      </c>
      <c r="R46" s="12"/>
      <c r="S46" s="24" t="str">
        <f>IF(K46&gt;=50%,"Yes","No")</f>
        <v>Yes</v>
      </c>
    </row>
    <row r="47" spans="1:19" x14ac:dyDescent="0.25">
      <c r="A47" s="7" t="s">
        <v>664</v>
      </c>
      <c r="B47" s="7" t="s">
        <v>665</v>
      </c>
      <c r="C47" s="7" t="s">
        <v>666</v>
      </c>
      <c r="D47" s="7" t="s">
        <v>18</v>
      </c>
      <c r="E47" s="7" t="s">
        <v>184</v>
      </c>
      <c r="F47" s="8" t="s">
        <v>185</v>
      </c>
      <c r="G47" s="7" t="s">
        <v>667</v>
      </c>
      <c r="H47" s="9">
        <v>599</v>
      </c>
      <c r="I47" s="30" t="str">
        <f t="shared" si="2"/>
        <v>&gt;₹500</v>
      </c>
      <c r="J47" s="9">
        <v>899</v>
      </c>
      <c r="K47" s="10">
        <v>0.33</v>
      </c>
      <c r="L47" s="41">
        <f t="shared" si="1"/>
        <v>4.3</v>
      </c>
      <c r="M47" s="21" t="str">
        <f>IF(K46&lt;=10%,"0-10%",IF(K46&lt;=20%,"11-20%",IF(K46&lt;=30%,"21-30%",IF(K46&lt;=40%,"31-40%",IF(K46&lt;=50%,"41-50%",IF(K46&lt;=60%,"51-60%",IF(K46&lt;=70%,"61-70%",IF(K46&lt;=80%,"71-80%",IF(K46&lt;=90%,"81-90%","91-100%")))))))))</f>
        <v>51-60%</v>
      </c>
      <c r="N47" s="21" t="str">
        <f>IF(K47&gt;=50%,"&gt;=50%","&lt;50%")</f>
        <v>&lt;50%</v>
      </c>
      <c r="O47" s="7">
        <v>4.3</v>
      </c>
      <c r="P47" s="11">
        <v>95116</v>
      </c>
      <c r="Q47" s="27">
        <f>J47*P47</f>
        <v>85509284</v>
      </c>
      <c r="R47" s="12"/>
      <c r="S47" s="24" t="str">
        <f>IF(K47&gt;=50%,"Yes","No")</f>
        <v>No</v>
      </c>
    </row>
    <row r="48" spans="1:19" x14ac:dyDescent="0.25">
      <c r="A48" s="7" t="s">
        <v>1178</v>
      </c>
      <c r="B48" s="7" t="s">
        <v>1179</v>
      </c>
      <c r="C48" s="7" t="s">
        <v>25</v>
      </c>
      <c r="D48" s="7" t="s">
        <v>18</v>
      </c>
      <c r="E48" s="7" t="s">
        <v>19</v>
      </c>
      <c r="F48" s="8" t="s">
        <v>26</v>
      </c>
      <c r="G48" s="7" t="s">
        <v>27</v>
      </c>
      <c r="H48" s="9">
        <v>299</v>
      </c>
      <c r="I48" s="30" t="str">
        <f t="shared" si="2"/>
        <v>₹200 - ₹500</v>
      </c>
      <c r="J48" s="9">
        <v>799</v>
      </c>
      <c r="K48" s="10">
        <v>0.63</v>
      </c>
      <c r="L48" s="41">
        <f t="shared" si="1"/>
        <v>4.2</v>
      </c>
      <c r="M48" s="21" t="str">
        <f>IF(K47&lt;=10%,"0-10%",IF(K47&lt;=20%,"11-20%",IF(K47&lt;=30%,"21-30%",IF(K47&lt;=40%,"31-40%",IF(K47&lt;=50%,"41-50%",IF(K47&lt;=60%,"51-60%",IF(K47&lt;=70%,"61-70%",IF(K47&lt;=80%,"71-80%",IF(K47&lt;=90%,"81-90%","91-100%")))))))))</f>
        <v>31-40%</v>
      </c>
      <c r="N48" s="21" t="str">
        <f>IF(K48&gt;=50%,"&gt;=50%","&lt;50%")</f>
        <v>&gt;=50%</v>
      </c>
      <c r="O48" s="7">
        <v>4.2</v>
      </c>
      <c r="P48" s="11">
        <v>94363</v>
      </c>
      <c r="Q48" s="27">
        <f>J48*P48</f>
        <v>75396037</v>
      </c>
      <c r="R48" s="12"/>
      <c r="S48" s="24" t="str">
        <f>IF(K48&gt;=50%,"Yes","No")</f>
        <v>Yes</v>
      </c>
    </row>
    <row r="49" spans="1:19" x14ac:dyDescent="0.25">
      <c r="A49" s="7" t="s">
        <v>1182</v>
      </c>
      <c r="B49" s="7" t="s">
        <v>1183</v>
      </c>
      <c r="C49" s="7" t="s">
        <v>25</v>
      </c>
      <c r="D49" s="7" t="s">
        <v>18</v>
      </c>
      <c r="E49" s="7" t="s">
        <v>19</v>
      </c>
      <c r="F49" s="8" t="s">
        <v>26</v>
      </c>
      <c r="G49" s="7" t="s">
        <v>27</v>
      </c>
      <c r="H49" s="9">
        <v>299</v>
      </c>
      <c r="I49" s="30" t="str">
        <f t="shared" si="2"/>
        <v>₹200 - ₹500</v>
      </c>
      <c r="J49" s="9">
        <v>799</v>
      </c>
      <c r="K49" s="10">
        <v>0.63</v>
      </c>
      <c r="L49" s="41">
        <f t="shared" si="1"/>
        <v>4.2</v>
      </c>
      <c r="M49" s="21" t="str">
        <f>IF(K48&lt;=10%,"0-10%",IF(K48&lt;=20%,"11-20%",IF(K48&lt;=30%,"21-30%",IF(K48&lt;=40%,"31-40%",IF(K48&lt;=50%,"41-50%",IF(K48&lt;=60%,"51-60%",IF(K48&lt;=70%,"61-70%",IF(K48&lt;=80%,"71-80%",IF(K48&lt;=90%,"81-90%","91-100%")))))))))</f>
        <v>61-70%</v>
      </c>
      <c r="N49" s="21" t="str">
        <f>IF(K49&gt;=50%,"&gt;=50%","&lt;50%")</f>
        <v>&gt;=50%</v>
      </c>
      <c r="O49" s="7">
        <v>4.2</v>
      </c>
      <c r="P49" s="11">
        <v>94363</v>
      </c>
      <c r="Q49" s="27">
        <f>J49*P49</f>
        <v>75396037</v>
      </c>
      <c r="R49" s="12"/>
      <c r="S49" s="24" t="str">
        <f>IF(K49&gt;=50%,"Yes","No")</f>
        <v>Yes</v>
      </c>
    </row>
    <row r="50" spans="1:19" x14ac:dyDescent="0.25">
      <c r="A50" s="7" t="s">
        <v>1180</v>
      </c>
      <c r="B50" s="7" t="s">
        <v>1181</v>
      </c>
      <c r="C50" s="7" t="s">
        <v>25</v>
      </c>
      <c r="D50" s="7" t="s">
        <v>18</v>
      </c>
      <c r="E50" s="7" t="s">
        <v>19</v>
      </c>
      <c r="F50" s="8" t="s">
        <v>26</v>
      </c>
      <c r="G50" s="7" t="s">
        <v>27</v>
      </c>
      <c r="H50" s="9">
        <v>299</v>
      </c>
      <c r="I50" s="30" t="str">
        <f t="shared" si="2"/>
        <v>₹200 - ₹500</v>
      </c>
      <c r="J50" s="9">
        <v>699</v>
      </c>
      <c r="K50" s="10">
        <v>0.56999999999999995</v>
      </c>
      <c r="L50" s="41">
        <f t="shared" si="1"/>
        <v>4.2</v>
      </c>
      <c r="M50" s="21" t="str">
        <f>IF(K49&lt;=10%,"0-10%",IF(K49&lt;=20%,"11-20%",IF(K49&lt;=30%,"21-30%",IF(K49&lt;=40%,"31-40%",IF(K49&lt;=50%,"41-50%",IF(K49&lt;=60%,"51-60%",IF(K49&lt;=70%,"61-70%",IF(K49&lt;=80%,"71-80%",IF(K49&lt;=90%,"81-90%","91-100%")))))))))</f>
        <v>61-70%</v>
      </c>
      <c r="N50" s="21" t="str">
        <f>IF(K50&gt;=50%,"&gt;=50%","&lt;50%")</f>
        <v>&gt;=50%</v>
      </c>
      <c r="O50" s="7">
        <v>4.2</v>
      </c>
      <c r="P50" s="11">
        <v>94363</v>
      </c>
      <c r="Q50" s="27">
        <f>J50*P50</f>
        <v>65959737</v>
      </c>
      <c r="R50" s="12"/>
      <c r="S50" s="24" t="str">
        <f>IF(K50&gt;=50%,"Yes","No")</f>
        <v>Yes</v>
      </c>
    </row>
    <row r="51" spans="1:19" x14ac:dyDescent="0.25">
      <c r="A51" s="7" t="s">
        <v>1176</v>
      </c>
      <c r="B51" s="7" t="s">
        <v>1177</v>
      </c>
      <c r="C51" s="7" t="s">
        <v>25</v>
      </c>
      <c r="D51" s="7" t="s">
        <v>18</v>
      </c>
      <c r="E51" s="7" t="s">
        <v>19</v>
      </c>
      <c r="F51" s="8" t="s">
        <v>26</v>
      </c>
      <c r="G51" s="7" t="s">
        <v>27</v>
      </c>
      <c r="H51" s="9">
        <v>329</v>
      </c>
      <c r="I51" s="30" t="str">
        <f t="shared" si="2"/>
        <v>₹200 - ₹500</v>
      </c>
      <c r="J51" s="9">
        <v>699</v>
      </c>
      <c r="K51" s="10">
        <v>0.53</v>
      </c>
      <c r="L51" s="41">
        <f t="shared" si="1"/>
        <v>4.2</v>
      </c>
      <c r="M51" s="21" t="str">
        <f>IF(K50&lt;=10%,"0-10%",IF(K50&lt;=20%,"11-20%",IF(K50&lt;=30%,"21-30%",IF(K50&lt;=40%,"31-40%",IF(K50&lt;=50%,"41-50%",IF(K50&lt;=60%,"51-60%",IF(K50&lt;=70%,"61-70%",IF(K50&lt;=80%,"71-80%",IF(K50&lt;=90%,"81-90%","91-100%")))))))))</f>
        <v>51-60%</v>
      </c>
      <c r="N51" s="21" t="str">
        <f>IF(K51&gt;=50%,"&gt;=50%","&lt;50%")</f>
        <v>&gt;=50%</v>
      </c>
      <c r="O51" s="7">
        <v>4.2</v>
      </c>
      <c r="P51" s="11">
        <v>94363</v>
      </c>
      <c r="Q51" s="27">
        <f>J51*P51</f>
        <v>65959737</v>
      </c>
      <c r="R51" s="12"/>
      <c r="S51" s="24" t="str">
        <f>IF(K51&gt;=50%,"Yes","No")</f>
        <v>Yes</v>
      </c>
    </row>
    <row r="52" spans="1:19" x14ac:dyDescent="0.25">
      <c r="A52" s="7" t="s">
        <v>142</v>
      </c>
      <c r="B52" s="7" t="s">
        <v>143</v>
      </c>
      <c r="C52" s="7" t="s">
        <v>144</v>
      </c>
      <c r="D52" s="7" t="s">
        <v>18</v>
      </c>
      <c r="E52" s="14" t="s">
        <v>145</v>
      </c>
      <c r="F52" s="8" t="s">
        <v>146</v>
      </c>
      <c r="G52" s="14"/>
      <c r="H52" s="9">
        <v>1815</v>
      </c>
      <c r="I52" s="30" t="str">
        <f t="shared" si="2"/>
        <v>&gt;₹500</v>
      </c>
      <c r="J52" s="9">
        <v>3100</v>
      </c>
      <c r="K52" s="10">
        <v>0.41</v>
      </c>
      <c r="L52" s="41">
        <f t="shared" si="1"/>
        <v>4.5</v>
      </c>
      <c r="M52" s="21" t="str">
        <f>IF(K51&lt;=10%,"0-10%",IF(K51&lt;=20%,"11-20%",IF(K51&lt;=30%,"21-30%",IF(K51&lt;=40%,"31-40%",IF(K51&lt;=50%,"41-50%",IF(K51&lt;=60%,"51-60%",IF(K51&lt;=70%,"61-70%",IF(K51&lt;=80%,"71-80%",IF(K51&lt;=90%,"81-90%","91-100%")))))))))</f>
        <v>51-60%</v>
      </c>
      <c r="N52" s="21" t="str">
        <f>IF(K52&gt;=50%,"&gt;=50%","&lt;50%")</f>
        <v>&lt;50%</v>
      </c>
      <c r="O52" s="7">
        <v>4.5</v>
      </c>
      <c r="P52" s="11">
        <v>92925</v>
      </c>
      <c r="Q52" s="27">
        <f>J52*P52</f>
        <v>288067500</v>
      </c>
      <c r="R52" s="12"/>
      <c r="S52" s="24" t="str">
        <f>IF(K52&gt;=50%,"Yes","No")</f>
        <v>No</v>
      </c>
    </row>
    <row r="53" spans="1:19" x14ac:dyDescent="0.25">
      <c r="A53" s="7" t="s">
        <v>1184</v>
      </c>
      <c r="B53" s="7" t="s">
        <v>1185</v>
      </c>
      <c r="C53" s="7" t="s">
        <v>685</v>
      </c>
      <c r="D53" s="7" t="s">
        <v>55</v>
      </c>
      <c r="E53" s="14" t="s">
        <v>279</v>
      </c>
      <c r="F53" s="8" t="s">
        <v>686</v>
      </c>
      <c r="G53" s="14" t="s">
        <v>687</v>
      </c>
      <c r="H53" s="9">
        <v>2499</v>
      </c>
      <c r="I53" s="30" t="str">
        <f t="shared" si="2"/>
        <v>&gt;₹500</v>
      </c>
      <c r="J53" s="9">
        <v>3299</v>
      </c>
      <c r="K53" s="10">
        <v>0.24</v>
      </c>
      <c r="L53" s="41">
        <f t="shared" si="1"/>
        <v>4.2</v>
      </c>
      <c r="M53" s="21" t="str">
        <f>IF(K52&lt;=10%,"0-10%",IF(K52&lt;=20%,"11-20%",IF(K52&lt;=30%,"21-30%",IF(K52&lt;=40%,"31-40%",IF(K52&lt;=50%,"41-50%",IF(K52&lt;=60%,"51-60%",IF(K52&lt;=70%,"61-70%",IF(K52&lt;=80%,"71-80%",IF(K52&lt;=90%,"81-90%","91-100%")))))))))</f>
        <v>41-50%</v>
      </c>
      <c r="N53" s="21" t="str">
        <f>IF(K53&gt;=50%,"&gt;=50%","&lt;50%")</f>
        <v>&lt;50%</v>
      </c>
      <c r="O53" s="7">
        <v>4.2</v>
      </c>
      <c r="P53" s="11">
        <v>93112</v>
      </c>
      <c r="Q53" s="27">
        <f>J53*P53</f>
        <v>307176488</v>
      </c>
      <c r="R53" s="12"/>
      <c r="S53" s="24" t="str">
        <f>IF(K53&gt;=50%,"Yes","No")</f>
        <v>No</v>
      </c>
    </row>
    <row r="54" spans="1:19" x14ac:dyDescent="0.25">
      <c r="A54" s="7" t="s">
        <v>2431</v>
      </c>
      <c r="B54" s="7" t="s">
        <v>2432</v>
      </c>
      <c r="C54" s="7" t="s">
        <v>1197</v>
      </c>
      <c r="D54" s="7" t="s">
        <v>55</v>
      </c>
      <c r="E54" s="7" t="s">
        <v>789</v>
      </c>
      <c r="F54" s="8" t="s">
        <v>1193</v>
      </c>
      <c r="G54" s="7" t="s">
        <v>1198</v>
      </c>
      <c r="H54" s="9">
        <v>499</v>
      </c>
      <c r="I54" s="30" t="str">
        <f t="shared" si="2"/>
        <v>₹200 - ₹500</v>
      </c>
      <c r="J54" s="9">
        <v>999</v>
      </c>
      <c r="K54" s="10">
        <v>0.5</v>
      </c>
      <c r="L54" s="41">
        <f t="shared" si="1"/>
        <v>3.9</v>
      </c>
      <c r="M54" s="21" t="str">
        <f>IF(K53&lt;=10%,"0-10%",IF(K53&lt;=20%,"11-20%",IF(K53&lt;=30%,"21-30%",IF(K53&lt;=40%,"31-40%",IF(K53&lt;=50%,"41-50%",IF(K53&lt;=60%,"51-60%",IF(K53&lt;=70%,"61-70%",IF(K53&lt;=80%,"71-80%",IF(K53&lt;=90%,"81-90%","91-100%")))))))))</f>
        <v>21-30%</v>
      </c>
      <c r="N54" s="21" t="str">
        <f>IF(K54&gt;=50%,"&gt;=50%","&lt;50%")</f>
        <v>&gt;=50%</v>
      </c>
      <c r="O54" s="7">
        <v>3.9</v>
      </c>
      <c r="P54" s="11">
        <v>92995</v>
      </c>
      <c r="Q54" s="27">
        <f>J54*P54</f>
        <v>92902005</v>
      </c>
      <c r="R54" s="12"/>
      <c r="S54" s="24" t="str">
        <f>IF(K54&gt;=50%,"Yes","No")</f>
        <v>Yes</v>
      </c>
    </row>
    <row r="55" spans="1:19" x14ac:dyDescent="0.25">
      <c r="A55" s="7" t="s">
        <v>1188</v>
      </c>
      <c r="B55" s="7" t="s">
        <v>1189</v>
      </c>
      <c r="C55" s="7" t="s">
        <v>25</v>
      </c>
      <c r="D55" s="7" t="s">
        <v>18</v>
      </c>
      <c r="E55" s="7" t="s">
        <v>19</v>
      </c>
      <c r="F55" s="8" t="s">
        <v>26</v>
      </c>
      <c r="G55" s="7" t="s">
        <v>27</v>
      </c>
      <c r="H55" s="9">
        <v>179</v>
      </c>
      <c r="I55" s="30" t="str">
        <f t="shared" si="2"/>
        <v>&lt;₹200</v>
      </c>
      <c r="J55" s="9">
        <v>500</v>
      </c>
      <c r="K55" s="10">
        <v>0.64</v>
      </c>
      <c r="L55" s="41">
        <f t="shared" si="1"/>
        <v>4.2</v>
      </c>
      <c r="M55" s="21" t="str">
        <f>IF(K54&lt;=10%,"0-10%",IF(K54&lt;=20%,"11-20%",IF(K54&lt;=30%,"21-30%",IF(K54&lt;=40%,"31-40%",IF(K54&lt;=50%,"41-50%",IF(K54&lt;=60%,"51-60%",IF(K54&lt;=70%,"61-70%",IF(K54&lt;=80%,"71-80%",IF(K54&lt;=90%,"81-90%","91-100%")))))))))</f>
        <v>41-50%</v>
      </c>
      <c r="N55" s="21" t="str">
        <f>IF(K55&gt;=50%,"&gt;=50%","&lt;50%")</f>
        <v>&gt;=50%</v>
      </c>
      <c r="O55" s="7">
        <v>4.2</v>
      </c>
      <c r="P55" s="11">
        <v>92595</v>
      </c>
      <c r="Q55" s="27">
        <f>J55*P55</f>
        <v>46297500</v>
      </c>
      <c r="R55" s="12"/>
      <c r="S55" s="24" t="str">
        <f>IF(K55&gt;=50%,"Yes","No")</f>
        <v>Yes</v>
      </c>
    </row>
    <row r="56" spans="1:19" x14ac:dyDescent="0.25">
      <c r="A56" s="7" t="s">
        <v>1186</v>
      </c>
      <c r="B56" s="7" t="s">
        <v>1187</v>
      </c>
      <c r="C56" s="7" t="s">
        <v>25</v>
      </c>
      <c r="D56" s="7" t="s">
        <v>18</v>
      </c>
      <c r="E56" s="7" t="s">
        <v>19</v>
      </c>
      <c r="F56" s="8" t="s">
        <v>26</v>
      </c>
      <c r="G56" s="7" t="s">
        <v>27</v>
      </c>
      <c r="H56" s="9">
        <v>199</v>
      </c>
      <c r="I56" s="30" t="str">
        <f t="shared" si="2"/>
        <v>&lt;₹200</v>
      </c>
      <c r="J56" s="9">
        <v>395</v>
      </c>
      <c r="K56" s="10">
        <v>0.5</v>
      </c>
      <c r="L56" s="41">
        <f t="shared" si="1"/>
        <v>4.2</v>
      </c>
      <c r="M56" s="21" t="str">
        <f>IF(K55&lt;=10%,"0-10%",IF(K55&lt;=20%,"11-20%",IF(K55&lt;=30%,"21-30%",IF(K55&lt;=40%,"31-40%",IF(K55&lt;=50%,"41-50%",IF(K55&lt;=60%,"51-60%",IF(K55&lt;=70%,"61-70%",IF(K55&lt;=80%,"71-80%",IF(K55&lt;=90%,"81-90%","91-100%")))))))))</f>
        <v>61-70%</v>
      </c>
      <c r="N56" s="21" t="str">
        <f>IF(K56&gt;=50%,"&gt;=50%","&lt;50%")</f>
        <v>&gt;=50%</v>
      </c>
      <c r="O56" s="7">
        <v>4.2</v>
      </c>
      <c r="P56" s="11">
        <v>92595</v>
      </c>
      <c r="Q56" s="27">
        <f>J56*P56</f>
        <v>36575025</v>
      </c>
      <c r="R56" s="12"/>
      <c r="S56" s="24" t="str">
        <f>IF(K56&gt;=50%,"Yes","No")</f>
        <v>Yes</v>
      </c>
    </row>
    <row r="57" spans="1:19" x14ac:dyDescent="0.25">
      <c r="A57" s="7" t="s">
        <v>2096</v>
      </c>
      <c r="B57" s="7" t="s">
        <v>2097</v>
      </c>
      <c r="C57" s="7" t="s">
        <v>353</v>
      </c>
      <c r="D57" s="7" t="s">
        <v>55</v>
      </c>
      <c r="E57" s="14" t="s">
        <v>354</v>
      </c>
      <c r="F57" s="8" t="s">
        <v>355</v>
      </c>
      <c r="G57" s="14"/>
      <c r="H57" s="9">
        <v>1499</v>
      </c>
      <c r="I57" s="30" t="str">
        <f t="shared" si="2"/>
        <v>&gt;₹500</v>
      </c>
      <c r="J57" s="9">
        <v>4999</v>
      </c>
      <c r="K57" s="10">
        <v>0.7</v>
      </c>
      <c r="L57" s="41">
        <f t="shared" si="1"/>
        <v>4</v>
      </c>
      <c r="M57" s="21" t="str">
        <f>IF(K56&lt;=10%,"0-10%",IF(K56&lt;=20%,"11-20%",IF(K56&lt;=30%,"21-30%",IF(K56&lt;=40%,"31-40%",IF(K56&lt;=50%,"41-50%",IF(K56&lt;=60%,"51-60%",IF(K56&lt;=70%,"61-70%",IF(K56&lt;=80%,"71-80%",IF(K56&lt;=90%,"81-90%","91-100%")))))))))</f>
        <v>41-50%</v>
      </c>
      <c r="N57" s="21" t="str">
        <f>IF(K57&gt;=50%,"&gt;=50%","&lt;50%")</f>
        <v>&gt;=50%</v>
      </c>
      <c r="O57" s="7">
        <v>4</v>
      </c>
      <c r="P57" s="11">
        <v>92588</v>
      </c>
      <c r="Q57" s="27">
        <f>J57*P57</f>
        <v>462847412</v>
      </c>
      <c r="R57" s="12"/>
      <c r="S57" s="24" t="str">
        <f>IF(K57&gt;=50%,"Yes","No")</f>
        <v>Yes</v>
      </c>
    </row>
    <row r="58" spans="1:19" x14ac:dyDescent="0.25">
      <c r="A58" s="7" t="s">
        <v>2098</v>
      </c>
      <c r="B58" s="7" t="s">
        <v>2099</v>
      </c>
      <c r="C58" s="7" t="s">
        <v>353</v>
      </c>
      <c r="D58" s="7" t="s">
        <v>55</v>
      </c>
      <c r="E58" s="14" t="s">
        <v>354</v>
      </c>
      <c r="F58" s="8" t="s">
        <v>355</v>
      </c>
      <c r="G58" s="14"/>
      <c r="H58" s="9">
        <v>1499</v>
      </c>
      <c r="I58" s="30" t="str">
        <f t="shared" si="2"/>
        <v>&gt;₹500</v>
      </c>
      <c r="J58" s="9">
        <v>4999</v>
      </c>
      <c r="K58" s="10">
        <v>0.7</v>
      </c>
      <c r="L58" s="41">
        <f t="shared" si="1"/>
        <v>4</v>
      </c>
      <c r="M58" s="21" t="str">
        <f>IF(K57&lt;=10%,"0-10%",IF(K57&lt;=20%,"11-20%",IF(K57&lt;=30%,"21-30%",IF(K57&lt;=40%,"31-40%",IF(K57&lt;=50%,"41-50%",IF(K57&lt;=60%,"51-60%",IF(K57&lt;=70%,"61-70%",IF(K57&lt;=80%,"71-80%",IF(K57&lt;=90%,"81-90%","91-100%")))))))))</f>
        <v>61-70%</v>
      </c>
      <c r="N58" s="21" t="str">
        <f>IF(K58&gt;=50%,"&gt;=50%","&lt;50%")</f>
        <v>&gt;=50%</v>
      </c>
      <c r="O58" s="7">
        <v>4</v>
      </c>
      <c r="P58" s="11">
        <v>92588</v>
      </c>
      <c r="Q58" s="27">
        <f>J58*P58</f>
        <v>462847412</v>
      </c>
      <c r="R58" s="12"/>
      <c r="S58" s="24" t="str">
        <f>IF(K58&gt;=50%,"Yes","No")</f>
        <v>Yes</v>
      </c>
    </row>
    <row r="59" spans="1:19" x14ac:dyDescent="0.25">
      <c r="A59" s="7" t="s">
        <v>1647</v>
      </c>
      <c r="B59" s="7" t="s">
        <v>1648</v>
      </c>
      <c r="C59" s="7" t="s">
        <v>1197</v>
      </c>
      <c r="D59" s="7" t="s">
        <v>55</v>
      </c>
      <c r="E59" s="7" t="s">
        <v>789</v>
      </c>
      <c r="F59" s="8" t="s">
        <v>1193</v>
      </c>
      <c r="G59" s="7" t="s">
        <v>1198</v>
      </c>
      <c r="H59" s="9">
        <v>449</v>
      </c>
      <c r="I59" s="30" t="str">
        <f t="shared" si="2"/>
        <v>₹200 - ₹500</v>
      </c>
      <c r="J59" s="9">
        <v>1290</v>
      </c>
      <c r="K59" s="10">
        <v>0.65</v>
      </c>
      <c r="L59" s="41">
        <f t="shared" si="1"/>
        <v>4.0999999999999996</v>
      </c>
      <c r="M59" s="21" t="str">
        <f>IF(K58&lt;=10%,"0-10%",IF(K58&lt;=20%,"11-20%",IF(K58&lt;=30%,"21-30%",IF(K58&lt;=40%,"31-40%",IF(K58&lt;=50%,"41-50%",IF(K58&lt;=60%,"51-60%",IF(K58&lt;=70%,"61-70%",IF(K58&lt;=80%,"71-80%",IF(K58&lt;=90%,"81-90%","91-100%")))))))))</f>
        <v>61-70%</v>
      </c>
      <c r="N59" s="21" t="str">
        <f>IF(K59&gt;=50%,"&gt;=50%","&lt;50%")</f>
        <v>&gt;=50%</v>
      </c>
      <c r="O59" s="7">
        <v>4.0999999999999996</v>
      </c>
      <c r="P59" s="11">
        <v>91770</v>
      </c>
      <c r="Q59" s="27">
        <f>J59*P59</f>
        <v>118383300</v>
      </c>
      <c r="R59" s="12"/>
      <c r="S59" s="24" t="str">
        <f>IF(K59&gt;=50%,"Yes","No")</f>
        <v>Yes</v>
      </c>
    </row>
    <row r="60" spans="1:19" x14ac:dyDescent="0.25">
      <c r="A60" s="7" t="s">
        <v>1190</v>
      </c>
      <c r="B60" s="7" t="s">
        <v>1191</v>
      </c>
      <c r="C60" s="7" t="s">
        <v>1192</v>
      </c>
      <c r="D60" s="7" t="s">
        <v>55</v>
      </c>
      <c r="E60" s="7" t="s">
        <v>789</v>
      </c>
      <c r="F60" s="8" t="s">
        <v>1193</v>
      </c>
      <c r="G60" s="7" t="s">
        <v>1194</v>
      </c>
      <c r="H60" s="9">
        <v>849</v>
      </c>
      <c r="I60" s="30" t="str">
        <f t="shared" si="2"/>
        <v>&gt;₹500</v>
      </c>
      <c r="J60" s="9">
        <v>2490</v>
      </c>
      <c r="K60" s="10">
        <v>0.66</v>
      </c>
      <c r="L60" s="41">
        <f t="shared" si="1"/>
        <v>4.2</v>
      </c>
      <c r="M60" s="21" t="str">
        <f>IF(K59&lt;=10%,"0-10%",IF(K59&lt;=20%,"11-20%",IF(K59&lt;=30%,"21-30%",IF(K59&lt;=40%,"31-40%",IF(K59&lt;=50%,"41-50%",IF(K59&lt;=60%,"51-60%",IF(K59&lt;=70%,"61-70%",IF(K59&lt;=80%,"71-80%",IF(K59&lt;=90%,"81-90%","91-100%")))))))))</f>
        <v>61-70%</v>
      </c>
      <c r="N60" s="21" t="str">
        <f>IF(K60&gt;=50%,"&gt;=50%","&lt;50%")</f>
        <v>&gt;=50%</v>
      </c>
      <c r="O60" s="7">
        <v>4.2</v>
      </c>
      <c r="P60" s="11">
        <v>91188</v>
      </c>
      <c r="Q60" s="27">
        <f>J60*P60</f>
        <v>227058120</v>
      </c>
      <c r="R60" s="12"/>
      <c r="S60" s="24" t="str">
        <f>IF(K60&gt;=50%,"Yes","No")</f>
        <v>Yes</v>
      </c>
    </row>
    <row r="61" spans="1:19" x14ac:dyDescent="0.25">
      <c r="A61" s="7" t="s">
        <v>2861</v>
      </c>
      <c r="B61" s="7" t="s">
        <v>2862</v>
      </c>
      <c r="C61" s="7" t="s">
        <v>1197</v>
      </c>
      <c r="D61" s="7" t="s">
        <v>55</v>
      </c>
      <c r="E61" s="14" t="s">
        <v>789</v>
      </c>
      <c r="F61" s="8" t="s">
        <v>1193</v>
      </c>
      <c r="G61" s="14" t="s">
        <v>1198</v>
      </c>
      <c r="H61" s="9">
        <v>1499</v>
      </c>
      <c r="I61" s="30" t="str">
        <f t="shared" si="2"/>
        <v>&gt;₹500</v>
      </c>
      <c r="J61" s="9">
        <v>2999</v>
      </c>
      <c r="K61" s="10">
        <v>0.5</v>
      </c>
      <c r="L61" s="41">
        <f t="shared" si="1"/>
        <v>3.7</v>
      </c>
      <c r="M61" s="21" t="str">
        <f>IF(K60&lt;=10%,"0-10%",IF(K60&lt;=20%,"11-20%",IF(K60&lt;=30%,"21-30%",IF(K60&lt;=40%,"31-40%",IF(K60&lt;=50%,"41-50%",IF(K60&lt;=60%,"51-60%",IF(K60&lt;=70%,"61-70%",IF(K60&lt;=80%,"71-80%",IF(K60&lt;=90%,"81-90%","91-100%")))))))))</f>
        <v>61-70%</v>
      </c>
      <c r="N61" s="21" t="str">
        <f>IF(K61&gt;=50%,"&gt;=50%","&lt;50%")</f>
        <v>&gt;=50%</v>
      </c>
      <c r="O61" s="7">
        <v>3.7</v>
      </c>
      <c r="P61" s="11">
        <v>87798</v>
      </c>
      <c r="Q61" s="27">
        <f>J61*P61</f>
        <v>263306202</v>
      </c>
      <c r="R61" s="12"/>
      <c r="S61" s="24" t="str">
        <f>IF(K61&gt;=50%,"Yes","No")</f>
        <v>Yes</v>
      </c>
    </row>
    <row r="62" spans="1:19" x14ac:dyDescent="0.25">
      <c r="A62" s="7" t="s">
        <v>3015</v>
      </c>
      <c r="B62" s="7" t="s">
        <v>3016</v>
      </c>
      <c r="C62" s="7" t="s">
        <v>1197</v>
      </c>
      <c r="D62" s="7" t="s">
        <v>55</v>
      </c>
      <c r="E62" s="7" t="s">
        <v>789</v>
      </c>
      <c r="F62" s="8" t="s">
        <v>1193</v>
      </c>
      <c r="G62" s="7" t="s">
        <v>1198</v>
      </c>
      <c r="H62" s="9">
        <v>599</v>
      </c>
      <c r="I62" s="30" t="str">
        <f t="shared" si="2"/>
        <v>&gt;₹500</v>
      </c>
      <c r="J62" s="9">
        <v>1800</v>
      </c>
      <c r="K62" s="10">
        <v>0.67</v>
      </c>
      <c r="L62" s="41">
        <f t="shared" si="1"/>
        <v>3.5</v>
      </c>
      <c r="M62" s="21" t="str">
        <f>IF(K61&lt;=10%,"0-10%",IF(K61&lt;=20%,"11-20%",IF(K61&lt;=30%,"21-30%",IF(K61&lt;=40%,"31-40%",IF(K61&lt;=50%,"41-50%",IF(K61&lt;=60%,"51-60%",IF(K61&lt;=70%,"61-70%",IF(K61&lt;=80%,"71-80%",IF(K61&lt;=90%,"81-90%","91-100%")))))))))</f>
        <v>41-50%</v>
      </c>
      <c r="N62" s="21" t="str">
        <f>IF(K62&gt;=50%,"&gt;=50%","&lt;50%")</f>
        <v>&gt;=50%</v>
      </c>
      <c r="O62" s="7">
        <v>3.5</v>
      </c>
      <c r="P62" s="11">
        <v>83996</v>
      </c>
      <c r="Q62" s="27">
        <f>J62*P62</f>
        <v>151192800</v>
      </c>
      <c r="R62" s="12"/>
      <c r="S62" s="24" t="str">
        <f>IF(K62&gt;=50%,"Yes","No")</f>
        <v>Yes</v>
      </c>
    </row>
    <row r="63" spans="1:19" x14ac:dyDescent="0.25">
      <c r="A63" s="7" t="s">
        <v>668</v>
      </c>
      <c r="B63" s="7" t="s">
        <v>669</v>
      </c>
      <c r="C63" s="7" t="s">
        <v>649</v>
      </c>
      <c r="D63" s="7" t="s">
        <v>18</v>
      </c>
      <c r="E63" s="7" t="s">
        <v>156</v>
      </c>
      <c r="F63" s="8" t="s">
        <v>650</v>
      </c>
      <c r="H63" s="9">
        <v>729</v>
      </c>
      <c r="I63" s="30" t="str">
        <f t="shared" si="2"/>
        <v>&gt;₹500</v>
      </c>
      <c r="J63" s="9">
        <v>1650</v>
      </c>
      <c r="K63" s="10">
        <v>0.56000000000000005</v>
      </c>
      <c r="L63" s="41">
        <f t="shared" si="1"/>
        <v>4.3</v>
      </c>
      <c r="M63" s="21" t="str">
        <f>IF(K62&lt;=10%,"0-10%",IF(K62&lt;=20%,"11-20%",IF(K62&lt;=30%,"21-30%",IF(K62&lt;=40%,"31-40%",IF(K62&lt;=50%,"41-50%",IF(K62&lt;=60%,"51-60%",IF(K62&lt;=70%,"61-70%",IF(K62&lt;=80%,"71-80%",IF(K62&lt;=90%,"81-90%","91-100%")))))))))</f>
        <v>61-70%</v>
      </c>
      <c r="N63" s="21" t="str">
        <f>IF(K63&gt;=50%,"&gt;=50%","&lt;50%")</f>
        <v>&gt;=50%</v>
      </c>
      <c r="O63" s="7">
        <v>4.3</v>
      </c>
      <c r="P63" s="11">
        <v>82356</v>
      </c>
      <c r="Q63" s="27">
        <f>J63*P63</f>
        <v>135887400</v>
      </c>
      <c r="R63" s="12"/>
      <c r="S63" s="24" t="str">
        <f>IF(K63&gt;=50%,"Yes","No")</f>
        <v>Yes</v>
      </c>
    </row>
    <row r="64" spans="1:19" x14ac:dyDescent="0.25">
      <c r="A64" s="7" t="s">
        <v>2433</v>
      </c>
      <c r="B64" s="7" t="s">
        <v>2434</v>
      </c>
      <c r="C64" s="7" t="s">
        <v>1197</v>
      </c>
      <c r="D64" s="7" t="s">
        <v>55</v>
      </c>
      <c r="E64" s="7" t="s">
        <v>789</v>
      </c>
      <c r="F64" s="8" t="s">
        <v>1193</v>
      </c>
      <c r="G64" s="7" t="s">
        <v>1198</v>
      </c>
      <c r="H64" s="9">
        <v>329</v>
      </c>
      <c r="I64" s="30" t="str">
        <f t="shared" si="2"/>
        <v>₹200 - ₹500</v>
      </c>
      <c r="J64" s="9">
        <v>999</v>
      </c>
      <c r="K64" s="10">
        <v>0.67</v>
      </c>
      <c r="L64" s="41">
        <f t="shared" si="1"/>
        <v>3.9</v>
      </c>
      <c r="M64" s="21" t="str">
        <f>IF(K63&lt;=10%,"0-10%",IF(K63&lt;=20%,"11-20%",IF(K63&lt;=30%,"21-30%",IF(K63&lt;=40%,"31-40%",IF(K63&lt;=50%,"41-50%",IF(K63&lt;=60%,"51-60%",IF(K63&lt;=70%,"61-70%",IF(K63&lt;=80%,"71-80%",IF(K63&lt;=90%,"81-90%","91-100%")))))))))</f>
        <v>51-60%</v>
      </c>
      <c r="N64" s="21" t="str">
        <f>IF(K64&gt;=50%,"&gt;=50%","&lt;50%")</f>
        <v>&gt;=50%</v>
      </c>
      <c r="O64" s="7">
        <v>3.9</v>
      </c>
      <c r="P64" s="11">
        <v>77027</v>
      </c>
      <c r="Q64" s="27">
        <f>J64*P64</f>
        <v>76949973</v>
      </c>
      <c r="R64" s="12"/>
      <c r="S64" s="24" t="str">
        <f>IF(K64&gt;=50%,"Yes","No")</f>
        <v>Yes</v>
      </c>
    </row>
    <row r="65" spans="1:19" x14ac:dyDescent="0.25">
      <c r="A65" s="7" t="s">
        <v>1195</v>
      </c>
      <c r="B65" s="7" t="s">
        <v>1196</v>
      </c>
      <c r="C65" s="7" t="s">
        <v>1197</v>
      </c>
      <c r="D65" s="7" t="s">
        <v>55</v>
      </c>
      <c r="E65" s="7" t="s">
        <v>789</v>
      </c>
      <c r="F65" s="8" t="s">
        <v>1193</v>
      </c>
      <c r="G65" s="7" t="s">
        <v>1198</v>
      </c>
      <c r="H65" s="9">
        <v>399</v>
      </c>
      <c r="I65" s="30" t="str">
        <f t="shared" si="2"/>
        <v>₹200 - ₹500</v>
      </c>
      <c r="J65" s="9">
        <v>1290</v>
      </c>
      <c r="K65" s="10">
        <v>0.69</v>
      </c>
      <c r="L65" s="41">
        <f t="shared" si="1"/>
        <v>4.2</v>
      </c>
      <c r="M65" s="21" t="str">
        <f>IF(K64&lt;=10%,"0-10%",IF(K64&lt;=20%,"11-20%",IF(K64&lt;=30%,"21-30%",IF(K64&lt;=40%,"31-40%",IF(K64&lt;=50%,"41-50%",IF(K64&lt;=60%,"51-60%",IF(K64&lt;=70%,"61-70%",IF(K64&lt;=80%,"71-80%",IF(K64&lt;=90%,"81-90%","91-100%")))))))))</f>
        <v>61-70%</v>
      </c>
      <c r="N65" s="21" t="str">
        <f>IF(K65&gt;=50%,"&gt;=50%","&lt;50%")</f>
        <v>&gt;=50%</v>
      </c>
      <c r="O65" s="7">
        <v>4.2</v>
      </c>
      <c r="P65" s="11">
        <v>76042</v>
      </c>
      <c r="Q65" s="27">
        <f>J65*P65</f>
        <v>98094180</v>
      </c>
      <c r="R65" s="12"/>
      <c r="S65" s="24" t="str">
        <f>IF(K65&gt;=50%,"Yes","No")</f>
        <v>Yes</v>
      </c>
    </row>
    <row r="66" spans="1:19" x14ac:dyDescent="0.25">
      <c r="A66" s="7" t="s">
        <v>147</v>
      </c>
      <c r="B66" s="7" t="s">
        <v>148</v>
      </c>
      <c r="C66" s="7" t="s">
        <v>25</v>
      </c>
      <c r="D66" s="7" t="s">
        <v>18</v>
      </c>
      <c r="E66" s="7" t="s">
        <v>19</v>
      </c>
      <c r="F66" s="8" t="s">
        <v>26</v>
      </c>
      <c r="G66" s="7" t="s">
        <v>27</v>
      </c>
      <c r="H66" s="9">
        <v>299</v>
      </c>
      <c r="I66" s="30" t="str">
        <f t="shared" si="2"/>
        <v>₹200 - ₹500</v>
      </c>
      <c r="J66" s="9">
        <v>800</v>
      </c>
      <c r="K66" s="10">
        <v>0.63</v>
      </c>
      <c r="L66" s="41">
        <f t="shared" ref="L66:L129" si="3" xml:space="preserve"> AVERAGE(O66)</f>
        <v>4.5</v>
      </c>
      <c r="M66" s="21" t="str">
        <f>IF(K65&lt;=10%,"0-10%",IF(K65&lt;=20%,"11-20%",IF(K65&lt;=30%,"21-30%",IF(K65&lt;=40%,"31-40%",IF(K65&lt;=50%,"41-50%",IF(K65&lt;=60%,"51-60%",IF(K65&lt;=70%,"61-70%",IF(K65&lt;=80%,"71-80%",IF(K65&lt;=90%,"81-90%","91-100%")))))))))</f>
        <v>61-70%</v>
      </c>
      <c r="N66" s="21" t="str">
        <f>IF(K66&gt;=50%,"&gt;=50%","&lt;50%")</f>
        <v>&gt;=50%</v>
      </c>
      <c r="O66" s="7">
        <v>4.5</v>
      </c>
      <c r="P66" s="11">
        <v>74977</v>
      </c>
      <c r="Q66" s="27">
        <f>J66*P66</f>
        <v>59981600</v>
      </c>
      <c r="R66" s="12"/>
      <c r="S66" s="24" t="str">
        <f>IF(K66&gt;=50%,"Yes","No")</f>
        <v>Yes</v>
      </c>
    </row>
    <row r="67" spans="1:19" x14ac:dyDescent="0.25">
      <c r="A67" s="7" t="s">
        <v>149</v>
      </c>
      <c r="B67" s="7" t="s">
        <v>150</v>
      </c>
      <c r="C67" s="7" t="s">
        <v>25</v>
      </c>
      <c r="D67" s="7" t="s">
        <v>18</v>
      </c>
      <c r="E67" s="7" t="s">
        <v>19</v>
      </c>
      <c r="F67" s="8" t="s">
        <v>26</v>
      </c>
      <c r="G67" s="7" t="s">
        <v>27</v>
      </c>
      <c r="H67" s="9">
        <v>199</v>
      </c>
      <c r="I67" s="30" t="str">
        <f t="shared" si="2"/>
        <v>&lt;₹200</v>
      </c>
      <c r="J67" s="9">
        <v>750</v>
      </c>
      <c r="K67" s="10">
        <v>0.73</v>
      </c>
      <c r="L67" s="41">
        <f t="shared" si="3"/>
        <v>4.5</v>
      </c>
      <c r="M67" s="21" t="str">
        <f>IF(K66&lt;=10%,"0-10%",IF(K66&lt;=20%,"11-20%",IF(K66&lt;=30%,"21-30%",IF(K66&lt;=40%,"31-40%",IF(K66&lt;=50%,"41-50%",IF(K66&lt;=60%,"51-60%",IF(K66&lt;=70%,"61-70%",IF(K66&lt;=80%,"71-80%",IF(K66&lt;=90%,"81-90%","91-100%")))))))))</f>
        <v>61-70%</v>
      </c>
      <c r="N67" s="21" t="str">
        <f>IF(K67&gt;=50%,"&gt;=50%","&lt;50%")</f>
        <v>&gt;=50%</v>
      </c>
      <c r="O67" s="7">
        <v>4.5</v>
      </c>
      <c r="P67" s="11">
        <v>74976</v>
      </c>
      <c r="Q67" s="27">
        <f>J67*P67</f>
        <v>56232000</v>
      </c>
      <c r="R67" s="12"/>
      <c r="S67" s="24" t="str">
        <f>IF(K67&gt;=50%,"Yes","No")</f>
        <v>Yes</v>
      </c>
    </row>
    <row r="68" spans="1:19" x14ac:dyDescent="0.25">
      <c r="A68" s="7" t="s">
        <v>367</v>
      </c>
      <c r="B68" s="7" t="s">
        <v>368</v>
      </c>
      <c r="C68" s="7" t="s">
        <v>155</v>
      </c>
      <c r="D68" s="7" t="s">
        <v>18</v>
      </c>
      <c r="E68" s="14" t="s">
        <v>156</v>
      </c>
      <c r="F68" s="8" t="s">
        <v>157</v>
      </c>
      <c r="G68" s="14"/>
      <c r="H68" s="9">
        <v>5599</v>
      </c>
      <c r="I68" s="30" t="str">
        <f t="shared" si="2"/>
        <v>&gt;₹500</v>
      </c>
      <c r="J68" s="9">
        <v>7350</v>
      </c>
      <c r="K68" s="10">
        <v>0.24</v>
      </c>
      <c r="L68" s="41">
        <f t="shared" si="3"/>
        <v>4.4000000000000004</v>
      </c>
      <c r="M68" s="21" t="str">
        <f>IF(K67&lt;=10%,"0-10%",IF(K67&lt;=20%,"11-20%",IF(K67&lt;=30%,"21-30%",IF(K67&lt;=40%,"31-40%",IF(K67&lt;=50%,"41-50%",IF(K67&lt;=60%,"51-60%",IF(K67&lt;=70%,"61-70%",IF(K67&lt;=80%,"71-80%",IF(K67&lt;=90%,"81-90%","91-100%")))))))))</f>
        <v>71-80%</v>
      </c>
      <c r="N68" s="21" t="str">
        <f>IF(K68&gt;=50%,"&gt;=50%","&lt;50%")</f>
        <v>&lt;50%</v>
      </c>
      <c r="O68" s="7">
        <v>4.4000000000000004</v>
      </c>
      <c r="P68" s="11">
        <v>73005</v>
      </c>
      <c r="Q68" s="27">
        <f>J68*P68</f>
        <v>536586750</v>
      </c>
      <c r="R68" s="12"/>
      <c r="S68" s="24" t="str">
        <f>IF(K68&gt;=50%,"Yes","No")</f>
        <v>No</v>
      </c>
    </row>
    <row r="69" spans="1:19" x14ac:dyDescent="0.25">
      <c r="A69" s="7" t="s">
        <v>1649</v>
      </c>
      <c r="B69" s="7" t="s">
        <v>1650</v>
      </c>
      <c r="C69" s="7" t="s">
        <v>1197</v>
      </c>
      <c r="D69" s="7" t="s">
        <v>55</v>
      </c>
      <c r="E69" s="14" t="s">
        <v>789</v>
      </c>
      <c r="F69" s="8" t="s">
        <v>1193</v>
      </c>
      <c r="G69" s="14" t="s">
        <v>1198</v>
      </c>
      <c r="H69" s="9">
        <v>1679</v>
      </c>
      <c r="I69" s="30" t="str">
        <f t="shared" si="2"/>
        <v>&gt;₹500</v>
      </c>
      <c r="J69" s="9">
        <v>1999</v>
      </c>
      <c r="K69" s="10">
        <v>0.16</v>
      </c>
      <c r="L69" s="41">
        <f t="shared" si="3"/>
        <v>4.0999999999999996</v>
      </c>
      <c r="M69" s="21" t="str">
        <f>IF(K68&lt;=10%,"0-10%",IF(K68&lt;=20%,"11-20%",IF(K68&lt;=30%,"21-30%",IF(K68&lt;=40%,"31-40%",IF(K68&lt;=50%,"41-50%",IF(K68&lt;=60%,"51-60%",IF(K68&lt;=70%,"61-70%",IF(K68&lt;=80%,"71-80%",IF(K68&lt;=90%,"81-90%","91-100%")))))))))</f>
        <v>21-30%</v>
      </c>
      <c r="N69" s="21" t="str">
        <f>IF(K69&gt;=50%,"&gt;=50%","&lt;50%")</f>
        <v>&lt;50%</v>
      </c>
      <c r="O69" s="7">
        <v>4.0999999999999996</v>
      </c>
      <c r="P69" s="11">
        <v>72563</v>
      </c>
      <c r="Q69" s="27">
        <f>J69*P69</f>
        <v>145053437</v>
      </c>
      <c r="R69" s="12"/>
      <c r="S69" s="24" t="str">
        <f>IF(K69&gt;=50%,"Yes","No")</f>
        <v>No</v>
      </c>
    </row>
    <row r="70" spans="1:19" x14ac:dyDescent="0.25">
      <c r="A70" s="7" t="s">
        <v>369</v>
      </c>
      <c r="B70" s="7" t="s">
        <v>370</v>
      </c>
      <c r="C70" s="7" t="s">
        <v>371</v>
      </c>
      <c r="D70" s="7" t="s">
        <v>55</v>
      </c>
      <c r="E70" s="7" t="s">
        <v>103</v>
      </c>
      <c r="F70" s="8" t="s">
        <v>138</v>
      </c>
      <c r="G70" s="7" t="s">
        <v>372</v>
      </c>
      <c r="H70" s="9">
        <v>449</v>
      </c>
      <c r="I70" s="30" t="str">
        <f t="shared" si="2"/>
        <v>₹200 - ₹500</v>
      </c>
      <c r="J70" s="9">
        <v>800</v>
      </c>
      <c r="K70" s="10">
        <v>0.44</v>
      </c>
      <c r="L70" s="41">
        <f t="shared" si="3"/>
        <v>4.4000000000000004</v>
      </c>
      <c r="M70" s="21" t="str">
        <f>IF(K69&lt;=10%,"0-10%",IF(K69&lt;=20%,"11-20%",IF(K69&lt;=30%,"21-30%",IF(K69&lt;=40%,"31-40%",IF(K69&lt;=50%,"41-50%",IF(K69&lt;=60%,"51-60%",IF(K69&lt;=70%,"61-70%",IF(K69&lt;=80%,"71-80%",IF(K69&lt;=90%,"81-90%","91-100%")))))))))</f>
        <v>11-20%</v>
      </c>
      <c r="N70" s="21" t="str">
        <f>IF(K70&gt;=50%,"&gt;=50%","&lt;50%")</f>
        <v>&lt;50%</v>
      </c>
      <c r="O70" s="7">
        <v>4.4000000000000004</v>
      </c>
      <c r="P70" s="11">
        <v>69585</v>
      </c>
      <c r="Q70" s="27">
        <f>J70*P70</f>
        <v>55668000</v>
      </c>
      <c r="R70" s="12"/>
      <c r="S70" s="24" t="str">
        <f>IF(K70&gt;=50%,"Yes","No")</f>
        <v>No</v>
      </c>
    </row>
    <row r="71" spans="1:19" x14ac:dyDescent="0.25">
      <c r="A71" s="7" t="s">
        <v>373</v>
      </c>
      <c r="B71" s="7" t="s">
        <v>374</v>
      </c>
      <c r="C71" s="7" t="s">
        <v>375</v>
      </c>
      <c r="D71" s="7" t="s">
        <v>55</v>
      </c>
      <c r="E71" s="7" t="s">
        <v>63</v>
      </c>
      <c r="F71" s="8" t="s">
        <v>103</v>
      </c>
      <c r="G71" s="7" t="s">
        <v>27</v>
      </c>
      <c r="H71" s="9">
        <v>489</v>
      </c>
      <c r="I71" s="30" t="str">
        <f t="shared" si="2"/>
        <v>₹200 - ₹500</v>
      </c>
      <c r="J71" s="9">
        <v>1200</v>
      </c>
      <c r="K71" s="10">
        <v>0.59</v>
      </c>
      <c r="L71" s="41">
        <f t="shared" si="3"/>
        <v>4.4000000000000004</v>
      </c>
      <c r="M71" s="21" t="str">
        <f>IF(K70&lt;=10%,"0-10%",IF(K70&lt;=20%,"11-20%",IF(K70&lt;=30%,"21-30%",IF(K70&lt;=40%,"31-40%",IF(K70&lt;=50%,"41-50%",IF(K70&lt;=60%,"51-60%",IF(K70&lt;=70%,"61-70%",IF(K70&lt;=80%,"71-80%",IF(K70&lt;=90%,"81-90%","91-100%")))))))))</f>
        <v>41-50%</v>
      </c>
      <c r="N71" s="21" t="str">
        <f>IF(K71&gt;=50%,"&gt;=50%","&lt;50%")</f>
        <v>&gt;=50%</v>
      </c>
      <c r="O71" s="7">
        <v>4.4000000000000004</v>
      </c>
      <c r="P71" s="11">
        <v>69538</v>
      </c>
      <c r="Q71" s="27">
        <f>J71*P71</f>
        <v>83445600</v>
      </c>
      <c r="R71" s="12"/>
      <c r="S71" s="24" t="str">
        <f>IF(K71&gt;=50%,"Yes","No")</f>
        <v>Yes</v>
      </c>
    </row>
    <row r="72" spans="1:19" x14ac:dyDescent="0.25">
      <c r="A72" s="7" t="s">
        <v>1199</v>
      </c>
      <c r="B72" s="7" t="s">
        <v>1200</v>
      </c>
      <c r="C72" s="7" t="s">
        <v>353</v>
      </c>
      <c r="D72" s="7" t="s">
        <v>55</v>
      </c>
      <c r="E72" s="14" t="s">
        <v>354</v>
      </c>
      <c r="F72" s="8" t="s">
        <v>355</v>
      </c>
      <c r="G72" s="14"/>
      <c r="H72" s="9">
        <v>2299</v>
      </c>
      <c r="I72" s="30" t="str">
        <f t="shared" si="2"/>
        <v>&gt;₹500</v>
      </c>
      <c r="J72" s="9">
        <v>7990</v>
      </c>
      <c r="K72" s="10">
        <v>0.71</v>
      </c>
      <c r="L72" s="41">
        <f t="shared" si="3"/>
        <v>4.2</v>
      </c>
      <c r="M72" s="21" t="str">
        <f>IF(K71&lt;=10%,"0-10%",IF(K71&lt;=20%,"11-20%",IF(K71&lt;=30%,"21-30%",IF(K71&lt;=40%,"31-40%",IF(K71&lt;=50%,"41-50%",IF(K71&lt;=60%,"51-60%",IF(K71&lt;=70%,"61-70%",IF(K71&lt;=80%,"71-80%",IF(K71&lt;=90%,"81-90%","91-100%")))))))))</f>
        <v>51-60%</v>
      </c>
      <c r="N72" s="21" t="str">
        <f>IF(K72&gt;=50%,"&gt;=50%","&lt;50%")</f>
        <v>&gt;=50%</v>
      </c>
      <c r="O72" s="7">
        <v>4.2</v>
      </c>
      <c r="P72" s="11">
        <v>69622</v>
      </c>
      <c r="Q72" s="27">
        <f>J72*P72</f>
        <v>556279780</v>
      </c>
      <c r="R72" s="12"/>
      <c r="S72" s="24" t="str">
        <f>IF(K72&gt;=50%,"Yes","No")</f>
        <v>Yes</v>
      </c>
    </row>
    <row r="73" spans="1:19" x14ac:dyDescent="0.25">
      <c r="A73" s="7" t="s">
        <v>670</v>
      </c>
      <c r="B73" s="7" t="s">
        <v>671</v>
      </c>
      <c r="C73" s="7" t="s">
        <v>228</v>
      </c>
      <c r="D73" s="7" t="s">
        <v>18</v>
      </c>
      <c r="E73" s="14" t="s">
        <v>184</v>
      </c>
      <c r="F73" s="8" t="s">
        <v>229</v>
      </c>
      <c r="G73" s="14"/>
      <c r="H73" s="9">
        <v>1529</v>
      </c>
      <c r="I73" s="30" t="str">
        <f t="shared" si="2"/>
        <v>&gt;₹500</v>
      </c>
      <c r="J73" s="9">
        <v>2399</v>
      </c>
      <c r="K73" s="10">
        <v>0.36</v>
      </c>
      <c r="L73" s="41">
        <f t="shared" si="3"/>
        <v>4.3</v>
      </c>
      <c r="M73" s="21" t="str">
        <f>IF(K72&lt;=10%,"0-10%",IF(K72&lt;=20%,"11-20%",IF(K72&lt;=30%,"21-30%",IF(K72&lt;=40%,"31-40%",IF(K72&lt;=50%,"41-50%",IF(K72&lt;=60%,"51-60%",IF(K72&lt;=70%,"61-70%",IF(K72&lt;=80%,"71-80%",IF(K72&lt;=90%,"81-90%","91-100%")))))))))</f>
        <v>71-80%</v>
      </c>
      <c r="N73" s="21" t="str">
        <f>IF(K73&gt;=50%,"&gt;=50%","&lt;50%")</f>
        <v>&lt;50%</v>
      </c>
      <c r="O73" s="7">
        <v>4.3</v>
      </c>
      <c r="P73" s="11">
        <v>68409</v>
      </c>
      <c r="Q73" s="27">
        <f>J73*P73</f>
        <v>164113191</v>
      </c>
      <c r="R73" s="12"/>
      <c r="S73" s="24" t="str">
        <f>IF(K73&gt;=50%,"Yes","No")</f>
        <v>No</v>
      </c>
    </row>
    <row r="74" spans="1:19" x14ac:dyDescent="0.25">
      <c r="A74" s="7" t="s">
        <v>2100</v>
      </c>
      <c r="B74" s="7" t="s">
        <v>2101</v>
      </c>
      <c r="C74" s="7" t="s">
        <v>2102</v>
      </c>
      <c r="D74" s="7" t="s">
        <v>2103</v>
      </c>
      <c r="E74" s="7" t="s">
        <v>2104</v>
      </c>
      <c r="F74" s="8" t="s">
        <v>2105</v>
      </c>
      <c r="H74" s="9">
        <v>798</v>
      </c>
      <c r="I74" s="30" t="str">
        <f t="shared" si="2"/>
        <v>&gt;₹500</v>
      </c>
      <c r="J74" s="9">
        <v>1995</v>
      </c>
      <c r="K74" s="10">
        <v>0.6</v>
      </c>
      <c r="L74" s="41">
        <f t="shared" si="3"/>
        <v>4</v>
      </c>
      <c r="M74" s="21" t="str">
        <f>IF(K73&lt;=10%,"0-10%",IF(K73&lt;=20%,"11-20%",IF(K73&lt;=30%,"21-30%",IF(K73&lt;=40%,"31-40%",IF(K73&lt;=50%,"41-50%",IF(K73&lt;=60%,"51-60%",IF(K73&lt;=70%,"61-70%",IF(K73&lt;=80%,"71-80%",IF(K73&lt;=90%,"81-90%","91-100%")))))))))</f>
        <v>31-40%</v>
      </c>
      <c r="N74" s="21" t="str">
        <f>IF(K74&gt;=50%,"&gt;=50%","&lt;50%")</f>
        <v>&gt;=50%</v>
      </c>
      <c r="O74" s="7">
        <v>4</v>
      </c>
      <c r="P74" s="11">
        <v>68664</v>
      </c>
      <c r="Q74" s="27">
        <f>J74*P74</f>
        <v>136984680</v>
      </c>
      <c r="R74" s="12"/>
      <c r="S74" s="24" t="str">
        <f>IF(K74&gt;=50%,"Yes","No")</f>
        <v>Yes</v>
      </c>
    </row>
    <row r="75" spans="1:19" x14ac:dyDescent="0.25">
      <c r="A75" s="7" t="s">
        <v>2106</v>
      </c>
      <c r="B75" s="7" t="s">
        <v>2107</v>
      </c>
      <c r="C75" s="7" t="s">
        <v>353</v>
      </c>
      <c r="D75" s="7" t="s">
        <v>55</v>
      </c>
      <c r="E75" s="14" t="s">
        <v>354</v>
      </c>
      <c r="F75" s="8" t="s">
        <v>355</v>
      </c>
      <c r="G75" s="14"/>
      <c r="H75" s="9">
        <v>1599</v>
      </c>
      <c r="I75" s="30" t="str">
        <f t="shared" si="2"/>
        <v>&gt;₹500</v>
      </c>
      <c r="J75" s="9">
        <v>4999</v>
      </c>
      <c r="K75" s="10">
        <v>0.68</v>
      </c>
      <c r="L75" s="41">
        <f t="shared" si="3"/>
        <v>4</v>
      </c>
      <c r="M75" s="21" t="str">
        <f>IF(K74&lt;=10%,"0-10%",IF(K74&lt;=20%,"11-20%",IF(K74&lt;=30%,"21-30%",IF(K74&lt;=40%,"31-40%",IF(K74&lt;=50%,"41-50%",IF(K74&lt;=60%,"51-60%",IF(K74&lt;=70%,"61-70%",IF(K74&lt;=80%,"71-80%",IF(K74&lt;=90%,"81-90%","91-100%")))))))))</f>
        <v>51-60%</v>
      </c>
      <c r="N75" s="21" t="str">
        <f>IF(K75&gt;=50%,"&gt;=50%","&lt;50%")</f>
        <v>&gt;=50%</v>
      </c>
      <c r="O75" s="7">
        <v>4</v>
      </c>
      <c r="P75" s="11">
        <v>67950</v>
      </c>
      <c r="Q75" s="27">
        <f>J75*P75</f>
        <v>339682050</v>
      </c>
      <c r="R75" s="12"/>
      <c r="S75" s="24" t="str">
        <f>IF(K75&gt;=50%,"Yes","No")</f>
        <v>Yes</v>
      </c>
    </row>
    <row r="76" spans="1:19" x14ac:dyDescent="0.25">
      <c r="A76" s="7" t="s">
        <v>378</v>
      </c>
      <c r="B76" s="7" t="s">
        <v>379</v>
      </c>
      <c r="C76" s="7" t="s">
        <v>137</v>
      </c>
      <c r="D76" s="7" t="s">
        <v>55</v>
      </c>
      <c r="E76" s="7" t="s">
        <v>103</v>
      </c>
      <c r="F76" s="8" t="s">
        <v>138</v>
      </c>
      <c r="G76" s="7" t="s">
        <v>139</v>
      </c>
      <c r="H76" s="9">
        <v>649</v>
      </c>
      <c r="I76" s="30" t="str">
        <f t="shared" si="2"/>
        <v>&gt;₹500</v>
      </c>
      <c r="J76" s="9">
        <v>2400</v>
      </c>
      <c r="K76" s="10">
        <v>0.73</v>
      </c>
      <c r="L76" s="41">
        <f t="shared" si="3"/>
        <v>4.4000000000000004</v>
      </c>
      <c r="M76" s="21" t="str">
        <f>IF(K75&lt;=10%,"0-10%",IF(K75&lt;=20%,"11-20%",IF(K75&lt;=30%,"21-30%",IF(K75&lt;=40%,"31-40%",IF(K75&lt;=50%,"41-50%",IF(K75&lt;=60%,"51-60%",IF(K75&lt;=70%,"61-70%",IF(K75&lt;=80%,"71-80%",IF(K75&lt;=90%,"81-90%","91-100%")))))))))</f>
        <v>61-70%</v>
      </c>
      <c r="N76" s="21" t="str">
        <f>IF(K76&gt;=50%,"&gt;=50%","&lt;50%")</f>
        <v>&gt;=50%</v>
      </c>
      <c r="O76" s="7">
        <v>4.4000000000000004</v>
      </c>
      <c r="P76" s="11">
        <v>67260</v>
      </c>
      <c r="Q76" s="27">
        <f>J76*P76</f>
        <v>161424000</v>
      </c>
      <c r="R76" s="12"/>
      <c r="S76" s="24" t="str">
        <f>IF(K76&gt;=50%,"Yes","No")</f>
        <v>Yes</v>
      </c>
    </row>
    <row r="77" spans="1:19" x14ac:dyDescent="0.25">
      <c r="A77" s="7" t="s">
        <v>376</v>
      </c>
      <c r="B77" s="7" t="s">
        <v>377</v>
      </c>
      <c r="C77" s="7" t="s">
        <v>137</v>
      </c>
      <c r="D77" s="7" t="s">
        <v>55</v>
      </c>
      <c r="E77" s="14" t="s">
        <v>103</v>
      </c>
      <c r="F77" s="8" t="s">
        <v>138</v>
      </c>
      <c r="G77" s="14" t="s">
        <v>139</v>
      </c>
      <c r="H77" s="9">
        <v>1989</v>
      </c>
      <c r="I77" s="30" t="str">
        <f t="shared" ref="I77:I105" si="4">IF(H77&lt;200,"&lt;₹200",IF(OR(H77=200,H77&lt;=500),"₹200 - ₹500","&gt;₹500"))</f>
        <v>&gt;₹500</v>
      </c>
      <c r="J77" s="9">
        <v>3500</v>
      </c>
      <c r="K77" s="10">
        <v>0.43</v>
      </c>
      <c r="L77" s="41">
        <f t="shared" si="3"/>
        <v>4.4000000000000004</v>
      </c>
      <c r="M77" s="21" t="str">
        <f>IF(K76&lt;=10%,"0-10%",IF(K76&lt;=20%,"11-20%",IF(K76&lt;=30%,"21-30%",IF(K76&lt;=40%,"31-40%",IF(K76&lt;=50%,"41-50%",IF(K76&lt;=60%,"51-60%",IF(K76&lt;=70%,"61-70%",IF(K76&lt;=80%,"71-80%",IF(K76&lt;=90%,"81-90%","91-100%")))))))))</f>
        <v>71-80%</v>
      </c>
      <c r="N77" s="21" t="str">
        <f>IF(K77&gt;=50%,"&gt;=50%","&lt;50%")</f>
        <v>&lt;50%</v>
      </c>
      <c r="O77" s="7">
        <v>4.4000000000000004</v>
      </c>
      <c r="P77" s="11">
        <v>67260</v>
      </c>
      <c r="Q77" s="27">
        <f>J77*P77</f>
        <v>235410000</v>
      </c>
      <c r="R77" s="12"/>
      <c r="S77" s="24" t="str">
        <f>IF(K77&gt;=50%,"Yes","No")</f>
        <v>No</v>
      </c>
    </row>
    <row r="78" spans="1:19" x14ac:dyDescent="0.25">
      <c r="A78" s="7" t="s">
        <v>382</v>
      </c>
      <c r="B78" s="7" t="s">
        <v>383</v>
      </c>
      <c r="C78" s="7" t="s">
        <v>137</v>
      </c>
      <c r="D78" s="7" t="s">
        <v>55</v>
      </c>
      <c r="E78" s="7" t="s">
        <v>103</v>
      </c>
      <c r="F78" s="8" t="s">
        <v>138</v>
      </c>
      <c r="G78" s="7" t="s">
        <v>139</v>
      </c>
      <c r="H78" s="9">
        <v>959</v>
      </c>
      <c r="I78" s="30" t="str">
        <f t="shared" si="4"/>
        <v>&gt;₹500</v>
      </c>
      <c r="J78" s="9">
        <v>1800</v>
      </c>
      <c r="K78" s="10">
        <v>0.47</v>
      </c>
      <c r="L78" s="41">
        <f t="shared" si="3"/>
        <v>4.4000000000000004</v>
      </c>
      <c r="M78" s="21" t="str">
        <f>IF(K77&lt;=10%,"0-10%",IF(K77&lt;=20%,"11-20%",IF(K77&lt;=30%,"21-30%",IF(K77&lt;=40%,"31-40%",IF(K77&lt;=50%,"41-50%",IF(K77&lt;=60%,"51-60%",IF(K77&lt;=70%,"61-70%",IF(K77&lt;=80%,"71-80%",IF(K77&lt;=90%,"81-90%","91-100%")))))))))</f>
        <v>41-50%</v>
      </c>
      <c r="N78" s="21" t="str">
        <f>IF(K78&gt;=50%,"&gt;=50%","&lt;50%")</f>
        <v>&lt;50%</v>
      </c>
      <c r="O78" s="7">
        <v>4.4000000000000004</v>
      </c>
      <c r="P78" s="11">
        <v>67259</v>
      </c>
      <c r="Q78" s="27">
        <f>J78*P78</f>
        <v>121066200</v>
      </c>
      <c r="R78" s="12"/>
      <c r="S78" s="24" t="str">
        <f>IF(K78&gt;=50%,"Yes","No")</f>
        <v>No</v>
      </c>
    </row>
    <row r="79" spans="1:19" x14ac:dyDescent="0.25">
      <c r="A79" s="7" t="s">
        <v>384</v>
      </c>
      <c r="B79" s="7" t="s">
        <v>385</v>
      </c>
      <c r="C79" s="7" t="s">
        <v>137</v>
      </c>
      <c r="D79" s="7" t="s">
        <v>55</v>
      </c>
      <c r="E79" s="7" t="s">
        <v>103</v>
      </c>
      <c r="F79" s="8" t="s">
        <v>138</v>
      </c>
      <c r="G79" s="7" t="s">
        <v>139</v>
      </c>
      <c r="H79" s="9">
        <v>369</v>
      </c>
      <c r="I79" s="30" t="str">
        <f t="shared" si="4"/>
        <v>₹200 - ₹500</v>
      </c>
      <c r="J79" s="9">
        <v>700</v>
      </c>
      <c r="K79" s="10">
        <v>0.47</v>
      </c>
      <c r="L79" s="41">
        <f t="shared" si="3"/>
        <v>4.4000000000000004</v>
      </c>
      <c r="M79" s="21" t="str">
        <f>IF(K78&lt;=10%,"0-10%",IF(K78&lt;=20%,"11-20%",IF(K78&lt;=30%,"21-30%",IF(K78&lt;=40%,"31-40%",IF(K78&lt;=50%,"41-50%",IF(K78&lt;=60%,"51-60%",IF(K78&lt;=70%,"61-70%",IF(K78&lt;=80%,"71-80%",IF(K78&lt;=90%,"81-90%","91-100%")))))))))</f>
        <v>41-50%</v>
      </c>
      <c r="N79" s="21" t="str">
        <f>IF(K79&gt;=50%,"&gt;=50%","&lt;50%")</f>
        <v>&lt;50%</v>
      </c>
      <c r="O79" s="7">
        <v>4.4000000000000004</v>
      </c>
      <c r="P79" s="11">
        <v>67259</v>
      </c>
      <c r="Q79" s="27">
        <f>J79*P79</f>
        <v>47081300</v>
      </c>
      <c r="R79" s="12"/>
      <c r="S79" s="24" t="str">
        <f>IF(K79&gt;=50%,"Yes","No")</f>
        <v>No</v>
      </c>
    </row>
    <row r="80" spans="1:19" x14ac:dyDescent="0.25">
      <c r="A80" s="7" t="s">
        <v>380</v>
      </c>
      <c r="B80" s="7" t="s">
        <v>381</v>
      </c>
      <c r="C80" s="7" t="s">
        <v>137</v>
      </c>
      <c r="D80" s="7" t="s">
        <v>55</v>
      </c>
      <c r="E80" s="7" t="s">
        <v>103</v>
      </c>
      <c r="F80" s="8" t="s">
        <v>138</v>
      </c>
      <c r="G80" s="7" t="s">
        <v>139</v>
      </c>
      <c r="H80" s="9">
        <v>569</v>
      </c>
      <c r="I80" s="30" t="str">
        <f t="shared" si="4"/>
        <v>&gt;₹500</v>
      </c>
      <c r="J80" s="9">
        <v>1000</v>
      </c>
      <c r="K80" s="10">
        <v>0.43</v>
      </c>
      <c r="L80" s="41">
        <f t="shared" si="3"/>
        <v>4.4000000000000004</v>
      </c>
      <c r="M80" s="21" t="str">
        <f>IF(K79&lt;=10%,"0-10%",IF(K79&lt;=20%,"11-20%",IF(K79&lt;=30%,"21-30%",IF(K79&lt;=40%,"31-40%",IF(K79&lt;=50%,"41-50%",IF(K79&lt;=60%,"51-60%",IF(K79&lt;=70%,"61-70%",IF(K79&lt;=80%,"71-80%",IF(K79&lt;=90%,"81-90%","91-100%")))))))))</f>
        <v>41-50%</v>
      </c>
      <c r="N80" s="21" t="str">
        <f>IF(K80&gt;=50%,"&gt;=50%","&lt;50%")</f>
        <v>&lt;50%</v>
      </c>
      <c r="O80" s="7">
        <v>4.4000000000000004</v>
      </c>
      <c r="P80" s="11">
        <v>67259</v>
      </c>
      <c r="Q80" s="27">
        <f>J80*P80</f>
        <v>67259000</v>
      </c>
      <c r="R80" s="12"/>
      <c r="S80" s="24" t="str">
        <f>IF(K80&gt;=50%,"Yes","No")</f>
        <v>No</v>
      </c>
    </row>
    <row r="81" spans="1:19" x14ac:dyDescent="0.25">
      <c r="A81" s="7" t="s">
        <v>2435</v>
      </c>
      <c r="B81" s="7" t="s">
        <v>2436</v>
      </c>
      <c r="C81" s="7" t="s">
        <v>674</v>
      </c>
      <c r="D81" s="7" t="s">
        <v>55</v>
      </c>
      <c r="E81" s="7" t="s">
        <v>340</v>
      </c>
      <c r="F81" s="8" t="s">
        <v>675</v>
      </c>
      <c r="G81" s="7" t="s">
        <v>676</v>
      </c>
      <c r="H81" s="9">
        <v>549</v>
      </c>
      <c r="I81" s="30" t="str">
        <f t="shared" si="4"/>
        <v>&gt;₹500</v>
      </c>
      <c r="J81" s="9">
        <v>999</v>
      </c>
      <c r="K81" s="10">
        <v>0.45</v>
      </c>
      <c r="L81" s="41">
        <f t="shared" si="3"/>
        <v>3.9</v>
      </c>
      <c r="M81" s="21" t="str">
        <f>IF(K80&lt;=10%,"0-10%",IF(K80&lt;=20%,"11-20%",IF(K80&lt;=30%,"21-30%",IF(K80&lt;=40%,"31-40%",IF(K80&lt;=50%,"41-50%",IF(K80&lt;=60%,"51-60%",IF(K80&lt;=70%,"61-70%",IF(K80&lt;=80%,"71-80%",IF(K80&lt;=90%,"81-90%","91-100%")))))))))</f>
        <v>41-50%</v>
      </c>
      <c r="N81" s="21" t="str">
        <f>IF(K81&gt;=50%,"&gt;=50%","&lt;50%")</f>
        <v>&lt;50%</v>
      </c>
      <c r="O81" s="7">
        <v>3.9</v>
      </c>
      <c r="P81" s="11">
        <v>64705</v>
      </c>
      <c r="Q81" s="27">
        <f>J81*P81</f>
        <v>64640295</v>
      </c>
      <c r="R81" s="12"/>
      <c r="S81" s="24" t="str">
        <f>IF(K81&gt;=50%,"Yes","No")</f>
        <v>No</v>
      </c>
    </row>
    <row r="82" spans="1:19" x14ac:dyDescent="0.25">
      <c r="A82" s="7" t="s">
        <v>1201</v>
      </c>
      <c r="B82" s="7" t="s">
        <v>1202</v>
      </c>
      <c r="C82" s="7" t="s">
        <v>649</v>
      </c>
      <c r="D82" s="7" t="s">
        <v>18</v>
      </c>
      <c r="E82" s="7" t="s">
        <v>156</v>
      </c>
      <c r="F82" s="8" t="s">
        <v>650</v>
      </c>
      <c r="H82" s="9">
        <v>475</v>
      </c>
      <c r="I82" s="30" t="str">
        <f t="shared" si="4"/>
        <v>₹200 - ₹500</v>
      </c>
      <c r="J82" s="9">
        <v>1500</v>
      </c>
      <c r="K82" s="10">
        <v>0.68</v>
      </c>
      <c r="L82" s="41">
        <f t="shared" si="3"/>
        <v>4.2</v>
      </c>
      <c r="M82" s="21" t="str">
        <f>IF(K81&lt;=10%,"0-10%",IF(K81&lt;=20%,"11-20%",IF(K81&lt;=30%,"21-30%",IF(K81&lt;=40%,"31-40%",IF(K81&lt;=50%,"41-50%",IF(K81&lt;=60%,"51-60%",IF(K81&lt;=70%,"61-70%",IF(K81&lt;=80%,"71-80%",IF(K81&lt;=90%,"81-90%","91-100%")))))))))</f>
        <v>41-50%</v>
      </c>
      <c r="N82" s="21" t="str">
        <f>IF(K82&gt;=50%,"&gt;=50%","&lt;50%")</f>
        <v>&gt;=50%</v>
      </c>
      <c r="O82" s="7">
        <v>4.2</v>
      </c>
      <c r="P82" s="11">
        <v>64273</v>
      </c>
      <c r="Q82" s="27">
        <f>J82*P82</f>
        <v>96409500</v>
      </c>
      <c r="R82" s="12"/>
      <c r="S82" s="24" t="str">
        <f>IF(K82&gt;=50%,"Yes","No")</f>
        <v>Yes</v>
      </c>
    </row>
    <row r="83" spans="1:19" x14ac:dyDescent="0.25">
      <c r="A83" s="7" t="s">
        <v>672</v>
      </c>
      <c r="B83" s="7" t="s">
        <v>673</v>
      </c>
      <c r="C83" s="7" t="s">
        <v>674</v>
      </c>
      <c r="D83" s="7" t="s">
        <v>55</v>
      </c>
      <c r="E83" s="14" t="s">
        <v>340</v>
      </c>
      <c r="F83" s="8" t="s">
        <v>675</v>
      </c>
      <c r="G83" s="14" t="s">
        <v>676</v>
      </c>
      <c r="H83" s="9">
        <v>1999</v>
      </c>
      <c r="I83" s="30" t="str">
        <f t="shared" si="4"/>
        <v>&gt;₹500</v>
      </c>
      <c r="J83" s="9">
        <v>2999</v>
      </c>
      <c r="K83" s="10">
        <v>0.33</v>
      </c>
      <c r="L83" s="41">
        <f t="shared" si="3"/>
        <v>4.3</v>
      </c>
      <c r="M83" s="21" t="str">
        <f>IF(K82&lt;=10%,"0-10%",IF(K82&lt;=20%,"11-20%",IF(K82&lt;=30%,"21-30%",IF(K82&lt;=40%,"31-40%",IF(K82&lt;=50%,"41-50%",IF(K82&lt;=60%,"51-60%",IF(K82&lt;=70%,"61-70%",IF(K82&lt;=80%,"71-80%",IF(K82&lt;=90%,"81-90%","91-100%")))))))))</f>
        <v>61-70%</v>
      </c>
      <c r="N83" s="21" t="str">
        <f>IF(K83&gt;=50%,"&gt;=50%","&lt;50%")</f>
        <v>&lt;50%</v>
      </c>
      <c r="O83" s="7">
        <v>4.3</v>
      </c>
      <c r="P83" s="11">
        <v>63899</v>
      </c>
      <c r="Q83" s="27">
        <f>J83*P83</f>
        <v>191633101</v>
      </c>
      <c r="R83" s="12"/>
      <c r="S83" s="24" t="str">
        <f>IF(K83&gt;=50%,"Yes","No")</f>
        <v>No</v>
      </c>
    </row>
    <row r="84" spans="1:19" x14ac:dyDescent="0.25">
      <c r="A84" s="7" t="s">
        <v>2437</v>
      </c>
      <c r="B84" s="7" t="s">
        <v>2438</v>
      </c>
      <c r="C84" s="7" t="s">
        <v>179</v>
      </c>
      <c r="D84" s="7" t="s">
        <v>35</v>
      </c>
      <c r="E84" s="7" t="s">
        <v>43</v>
      </c>
      <c r="F84" s="8" t="s">
        <v>44</v>
      </c>
      <c r="G84" s="7" t="s">
        <v>180</v>
      </c>
      <c r="H84" s="9">
        <v>749</v>
      </c>
      <c r="I84" s="30" t="str">
        <f t="shared" si="4"/>
        <v>&gt;₹500</v>
      </c>
      <c r="J84" s="9">
        <v>1445</v>
      </c>
      <c r="K84" s="10">
        <v>0.48</v>
      </c>
      <c r="L84" s="41">
        <f t="shared" si="3"/>
        <v>3.9</v>
      </c>
      <c r="M84" s="21" t="str">
        <f>IF(K83&lt;=10%,"0-10%",IF(K83&lt;=20%,"11-20%",IF(K83&lt;=30%,"21-30%",IF(K83&lt;=40%,"31-40%",IF(K83&lt;=50%,"41-50%",IF(K83&lt;=60%,"51-60%",IF(K83&lt;=70%,"61-70%",IF(K83&lt;=80%,"71-80%",IF(K83&lt;=90%,"81-90%","91-100%")))))))))</f>
        <v>31-40%</v>
      </c>
      <c r="N84" s="21" t="str">
        <f>IF(K84&gt;=50%,"&gt;=50%","&lt;50%")</f>
        <v>&lt;50%</v>
      </c>
      <c r="O84" s="7">
        <v>3.9</v>
      </c>
      <c r="P84" s="11">
        <v>63350</v>
      </c>
      <c r="Q84" s="27">
        <f>J84*P84</f>
        <v>91540750</v>
      </c>
      <c r="R84" s="12"/>
      <c r="S84" s="24" t="str">
        <f>IF(K84&gt;=50%,"Yes","No")</f>
        <v>No</v>
      </c>
    </row>
    <row r="85" spans="1:19" x14ac:dyDescent="0.25">
      <c r="A85" s="7" t="s">
        <v>386</v>
      </c>
      <c r="B85" s="7" t="s">
        <v>387</v>
      </c>
      <c r="C85" s="7" t="s">
        <v>17</v>
      </c>
      <c r="D85" s="7" t="s">
        <v>18</v>
      </c>
      <c r="E85" s="7" t="s">
        <v>19</v>
      </c>
      <c r="F85" s="8" t="s">
        <v>20</v>
      </c>
      <c r="G85" s="7" t="s">
        <v>21</v>
      </c>
      <c r="H85" s="9">
        <v>599</v>
      </c>
      <c r="I85" s="30" t="str">
        <f t="shared" si="4"/>
        <v>&gt;₹500</v>
      </c>
      <c r="J85" s="9">
        <v>895</v>
      </c>
      <c r="K85" s="10">
        <v>0.33</v>
      </c>
      <c r="L85" s="41">
        <f t="shared" si="3"/>
        <v>4.4000000000000004</v>
      </c>
      <c r="M85" s="21" t="str">
        <f>IF(K84&lt;=10%,"0-10%",IF(K84&lt;=20%,"11-20%",IF(K84&lt;=30%,"21-30%",IF(K84&lt;=40%,"31-40%",IF(K84&lt;=50%,"41-50%",IF(K84&lt;=60%,"51-60%",IF(K84&lt;=70%,"61-70%",IF(K84&lt;=80%,"71-80%",IF(K84&lt;=90%,"81-90%","91-100%")))))))))</f>
        <v>41-50%</v>
      </c>
      <c r="N85" s="21" t="str">
        <f>IF(K85&gt;=50%,"&gt;=50%","&lt;50%")</f>
        <v>&lt;50%</v>
      </c>
      <c r="O85" s="7">
        <v>4.4000000000000004</v>
      </c>
      <c r="P85" s="11">
        <v>61314</v>
      </c>
      <c r="Q85" s="27">
        <f>J85*P85</f>
        <v>54876030</v>
      </c>
      <c r="R85" s="12"/>
      <c r="S85" s="24" t="str">
        <f>IF(K85&gt;=50%,"Yes","No")</f>
        <v>No</v>
      </c>
    </row>
    <row r="86" spans="1:19" x14ac:dyDescent="0.25">
      <c r="A86" s="7" t="s">
        <v>2676</v>
      </c>
      <c r="B86" s="7" t="s">
        <v>2677</v>
      </c>
      <c r="C86" s="7" t="s">
        <v>1192</v>
      </c>
      <c r="D86" s="7" t="s">
        <v>55</v>
      </c>
      <c r="E86" s="7" t="s">
        <v>789</v>
      </c>
      <c r="F86" s="8" t="s">
        <v>1193</v>
      </c>
      <c r="G86" s="7" t="s">
        <v>1194</v>
      </c>
      <c r="H86" s="9">
        <v>599</v>
      </c>
      <c r="I86" s="30" t="str">
        <f t="shared" si="4"/>
        <v>&gt;₹500</v>
      </c>
      <c r="J86" s="9">
        <v>1399</v>
      </c>
      <c r="K86" s="10">
        <v>0.56999999999999995</v>
      </c>
      <c r="L86" s="41">
        <f t="shared" si="3"/>
        <v>3.8</v>
      </c>
      <c r="M86" s="21" t="str">
        <f>IF(K85&lt;=10%,"0-10%",IF(K85&lt;=20%,"11-20%",IF(K85&lt;=30%,"21-30%",IF(K85&lt;=40%,"31-40%",IF(K85&lt;=50%,"41-50%",IF(K85&lt;=60%,"51-60%",IF(K85&lt;=70%,"61-70%",IF(K85&lt;=80%,"71-80%",IF(K85&lt;=90%,"81-90%","91-100%")))))))))</f>
        <v>31-40%</v>
      </c>
      <c r="N86" s="21" t="str">
        <f>IF(K86&gt;=50%,"&gt;=50%","&lt;50%")</f>
        <v>&gt;=50%</v>
      </c>
      <c r="O86" s="7">
        <v>3.8</v>
      </c>
      <c r="P86" s="11">
        <v>60026</v>
      </c>
      <c r="Q86" s="27">
        <f>J86*P86</f>
        <v>83976374</v>
      </c>
      <c r="R86" s="12"/>
      <c r="S86" s="24" t="str">
        <f>IF(K86&gt;=50%,"Yes","No")</f>
        <v>Yes</v>
      </c>
    </row>
    <row r="87" spans="1:19" x14ac:dyDescent="0.25">
      <c r="A87" s="7" t="s">
        <v>1203</v>
      </c>
      <c r="B87" s="7" t="s">
        <v>1204</v>
      </c>
      <c r="C87" s="7" t="s">
        <v>428</v>
      </c>
      <c r="D87" s="7" t="s">
        <v>55</v>
      </c>
      <c r="E87" s="14" t="s">
        <v>56</v>
      </c>
      <c r="F87" s="8" t="s">
        <v>429</v>
      </c>
      <c r="G87" s="14" t="s">
        <v>430</v>
      </c>
      <c r="H87" s="9">
        <v>12490</v>
      </c>
      <c r="I87" s="30" t="str">
        <f t="shared" si="4"/>
        <v>&gt;₹500</v>
      </c>
      <c r="J87" s="9">
        <v>15990</v>
      </c>
      <c r="K87" s="10">
        <v>0.22</v>
      </c>
      <c r="L87" s="41">
        <f t="shared" si="3"/>
        <v>4.2</v>
      </c>
      <c r="M87" s="21" t="str">
        <f>IF(K86&lt;=10%,"0-10%",IF(K86&lt;=20%,"11-20%",IF(K86&lt;=30%,"21-30%",IF(K86&lt;=40%,"31-40%",IF(K86&lt;=50%,"41-50%",IF(K86&lt;=60%,"51-60%",IF(K86&lt;=70%,"61-70%",IF(K86&lt;=80%,"71-80%",IF(K86&lt;=90%,"81-90%","91-100%")))))))))</f>
        <v>51-60%</v>
      </c>
      <c r="N87" s="21" t="str">
        <f>IF(K87&gt;=50%,"&gt;=50%","&lt;50%")</f>
        <v>&lt;50%</v>
      </c>
      <c r="O87" s="7">
        <v>4.2</v>
      </c>
      <c r="P87" s="11">
        <v>58506</v>
      </c>
      <c r="Q87" s="27">
        <f>J87*P87</f>
        <v>935510940</v>
      </c>
      <c r="R87" s="12"/>
      <c r="S87" s="24" t="str">
        <f>IF(K87&gt;=50%,"Yes","No")</f>
        <v>No</v>
      </c>
    </row>
    <row r="88" spans="1:19" x14ac:dyDescent="0.25">
      <c r="A88" s="7" t="s">
        <v>2439</v>
      </c>
      <c r="B88" s="7" t="s">
        <v>2440</v>
      </c>
      <c r="C88" s="7" t="s">
        <v>1197</v>
      </c>
      <c r="D88" s="7" t="s">
        <v>55</v>
      </c>
      <c r="E88" s="7" t="s">
        <v>789</v>
      </c>
      <c r="F88" s="8" t="s">
        <v>1193</v>
      </c>
      <c r="G88" s="7" t="s">
        <v>1198</v>
      </c>
      <c r="H88" s="9">
        <v>599</v>
      </c>
      <c r="I88" s="30" t="str">
        <f t="shared" si="4"/>
        <v>&gt;₹500</v>
      </c>
      <c r="J88" s="9">
        <v>2499</v>
      </c>
      <c r="K88" s="10">
        <v>0.76</v>
      </c>
      <c r="L88" s="41">
        <f t="shared" si="3"/>
        <v>3.9</v>
      </c>
      <c r="M88" s="21" t="str">
        <f>IF(K87&lt;=10%,"0-10%",IF(K87&lt;=20%,"11-20%",IF(K87&lt;=30%,"21-30%",IF(K87&lt;=40%,"31-40%",IF(K87&lt;=50%,"41-50%",IF(K87&lt;=60%,"51-60%",IF(K87&lt;=70%,"61-70%",IF(K87&lt;=80%,"71-80%",IF(K87&lt;=90%,"81-90%","91-100%")))))))))</f>
        <v>21-30%</v>
      </c>
      <c r="N88" s="21" t="str">
        <f>IF(K88&gt;=50%,"&gt;=50%","&lt;50%")</f>
        <v>&gt;=50%</v>
      </c>
      <c r="O88" s="7">
        <v>3.9</v>
      </c>
      <c r="P88" s="11">
        <v>58162</v>
      </c>
      <c r="Q88" s="27">
        <f>J88*P88</f>
        <v>145346838</v>
      </c>
      <c r="R88" s="12"/>
      <c r="S88" s="24" t="str">
        <f>IF(K88&gt;=50%,"Yes","No")</f>
        <v>Yes</v>
      </c>
    </row>
    <row r="89" spans="1:19" x14ac:dyDescent="0.25">
      <c r="A89" s="7" t="s">
        <v>1651</v>
      </c>
      <c r="B89" s="7" t="s">
        <v>1652</v>
      </c>
      <c r="C89" s="7" t="s">
        <v>428</v>
      </c>
      <c r="D89" s="7" t="s">
        <v>55</v>
      </c>
      <c r="E89" s="14" t="s">
        <v>56</v>
      </c>
      <c r="F89" s="8" t="s">
        <v>429</v>
      </c>
      <c r="G89" s="14" t="s">
        <v>430</v>
      </c>
      <c r="H89" s="9">
        <v>12999</v>
      </c>
      <c r="I89" s="30" t="str">
        <f t="shared" si="4"/>
        <v>&gt;₹500</v>
      </c>
      <c r="J89" s="9">
        <v>13499</v>
      </c>
      <c r="K89" s="10">
        <v>0.04</v>
      </c>
      <c r="L89" s="41">
        <f t="shared" si="3"/>
        <v>4.0999999999999996</v>
      </c>
      <c r="M89" s="21" t="str">
        <f>IF(K88&lt;=10%,"0-10%",IF(K88&lt;=20%,"11-20%",IF(K88&lt;=30%,"21-30%",IF(K88&lt;=40%,"31-40%",IF(K88&lt;=50%,"41-50%",IF(K88&lt;=60%,"51-60%",IF(K88&lt;=70%,"61-70%",IF(K88&lt;=80%,"71-80%",IF(K88&lt;=90%,"81-90%","91-100%")))))))))</f>
        <v>71-80%</v>
      </c>
      <c r="N89" s="21" t="str">
        <f>IF(K89&gt;=50%,"&gt;=50%","&lt;50%")</f>
        <v>&lt;50%</v>
      </c>
      <c r="O89" s="7">
        <v>4.0999999999999996</v>
      </c>
      <c r="P89" s="11">
        <v>56098</v>
      </c>
      <c r="Q89" s="27">
        <f>J89*P89</f>
        <v>757266902</v>
      </c>
      <c r="R89" s="12"/>
      <c r="S89" s="24" t="str">
        <f>IF(K89&gt;=50%,"Yes","No")</f>
        <v>No</v>
      </c>
    </row>
    <row r="90" spans="1:19" x14ac:dyDescent="0.25">
      <c r="A90" s="7" t="s">
        <v>677</v>
      </c>
      <c r="B90" s="7" t="s">
        <v>678</v>
      </c>
      <c r="C90" s="7" t="s">
        <v>649</v>
      </c>
      <c r="D90" s="7" t="s">
        <v>18</v>
      </c>
      <c r="E90" s="7" t="s">
        <v>156</v>
      </c>
      <c r="F90" s="8" t="s">
        <v>650</v>
      </c>
      <c r="H90" s="9">
        <v>889</v>
      </c>
      <c r="I90" s="30" t="str">
        <f t="shared" si="4"/>
        <v>&gt;₹500</v>
      </c>
      <c r="J90" s="9">
        <v>2500</v>
      </c>
      <c r="K90" s="10">
        <v>0.64</v>
      </c>
      <c r="L90" s="41">
        <f t="shared" si="3"/>
        <v>4.3</v>
      </c>
      <c r="M90" s="21" t="str">
        <f>IF(K89&lt;=10%,"0-10%",IF(K89&lt;=20%,"11-20%",IF(K89&lt;=30%,"21-30%",IF(K89&lt;=40%,"31-40%",IF(K89&lt;=50%,"41-50%",IF(K89&lt;=60%,"51-60%",IF(K89&lt;=70%,"61-70%",IF(K89&lt;=80%,"71-80%",IF(K89&lt;=90%,"81-90%","91-100%")))))))))</f>
        <v>0-10%</v>
      </c>
      <c r="N90" s="21" t="str">
        <f>IF(K90&gt;=50%,"&gt;=50%","&lt;50%")</f>
        <v>&gt;=50%</v>
      </c>
      <c r="O90" s="7">
        <v>4.3</v>
      </c>
      <c r="P90" s="11">
        <v>55747</v>
      </c>
      <c r="Q90" s="27">
        <f>J90*P90</f>
        <v>139367500</v>
      </c>
      <c r="R90" s="12"/>
      <c r="S90" s="24" t="str">
        <f>IF(K90&gt;=50%,"Yes","No")</f>
        <v>Yes</v>
      </c>
    </row>
    <row r="91" spans="1:19" x14ac:dyDescent="0.25">
      <c r="A91" s="7" t="s">
        <v>1653</v>
      </c>
      <c r="B91" s="7" t="s">
        <v>1654</v>
      </c>
      <c r="C91" s="7" t="s">
        <v>1655</v>
      </c>
      <c r="D91" s="7" t="s">
        <v>55</v>
      </c>
      <c r="E91" s="14" t="s">
        <v>789</v>
      </c>
      <c r="F91" s="8" t="s">
        <v>1193</v>
      </c>
      <c r="G91" s="14" t="s">
        <v>1656</v>
      </c>
      <c r="H91" s="9">
        <v>1799</v>
      </c>
      <c r="I91" s="30" t="str">
        <f t="shared" si="4"/>
        <v>&gt;₹500</v>
      </c>
      <c r="J91" s="9">
        <v>4999</v>
      </c>
      <c r="K91" s="10">
        <v>0.64</v>
      </c>
      <c r="L91" s="41">
        <f t="shared" si="3"/>
        <v>4.0999999999999996</v>
      </c>
      <c r="M91" s="21" t="str">
        <f>IF(K90&lt;=10%,"0-10%",IF(K90&lt;=20%,"11-20%",IF(K90&lt;=30%,"21-30%",IF(K90&lt;=40%,"31-40%",IF(K90&lt;=50%,"41-50%",IF(K90&lt;=60%,"51-60%",IF(K90&lt;=70%,"61-70%",IF(K90&lt;=80%,"71-80%",IF(K90&lt;=90%,"81-90%","91-100%")))))))))</f>
        <v>61-70%</v>
      </c>
      <c r="N91" s="21" t="str">
        <f>IF(K91&gt;=50%,"&gt;=50%","&lt;50%")</f>
        <v>&gt;=50%</v>
      </c>
      <c r="O91" s="7">
        <v>4.0999999999999996</v>
      </c>
      <c r="P91" s="11">
        <v>55192</v>
      </c>
      <c r="Q91" s="27">
        <f>J91*P91</f>
        <v>275904808</v>
      </c>
      <c r="R91" s="12"/>
      <c r="S91" s="24" t="str">
        <f>IF(K91&gt;=50%,"Yes","No")</f>
        <v>Yes</v>
      </c>
    </row>
    <row r="92" spans="1:19" x14ac:dyDescent="0.25">
      <c r="A92" s="7" t="s">
        <v>151</v>
      </c>
      <c r="B92" s="7" t="s">
        <v>152</v>
      </c>
      <c r="C92" s="7" t="s">
        <v>17</v>
      </c>
      <c r="D92" s="7" t="s">
        <v>18</v>
      </c>
      <c r="E92" s="7" t="s">
        <v>19</v>
      </c>
      <c r="F92" s="8" t="s">
        <v>20</v>
      </c>
      <c r="G92" s="7" t="s">
        <v>21</v>
      </c>
      <c r="H92" s="9">
        <v>699</v>
      </c>
      <c r="I92" s="30" t="str">
        <f t="shared" si="4"/>
        <v>&gt;₹500</v>
      </c>
      <c r="J92" s="9">
        <v>995</v>
      </c>
      <c r="K92" s="10">
        <v>0.3</v>
      </c>
      <c r="L92" s="41">
        <f t="shared" si="3"/>
        <v>4.5</v>
      </c>
      <c r="M92" s="21" t="str">
        <f>IF(K91&lt;=10%,"0-10%",IF(K91&lt;=20%,"11-20%",IF(K91&lt;=30%,"21-30%",IF(K91&lt;=40%,"31-40%",IF(K91&lt;=50%,"41-50%",IF(K91&lt;=60%,"51-60%",IF(K91&lt;=70%,"61-70%",IF(K91&lt;=80%,"71-80%",IF(K91&lt;=90%,"81-90%","91-100%")))))))))</f>
        <v>61-70%</v>
      </c>
      <c r="N92" s="21" t="str">
        <f>IF(K92&gt;=50%,"&gt;=50%","&lt;50%")</f>
        <v>&lt;50%</v>
      </c>
      <c r="O92" s="7">
        <v>4.5</v>
      </c>
      <c r="P92" s="11">
        <v>54405</v>
      </c>
      <c r="Q92" s="27">
        <f>J92*P92</f>
        <v>54132975</v>
      </c>
      <c r="R92" s="12"/>
      <c r="S92" s="24" t="str">
        <f>IF(K92&gt;=50%,"Yes","No")</f>
        <v>No</v>
      </c>
    </row>
    <row r="93" spans="1:19" x14ac:dyDescent="0.25">
      <c r="A93" s="7" t="s">
        <v>679</v>
      </c>
      <c r="B93" s="7" t="s">
        <v>680</v>
      </c>
      <c r="C93" s="7" t="s">
        <v>17</v>
      </c>
      <c r="D93" s="7" t="s">
        <v>18</v>
      </c>
      <c r="E93" s="7" t="s">
        <v>19</v>
      </c>
      <c r="F93" s="8" t="s">
        <v>20</v>
      </c>
      <c r="G93" s="7" t="s">
        <v>21</v>
      </c>
      <c r="H93" s="9">
        <v>269</v>
      </c>
      <c r="I93" s="30" t="str">
        <f t="shared" si="4"/>
        <v>₹200 - ₹500</v>
      </c>
      <c r="J93" s="9">
        <v>649</v>
      </c>
      <c r="K93" s="10">
        <v>0.59</v>
      </c>
      <c r="L93" s="41">
        <f t="shared" si="3"/>
        <v>4.3</v>
      </c>
      <c r="M93" s="21" t="str">
        <f>IF(K92&lt;=10%,"0-10%",IF(K92&lt;=20%,"11-20%",IF(K92&lt;=30%,"21-30%",IF(K92&lt;=40%,"31-40%",IF(K92&lt;=50%,"41-50%",IF(K92&lt;=60%,"51-60%",IF(K92&lt;=70%,"61-70%",IF(K92&lt;=80%,"71-80%",IF(K92&lt;=90%,"81-90%","91-100%")))))))))</f>
        <v>21-30%</v>
      </c>
      <c r="N93" s="21" t="str">
        <f>IF(K93&gt;=50%,"&gt;=50%","&lt;50%")</f>
        <v>&gt;=50%</v>
      </c>
      <c r="O93" s="7">
        <v>4.3</v>
      </c>
      <c r="P93" s="11">
        <v>54315</v>
      </c>
      <c r="Q93" s="27">
        <f>J93*P93</f>
        <v>35250435</v>
      </c>
      <c r="R93" s="12"/>
      <c r="S93" s="24" t="str">
        <f>IF(K93&gt;=50%,"Yes","No")</f>
        <v>Yes</v>
      </c>
    </row>
    <row r="94" spans="1:19" x14ac:dyDescent="0.25">
      <c r="A94" s="7" t="s">
        <v>32</v>
      </c>
      <c r="B94" s="7" t="s">
        <v>33</v>
      </c>
      <c r="C94" s="7" t="s">
        <v>34</v>
      </c>
      <c r="D94" s="7" t="s">
        <v>35</v>
      </c>
      <c r="E94" s="14" t="s">
        <v>36</v>
      </c>
      <c r="F94" s="8" t="s">
        <v>37</v>
      </c>
      <c r="G94" s="14" t="s">
        <v>38</v>
      </c>
      <c r="H94" s="9">
        <v>1439</v>
      </c>
      <c r="I94" s="30" t="str">
        <f t="shared" si="4"/>
        <v>&gt;₹500</v>
      </c>
      <c r="J94" s="9">
        <v>1999</v>
      </c>
      <c r="K94" s="10">
        <v>0.28000000000000003</v>
      </c>
      <c r="L94" s="41">
        <f t="shared" si="3"/>
        <v>4.8</v>
      </c>
      <c r="M94" s="21" t="str">
        <f>IF(K93&lt;=10%,"0-10%",IF(K93&lt;=20%,"11-20%",IF(K93&lt;=30%,"21-30%",IF(K93&lt;=40%,"31-40%",IF(K93&lt;=50%,"41-50%",IF(K93&lt;=60%,"51-60%",IF(K93&lt;=70%,"61-70%",IF(K93&lt;=80%,"71-80%",IF(K93&lt;=90%,"81-90%","91-100%")))))))))</f>
        <v>51-60%</v>
      </c>
      <c r="N94" s="21" t="str">
        <f>IF(K94&gt;=50%,"&gt;=50%","&lt;50%")</f>
        <v>&lt;50%</v>
      </c>
      <c r="O94" s="7">
        <v>4.8</v>
      </c>
      <c r="P94" s="11">
        <v>53803</v>
      </c>
      <c r="Q94" s="27">
        <f>J94*P94</f>
        <v>107552197</v>
      </c>
      <c r="R94" s="12"/>
      <c r="S94" s="24" t="str">
        <f>IF(K94&gt;=50%,"Yes","No")</f>
        <v>No</v>
      </c>
    </row>
    <row r="95" spans="1:19" x14ac:dyDescent="0.25">
      <c r="A95" s="7" t="s">
        <v>2678</v>
      </c>
      <c r="B95" s="7" t="s">
        <v>2679</v>
      </c>
      <c r="C95" s="7" t="s">
        <v>1227</v>
      </c>
      <c r="D95" s="7" t="s">
        <v>35</v>
      </c>
      <c r="E95" s="14" t="s">
        <v>43</v>
      </c>
      <c r="F95" s="8" t="s">
        <v>44</v>
      </c>
      <c r="G95" s="14" t="s">
        <v>1228</v>
      </c>
      <c r="H95" s="9">
        <v>1699</v>
      </c>
      <c r="I95" s="30" t="str">
        <f t="shared" si="4"/>
        <v>&gt;₹500</v>
      </c>
      <c r="J95" s="9">
        <v>3193</v>
      </c>
      <c r="K95" s="10">
        <v>0.47</v>
      </c>
      <c r="L95" s="41">
        <f t="shared" si="3"/>
        <v>3.8</v>
      </c>
      <c r="M95" s="21" t="str">
        <f>IF(K94&lt;=10%,"0-10%",IF(K94&lt;=20%,"11-20%",IF(K94&lt;=30%,"21-30%",IF(K94&lt;=40%,"31-40%",IF(K94&lt;=50%,"41-50%",IF(K94&lt;=60%,"51-60%",IF(K94&lt;=70%,"61-70%",IF(K94&lt;=80%,"71-80%",IF(K94&lt;=90%,"81-90%","91-100%")))))))))</f>
        <v>21-30%</v>
      </c>
      <c r="N95" s="21" t="str">
        <f>IF(K95&gt;=50%,"&gt;=50%","&lt;50%")</f>
        <v>&lt;50%</v>
      </c>
      <c r="O95" s="7">
        <v>3.8</v>
      </c>
      <c r="P95" s="11">
        <v>54032</v>
      </c>
      <c r="Q95" s="27">
        <f>J95*P95</f>
        <v>172524176</v>
      </c>
      <c r="R95" s="12"/>
      <c r="S95" s="24" t="str">
        <f>IF(K95&gt;=50%,"Yes","No")</f>
        <v>No</v>
      </c>
    </row>
    <row r="96" spans="1:19" x14ac:dyDescent="0.25">
      <c r="A96" s="7" t="s">
        <v>681</v>
      </c>
      <c r="B96" s="7" t="s">
        <v>682</v>
      </c>
      <c r="C96" s="7" t="s">
        <v>649</v>
      </c>
      <c r="D96" s="7" t="s">
        <v>18</v>
      </c>
      <c r="E96" s="14" t="s">
        <v>156</v>
      </c>
      <c r="F96" s="8" t="s">
        <v>650</v>
      </c>
      <c r="G96" s="14"/>
      <c r="H96" s="9">
        <v>1109</v>
      </c>
      <c r="I96" s="30" t="str">
        <f t="shared" si="4"/>
        <v>&gt;₹500</v>
      </c>
      <c r="J96" s="9">
        <v>2800</v>
      </c>
      <c r="K96" s="10">
        <v>0.6</v>
      </c>
      <c r="L96" s="41">
        <f t="shared" si="3"/>
        <v>4.3</v>
      </c>
      <c r="M96" s="21" t="str">
        <f>IF(K95&lt;=10%,"0-10%",IF(K95&lt;=20%,"11-20%",IF(K95&lt;=30%,"21-30%",IF(K95&lt;=40%,"31-40%",IF(K95&lt;=50%,"41-50%",IF(K95&lt;=60%,"51-60%",IF(K95&lt;=70%,"61-70%",IF(K95&lt;=80%,"71-80%",IF(K95&lt;=90%,"81-90%","91-100%")))))))))</f>
        <v>41-50%</v>
      </c>
      <c r="N96" s="21" t="str">
        <f>IF(K96&gt;=50%,"&gt;=50%","&lt;50%")</f>
        <v>&gt;=50%</v>
      </c>
      <c r="O96" s="7">
        <v>4.3</v>
      </c>
      <c r="P96" s="11">
        <v>53464</v>
      </c>
      <c r="Q96" s="27">
        <f>J96*P96</f>
        <v>149699200</v>
      </c>
      <c r="R96" s="12"/>
      <c r="S96" s="24" t="str">
        <f>IF(K96&gt;=50%,"Yes","No")</f>
        <v>Yes</v>
      </c>
    </row>
    <row r="97" spans="1:19" x14ac:dyDescent="0.25">
      <c r="A97" s="7" t="s">
        <v>1657</v>
      </c>
      <c r="B97" s="7" t="s">
        <v>1658</v>
      </c>
      <c r="C97" s="7" t="s">
        <v>1197</v>
      </c>
      <c r="D97" s="7" t="s">
        <v>55</v>
      </c>
      <c r="E97" s="7" t="s">
        <v>789</v>
      </c>
      <c r="F97" s="8" t="s">
        <v>1193</v>
      </c>
      <c r="G97" s="7" t="s">
        <v>1198</v>
      </c>
      <c r="H97" s="9">
        <v>799</v>
      </c>
      <c r="I97" s="30" t="str">
        <f t="shared" si="4"/>
        <v>&gt;₹500</v>
      </c>
      <c r="J97" s="9">
        <v>1499</v>
      </c>
      <c r="K97" s="10">
        <v>0.47</v>
      </c>
      <c r="L97" s="41">
        <f t="shared" si="3"/>
        <v>4.0999999999999996</v>
      </c>
      <c r="M97" s="21" t="str">
        <f>IF(K96&lt;=10%,"0-10%",IF(K96&lt;=20%,"11-20%",IF(K96&lt;=30%,"21-30%",IF(K96&lt;=40%,"31-40%",IF(K96&lt;=50%,"41-50%",IF(K96&lt;=60%,"51-60%",IF(K96&lt;=70%,"61-70%",IF(K96&lt;=80%,"71-80%",IF(K96&lt;=90%,"81-90%","91-100%")))))))))</f>
        <v>51-60%</v>
      </c>
      <c r="N97" s="21" t="str">
        <f>IF(K97&gt;=50%,"&gt;=50%","&lt;50%")</f>
        <v>&lt;50%</v>
      </c>
      <c r="O97" s="7">
        <v>4.0999999999999996</v>
      </c>
      <c r="P97" s="11">
        <v>53648</v>
      </c>
      <c r="Q97" s="27">
        <f>J97*P97</f>
        <v>80418352</v>
      </c>
      <c r="R97" s="12"/>
      <c r="S97" s="24" t="str">
        <f>IF(K97&gt;=50%,"Yes","No")</f>
        <v>No</v>
      </c>
    </row>
    <row r="98" spans="1:19" x14ac:dyDescent="0.25">
      <c r="A98" s="7" t="s">
        <v>153</v>
      </c>
      <c r="B98" s="7" t="s">
        <v>154</v>
      </c>
      <c r="C98" s="7" t="s">
        <v>155</v>
      </c>
      <c r="D98" s="7" t="s">
        <v>18</v>
      </c>
      <c r="E98" s="14" t="s">
        <v>156</v>
      </c>
      <c r="F98" s="8" t="s">
        <v>157</v>
      </c>
      <c r="G98" s="14"/>
      <c r="H98" s="9">
        <v>4098</v>
      </c>
      <c r="I98" s="30" t="str">
        <f t="shared" si="4"/>
        <v>&gt;₹500</v>
      </c>
      <c r="J98" s="9">
        <v>4999</v>
      </c>
      <c r="K98" s="10">
        <v>0.18</v>
      </c>
      <c r="L98" s="41">
        <f t="shared" si="3"/>
        <v>4.5</v>
      </c>
      <c r="M98" s="21" t="str">
        <f>IF(K97&lt;=10%,"0-10%",IF(K97&lt;=20%,"11-20%",IF(K97&lt;=30%,"21-30%",IF(K97&lt;=40%,"31-40%",IF(K97&lt;=50%,"41-50%",IF(K97&lt;=60%,"51-60%",IF(K97&lt;=70%,"61-70%",IF(K97&lt;=80%,"71-80%",IF(K97&lt;=90%,"81-90%","91-100%")))))))))</f>
        <v>41-50%</v>
      </c>
      <c r="N98" s="21" t="str">
        <f>IF(K98&gt;=50%,"&gt;=50%","&lt;50%")</f>
        <v>&lt;50%</v>
      </c>
      <c r="O98" s="7">
        <v>4.5</v>
      </c>
      <c r="P98" s="11">
        <v>50810</v>
      </c>
      <c r="Q98" s="27">
        <f>J98*P98</f>
        <v>253999190</v>
      </c>
      <c r="R98" s="12"/>
      <c r="S98" s="24" t="str">
        <f>IF(K98&gt;=50%,"Yes","No")</f>
        <v>No</v>
      </c>
    </row>
    <row r="99" spans="1:19" x14ac:dyDescent="0.25">
      <c r="A99" s="7" t="s">
        <v>1661</v>
      </c>
      <c r="B99" s="7" t="s">
        <v>1662</v>
      </c>
      <c r="C99" s="7" t="s">
        <v>428</v>
      </c>
      <c r="D99" s="7" t="s">
        <v>55</v>
      </c>
      <c r="E99" s="14" t="s">
        <v>56</v>
      </c>
      <c r="F99" s="8" t="s">
        <v>429</v>
      </c>
      <c r="G99" s="14" t="s">
        <v>430</v>
      </c>
      <c r="H99" s="9">
        <v>12999</v>
      </c>
      <c r="I99" s="30" t="str">
        <f t="shared" si="4"/>
        <v>&gt;₹500</v>
      </c>
      <c r="J99" s="9">
        <v>18999</v>
      </c>
      <c r="K99" s="10">
        <v>0.32</v>
      </c>
      <c r="L99" s="41">
        <f t="shared" si="3"/>
        <v>4.0999999999999996</v>
      </c>
      <c r="M99" s="21" t="str">
        <f>IF(K98&lt;=10%,"0-10%",IF(K98&lt;=20%,"11-20%",IF(K98&lt;=30%,"21-30%",IF(K98&lt;=40%,"31-40%",IF(K98&lt;=50%,"41-50%",IF(K98&lt;=60%,"51-60%",IF(K98&lt;=70%,"61-70%",IF(K98&lt;=80%,"71-80%",IF(K98&lt;=90%,"81-90%","91-100%")))))))))</f>
        <v>11-20%</v>
      </c>
      <c r="N99" s="21" t="str">
        <f>IF(K99&gt;=50%,"&gt;=50%","&lt;50%")</f>
        <v>&lt;50%</v>
      </c>
      <c r="O99" s="7">
        <v>4.0999999999999996</v>
      </c>
      <c r="P99" s="11">
        <v>50772</v>
      </c>
      <c r="Q99" s="27">
        <f>J99*P99</f>
        <v>964617228</v>
      </c>
      <c r="R99" s="12"/>
      <c r="S99" s="24" t="str">
        <f>IF(K99&gt;=50%,"Yes","No")</f>
        <v>No</v>
      </c>
    </row>
    <row r="100" spans="1:19" x14ac:dyDescent="0.25">
      <c r="A100" s="7" t="s">
        <v>1663</v>
      </c>
      <c r="B100" s="7" t="s">
        <v>1664</v>
      </c>
      <c r="C100" s="7" t="s">
        <v>428</v>
      </c>
      <c r="D100" s="7" t="s">
        <v>55</v>
      </c>
      <c r="E100" s="14" t="s">
        <v>56</v>
      </c>
      <c r="F100" s="8" t="s">
        <v>429</v>
      </c>
      <c r="G100" s="14" t="s">
        <v>430</v>
      </c>
      <c r="H100" s="9">
        <v>12999</v>
      </c>
      <c r="I100" s="30" t="str">
        <f t="shared" si="4"/>
        <v>&gt;₹500</v>
      </c>
      <c r="J100" s="9">
        <v>18999</v>
      </c>
      <c r="K100" s="10">
        <v>0.32</v>
      </c>
      <c r="L100" s="41">
        <f t="shared" si="3"/>
        <v>4.0999999999999996</v>
      </c>
      <c r="M100" s="21" t="str">
        <f>IF(K99&lt;=10%,"0-10%",IF(K99&lt;=20%,"11-20%",IF(K99&lt;=30%,"21-30%",IF(K99&lt;=40%,"31-40%",IF(K99&lt;=50%,"41-50%",IF(K99&lt;=60%,"51-60%",IF(K99&lt;=70%,"61-70%",IF(K99&lt;=80%,"71-80%",IF(K99&lt;=90%,"81-90%","91-100%")))))))))</f>
        <v>31-40%</v>
      </c>
      <c r="N100" s="21" t="str">
        <f>IF(K100&gt;=50%,"&gt;=50%","&lt;50%")</f>
        <v>&lt;50%</v>
      </c>
      <c r="O100" s="7">
        <v>4.0999999999999996</v>
      </c>
      <c r="P100" s="11">
        <v>50772</v>
      </c>
      <c r="Q100" s="27">
        <f>J100*P100</f>
        <v>964617228</v>
      </c>
      <c r="R100" s="12"/>
      <c r="S100" s="24" t="str">
        <f>IF(K100&gt;=50%,"Yes","No")</f>
        <v>No</v>
      </c>
    </row>
    <row r="101" spans="1:19" x14ac:dyDescent="0.25">
      <c r="A101" s="7" t="s">
        <v>1665</v>
      </c>
      <c r="B101" s="7" t="s">
        <v>1662</v>
      </c>
      <c r="C101" s="7" t="s">
        <v>428</v>
      </c>
      <c r="D101" s="7" t="s">
        <v>55</v>
      </c>
      <c r="E101" s="14" t="s">
        <v>56</v>
      </c>
      <c r="F101" s="8" t="s">
        <v>429</v>
      </c>
      <c r="G101" s="14" t="s">
        <v>430</v>
      </c>
      <c r="H101" s="9">
        <v>12999</v>
      </c>
      <c r="I101" s="30" t="str">
        <f t="shared" si="4"/>
        <v>&gt;₹500</v>
      </c>
      <c r="J101" s="9">
        <v>18999</v>
      </c>
      <c r="K101" s="10">
        <v>0.32</v>
      </c>
      <c r="L101" s="41">
        <f t="shared" si="3"/>
        <v>4.0999999999999996</v>
      </c>
      <c r="M101" s="21" t="str">
        <f>IF(K100&lt;=10%,"0-10%",IF(K100&lt;=20%,"11-20%",IF(K100&lt;=30%,"21-30%",IF(K100&lt;=40%,"31-40%",IF(K100&lt;=50%,"41-50%",IF(K100&lt;=60%,"51-60%",IF(K100&lt;=70%,"61-70%",IF(K100&lt;=80%,"71-80%",IF(K100&lt;=90%,"81-90%","91-100%")))))))))</f>
        <v>31-40%</v>
      </c>
      <c r="N101" s="21" t="str">
        <f>IF(K101&gt;=50%,"&gt;=50%","&lt;50%")</f>
        <v>&lt;50%</v>
      </c>
      <c r="O101" s="7">
        <v>4.0999999999999996</v>
      </c>
      <c r="P101" s="11">
        <v>50772</v>
      </c>
      <c r="Q101" s="27">
        <f>J101*P101</f>
        <v>964617228</v>
      </c>
      <c r="R101" s="12"/>
      <c r="S101" s="24" t="str">
        <f>IF(K101&gt;=50%,"Yes","No")</f>
        <v>No</v>
      </c>
    </row>
    <row r="102" spans="1:19" x14ac:dyDescent="0.25">
      <c r="A102" s="7" t="s">
        <v>1659</v>
      </c>
      <c r="B102" s="7" t="s">
        <v>1660</v>
      </c>
      <c r="C102" s="7" t="s">
        <v>428</v>
      </c>
      <c r="D102" s="7" t="s">
        <v>55</v>
      </c>
      <c r="E102" s="14" t="s">
        <v>56</v>
      </c>
      <c r="F102" s="8" t="s">
        <v>429</v>
      </c>
      <c r="G102" s="14" t="s">
        <v>430</v>
      </c>
      <c r="H102" s="9">
        <v>12999</v>
      </c>
      <c r="I102" s="30" t="str">
        <f t="shared" si="4"/>
        <v>&gt;₹500</v>
      </c>
      <c r="J102" s="9">
        <v>17999</v>
      </c>
      <c r="K102" s="10">
        <v>0.28000000000000003</v>
      </c>
      <c r="L102" s="41">
        <f t="shared" si="3"/>
        <v>4.0999999999999996</v>
      </c>
      <c r="M102" s="21" t="str">
        <f>IF(K101&lt;=10%,"0-10%",IF(K101&lt;=20%,"11-20%",IF(K101&lt;=30%,"21-30%",IF(K101&lt;=40%,"31-40%",IF(K101&lt;=50%,"41-50%",IF(K101&lt;=60%,"51-60%",IF(K101&lt;=70%,"61-70%",IF(K101&lt;=80%,"71-80%",IF(K101&lt;=90%,"81-90%","91-100%")))))))))</f>
        <v>31-40%</v>
      </c>
      <c r="N102" s="21" t="str">
        <f>IF(K102&gt;=50%,"&gt;=50%","&lt;50%")</f>
        <v>&lt;50%</v>
      </c>
      <c r="O102" s="7">
        <v>4.0999999999999996</v>
      </c>
      <c r="P102" s="11">
        <v>50772</v>
      </c>
      <c r="Q102" s="27">
        <f>J102*P102</f>
        <v>913845228</v>
      </c>
      <c r="R102" s="12"/>
      <c r="S102" s="24" t="str">
        <f>IF(K102&gt;=50%,"Yes","No")</f>
        <v>No</v>
      </c>
    </row>
    <row r="103" spans="1:19" x14ac:dyDescent="0.25">
      <c r="A103" s="7" t="s">
        <v>158</v>
      </c>
      <c r="B103" s="7" t="s">
        <v>159</v>
      </c>
      <c r="C103" s="7" t="s">
        <v>155</v>
      </c>
      <c r="D103" s="7" t="s">
        <v>18</v>
      </c>
      <c r="E103" s="14" t="s">
        <v>156</v>
      </c>
      <c r="F103" s="8" t="s">
        <v>157</v>
      </c>
      <c r="G103" s="14"/>
      <c r="H103" s="9">
        <v>5799</v>
      </c>
      <c r="I103" s="30" t="str">
        <f t="shared" si="4"/>
        <v>&gt;₹500</v>
      </c>
      <c r="J103" s="9">
        <v>7999</v>
      </c>
      <c r="K103" s="10">
        <v>0.28000000000000003</v>
      </c>
      <c r="L103" s="41">
        <f t="shared" si="3"/>
        <v>4.5</v>
      </c>
      <c r="M103" s="21" t="str">
        <f>IF(K102&lt;=10%,"0-10%",IF(K102&lt;=20%,"11-20%",IF(K102&lt;=30%,"21-30%",IF(K102&lt;=40%,"31-40%",IF(K102&lt;=50%,"41-50%",IF(K102&lt;=60%,"51-60%",IF(K102&lt;=70%,"61-70%",IF(K102&lt;=80%,"71-80%",IF(K102&lt;=90%,"81-90%","91-100%")))))))))</f>
        <v>21-30%</v>
      </c>
      <c r="N103" s="21" t="str">
        <f>IF(K103&gt;=50%,"&gt;=50%","&lt;50%")</f>
        <v>&lt;50%</v>
      </c>
      <c r="O103" s="7">
        <v>4.5</v>
      </c>
      <c r="P103" s="11">
        <v>50273</v>
      </c>
      <c r="Q103" s="27">
        <f>J103*P103</f>
        <v>402133727</v>
      </c>
      <c r="R103" s="12"/>
      <c r="S103" s="24" t="str">
        <f>IF(K103&gt;=50%,"Yes","No")</f>
        <v>No</v>
      </c>
    </row>
    <row r="104" spans="1:19" x14ac:dyDescent="0.25">
      <c r="A104" s="7" t="s">
        <v>1205</v>
      </c>
      <c r="B104" s="7" t="s">
        <v>1206</v>
      </c>
      <c r="C104" s="7" t="s">
        <v>1172</v>
      </c>
      <c r="D104" s="7" t="s">
        <v>18</v>
      </c>
      <c r="E104" s="14" t="s">
        <v>184</v>
      </c>
      <c r="F104" s="8" t="s">
        <v>1173</v>
      </c>
      <c r="G104" s="14"/>
      <c r="H104" s="9">
        <v>1889</v>
      </c>
      <c r="I104" s="30" t="str">
        <f t="shared" si="4"/>
        <v>&gt;₹500</v>
      </c>
      <c r="J104" s="9">
        <v>5499</v>
      </c>
      <c r="K104" s="10">
        <v>0.66</v>
      </c>
      <c r="L104" s="41">
        <f t="shared" si="3"/>
        <v>4.2</v>
      </c>
      <c r="M104" s="21" t="str">
        <f>IF(K103&lt;=10%,"0-10%",IF(K103&lt;=20%,"11-20%",IF(K103&lt;=30%,"21-30%",IF(K103&lt;=40%,"31-40%",IF(K103&lt;=50%,"41-50%",IF(K103&lt;=60%,"51-60%",IF(K103&lt;=70%,"61-70%",IF(K103&lt;=80%,"71-80%",IF(K103&lt;=90%,"81-90%","91-100%")))))))))</f>
        <v>21-30%</v>
      </c>
      <c r="N104" s="21" t="str">
        <f>IF(K104&gt;=50%,"&gt;=50%","&lt;50%")</f>
        <v>&gt;=50%</v>
      </c>
      <c r="O104" s="7">
        <v>4.2</v>
      </c>
      <c r="P104" s="11">
        <v>49551</v>
      </c>
      <c r="Q104" s="27">
        <f>J104*P104</f>
        <v>272480949</v>
      </c>
      <c r="R104" s="12"/>
      <c r="S104" s="24" t="str">
        <f>IF(K104&gt;=50%,"Yes","No")</f>
        <v>Yes</v>
      </c>
    </row>
    <row r="105" spans="1:19" x14ac:dyDescent="0.25">
      <c r="A105" s="7" t="s">
        <v>1666</v>
      </c>
      <c r="B105" s="7" t="s">
        <v>1667</v>
      </c>
      <c r="C105" s="7" t="s">
        <v>353</v>
      </c>
      <c r="D105" s="7" t="s">
        <v>55</v>
      </c>
      <c r="E105" s="14" t="s">
        <v>354</v>
      </c>
      <c r="F105" s="8" t="s">
        <v>355</v>
      </c>
      <c r="G105" s="14"/>
      <c r="H105" s="9">
        <v>2999</v>
      </c>
      <c r="I105" s="30" t="str">
        <f t="shared" si="4"/>
        <v>&gt;₹500</v>
      </c>
      <c r="J105" s="9">
        <v>7990</v>
      </c>
      <c r="K105" s="10">
        <v>0.62</v>
      </c>
      <c r="L105" s="41">
        <f t="shared" si="3"/>
        <v>4.0999999999999996</v>
      </c>
      <c r="M105" s="21" t="str">
        <f>IF(K104&lt;=10%,"0-10%",IF(K104&lt;=20%,"11-20%",IF(K104&lt;=30%,"21-30%",IF(K104&lt;=40%,"31-40%",IF(K104&lt;=50%,"41-50%",IF(K104&lt;=60%,"51-60%",IF(K104&lt;=70%,"61-70%",IF(K104&lt;=80%,"71-80%",IF(K104&lt;=90%,"81-90%","91-100%")))))))))</f>
        <v>61-70%</v>
      </c>
      <c r="N105" s="21" t="str">
        <f>IF(K105&gt;=50%,"&gt;=50%","&lt;50%")</f>
        <v>&gt;=50%</v>
      </c>
      <c r="O105" s="7">
        <v>4.0999999999999996</v>
      </c>
      <c r="P105" s="11">
        <v>48449</v>
      </c>
      <c r="Q105" s="27">
        <f>J105*P105</f>
        <v>387107510</v>
      </c>
      <c r="R105" s="12"/>
      <c r="S105" s="24" t="str">
        <f>IF(K105&gt;=50%,"Yes","No")</f>
        <v>Yes</v>
      </c>
    </row>
    <row r="106" spans="1:19" x14ac:dyDescent="0.25">
      <c r="A106" s="7" t="s">
        <v>2441</v>
      </c>
      <c r="B106" s="7" t="s">
        <v>2442</v>
      </c>
      <c r="C106" s="7" t="s">
        <v>1197</v>
      </c>
      <c r="D106" s="7" t="s">
        <v>55</v>
      </c>
      <c r="E106" s="14" t="s">
        <v>789</v>
      </c>
      <c r="F106" s="8" t="s">
        <v>1193</v>
      </c>
      <c r="G106" s="14" t="s">
        <v>1198</v>
      </c>
      <c r="H106" s="9">
        <v>1199</v>
      </c>
      <c r="I106" s="30" t="str">
        <f>IF(H106&lt;200,"&lt;₹200", IF(H106&lt;=500, "₹200 -₹500", "&gt;₹500"))</f>
        <v>&gt;₹500</v>
      </c>
      <c r="J106" s="9">
        <v>5999</v>
      </c>
      <c r="K106" s="10">
        <v>0.8</v>
      </c>
      <c r="L106" s="41">
        <f t="shared" si="3"/>
        <v>3.9</v>
      </c>
      <c r="M106" s="21" t="str">
        <f>IF(K105&lt;=10%,"0-10%",IF(K105&lt;=20%,"11-20%",IF(K105&lt;=30%,"21-30%",IF(K105&lt;=40%,"31-40%",IF(K105&lt;=50%,"41-50%",IF(K105&lt;=60%,"51-60%",IF(K105&lt;=70%,"61-70%",IF(K105&lt;=80%,"71-80%",IF(K105&lt;=90%,"81-90%","91-100%")))))))))</f>
        <v>61-70%</v>
      </c>
      <c r="N106" s="21" t="str">
        <f>IF(K106&gt;=50%,"&gt;=50%","&lt;50%")</f>
        <v>&gt;=50%</v>
      </c>
      <c r="O106" s="7">
        <v>3.9</v>
      </c>
      <c r="P106" s="11">
        <v>47521</v>
      </c>
      <c r="Q106" s="27">
        <f>J106*P106</f>
        <v>285078479</v>
      </c>
      <c r="R106" s="12"/>
      <c r="S106" s="24" t="str">
        <f>IF(K106&gt;=50%,"Yes","No")</f>
        <v>Yes</v>
      </c>
    </row>
    <row r="107" spans="1:19" x14ac:dyDescent="0.25">
      <c r="A107" s="7" t="s">
        <v>1207</v>
      </c>
      <c r="B107" s="7" t="s">
        <v>1208</v>
      </c>
      <c r="C107" s="7" t="s">
        <v>783</v>
      </c>
      <c r="D107" s="7" t="s">
        <v>35</v>
      </c>
      <c r="E107" s="7" t="s">
        <v>43</v>
      </c>
      <c r="F107" s="8" t="s">
        <v>121</v>
      </c>
      <c r="G107" s="7" t="s">
        <v>122</v>
      </c>
      <c r="H107" s="9">
        <v>775</v>
      </c>
      <c r="I107" s="30" t="str">
        <f t="shared" ref="I107:I120" si="5">IF(H107&lt;200,"&lt;₹200",IF(OR(H107=200,H107&lt;=500),"₹200 - ₹500","&gt;₹500"))</f>
        <v>&gt;₹500</v>
      </c>
      <c r="J107" s="9">
        <v>875</v>
      </c>
      <c r="K107" s="10">
        <v>0.11</v>
      </c>
      <c r="L107" s="41">
        <f t="shared" si="3"/>
        <v>4.2</v>
      </c>
      <c r="M107" s="21" t="str">
        <f>IF(K106&lt;=10%,"0-10%",IF(K106&lt;=20%,"11-20%",IF(K106&lt;=30%,"21-30%",IF(K106&lt;=40%,"31-40%",IF(K106&lt;=50%,"41-50%",IF(K106&lt;=60%,"51-60%",IF(K106&lt;=70%,"61-70%",IF(K106&lt;=80%,"71-80%",IF(K106&lt;=90%,"81-90%","91-100%")))))))))</f>
        <v>71-80%</v>
      </c>
      <c r="N107" s="21" t="str">
        <f>IF(K107&gt;=50%,"&gt;=50%","&lt;50%")</f>
        <v>&lt;50%</v>
      </c>
      <c r="O107" s="7">
        <v>4.2</v>
      </c>
      <c r="P107" s="11">
        <v>46647</v>
      </c>
      <c r="Q107" s="27">
        <f>J107*P107</f>
        <v>40816125</v>
      </c>
      <c r="R107" s="12"/>
      <c r="S107" s="24" t="str">
        <f>IF(K107&gt;=50%,"Yes","No")</f>
        <v>No</v>
      </c>
    </row>
    <row r="108" spans="1:19" x14ac:dyDescent="0.25">
      <c r="A108" s="7" t="s">
        <v>2443</v>
      </c>
      <c r="B108" s="7" t="s">
        <v>2444</v>
      </c>
      <c r="C108" s="7" t="s">
        <v>2150</v>
      </c>
      <c r="D108" s="7" t="s">
        <v>55</v>
      </c>
      <c r="E108" s="7" t="s">
        <v>56</v>
      </c>
      <c r="F108" s="8" t="s">
        <v>57</v>
      </c>
      <c r="G108" s="7" t="s">
        <v>2151</v>
      </c>
      <c r="H108" s="9">
        <v>349</v>
      </c>
      <c r="I108" s="30" t="str">
        <f t="shared" si="5"/>
        <v>₹200 - ₹500</v>
      </c>
      <c r="J108" s="9">
        <v>999</v>
      </c>
      <c r="K108" s="10">
        <v>0.65</v>
      </c>
      <c r="L108" s="41">
        <f t="shared" si="3"/>
        <v>3.9</v>
      </c>
      <c r="M108" s="21" t="str">
        <f>IF(K107&lt;=10%,"0-10%",IF(K107&lt;=20%,"11-20%",IF(K107&lt;=30%,"21-30%",IF(K107&lt;=40%,"31-40%",IF(K107&lt;=50%,"41-50%",IF(K107&lt;=60%,"51-60%",IF(K107&lt;=70%,"61-70%",IF(K107&lt;=80%,"71-80%",IF(K107&lt;=90%,"81-90%","91-100%")))))))))</f>
        <v>11-20%</v>
      </c>
      <c r="N108" s="21" t="str">
        <f>IF(K108&gt;=50%,"&gt;=50%","&lt;50%")</f>
        <v>&gt;=50%</v>
      </c>
      <c r="O108" s="7">
        <v>3.9</v>
      </c>
      <c r="P108" s="11">
        <v>46399</v>
      </c>
      <c r="Q108" s="27">
        <f>J108*P108</f>
        <v>46352601</v>
      </c>
      <c r="R108" s="12"/>
      <c r="S108" s="24" t="str">
        <f>IF(K108&gt;=50%,"Yes","No")</f>
        <v>Yes</v>
      </c>
    </row>
    <row r="109" spans="1:19" x14ac:dyDescent="0.25">
      <c r="A109" s="7" t="s">
        <v>1209</v>
      </c>
      <c r="B109" s="7" t="s">
        <v>1210</v>
      </c>
      <c r="C109" s="7" t="s">
        <v>62</v>
      </c>
      <c r="D109" s="7" t="s">
        <v>55</v>
      </c>
      <c r="E109" s="14" t="s">
        <v>63</v>
      </c>
      <c r="F109" s="8" t="s">
        <v>64</v>
      </c>
      <c r="G109" s="14" t="s">
        <v>65</v>
      </c>
      <c r="H109" s="9">
        <v>13999</v>
      </c>
      <c r="I109" s="30" t="str">
        <f t="shared" si="5"/>
        <v>&gt;₹500</v>
      </c>
      <c r="J109" s="9">
        <v>24999</v>
      </c>
      <c r="K109" s="10">
        <v>0.44</v>
      </c>
      <c r="L109" s="41">
        <f t="shared" si="3"/>
        <v>4.2</v>
      </c>
      <c r="M109" s="21" t="str">
        <f>IF(K108&lt;=10%,"0-10%",IF(K108&lt;=20%,"11-20%",IF(K108&lt;=30%,"21-30%",IF(K108&lt;=40%,"31-40%",IF(K108&lt;=50%,"41-50%",IF(K108&lt;=60%,"51-60%",IF(K108&lt;=70%,"61-70%",IF(K108&lt;=80%,"71-80%",IF(K108&lt;=90%,"81-90%","91-100%")))))))))</f>
        <v>61-70%</v>
      </c>
      <c r="N109" s="21" t="str">
        <f>IF(K109&gt;=50%,"&gt;=50%","&lt;50%")</f>
        <v>&lt;50%</v>
      </c>
      <c r="O109" s="7">
        <v>4.2</v>
      </c>
      <c r="P109" s="11">
        <v>45238</v>
      </c>
      <c r="Q109" s="27">
        <f>J109*P109</f>
        <v>1130904762</v>
      </c>
      <c r="R109" s="12"/>
      <c r="S109" s="24" t="str">
        <f>IF(K109&gt;=50%,"Yes","No")</f>
        <v>No</v>
      </c>
    </row>
    <row r="110" spans="1:19" x14ac:dyDescent="0.25">
      <c r="A110" s="7" t="s">
        <v>1211</v>
      </c>
      <c r="B110" s="7" t="s">
        <v>1212</v>
      </c>
      <c r="C110" s="7" t="s">
        <v>62</v>
      </c>
      <c r="D110" s="7" t="s">
        <v>55</v>
      </c>
      <c r="E110" s="14" t="s">
        <v>63</v>
      </c>
      <c r="F110" s="8" t="s">
        <v>64</v>
      </c>
      <c r="G110" s="14" t="s">
        <v>65</v>
      </c>
      <c r="H110" s="9">
        <v>26999</v>
      </c>
      <c r="I110" s="30" t="str">
        <f t="shared" si="5"/>
        <v>&gt;₹500</v>
      </c>
      <c r="J110" s="9">
        <v>42999</v>
      </c>
      <c r="K110" s="10">
        <v>0.37</v>
      </c>
      <c r="L110" s="41">
        <f t="shared" si="3"/>
        <v>4.2</v>
      </c>
      <c r="M110" s="21" t="str">
        <f>IF(K109&lt;=10%,"0-10%",IF(K109&lt;=20%,"11-20%",IF(K109&lt;=30%,"21-30%",IF(K109&lt;=40%,"31-40%",IF(K109&lt;=50%,"41-50%",IF(K109&lt;=60%,"51-60%",IF(K109&lt;=70%,"61-70%",IF(K109&lt;=80%,"71-80%",IF(K109&lt;=90%,"81-90%","91-100%")))))))))</f>
        <v>41-50%</v>
      </c>
      <c r="N110" s="21" t="str">
        <f>IF(K110&gt;=50%,"&gt;=50%","&lt;50%")</f>
        <v>&lt;50%</v>
      </c>
      <c r="O110" s="7">
        <v>4.2</v>
      </c>
      <c r="P110" s="11">
        <v>45238</v>
      </c>
      <c r="Q110" s="27">
        <f>J110*P110</f>
        <v>1945188762</v>
      </c>
      <c r="R110" s="12"/>
      <c r="S110" s="24" t="str">
        <f>IF(K110&gt;=50%,"Yes","No")</f>
        <v>No</v>
      </c>
    </row>
    <row r="111" spans="1:19" x14ac:dyDescent="0.25">
      <c r="A111" s="7" t="s">
        <v>1213</v>
      </c>
      <c r="B111" s="7" t="s">
        <v>1214</v>
      </c>
      <c r="C111" s="7" t="s">
        <v>62</v>
      </c>
      <c r="D111" s="7" t="s">
        <v>55</v>
      </c>
      <c r="E111" s="14" t="s">
        <v>63</v>
      </c>
      <c r="F111" s="8" t="s">
        <v>64</v>
      </c>
      <c r="G111" s="14" t="s">
        <v>65</v>
      </c>
      <c r="H111" s="9">
        <v>32999</v>
      </c>
      <c r="I111" s="30" t="str">
        <f t="shared" si="5"/>
        <v>&gt;₹500</v>
      </c>
      <c r="J111" s="9">
        <v>44999</v>
      </c>
      <c r="K111" s="10">
        <v>0.27</v>
      </c>
      <c r="L111" s="41">
        <f t="shared" si="3"/>
        <v>4.2</v>
      </c>
      <c r="M111" s="21" t="str">
        <f>IF(K110&lt;=10%,"0-10%",IF(K110&lt;=20%,"11-20%",IF(K110&lt;=30%,"21-30%",IF(K110&lt;=40%,"31-40%",IF(K110&lt;=50%,"41-50%",IF(K110&lt;=60%,"51-60%",IF(K110&lt;=70%,"61-70%",IF(K110&lt;=80%,"71-80%",IF(K110&lt;=90%,"81-90%","91-100%")))))))))</f>
        <v>31-40%</v>
      </c>
      <c r="N111" s="21" t="str">
        <f>IF(K111&gt;=50%,"&gt;=50%","&lt;50%")</f>
        <v>&lt;50%</v>
      </c>
      <c r="O111" s="7">
        <v>4.2</v>
      </c>
      <c r="P111" s="11">
        <v>45238</v>
      </c>
      <c r="Q111" s="27">
        <f>J111*P111</f>
        <v>2035664762</v>
      </c>
      <c r="R111" s="12"/>
      <c r="S111" s="24" t="str">
        <f>IF(K111&gt;=50%,"Yes","No")</f>
        <v>No</v>
      </c>
    </row>
    <row r="112" spans="1:19" x14ac:dyDescent="0.25">
      <c r="A112" s="7" t="s">
        <v>683</v>
      </c>
      <c r="B112" s="7" t="s">
        <v>684</v>
      </c>
      <c r="C112" s="7" t="s">
        <v>685</v>
      </c>
      <c r="D112" s="7" t="s">
        <v>55</v>
      </c>
      <c r="E112" s="14" t="s">
        <v>279</v>
      </c>
      <c r="F112" s="8" t="s">
        <v>686</v>
      </c>
      <c r="G112" s="14" t="s">
        <v>687</v>
      </c>
      <c r="H112" s="9">
        <v>4499</v>
      </c>
      <c r="I112" s="30" t="str">
        <f t="shared" si="5"/>
        <v>&gt;₹500</v>
      </c>
      <c r="J112" s="9">
        <v>5999</v>
      </c>
      <c r="K112" s="10">
        <v>0.25</v>
      </c>
      <c r="L112" s="41">
        <f t="shared" si="3"/>
        <v>4.3</v>
      </c>
      <c r="M112" s="21" t="str">
        <f>IF(K111&lt;=10%,"0-10%",IF(K111&lt;=20%,"11-20%",IF(K111&lt;=30%,"21-30%",IF(K111&lt;=40%,"31-40%",IF(K111&lt;=50%,"41-50%",IF(K111&lt;=60%,"51-60%",IF(K111&lt;=70%,"61-70%",IF(K111&lt;=80%,"71-80%",IF(K111&lt;=90%,"81-90%","91-100%")))))))))</f>
        <v>21-30%</v>
      </c>
      <c r="N112" s="21" t="str">
        <f>IF(K112&gt;=50%,"&gt;=50%","&lt;50%")</f>
        <v>&lt;50%</v>
      </c>
      <c r="O112" s="7">
        <v>4.3</v>
      </c>
      <c r="P112" s="11">
        <v>44696</v>
      </c>
      <c r="Q112" s="27">
        <f>J112*P112</f>
        <v>268131304</v>
      </c>
      <c r="R112" s="12"/>
      <c r="S112" s="24" t="str">
        <f>IF(K112&gt;=50%,"Yes","No")</f>
        <v>No</v>
      </c>
    </row>
    <row r="113" spans="1:19" x14ac:dyDescent="0.25">
      <c r="A113" s="7" t="s">
        <v>2445</v>
      </c>
      <c r="B113" s="7" t="s">
        <v>2446</v>
      </c>
      <c r="C113" s="7" t="s">
        <v>349</v>
      </c>
      <c r="D113" s="7" t="s">
        <v>35</v>
      </c>
      <c r="E113" s="7" t="s">
        <v>43</v>
      </c>
      <c r="F113" s="8" t="s">
        <v>44</v>
      </c>
      <c r="G113" s="7" t="s">
        <v>350</v>
      </c>
      <c r="H113" s="9">
        <v>293</v>
      </c>
      <c r="I113" s="30" t="str">
        <f t="shared" si="5"/>
        <v>₹200 - ₹500</v>
      </c>
      <c r="J113" s="9">
        <v>499</v>
      </c>
      <c r="K113" s="10">
        <v>0.41</v>
      </c>
      <c r="L113" s="41">
        <f t="shared" si="3"/>
        <v>3.9</v>
      </c>
      <c r="M113" s="21" t="str">
        <f>IF(K112&lt;=10%,"0-10%",IF(K112&lt;=20%,"11-20%",IF(K112&lt;=30%,"21-30%",IF(K112&lt;=40%,"31-40%",IF(K112&lt;=50%,"41-50%",IF(K112&lt;=60%,"51-60%",IF(K112&lt;=70%,"61-70%",IF(K112&lt;=80%,"71-80%",IF(K112&lt;=90%,"81-90%","91-100%")))))))))</f>
        <v>21-30%</v>
      </c>
      <c r="N113" s="21" t="str">
        <f>IF(K113&gt;=50%,"&gt;=50%","&lt;50%")</f>
        <v>&lt;50%</v>
      </c>
      <c r="O113" s="7">
        <v>3.9</v>
      </c>
      <c r="P113" s="11">
        <v>44994</v>
      </c>
      <c r="Q113" s="27">
        <f>J113*P113</f>
        <v>22452006</v>
      </c>
      <c r="R113" s="12"/>
      <c r="S113" s="24" t="str">
        <f>IF(K113&gt;=50%,"Yes","No")</f>
        <v>No</v>
      </c>
    </row>
    <row r="114" spans="1:19" x14ac:dyDescent="0.25">
      <c r="A114" s="7" t="s">
        <v>388</v>
      </c>
      <c r="B114" s="7" t="s">
        <v>389</v>
      </c>
      <c r="C114" s="7" t="s">
        <v>102</v>
      </c>
      <c r="D114" s="7" t="s">
        <v>55</v>
      </c>
      <c r="E114" s="7" t="s">
        <v>63</v>
      </c>
      <c r="F114" s="8" t="s">
        <v>103</v>
      </c>
      <c r="G114" s="7" t="s">
        <v>27</v>
      </c>
      <c r="H114" s="9">
        <v>467</v>
      </c>
      <c r="I114" s="30" t="str">
        <f t="shared" si="5"/>
        <v>₹200 - ₹500</v>
      </c>
      <c r="J114" s="9">
        <v>599</v>
      </c>
      <c r="K114" s="10">
        <v>0.22</v>
      </c>
      <c r="L114" s="41">
        <f t="shared" si="3"/>
        <v>4.4000000000000004</v>
      </c>
      <c r="M114" s="21" t="str">
        <f>IF(K113&lt;=10%,"0-10%",IF(K113&lt;=20%,"11-20%",IF(K113&lt;=30%,"21-30%",IF(K113&lt;=40%,"31-40%",IF(K113&lt;=50%,"41-50%",IF(K113&lt;=60%,"51-60%",IF(K113&lt;=70%,"61-70%",IF(K113&lt;=80%,"71-80%",IF(K113&lt;=90%,"81-90%","91-100%")))))))))</f>
        <v>41-50%</v>
      </c>
      <c r="N114" s="21" t="str">
        <f>IF(K114&gt;=50%,"&gt;=50%","&lt;50%")</f>
        <v>&lt;50%</v>
      </c>
      <c r="O114" s="7">
        <v>4.4000000000000004</v>
      </c>
      <c r="P114" s="11">
        <v>44054</v>
      </c>
      <c r="Q114" s="27">
        <f>J114*P114</f>
        <v>26388346</v>
      </c>
      <c r="R114" s="12"/>
      <c r="S114" s="24" t="str">
        <f>IF(K114&gt;=50%,"Yes","No")</f>
        <v>No</v>
      </c>
    </row>
    <row r="115" spans="1:19" x14ac:dyDescent="0.25">
      <c r="A115" s="7" t="s">
        <v>2108</v>
      </c>
      <c r="B115" s="7" t="s">
        <v>2109</v>
      </c>
      <c r="C115" s="7" t="s">
        <v>25</v>
      </c>
      <c r="D115" s="7" t="s">
        <v>18</v>
      </c>
      <c r="E115" s="7" t="s">
        <v>19</v>
      </c>
      <c r="F115" s="8" t="s">
        <v>26</v>
      </c>
      <c r="G115" s="7" t="s">
        <v>27</v>
      </c>
      <c r="H115" s="9">
        <v>199</v>
      </c>
      <c r="I115" s="30" t="str">
        <f t="shared" si="5"/>
        <v>&lt;₹200</v>
      </c>
      <c r="J115" s="9">
        <v>349</v>
      </c>
      <c r="K115" s="10">
        <v>0.43</v>
      </c>
      <c r="L115" s="41">
        <f t="shared" si="3"/>
        <v>4</v>
      </c>
      <c r="M115" s="21" t="str">
        <f>IF(K114&lt;=10%,"0-10%",IF(K114&lt;=20%,"11-20%",IF(K114&lt;=30%,"21-30%",IF(K114&lt;=40%,"31-40%",IF(K114&lt;=50%,"41-50%",IF(K114&lt;=60%,"51-60%",IF(K114&lt;=70%,"61-70%",IF(K114&lt;=80%,"71-80%",IF(K114&lt;=90%,"81-90%","91-100%")))))))))</f>
        <v>21-30%</v>
      </c>
      <c r="N115" s="21" t="str">
        <f>IF(K115&gt;=50%,"&gt;=50%","&lt;50%")</f>
        <v>&lt;50%</v>
      </c>
      <c r="O115" s="7">
        <v>4</v>
      </c>
      <c r="P115" s="11">
        <v>43994</v>
      </c>
      <c r="Q115" s="27">
        <f>J115*P115</f>
        <v>15353906</v>
      </c>
      <c r="R115" s="12"/>
      <c r="S115" s="24" t="str">
        <f>IF(K115&gt;=50%,"Yes","No")</f>
        <v>No</v>
      </c>
    </row>
    <row r="116" spans="1:19" x14ac:dyDescent="0.25">
      <c r="A116" s="7" t="s">
        <v>2112</v>
      </c>
      <c r="B116" s="7" t="s">
        <v>2113</v>
      </c>
      <c r="C116" s="7" t="s">
        <v>25</v>
      </c>
      <c r="D116" s="7" t="s">
        <v>18</v>
      </c>
      <c r="E116" s="7" t="s">
        <v>19</v>
      </c>
      <c r="F116" s="8" t="s">
        <v>26</v>
      </c>
      <c r="G116" s="7" t="s">
        <v>27</v>
      </c>
      <c r="H116" s="9">
        <v>249</v>
      </c>
      <c r="I116" s="30" t="str">
        <f t="shared" si="5"/>
        <v>₹200 - ₹500</v>
      </c>
      <c r="J116" s="9">
        <v>399</v>
      </c>
      <c r="K116" s="10">
        <v>0.38</v>
      </c>
      <c r="L116" s="41">
        <f t="shared" si="3"/>
        <v>4</v>
      </c>
      <c r="M116" s="21" t="str">
        <f>IF(K115&lt;=10%,"0-10%",IF(K115&lt;=20%,"11-20%",IF(K115&lt;=30%,"21-30%",IF(K115&lt;=40%,"31-40%",IF(K115&lt;=50%,"41-50%",IF(K115&lt;=60%,"51-60%",IF(K115&lt;=70%,"61-70%",IF(K115&lt;=80%,"71-80%",IF(K115&lt;=90%,"81-90%","91-100%")))))))))</f>
        <v>41-50%</v>
      </c>
      <c r="N116" s="21" t="str">
        <f>IF(K116&gt;=50%,"&gt;=50%","&lt;50%")</f>
        <v>&lt;50%</v>
      </c>
      <c r="O116" s="7">
        <v>4</v>
      </c>
      <c r="P116" s="11">
        <v>43994</v>
      </c>
      <c r="Q116" s="27">
        <f>J116*P116</f>
        <v>17553606</v>
      </c>
      <c r="R116" s="12"/>
      <c r="S116" s="24" t="str">
        <f>IF(K116&gt;=50%,"Yes","No")</f>
        <v>No</v>
      </c>
    </row>
    <row r="117" spans="1:19" x14ac:dyDescent="0.25">
      <c r="A117" s="7" t="s">
        <v>2110</v>
      </c>
      <c r="B117" s="7" t="s">
        <v>2111</v>
      </c>
      <c r="C117" s="7" t="s">
        <v>25</v>
      </c>
      <c r="D117" s="7" t="s">
        <v>18</v>
      </c>
      <c r="E117" s="7" t="s">
        <v>19</v>
      </c>
      <c r="F117" s="8" t="s">
        <v>26</v>
      </c>
      <c r="G117" s="7" t="s">
        <v>27</v>
      </c>
      <c r="H117" s="9">
        <v>199</v>
      </c>
      <c r="I117" s="30" t="str">
        <f t="shared" si="5"/>
        <v>&lt;₹200</v>
      </c>
      <c r="J117" s="9">
        <v>299</v>
      </c>
      <c r="K117" s="10">
        <v>0.33</v>
      </c>
      <c r="L117" s="41">
        <f t="shared" si="3"/>
        <v>4</v>
      </c>
      <c r="M117" s="21" t="str">
        <f>IF(K116&lt;=10%,"0-10%",IF(K116&lt;=20%,"11-20%",IF(K116&lt;=30%,"21-30%",IF(K116&lt;=40%,"31-40%",IF(K116&lt;=50%,"41-50%",IF(K116&lt;=60%,"51-60%",IF(K116&lt;=70%,"61-70%",IF(K116&lt;=80%,"71-80%",IF(K116&lt;=90%,"81-90%","91-100%")))))))))</f>
        <v>31-40%</v>
      </c>
      <c r="N117" s="21" t="str">
        <f>IF(K117&gt;=50%,"&gt;=50%","&lt;50%")</f>
        <v>&lt;50%</v>
      </c>
      <c r="O117" s="7">
        <v>4</v>
      </c>
      <c r="P117" s="11">
        <v>43994</v>
      </c>
      <c r="Q117" s="27">
        <f>J117*P117</f>
        <v>13154206</v>
      </c>
      <c r="R117" s="12"/>
      <c r="S117" s="24" t="str">
        <f>IF(K117&gt;=50%,"Yes","No")</f>
        <v>No</v>
      </c>
    </row>
    <row r="118" spans="1:19" x14ac:dyDescent="0.25">
      <c r="A118" s="7" t="s">
        <v>2680</v>
      </c>
      <c r="B118" s="7" t="s">
        <v>2681</v>
      </c>
      <c r="C118" s="7" t="s">
        <v>96</v>
      </c>
      <c r="D118" s="7" t="s">
        <v>35</v>
      </c>
      <c r="E118" s="14" t="s">
        <v>43</v>
      </c>
      <c r="F118" s="8" t="s">
        <v>44</v>
      </c>
      <c r="G118" s="14" t="s">
        <v>97</v>
      </c>
      <c r="H118" s="9">
        <v>1299</v>
      </c>
      <c r="I118" s="30" t="str">
        <f t="shared" si="5"/>
        <v>&gt;₹500</v>
      </c>
      <c r="J118" s="9">
        <v>3500</v>
      </c>
      <c r="K118" s="10">
        <v>0.63</v>
      </c>
      <c r="L118" s="41">
        <f t="shared" si="3"/>
        <v>3.8</v>
      </c>
      <c r="M118" s="21" t="str">
        <f>IF(K117&lt;=10%,"0-10%",IF(K117&lt;=20%,"11-20%",IF(K117&lt;=30%,"21-30%",IF(K117&lt;=40%,"31-40%",IF(K117&lt;=50%,"41-50%",IF(K117&lt;=60%,"51-60%",IF(K117&lt;=70%,"61-70%",IF(K117&lt;=80%,"71-80%",IF(K117&lt;=90%,"81-90%","91-100%")))))))))</f>
        <v>31-40%</v>
      </c>
      <c r="N118" s="21" t="str">
        <f>IF(K118&gt;=50%,"&gt;=50%","&lt;50%")</f>
        <v>&gt;=50%</v>
      </c>
      <c r="O118" s="7">
        <v>3.8</v>
      </c>
      <c r="P118" s="11">
        <v>44050</v>
      </c>
      <c r="Q118" s="27">
        <f>J118*P118</f>
        <v>154175000</v>
      </c>
      <c r="R118" s="12"/>
      <c r="S118" s="24" t="str">
        <f>IF(K118&gt;=50%,"Yes","No")</f>
        <v>Yes</v>
      </c>
    </row>
    <row r="119" spans="1:19" x14ac:dyDescent="0.25">
      <c r="A119" s="7" t="s">
        <v>1215</v>
      </c>
      <c r="B119" s="7" t="s">
        <v>1216</v>
      </c>
      <c r="C119" s="7" t="s">
        <v>1192</v>
      </c>
      <c r="D119" s="7" t="s">
        <v>55</v>
      </c>
      <c r="E119" s="14" t="s">
        <v>789</v>
      </c>
      <c r="F119" s="8" t="s">
        <v>1193</v>
      </c>
      <c r="G119" s="14" t="s">
        <v>1194</v>
      </c>
      <c r="H119" s="9">
        <v>1499</v>
      </c>
      <c r="I119" s="30" t="str">
        <f t="shared" si="5"/>
        <v>&gt;₹500</v>
      </c>
      <c r="J119" s="9">
        <v>3999</v>
      </c>
      <c r="K119" s="10">
        <v>0.63</v>
      </c>
      <c r="L119" s="41">
        <f t="shared" si="3"/>
        <v>4.2</v>
      </c>
      <c r="M119" s="21" t="str">
        <f>IF(K118&lt;=10%,"0-10%",IF(K118&lt;=20%,"11-20%",IF(K118&lt;=30%,"21-30%",IF(K118&lt;=40%,"31-40%",IF(K118&lt;=50%,"41-50%",IF(K118&lt;=60%,"51-60%",IF(K118&lt;=70%,"61-70%",IF(K118&lt;=80%,"71-80%",IF(K118&lt;=90%,"81-90%","91-100%")))))))))</f>
        <v>61-70%</v>
      </c>
      <c r="N119" s="21" t="str">
        <f>IF(K119&gt;=50%,"&gt;=50%","&lt;50%")</f>
        <v>&gt;=50%</v>
      </c>
      <c r="O119" s="7">
        <v>4.2</v>
      </c>
      <c r="P119" s="11">
        <v>42775</v>
      </c>
      <c r="Q119" s="27">
        <f>J119*P119</f>
        <v>171057225</v>
      </c>
      <c r="R119" s="12"/>
      <c r="S119" s="24" t="str">
        <f>IF(K119&gt;=50%,"Yes","No")</f>
        <v>Yes</v>
      </c>
    </row>
    <row r="120" spans="1:19" x14ac:dyDescent="0.25">
      <c r="A120" s="7" t="s">
        <v>2447</v>
      </c>
      <c r="B120" s="7" t="s">
        <v>2448</v>
      </c>
      <c r="C120" s="7" t="s">
        <v>96</v>
      </c>
      <c r="D120" s="7" t="s">
        <v>35</v>
      </c>
      <c r="E120" s="14" t="s">
        <v>43</v>
      </c>
      <c r="F120" s="8" t="s">
        <v>44</v>
      </c>
      <c r="G120" s="14" t="s">
        <v>97</v>
      </c>
      <c r="H120" s="9">
        <v>3249</v>
      </c>
      <c r="I120" s="30" t="str">
        <f t="shared" si="5"/>
        <v>&gt;₹500</v>
      </c>
      <c r="J120" s="9">
        <v>6295</v>
      </c>
      <c r="K120" s="10">
        <v>0.48</v>
      </c>
      <c r="L120" s="41">
        <f t="shared" si="3"/>
        <v>3.9</v>
      </c>
      <c r="M120" s="21" t="str">
        <f>IF(K119&lt;=10%,"0-10%",IF(K119&lt;=20%,"11-20%",IF(K119&lt;=30%,"21-30%",IF(K119&lt;=40%,"31-40%",IF(K119&lt;=50%,"41-50%",IF(K119&lt;=60%,"51-60%",IF(K119&lt;=70%,"61-70%",IF(K119&lt;=80%,"71-80%",IF(K119&lt;=90%,"81-90%","91-100%")))))))))</f>
        <v>61-70%</v>
      </c>
      <c r="N120" s="21" t="str">
        <f>IF(K120&gt;=50%,"&gt;=50%","&lt;50%")</f>
        <v>&lt;50%</v>
      </c>
      <c r="O120" s="7">
        <v>3.9</v>
      </c>
      <c r="P120" s="11">
        <v>43070</v>
      </c>
      <c r="Q120" s="27">
        <f>J120*P120</f>
        <v>271125650</v>
      </c>
      <c r="R120" s="12"/>
      <c r="S120" s="24" t="str">
        <f>IF(K120&gt;=50%,"Yes","No")</f>
        <v>No</v>
      </c>
    </row>
    <row r="121" spans="1:19" x14ac:dyDescent="0.25">
      <c r="A121" s="7" t="s">
        <v>688</v>
      </c>
      <c r="B121" s="7" t="s">
        <v>689</v>
      </c>
      <c r="C121" s="7" t="s">
        <v>164</v>
      </c>
      <c r="D121" s="7" t="s">
        <v>55</v>
      </c>
      <c r="E121" s="7" t="s">
        <v>56</v>
      </c>
      <c r="F121" s="8" t="s">
        <v>57</v>
      </c>
      <c r="G121" s="7" t="s">
        <v>165</v>
      </c>
      <c r="H121" s="9">
        <v>99</v>
      </c>
      <c r="I121" s="30" t="str">
        <f>IF(H121&lt;200,"&lt;₹200", IF(H121&lt;=500, "₹200 -₹500", "&gt;₹500"))</f>
        <v>&lt;₹200</v>
      </c>
      <c r="J121" s="9">
        <v>499</v>
      </c>
      <c r="K121" s="10">
        <v>0.8</v>
      </c>
      <c r="L121" s="41">
        <f t="shared" si="3"/>
        <v>4.3</v>
      </c>
      <c r="M121" s="21" t="str">
        <f>IF(K120&lt;=10%,"0-10%",IF(K120&lt;=20%,"11-20%",IF(K120&lt;=30%,"21-30%",IF(K120&lt;=40%,"31-40%",IF(K120&lt;=50%,"41-50%",IF(K120&lt;=60%,"51-60%",IF(K120&lt;=70%,"61-70%",IF(K120&lt;=80%,"71-80%",IF(K120&lt;=90%,"81-90%","91-100%")))))))))</f>
        <v>41-50%</v>
      </c>
      <c r="N121" s="21" t="str">
        <f>IF(K121&gt;=50%,"&gt;=50%","&lt;50%")</f>
        <v>&gt;=50%</v>
      </c>
      <c r="O121" s="7">
        <v>4.3</v>
      </c>
      <c r="P121" s="11">
        <v>42641</v>
      </c>
      <c r="Q121" s="27">
        <f>J121*P121</f>
        <v>21277859</v>
      </c>
      <c r="R121" s="12"/>
      <c r="S121" s="24" t="str">
        <f>IF(K121&gt;=50%,"Yes","No")</f>
        <v>Yes</v>
      </c>
    </row>
    <row r="122" spans="1:19" x14ac:dyDescent="0.25">
      <c r="A122" s="7" t="s">
        <v>1217</v>
      </c>
      <c r="B122" s="7" t="s">
        <v>1218</v>
      </c>
      <c r="C122" s="7" t="s">
        <v>25</v>
      </c>
      <c r="D122" s="7" t="s">
        <v>18</v>
      </c>
      <c r="E122" s="7" t="s">
        <v>19</v>
      </c>
      <c r="F122" s="8" t="s">
        <v>26</v>
      </c>
      <c r="G122" s="7" t="s">
        <v>27</v>
      </c>
      <c r="H122" s="9">
        <v>689</v>
      </c>
      <c r="I122" s="30" t="str">
        <f t="shared" ref="I122:I153" si="6">IF(H122&lt;200,"&lt;₹200",IF(OR(H122=200,H122&lt;=500),"₹200 - ₹500","&gt;₹500"))</f>
        <v>&gt;₹500</v>
      </c>
      <c r="J122" s="9">
        <v>1500</v>
      </c>
      <c r="K122" s="10">
        <v>0.54</v>
      </c>
      <c r="L122" s="41">
        <f t="shared" si="3"/>
        <v>4.2</v>
      </c>
      <c r="M122" s="21" t="str">
        <f>IF(K121&lt;=10%,"0-10%",IF(K121&lt;=20%,"11-20%",IF(K121&lt;=30%,"21-30%",IF(K121&lt;=40%,"31-40%",IF(K121&lt;=50%,"41-50%",IF(K121&lt;=60%,"51-60%",IF(K121&lt;=70%,"61-70%",IF(K121&lt;=80%,"71-80%",IF(K121&lt;=90%,"81-90%","91-100%")))))))))</f>
        <v>71-80%</v>
      </c>
      <c r="N122" s="21" t="str">
        <f>IF(K122&gt;=50%,"&gt;=50%","&lt;50%")</f>
        <v>&gt;=50%</v>
      </c>
      <c r="O122" s="7">
        <v>4.2</v>
      </c>
      <c r="P122" s="11">
        <v>42301</v>
      </c>
      <c r="Q122" s="27">
        <f>J122*P122</f>
        <v>63451500</v>
      </c>
      <c r="R122" s="12"/>
      <c r="S122" s="24" t="str">
        <f>IF(K122&gt;=50%,"Yes","No")</f>
        <v>Yes</v>
      </c>
    </row>
    <row r="123" spans="1:19" x14ac:dyDescent="0.25">
      <c r="A123" s="7" t="s">
        <v>1668</v>
      </c>
      <c r="B123" s="7" t="s">
        <v>1669</v>
      </c>
      <c r="C123" s="7" t="s">
        <v>353</v>
      </c>
      <c r="D123" s="7" t="s">
        <v>55</v>
      </c>
      <c r="E123" s="14" t="s">
        <v>354</v>
      </c>
      <c r="F123" s="8" t="s">
        <v>355</v>
      </c>
      <c r="G123" s="14"/>
      <c r="H123" s="9">
        <v>2499</v>
      </c>
      <c r="I123" s="30" t="str">
        <f t="shared" si="6"/>
        <v>&gt;₹500</v>
      </c>
      <c r="J123" s="9">
        <v>9999</v>
      </c>
      <c r="K123" s="10">
        <v>0.75</v>
      </c>
      <c r="L123" s="41">
        <f t="shared" si="3"/>
        <v>4.0999999999999996</v>
      </c>
      <c r="M123" s="21" t="str">
        <f>IF(K122&lt;=10%,"0-10%",IF(K122&lt;=20%,"11-20%",IF(K122&lt;=30%,"21-30%",IF(K122&lt;=40%,"31-40%",IF(K122&lt;=50%,"41-50%",IF(K122&lt;=60%,"51-60%",IF(K122&lt;=70%,"61-70%",IF(K122&lt;=80%,"71-80%",IF(K122&lt;=90%,"81-90%","91-100%")))))))))</f>
        <v>51-60%</v>
      </c>
      <c r="N123" s="21" t="str">
        <f>IF(K123&gt;=50%,"&gt;=50%","&lt;50%")</f>
        <v>&gt;=50%</v>
      </c>
      <c r="O123" s="7">
        <v>4.0999999999999996</v>
      </c>
      <c r="P123" s="11">
        <v>42139</v>
      </c>
      <c r="Q123" s="27">
        <f>J123*P123</f>
        <v>421347861</v>
      </c>
      <c r="R123" s="12"/>
      <c r="S123" s="24" t="str">
        <f>IF(K123&gt;=50%,"Yes","No")</f>
        <v>Yes</v>
      </c>
    </row>
    <row r="124" spans="1:19" x14ac:dyDescent="0.25">
      <c r="A124" s="7" t="s">
        <v>390</v>
      </c>
      <c r="B124" s="7" t="s">
        <v>391</v>
      </c>
      <c r="C124" s="7" t="s">
        <v>392</v>
      </c>
      <c r="D124" s="7" t="s">
        <v>18</v>
      </c>
      <c r="E124" s="14" t="s">
        <v>156</v>
      </c>
      <c r="F124" s="8" t="s">
        <v>393</v>
      </c>
      <c r="G124" s="14"/>
      <c r="H124" s="9">
        <v>10389</v>
      </c>
      <c r="I124" s="30" t="str">
        <f t="shared" si="6"/>
        <v>&gt;₹500</v>
      </c>
      <c r="J124" s="9">
        <v>32000</v>
      </c>
      <c r="K124" s="10">
        <v>0.68</v>
      </c>
      <c r="L124" s="41">
        <f t="shared" si="3"/>
        <v>4.4000000000000004</v>
      </c>
      <c r="M124" s="21" t="str">
        <f>IF(K123&lt;=10%,"0-10%",IF(K123&lt;=20%,"11-20%",IF(K123&lt;=30%,"21-30%",IF(K123&lt;=40%,"31-40%",IF(K123&lt;=50%,"41-50%",IF(K123&lt;=60%,"51-60%",IF(K123&lt;=70%,"61-70%",IF(K123&lt;=80%,"71-80%",IF(K123&lt;=90%,"81-90%","91-100%")))))))))</f>
        <v>71-80%</v>
      </c>
      <c r="N124" s="21" t="str">
        <f>IF(K124&gt;=50%,"&gt;=50%","&lt;50%")</f>
        <v>&gt;=50%</v>
      </c>
      <c r="O124" s="7">
        <v>4.4000000000000004</v>
      </c>
      <c r="P124" s="11">
        <v>41398</v>
      </c>
      <c r="Q124" s="27">
        <f>J124*P124</f>
        <v>1324736000</v>
      </c>
      <c r="R124" s="12"/>
      <c r="S124" s="24" t="str">
        <f>IF(K124&gt;=50%,"Yes","No")</f>
        <v>Yes</v>
      </c>
    </row>
    <row r="125" spans="1:19" x14ac:dyDescent="0.25">
      <c r="A125" s="7" t="s">
        <v>1219</v>
      </c>
      <c r="B125" s="7" t="s">
        <v>1220</v>
      </c>
      <c r="C125" s="7" t="s">
        <v>96</v>
      </c>
      <c r="D125" s="7" t="s">
        <v>35</v>
      </c>
      <c r="E125" s="14" t="s">
        <v>43</v>
      </c>
      <c r="F125" s="8" t="s">
        <v>44</v>
      </c>
      <c r="G125" s="14" t="s">
        <v>97</v>
      </c>
      <c r="H125" s="9">
        <v>1999</v>
      </c>
      <c r="I125" s="30" t="str">
        <f t="shared" si="6"/>
        <v>&gt;₹500</v>
      </c>
      <c r="J125" s="9">
        <v>3210</v>
      </c>
      <c r="K125" s="10">
        <v>0.38</v>
      </c>
      <c r="L125" s="41">
        <f t="shared" si="3"/>
        <v>4.2</v>
      </c>
      <c r="M125" s="21" t="str">
        <f>IF(K124&lt;=10%,"0-10%",IF(K124&lt;=20%,"11-20%",IF(K124&lt;=30%,"21-30%",IF(K124&lt;=40%,"31-40%",IF(K124&lt;=50%,"41-50%",IF(K124&lt;=60%,"51-60%",IF(K124&lt;=70%,"61-70%",IF(K124&lt;=80%,"71-80%",IF(K124&lt;=90%,"81-90%","91-100%")))))))))</f>
        <v>61-70%</v>
      </c>
      <c r="N125" s="21" t="str">
        <f>IF(K125&gt;=50%,"&gt;=50%","&lt;50%")</f>
        <v>&lt;50%</v>
      </c>
      <c r="O125" s="7">
        <v>4.2</v>
      </c>
      <c r="P125" s="11">
        <v>41349</v>
      </c>
      <c r="Q125" s="27">
        <f>J125*P125</f>
        <v>132730290</v>
      </c>
      <c r="R125" s="12"/>
      <c r="S125" s="24" t="str">
        <f>IF(K125&gt;=50%,"Yes","No")</f>
        <v>No</v>
      </c>
    </row>
    <row r="126" spans="1:19" x14ac:dyDescent="0.25">
      <c r="A126" s="7" t="s">
        <v>1221</v>
      </c>
      <c r="B126" s="7" t="s">
        <v>1222</v>
      </c>
      <c r="C126" s="7" t="s">
        <v>674</v>
      </c>
      <c r="D126" s="7" t="s">
        <v>55</v>
      </c>
      <c r="E126" s="14" t="s">
        <v>340</v>
      </c>
      <c r="F126" s="8" t="s">
        <v>675</v>
      </c>
      <c r="G126" s="14" t="s">
        <v>676</v>
      </c>
      <c r="H126" s="9">
        <v>1799</v>
      </c>
      <c r="I126" s="30" t="str">
        <f t="shared" si="6"/>
        <v>&gt;₹500</v>
      </c>
      <c r="J126" s="9">
        <v>4990</v>
      </c>
      <c r="K126" s="10">
        <v>0.64</v>
      </c>
      <c r="L126" s="41">
        <f t="shared" si="3"/>
        <v>4.2</v>
      </c>
      <c r="M126" s="21" t="str">
        <f>IF(K125&lt;=10%,"0-10%",IF(K125&lt;=20%,"11-20%",IF(K125&lt;=30%,"21-30%",IF(K125&lt;=40%,"31-40%",IF(K125&lt;=50%,"41-50%",IF(K125&lt;=60%,"51-60%",IF(K125&lt;=70%,"61-70%",IF(K125&lt;=80%,"71-80%",IF(K125&lt;=90%,"81-90%","91-100%")))))))))</f>
        <v>31-40%</v>
      </c>
      <c r="N126" s="21" t="str">
        <f>IF(K126&gt;=50%,"&gt;=50%","&lt;50%")</f>
        <v>&gt;=50%</v>
      </c>
      <c r="O126" s="7">
        <v>4.2</v>
      </c>
      <c r="P126" s="11">
        <v>41226</v>
      </c>
      <c r="Q126" s="27">
        <f>J126*P126</f>
        <v>205717740</v>
      </c>
      <c r="R126" s="12"/>
      <c r="S126" s="24" t="str">
        <f>IF(K126&gt;=50%,"Yes","No")</f>
        <v>Yes</v>
      </c>
    </row>
    <row r="127" spans="1:19" x14ac:dyDescent="0.25">
      <c r="A127" s="7" t="s">
        <v>2682</v>
      </c>
      <c r="B127" s="7" t="s">
        <v>2683</v>
      </c>
      <c r="C127" s="7" t="s">
        <v>2684</v>
      </c>
      <c r="D127" s="7" t="s">
        <v>55</v>
      </c>
      <c r="E127" s="7" t="s">
        <v>279</v>
      </c>
      <c r="F127" s="8" t="s">
        <v>103</v>
      </c>
      <c r="G127" s="7" t="s">
        <v>2685</v>
      </c>
      <c r="H127" s="9">
        <v>299</v>
      </c>
      <c r="I127" s="30" t="str">
        <f t="shared" si="6"/>
        <v>₹200 - ₹500</v>
      </c>
      <c r="J127" s="9">
        <v>400</v>
      </c>
      <c r="K127" s="10">
        <v>0.25</v>
      </c>
      <c r="L127" s="41">
        <f t="shared" si="3"/>
        <v>3.8</v>
      </c>
      <c r="M127" s="21" t="str">
        <f>IF(K126&lt;=10%,"0-10%",IF(K126&lt;=20%,"11-20%",IF(K126&lt;=30%,"21-30%",IF(K126&lt;=40%,"31-40%",IF(K126&lt;=50%,"41-50%",IF(K126&lt;=60%,"51-60%",IF(K126&lt;=70%,"61-70%",IF(K126&lt;=80%,"71-80%",IF(K126&lt;=90%,"81-90%","91-100%")))))))))</f>
        <v>61-70%</v>
      </c>
      <c r="N127" s="21" t="str">
        <f>IF(K127&gt;=50%,"&gt;=50%","&lt;50%")</f>
        <v>&lt;50%</v>
      </c>
      <c r="O127" s="7">
        <v>3.8</v>
      </c>
      <c r="P127" s="11">
        <v>40895</v>
      </c>
      <c r="Q127" s="27">
        <f>J127*P127</f>
        <v>16358000</v>
      </c>
      <c r="R127" s="12"/>
      <c r="S127" s="24" t="str">
        <f>IF(K127&gt;=50%,"Yes","No")</f>
        <v>No</v>
      </c>
    </row>
    <row r="128" spans="1:19" x14ac:dyDescent="0.25">
      <c r="A128" s="7" t="s">
        <v>1223</v>
      </c>
      <c r="B128" s="7" t="s">
        <v>1224</v>
      </c>
      <c r="C128" s="7" t="s">
        <v>887</v>
      </c>
      <c r="D128" s="7" t="s">
        <v>35</v>
      </c>
      <c r="E128" s="14" t="s">
        <v>43</v>
      </c>
      <c r="F128" s="8" t="s">
        <v>44</v>
      </c>
      <c r="G128" s="14" t="s">
        <v>888</v>
      </c>
      <c r="H128" s="9">
        <v>1299</v>
      </c>
      <c r="I128" s="30" t="str">
        <f t="shared" si="6"/>
        <v>&gt;₹500</v>
      </c>
      <c r="J128" s="9">
        <v>1299</v>
      </c>
      <c r="K128" s="10">
        <v>0</v>
      </c>
      <c r="L128" s="41">
        <f t="shared" si="3"/>
        <v>4.2</v>
      </c>
      <c r="M128" s="21" t="str">
        <f>IF(K127&lt;=10%,"0-10%",IF(K127&lt;=20%,"11-20%",IF(K127&lt;=30%,"21-30%",IF(K127&lt;=40%,"31-40%",IF(K127&lt;=50%,"41-50%",IF(K127&lt;=60%,"51-60%",IF(K127&lt;=70%,"61-70%",IF(K127&lt;=80%,"71-80%",IF(K127&lt;=90%,"81-90%","91-100%")))))))))</f>
        <v>21-30%</v>
      </c>
      <c r="N128" s="21" t="str">
        <f>IF(K128&gt;=50%,"&gt;=50%","&lt;50%")</f>
        <v>&lt;50%</v>
      </c>
      <c r="O128" s="7">
        <v>4.2</v>
      </c>
      <c r="P128" s="11">
        <v>40106</v>
      </c>
      <c r="Q128" s="27">
        <f>J128*P128</f>
        <v>52097694</v>
      </c>
      <c r="R128" s="12"/>
      <c r="S128" s="24" t="str">
        <f>IF(K128&gt;=50%,"Yes","No")</f>
        <v>No</v>
      </c>
    </row>
    <row r="129" spans="1:19" x14ac:dyDescent="0.25">
      <c r="A129" s="7" t="s">
        <v>1225</v>
      </c>
      <c r="B129" s="7" t="s">
        <v>1226</v>
      </c>
      <c r="C129" s="7" t="s">
        <v>1227</v>
      </c>
      <c r="D129" s="7" t="s">
        <v>35</v>
      </c>
      <c r="E129" s="14" t="s">
        <v>43</v>
      </c>
      <c r="F129" s="8" t="s">
        <v>44</v>
      </c>
      <c r="G129" s="14" t="s">
        <v>1228</v>
      </c>
      <c r="H129" s="9">
        <v>3229</v>
      </c>
      <c r="I129" s="30" t="str">
        <f t="shared" si="6"/>
        <v>&gt;₹500</v>
      </c>
      <c r="J129" s="9">
        <v>5295</v>
      </c>
      <c r="K129" s="10">
        <v>0.39</v>
      </c>
      <c r="L129" s="41">
        <f t="shared" si="3"/>
        <v>4.2</v>
      </c>
      <c r="M129" s="21" t="str">
        <f>IF(K128&lt;=10%,"0-10%",IF(K128&lt;=20%,"11-20%",IF(K128&lt;=30%,"21-30%",IF(K128&lt;=40%,"31-40%",IF(K128&lt;=50%,"41-50%",IF(K128&lt;=60%,"51-60%",IF(K128&lt;=70%,"61-70%",IF(K128&lt;=80%,"71-80%",IF(K128&lt;=90%,"81-90%","91-100%")))))))))</f>
        <v>0-10%</v>
      </c>
      <c r="N129" s="21" t="str">
        <f>IF(K129&gt;=50%,"&gt;=50%","&lt;50%")</f>
        <v>&lt;50%</v>
      </c>
      <c r="O129" s="7">
        <v>4.2</v>
      </c>
      <c r="P129" s="11">
        <v>39724</v>
      </c>
      <c r="Q129" s="27">
        <f>J129*P129</f>
        <v>210338580</v>
      </c>
      <c r="R129" s="12"/>
      <c r="S129" s="24" t="str">
        <f>IF(K129&gt;=50%,"Yes","No")</f>
        <v>No</v>
      </c>
    </row>
    <row r="130" spans="1:19" x14ac:dyDescent="0.25">
      <c r="A130" s="7" t="s">
        <v>1672</v>
      </c>
      <c r="B130" s="7" t="s">
        <v>1673</v>
      </c>
      <c r="C130" s="7" t="s">
        <v>353</v>
      </c>
      <c r="D130" s="7" t="s">
        <v>55</v>
      </c>
      <c r="E130" s="14" t="s">
        <v>354</v>
      </c>
      <c r="F130" s="8" t="s">
        <v>355</v>
      </c>
      <c r="G130" s="14"/>
      <c r="H130" s="9">
        <v>2499</v>
      </c>
      <c r="I130" s="30" t="str">
        <f t="shared" si="6"/>
        <v>&gt;₹500</v>
      </c>
      <c r="J130" s="9">
        <v>5999</v>
      </c>
      <c r="K130" s="10">
        <v>0.57999999999999996</v>
      </c>
      <c r="L130" s="41">
        <f t="shared" ref="L130:L193" si="7" xml:space="preserve"> AVERAGE(O130)</f>
        <v>4.0999999999999996</v>
      </c>
      <c r="M130" s="21" t="str">
        <f>IF(K129&lt;=10%,"0-10%",IF(K129&lt;=20%,"11-20%",IF(K129&lt;=30%,"21-30%",IF(K129&lt;=40%,"31-40%",IF(K129&lt;=50%,"41-50%",IF(K129&lt;=60%,"51-60%",IF(K129&lt;=70%,"61-70%",IF(K129&lt;=80%,"71-80%",IF(K129&lt;=90%,"81-90%","91-100%")))))))))</f>
        <v>31-40%</v>
      </c>
      <c r="N130" s="21" t="str">
        <f>IF(K130&gt;=50%,"&gt;=50%","&lt;50%")</f>
        <v>&gt;=50%</v>
      </c>
      <c r="O130" s="7">
        <v>4.0999999999999996</v>
      </c>
      <c r="P130" s="11">
        <v>38879</v>
      </c>
      <c r="Q130" s="27">
        <f>J130*P130</f>
        <v>233235121</v>
      </c>
      <c r="R130" s="12"/>
      <c r="S130" s="24" t="str">
        <f>IF(K130&gt;=50%,"Yes","No")</f>
        <v>Yes</v>
      </c>
    </row>
    <row r="131" spans="1:19" x14ac:dyDescent="0.25">
      <c r="A131" s="7" t="s">
        <v>1670</v>
      </c>
      <c r="B131" s="7" t="s">
        <v>1671</v>
      </c>
      <c r="C131" s="7" t="s">
        <v>353</v>
      </c>
      <c r="D131" s="7" t="s">
        <v>55</v>
      </c>
      <c r="E131" s="14" t="s">
        <v>354</v>
      </c>
      <c r="F131" s="8" t="s">
        <v>355</v>
      </c>
      <c r="G131" s="14"/>
      <c r="H131" s="9">
        <v>2799</v>
      </c>
      <c r="I131" s="30" t="str">
        <f t="shared" si="6"/>
        <v>&gt;₹500</v>
      </c>
      <c r="J131" s="9">
        <v>6499</v>
      </c>
      <c r="K131" s="10">
        <v>0.56999999999999995</v>
      </c>
      <c r="L131" s="41">
        <f t="shared" si="7"/>
        <v>4.0999999999999996</v>
      </c>
      <c r="M131" s="21" t="str">
        <f>IF(K130&lt;=10%,"0-10%",IF(K130&lt;=20%,"11-20%",IF(K130&lt;=30%,"21-30%",IF(K130&lt;=40%,"31-40%",IF(K130&lt;=50%,"41-50%",IF(K130&lt;=60%,"51-60%",IF(K130&lt;=70%,"61-70%",IF(K130&lt;=80%,"71-80%",IF(K130&lt;=90%,"81-90%","91-100%")))))))))</f>
        <v>51-60%</v>
      </c>
      <c r="N131" s="21" t="str">
        <f>IF(K131&gt;=50%,"&gt;=50%","&lt;50%")</f>
        <v>&gt;=50%</v>
      </c>
      <c r="O131" s="7">
        <v>4.0999999999999996</v>
      </c>
      <c r="P131" s="11">
        <v>38879</v>
      </c>
      <c r="Q131" s="27">
        <f>J131*P131</f>
        <v>252674621</v>
      </c>
      <c r="R131" s="12"/>
      <c r="S131" s="24" t="str">
        <f>IF(K131&gt;=50%,"Yes","No")</f>
        <v>Yes</v>
      </c>
    </row>
    <row r="132" spans="1:19" x14ac:dyDescent="0.25">
      <c r="A132" s="7" t="s">
        <v>690</v>
      </c>
      <c r="B132" s="7" t="s">
        <v>691</v>
      </c>
      <c r="C132" s="7" t="s">
        <v>603</v>
      </c>
      <c r="D132" s="7" t="s">
        <v>55</v>
      </c>
      <c r="E132" s="7" t="s">
        <v>56</v>
      </c>
      <c r="F132" s="8" t="s">
        <v>57</v>
      </c>
      <c r="G132" s="7" t="s">
        <v>218</v>
      </c>
      <c r="H132" s="9">
        <v>571</v>
      </c>
      <c r="I132" s="30" t="str">
        <f t="shared" si="6"/>
        <v>&gt;₹500</v>
      </c>
      <c r="J132" s="9">
        <v>999</v>
      </c>
      <c r="K132" s="10">
        <v>0.43</v>
      </c>
      <c r="L132" s="41">
        <f t="shared" si="7"/>
        <v>4.3</v>
      </c>
      <c r="M132" s="21" t="str">
        <f>IF(K131&lt;=10%,"0-10%",IF(K131&lt;=20%,"11-20%",IF(K131&lt;=30%,"21-30%",IF(K131&lt;=40%,"31-40%",IF(K131&lt;=50%,"41-50%",IF(K131&lt;=60%,"51-60%",IF(K131&lt;=70%,"61-70%",IF(K131&lt;=80%,"71-80%",IF(K131&lt;=90%,"81-90%","91-100%")))))))))</f>
        <v>51-60%</v>
      </c>
      <c r="N132" s="21" t="str">
        <f>IF(K132&gt;=50%,"&gt;=50%","&lt;50%")</f>
        <v>&lt;50%</v>
      </c>
      <c r="O132" s="7">
        <v>4.3</v>
      </c>
      <c r="P132" s="11">
        <v>38221</v>
      </c>
      <c r="Q132" s="27">
        <f>J132*P132</f>
        <v>38182779</v>
      </c>
      <c r="R132" s="12"/>
      <c r="S132" s="24" t="str">
        <f>IF(K132&gt;=50%,"Yes","No")</f>
        <v>No</v>
      </c>
    </row>
    <row r="133" spans="1:19" x14ac:dyDescent="0.25">
      <c r="A133" s="7" t="s">
        <v>692</v>
      </c>
      <c r="B133" s="7" t="s">
        <v>693</v>
      </c>
      <c r="C133" s="7" t="s">
        <v>694</v>
      </c>
      <c r="D133" s="7" t="s">
        <v>35</v>
      </c>
      <c r="E133" s="14" t="s">
        <v>43</v>
      </c>
      <c r="F133" s="8" t="s">
        <v>121</v>
      </c>
      <c r="G133" s="14" t="s">
        <v>122</v>
      </c>
      <c r="H133" s="9">
        <v>1614</v>
      </c>
      <c r="I133" s="30" t="str">
        <f t="shared" si="6"/>
        <v>&gt;₹500</v>
      </c>
      <c r="J133" s="9">
        <v>1745</v>
      </c>
      <c r="K133" s="10">
        <v>0.08</v>
      </c>
      <c r="L133" s="41">
        <f t="shared" si="7"/>
        <v>4.3</v>
      </c>
      <c r="M133" s="21" t="str">
        <f>IF(K132&lt;=10%,"0-10%",IF(K132&lt;=20%,"11-20%",IF(K132&lt;=30%,"21-30%",IF(K132&lt;=40%,"31-40%",IF(K132&lt;=50%,"41-50%",IF(K132&lt;=60%,"51-60%",IF(K132&lt;=70%,"61-70%",IF(K132&lt;=80%,"71-80%",IF(K132&lt;=90%,"81-90%","91-100%")))))))))</f>
        <v>41-50%</v>
      </c>
      <c r="N133" s="21" t="str">
        <f>IF(K133&gt;=50%,"&gt;=50%","&lt;50%")</f>
        <v>&lt;50%</v>
      </c>
      <c r="O133" s="7">
        <v>4.3</v>
      </c>
      <c r="P133" s="11">
        <v>37974</v>
      </c>
      <c r="Q133" s="27">
        <f>J133*P133</f>
        <v>66264630</v>
      </c>
      <c r="R133" s="12"/>
      <c r="S133" s="24" t="str">
        <f>IF(K133&gt;=50%,"Yes","No")</f>
        <v>No</v>
      </c>
    </row>
    <row r="134" spans="1:19" x14ac:dyDescent="0.25">
      <c r="A134" s="7" t="s">
        <v>2114</v>
      </c>
      <c r="B134" s="7" t="s">
        <v>2115</v>
      </c>
      <c r="C134" s="7" t="s">
        <v>1197</v>
      </c>
      <c r="D134" s="7" t="s">
        <v>55</v>
      </c>
      <c r="E134" s="7" t="s">
        <v>789</v>
      </c>
      <c r="F134" s="8" t="s">
        <v>1193</v>
      </c>
      <c r="G134" s="7" t="s">
        <v>1198</v>
      </c>
      <c r="H134" s="9">
        <v>399</v>
      </c>
      <c r="I134" s="30" t="str">
        <f t="shared" si="6"/>
        <v>₹200 - ₹500</v>
      </c>
      <c r="J134" s="9">
        <v>699</v>
      </c>
      <c r="K134" s="10">
        <v>0.43</v>
      </c>
      <c r="L134" s="41">
        <f t="shared" si="7"/>
        <v>4</v>
      </c>
      <c r="M134" s="21" t="str">
        <f>IF(K133&lt;=10%,"0-10%",IF(K133&lt;=20%,"11-20%",IF(K133&lt;=30%,"21-30%",IF(K133&lt;=40%,"31-40%",IF(K133&lt;=50%,"41-50%",IF(K133&lt;=60%,"51-60%",IF(K133&lt;=70%,"61-70%",IF(K133&lt;=80%,"71-80%",IF(K133&lt;=90%,"81-90%","91-100%")))))))))</f>
        <v>0-10%</v>
      </c>
      <c r="N134" s="21" t="str">
        <f>IF(K134&gt;=50%,"&gt;=50%","&lt;50%")</f>
        <v>&lt;50%</v>
      </c>
      <c r="O134" s="7">
        <v>4</v>
      </c>
      <c r="P134" s="11">
        <v>37817</v>
      </c>
      <c r="Q134" s="27">
        <f>J134*P134</f>
        <v>26434083</v>
      </c>
      <c r="R134" s="12"/>
      <c r="S134" s="24" t="str">
        <f>IF(K134&gt;=50%,"Yes","No")</f>
        <v>No</v>
      </c>
    </row>
    <row r="135" spans="1:19" x14ac:dyDescent="0.25">
      <c r="A135" s="7" t="s">
        <v>1674</v>
      </c>
      <c r="B135" s="7" t="s">
        <v>1675</v>
      </c>
      <c r="C135" s="7" t="s">
        <v>783</v>
      </c>
      <c r="D135" s="7" t="s">
        <v>35</v>
      </c>
      <c r="E135" s="7" t="s">
        <v>43</v>
      </c>
      <c r="F135" s="8" t="s">
        <v>121</v>
      </c>
      <c r="G135" s="7" t="s">
        <v>122</v>
      </c>
      <c r="H135" s="9">
        <v>616</v>
      </c>
      <c r="I135" s="30" t="str">
        <f t="shared" si="6"/>
        <v>&gt;₹500</v>
      </c>
      <c r="J135" s="9">
        <v>1190</v>
      </c>
      <c r="K135" s="10">
        <v>0.48</v>
      </c>
      <c r="L135" s="41">
        <f t="shared" si="7"/>
        <v>4.0999999999999996</v>
      </c>
      <c r="M135" s="21" t="str">
        <f>IF(K134&lt;=10%,"0-10%",IF(K134&lt;=20%,"11-20%",IF(K134&lt;=30%,"21-30%",IF(K134&lt;=40%,"31-40%",IF(K134&lt;=50%,"41-50%",IF(K134&lt;=60%,"51-60%",IF(K134&lt;=70%,"61-70%",IF(K134&lt;=80%,"71-80%",IF(K134&lt;=90%,"81-90%","91-100%")))))))))</f>
        <v>41-50%</v>
      </c>
      <c r="N135" s="21" t="str">
        <f>IF(K135&gt;=50%,"&gt;=50%","&lt;50%")</f>
        <v>&lt;50%</v>
      </c>
      <c r="O135" s="7">
        <v>4.0999999999999996</v>
      </c>
      <c r="P135" s="11">
        <v>37126</v>
      </c>
      <c r="Q135" s="27">
        <f>J135*P135</f>
        <v>44179940</v>
      </c>
      <c r="R135" s="12"/>
      <c r="S135" s="24" t="str">
        <f>IF(K135&gt;=50%,"Yes","No")</f>
        <v>No</v>
      </c>
    </row>
    <row r="136" spans="1:19" x14ac:dyDescent="0.25">
      <c r="A136" s="7" t="s">
        <v>2118</v>
      </c>
      <c r="B136" s="7" t="s">
        <v>2119</v>
      </c>
      <c r="C136" s="7" t="s">
        <v>655</v>
      </c>
      <c r="D136" s="7" t="s">
        <v>55</v>
      </c>
      <c r="E136" s="7" t="s">
        <v>56</v>
      </c>
      <c r="F136" s="8" t="s">
        <v>57</v>
      </c>
      <c r="G136" s="7" t="s">
        <v>218</v>
      </c>
      <c r="H136" s="9">
        <v>900</v>
      </c>
      <c r="I136" s="30" t="str">
        <f t="shared" si="6"/>
        <v>&gt;₹500</v>
      </c>
      <c r="J136" s="9">
        <v>2499</v>
      </c>
      <c r="K136" s="10">
        <v>0.64</v>
      </c>
      <c r="L136" s="41">
        <f t="shared" si="7"/>
        <v>4</v>
      </c>
      <c r="M136" s="21" t="str">
        <f>IF(K135&lt;=10%,"0-10%",IF(K135&lt;=20%,"11-20%",IF(K135&lt;=30%,"21-30%",IF(K135&lt;=40%,"31-40%",IF(K135&lt;=50%,"41-50%",IF(K135&lt;=60%,"51-60%",IF(K135&lt;=70%,"61-70%",IF(K135&lt;=80%,"71-80%",IF(K135&lt;=90%,"81-90%","91-100%")))))))))</f>
        <v>41-50%</v>
      </c>
      <c r="N136" s="21" t="str">
        <f>IF(K136&gt;=50%,"&gt;=50%","&lt;50%")</f>
        <v>&gt;=50%</v>
      </c>
      <c r="O136" s="7">
        <v>4</v>
      </c>
      <c r="P136" s="11">
        <v>36384</v>
      </c>
      <c r="Q136" s="27">
        <f>J136*P136</f>
        <v>90923616</v>
      </c>
      <c r="R136" s="12"/>
      <c r="S136" s="24" t="str">
        <f>IF(K136&gt;=50%,"Yes","No")</f>
        <v>Yes</v>
      </c>
    </row>
    <row r="137" spans="1:19" x14ac:dyDescent="0.25">
      <c r="A137" s="7" t="s">
        <v>2116</v>
      </c>
      <c r="B137" s="7" t="s">
        <v>2117</v>
      </c>
      <c r="C137" s="7" t="s">
        <v>655</v>
      </c>
      <c r="D137" s="7" t="s">
        <v>55</v>
      </c>
      <c r="E137" s="14" t="s">
        <v>56</v>
      </c>
      <c r="F137" s="8" t="s">
        <v>57</v>
      </c>
      <c r="G137" s="14" t="s">
        <v>218</v>
      </c>
      <c r="H137" s="9">
        <v>1599</v>
      </c>
      <c r="I137" s="30" t="str">
        <f t="shared" si="6"/>
        <v>&gt;₹500</v>
      </c>
      <c r="J137" s="9">
        <v>3499</v>
      </c>
      <c r="K137" s="10">
        <v>0.54</v>
      </c>
      <c r="L137" s="41">
        <f t="shared" si="7"/>
        <v>4</v>
      </c>
      <c r="M137" s="21" t="str">
        <f>IF(K136&lt;=10%,"0-10%",IF(K136&lt;=20%,"11-20%",IF(K136&lt;=30%,"21-30%",IF(K136&lt;=40%,"31-40%",IF(K136&lt;=50%,"41-50%",IF(K136&lt;=60%,"51-60%",IF(K136&lt;=70%,"61-70%",IF(K136&lt;=80%,"71-80%",IF(K136&lt;=90%,"81-90%","91-100%")))))))))</f>
        <v>61-70%</v>
      </c>
      <c r="N137" s="21" t="str">
        <f>IF(K137&gt;=50%,"&gt;=50%","&lt;50%")</f>
        <v>&gt;=50%</v>
      </c>
      <c r="O137" s="7">
        <v>4</v>
      </c>
      <c r="P137" s="11">
        <v>36384</v>
      </c>
      <c r="Q137" s="27">
        <f>J137*P137</f>
        <v>127307616</v>
      </c>
      <c r="R137" s="12"/>
      <c r="S137" s="24" t="str">
        <f>IF(K137&gt;=50%,"Yes","No")</f>
        <v>Yes</v>
      </c>
    </row>
    <row r="138" spans="1:19" x14ac:dyDescent="0.25">
      <c r="A138" s="7" t="s">
        <v>394</v>
      </c>
      <c r="B138" s="7" t="s">
        <v>395</v>
      </c>
      <c r="C138" s="7" t="s">
        <v>102</v>
      </c>
      <c r="D138" s="7" t="s">
        <v>55</v>
      </c>
      <c r="E138" s="7" t="s">
        <v>63</v>
      </c>
      <c r="F138" s="8" t="s">
        <v>103</v>
      </c>
      <c r="G138" s="7" t="s">
        <v>27</v>
      </c>
      <c r="H138" s="9">
        <v>269</v>
      </c>
      <c r="I138" s="30" t="str">
        <f t="shared" si="6"/>
        <v>₹200 - ₹500</v>
      </c>
      <c r="J138" s="9">
        <v>650</v>
      </c>
      <c r="K138" s="10">
        <v>0.59</v>
      </c>
      <c r="L138" s="41">
        <f t="shared" si="7"/>
        <v>4.4000000000000004</v>
      </c>
      <c r="M138" s="21" t="str">
        <f>IF(K137&lt;=10%,"0-10%",IF(K137&lt;=20%,"11-20%",IF(K137&lt;=30%,"21-30%",IF(K137&lt;=40%,"31-40%",IF(K137&lt;=50%,"41-50%",IF(K137&lt;=60%,"51-60%",IF(K137&lt;=70%,"61-70%",IF(K137&lt;=80%,"71-80%",IF(K137&lt;=90%,"81-90%","91-100%")))))))))</f>
        <v>51-60%</v>
      </c>
      <c r="N138" s="21" t="str">
        <f>IF(K138&gt;=50%,"&gt;=50%","&lt;50%")</f>
        <v>&gt;=50%</v>
      </c>
      <c r="O138" s="7">
        <v>4.4000000000000004</v>
      </c>
      <c r="P138" s="11">
        <v>35877</v>
      </c>
      <c r="Q138" s="27">
        <f>J138*P138</f>
        <v>23320050</v>
      </c>
      <c r="R138" s="12"/>
      <c r="S138" s="24" t="str">
        <f>IF(K138&gt;=50%,"Yes","No")</f>
        <v>Yes</v>
      </c>
    </row>
    <row r="139" spans="1:19" x14ac:dyDescent="0.25">
      <c r="A139" s="7" t="s">
        <v>1676</v>
      </c>
      <c r="B139" s="7" t="s">
        <v>1677</v>
      </c>
      <c r="C139" s="7" t="s">
        <v>1325</v>
      </c>
      <c r="D139" s="7" t="s">
        <v>35</v>
      </c>
      <c r="E139" s="7" t="s">
        <v>36</v>
      </c>
      <c r="F139" s="8" t="s">
        <v>37</v>
      </c>
      <c r="G139" s="7" t="s">
        <v>1326</v>
      </c>
      <c r="H139" s="9">
        <v>539</v>
      </c>
      <c r="I139" s="30" t="str">
        <f t="shared" si="6"/>
        <v>&gt;₹500</v>
      </c>
      <c r="J139" s="9">
        <v>720</v>
      </c>
      <c r="K139" s="10">
        <v>0.25</v>
      </c>
      <c r="L139" s="41">
        <f t="shared" si="7"/>
        <v>4.0999999999999996</v>
      </c>
      <c r="M139" s="21" t="str">
        <f>IF(K138&lt;=10%,"0-10%",IF(K138&lt;=20%,"11-20%",IF(K138&lt;=30%,"21-30%",IF(K138&lt;=40%,"31-40%",IF(K138&lt;=50%,"41-50%",IF(K138&lt;=60%,"51-60%",IF(K138&lt;=70%,"61-70%",IF(K138&lt;=80%,"71-80%",IF(K138&lt;=90%,"81-90%","91-100%")))))))))</f>
        <v>51-60%</v>
      </c>
      <c r="N139" s="21" t="str">
        <f>IF(K139&gt;=50%,"&gt;=50%","&lt;50%")</f>
        <v>&lt;50%</v>
      </c>
      <c r="O139" s="7">
        <v>4.0999999999999996</v>
      </c>
      <c r="P139" s="11">
        <v>36017</v>
      </c>
      <c r="Q139" s="27">
        <f>J139*P139</f>
        <v>25932240</v>
      </c>
      <c r="R139" s="12"/>
      <c r="S139" s="24" t="str">
        <f>IF(K139&gt;=50%,"Yes","No")</f>
        <v>No</v>
      </c>
    </row>
    <row r="140" spans="1:19" x14ac:dyDescent="0.25">
      <c r="A140" s="7" t="s">
        <v>1229</v>
      </c>
      <c r="B140" s="7" t="s">
        <v>1230</v>
      </c>
      <c r="C140" s="7" t="s">
        <v>618</v>
      </c>
      <c r="D140" s="7" t="s">
        <v>35</v>
      </c>
      <c r="E140" s="7" t="s">
        <v>43</v>
      </c>
      <c r="F140" s="8" t="s">
        <v>44</v>
      </c>
      <c r="G140" s="7" t="s">
        <v>180</v>
      </c>
      <c r="H140" s="9">
        <v>749</v>
      </c>
      <c r="I140" s="30" t="str">
        <f t="shared" si="6"/>
        <v>&gt;₹500</v>
      </c>
      <c r="J140" s="9">
        <v>1111</v>
      </c>
      <c r="K140" s="10">
        <v>0.33</v>
      </c>
      <c r="L140" s="41">
        <f t="shared" si="7"/>
        <v>4.2</v>
      </c>
      <c r="M140" s="21" t="str">
        <f>IF(K139&lt;=10%,"0-10%",IF(K139&lt;=20%,"11-20%",IF(K139&lt;=30%,"21-30%",IF(K139&lt;=40%,"31-40%",IF(K139&lt;=50%,"41-50%",IF(K139&lt;=60%,"51-60%",IF(K139&lt;=70%,"61-70%",IF(K139&lt;=80%,"71-80%",IF(K139&lt;=90%,"81-90%","91-100%")))))))))</f>
        <v>21-30%</v>
      </c>
      <c r="N140" s="21" t="str">
        <f>IF(K140&gt;=50%,"&gt;=50%","&lt;50%")</f>
        <v>&lt;50%</v>
      </c>
      <c r="O140" s="7">
        <v>4.2</v>
      </c>
      <c r="P140" s="11">
        <v>35693</v>
      </c>
      <c r="Q140" s="27">
        <f>J140*P140</f>
        <v>39654923</v>
      </c>
      <c r="R140" s="12"/>
      <c r="S140" s="24" t="str">
        <f>IF(K140&gt;=50%,"Yes","No")</f>
        <v>No</v>
      </c>
    </row>
    <row r="141" spans="1:19" x14ac:dyDescent="0.25">
      <c r="A141" s="7" t="s">
        <v>396</v>
      </c>
      <c r="B141" s="7" t="s">
        <v>397</v>
      </c>
      <c r="C141" s="7" t="s">
        <v>228</v>
      </c>
      <c r="D141" s="7" t="s">
        <v>18</v>
      </c>
      <c r="E141" s="14" t="s">
        <v>184</v>
      </c>
      <c r="F141" s="8" t="s">
        <v>229</v>
      </c>
      <c r="G141" s="14"/>
      <c r="H141" s="9">
        <v>2499</v>
      </c>
      <c r="I141" s="30" t="str">
        <f t="shared" si="6"/>
        <v>&gt;₹500</v>
      </c>
      <c r="J141" s="9">
        <v>4999</v>
      </c>
      <c r="K141" s="10">
        <v>0.5</v>
      </c>
      <c r="L141" s="41">
        <f t="shared" si="7"/>
        <v>4.4000000000000004</v>
      </c>
      <c r="M141" s="21" t="str">
        <f>IF(K140&lt;=10%,"0-10%",IF(K140&lt;=20%,"11-20%",IF(K140&lt;=30%,"21-30%",IF(K140&lt;=40%,"31-40%",IF(K140&lt;=50%,"41-50%",IF(K140&lt;=60%,"51-60%",IF(K140&lt;=70%,"61-70%",IF(K140&lt;=80%,"71-80%",IF(K140&lt;=90%,"81-90%","91-100%")))))))))</f>
        <v>31-40%</v>
      </c>
      <c r="N141" s="21" t="str">
        <f>IF(K141&gt;=50%,"&gt;=50%","&lt;50%")</f>
        <v>&gt;=50%</v>
      </c>
      <c r="O141" s="7">
        <v>4.4000000000000004</v>
      </c>
      <c r="P141" s="11">
        <v>35024</v>
      </c>
      <c r="Q141" s="27">
        <f>J141*P141</f>
        <v>175084976</v>
      </c>
      <c r="R141" s="12"/>
      <c r="S141" s="24" t="str">
        <f>IF(K141&gt;=50%,"Yes","No")</f>
        <v>Yes</v>
      </c>
    </row>
    <row r="142" spans="1:19" x14ac:dyDescent="0.25">
      <c r="A142" s="7" t="s">
        <v>398</v>
      </c>
      <c r="B142" s="7" t="s">
        <v>399</v>
      </c>
      <c r="C142" s="7" t="s">
        <v>17</v>
      </c>
      <c r="D142" s="7" t="s">
        <v>18</v>
      </c>
      <c r="E142" s="7" t="s">
        <v>19</v>
      </c>
      <c r="F142" s="8" t="s">
        <v>20</v>
      </c>
      <c r="G142" s="7" t="s">
        <v>21</v>
      </c>
      <c r="H142" s="9">
        <v>799</v>
      </c>
      <c r="I142" s="30" t="str">
        <f t="shared" si="6"/>
        <v>&gt;₹500</v>
      </c>
      <c r="J142" s="9">
        <v>1295</v>
      </c>
      <c r="K142" s="10">
        <v>0.38</v>
      </c>
      <c r="L142" s="41">
        <f t="shared" si="7"/>
        <v>4.4000000000000004</v>
      </c>
      <c r="M142" s="21" t="str">
        <f>IF(K141&lt;=10%,"0-10%",IF(K141&lt;=20%,"11-20%",IF(K141&lt;=30%,"21-30%",IF(K141&lt;=40%,"31-40%",IF(K141&lt;=50%,"41-50%",IF(K141&lt;=60%,"51-60%",IF(K141&lt;=70%,"61-70%",IF(K141&lt;=80%,"71-80%",IF(K141&lt;=90%,"81-90%","91-100%")))))))))</f>
        <v>41-50%</v>
      </c>
      <c r="N142" s="21" t="str">
        <f>IF(K142&gt;=50%,"&gt;=50%","&lt;50%")</f>
        <v>&lt;50%</v>
      </c>
      <c r="O142" s="7">
        <v>4.4000000000000004</v>
      </c>
      <c r="P142" s="11">
        <v>34852</v>
      </c>
      <c r="Q142" s="27">
        <f>J142*P142</f>
        <v>45133340</v>
      </c>
      <c r="R142" s="12"/>
      <c r="S142" s="24" t="str">
        <f>IF(K142&gt;=50%,"Yes","No")</f>
        <v>No</v>
      </c>
    </row>
    <row r="143" spans="1:19" x14ac:dyDescent="0.25">
      <c r="A143" s="7" t="s">
        <v>1233</v>
      </c>
      <c r="B143" s="7" t="s">
        <v>1234</v>
      </c>
      <c r="C143" s="7" t="s">
        <v>62</v>
      </c>
      <c r="D143" s="7" t="s">
        <v>55</v>
      </c>
      <c r="E143" s="14" t="s">
        <v>63</v>
      </c>
      <c r="F143" s="8" t="s">
        <v>64</v>
      </c>
      <c r="G143" s="14" t="s">
        <v>65</v>
      </c>
      <c r="H143" s="9">
        <v>15999</v>
      </c>
      <c r="I143" s="30" t="str">
        <f t="shared" si="6"/>
        <v>&gt;₹500</v>
      </c>
      <c r="J143" s="9">
        <v>21999</v>
      </c>
      <c r="K143" s="10">
        <v>0.27</v>
      </c>
      <c r="L143" s="41">
        <f t="shared" si="7"/>
        <v>4.2</v>
      </c>
      <c r="M143" s="21" t="str">
        <f>IF(K142&lt;=10%,"0-10%",IF(K142&lt;=20%,"11-20%",IF(K142&lt;=30%,"21-30%",IF(K142&lt;=40%,"31-40%",IF(K142&lt;=50%,"41-50%",IF(K142&lt;=60%,"51-60%",IF(K142&lt;=70%,"61-70%",IF(K142&lt;=80%,"71-80%",IF(K142&lt;=90%,"81-90%","91-100%")))))))))</f>
        <v>31-40%</v>
      </c>
      <c r="N143" s="21" t="str">
        <f>IF(K143&gt;=50%,"&gt;=50%","&lt;50%")</f>
        <v>&lt;50%</v>
      </c>
      <c r="O143" s="7">
        <v>4.2</v>
      </c>
      <c r="P143" s="11">
        <v>34899</v>
      </c>
      <c r="Q143" s="27">
        <f>J143*P143</f>
        <v>767743101</v>
      </c>
      <c r="R143" s="12"/>
      <c r="S143" s="24" t="str">
        <f>IF(K143&gt;=50%,"Yes","No")</f>
        <v>No</v>
      </c>
    </row>
    <row r="144" spans="1:19" x14ac:dyDescent="0.25">
      <c r="A144" s="7" t="s">
        <v>1231</v>
      </c>
      <c r="B144" s="7" t="s">
        <v>1232</v>
      </c>
      <c r="C144" s="7" t="s">
        <v>62</v>
      </c>
      <c r="D144" s="7" t="s">
        <v>55</v>
      </c>
      <c r="E144" s="14" t="s">
        <v>63</v>
      </c>
      <c r="F144" s="8" t="s">
        <v>64</v>
      </c>
      <c r="G144" s="14" t="s">
        <v>65</v>
      </c>
      <c r="H144" s="9">
        <v>14999</v>
      </c>
      <c r="I144" s="30" t="str">
        <f t="shared" si="6"/>
        <v>&gt;₹500</v>
      </c>
      <c r="J144" s="9">
        <v>19999</v>
      </c>
      <c r="K144" s="10">
        <v>0.25</v>
      </c>
      <c r="L144" s="41">
        <f t="shared" si="7"/>
        <v>4.2</v>
      </c>
      <c r="M144" s="21" t="str">
        <f>IF(K143&lt;=10%,"0-10%",IF(K143&lt;=20%,"11-20%",IF(K143&lt;=30%,"21-30%",IF(K143&lt;=40%,"31-40%",IF(K143&lt;=50%,"41-50%",IF(K143&lt;=60%,"51-60%",IF(K143&lt;=70%,"61-70%",IF(K143&lt;=80%,"71-80%",IF(K143&lt;=90%,"81-90%","91-100%")))))))))</f>
        <v>21-30%</v>
      </c>
      <c r="N144" s="21" t="str">
        <f>IF(K144&gt;=50%,"&gt;=50%","&lt;50%")</f>
        <v>&lt;50%</v>
      </c>
      <c r="O144" s="7">
        <v>4.2</v>
      </c>
      <c r="P144" s="11">
        <v>34899</v>
      </c>
      <c r="Q144" s="27">
        <f>J144*P144</f>
        <v>697945101</v>
      </c>
      <c r="R144" s="12"/>
      <c r="S144" s="24" t="str">
        <f>IF(K144&gt;=50%,"Yes","No")</f>
        <v>No</v>
      </c>
    </row>
    <row r="145" spans="1:19" x14ac:dyDescent="0.25">
      <c r="A145" s="7" t="s">
        <v>1235</v>
      </c>
      <c r="B145" s="7" t="s">
        <v>1236</v>
      </c>
      <c r="C145" s="7" t="s">
        <v>62</v>
      </c>
      <c r="D145" s="7" t="s">
        <v>55</v>
      </c>
      <c r="E145" s="14" t="s">
        <v>63</v>
      </c>
      <c r="F145" s="8" t="s">
        <v>64</v>
      </c>
      <c r="G145" s="14" t="s">
        <v>65</v>
      </c>
      <c r="H145" s="9">
        <v>24999</v>
      </c>
      <c r="I145" s="30" t="str">
        <f t="shared" si="6"/>
        <v>&gt;₹500</v>
      </c>
      <c r="J145" s="9">
        <v>31999</v>
      </c>
      <c r="K145" s="10">
        <v>0.22</v>
      </c>
      <c r="L145" s="41">
        <f t="shared" si="7"/>
        <v>4.2</v>
      </c>
      <c r="M145" s="21" t="str">
        <f>IF(K144&lt;=10%,"0-10%",IF(K144&lt;=20%,"11-20%",IF(K144&lt;=30%,"21-30%",IF(K144&lt;=40%,"31-40%",IF(K144&lt;=50%,"41-50%",IF(K144&lt;=60%,"51-60%",IF(K144&lt;=70%,"61-70%",IF(K144&lt;=80%,"71-80%",IF(K144&lt;=90%,"81-90%","91-100%")))))))))</f>
        <v>21-30%</v>
      </c>
      <c r="N145" s="21" t="str">
        <f>IF(K145&gt;=50%,"&gt;=50%","&lt;50%")</f>
        <v>&lt;50%</v>
      </c>
      <c r="O145" s="7">
        <v>4.2</v>
      </c>
      <c r="P145" s="11">
        <v>34899</v>
      </c>
      <c r="Q145" s="27">
        <f>J145*P145</f>
        <v>1116733101</v>
      </c>
      <c r="R145" s="12"/>
      <c r="S145" s="24" t="str">
        <f>IF(K145&gt;=50%,"Yes","No")</f>
        <v>No</v>
      </c>
    </row>
    <row r="146" spans="1:19" x14ac:dyDescent="0.25">
      <c r="A146" s="7" t="s">
        <v>1237</v>
      </c>
      <c r="B146" s="7" t="s">
        <v>1238</v>
      </c>
      <c r="C146" s="7" t="s">
        <v>25</v>
      </c>
      <c r="D146" s="7" t="s">
        <v>18</v>
      </c>
      <c r="E146" s="7" t="s">
        <v>19</v>
      </c>
      <c r="F146" s="8" t="s">
        <v>26</v>
      </c>
      <c r="G146" s="7" t="s">
        <v>27</v>
      </c>
      <c r="H146" s="9">
        <v>789</v>
      </c>
      <c r="I146" s="30" t="str">
        <f t="shared" si="6"/>
        <v>&gt;₹500</v>
      </c>
      <c r="J146" s="9">
        <v>1999</v>
      </c>
      <c r="K146" s="10">
        <v>0.61</v>
      </c>
      <c r="L146" s="41">
        <f t="shared" si="7"/>
        <v>4.2</v>
      </c>
      <c r="M146" s="21" t="str">
        <f>IF(K145&lt;=10%,"0-10%",IF(K145&lt;=20%,"11-20%",IF(K145&lt;=30%,"21-30%",IF(K145&lt;=40%,"31-40%",IF(K145&lt;=50%,"41-50%",IF(K145&lt;=60%,"51-60%",IF(K145&lt;=70%,"61-70%",IF(K145&lt;=80%,"71-80%",IF(K145&lt;=90%,"81-90%","91-100%")))))))))</f>
        <v>21-30%</v>
      </c>
      <c r="N146" s="21" t="str">
        <f>IF(K146&gt;=50%,"&gt;=50%","&lt;50%")</f>
        <v>&gt;=50%</v>
      </c>
      <c r="O146" s="7">
        <v>4.2</v>
      </c>
      <c r="P146" s="11">
        <v>34540</v>
      </c>
      <c r="Q146" s="27">
        <f>J146*P146</f>
        <v>69045460</v>
      </c>
      <c r="R146" s="12"/>
      <c r="S146" s="24" t="str">
        <f>IF(K146&gt;=50%,"Yes","No")</f>
        <v>Yes</v>
      </c>
    </row>
    <row r="147" spans="1:19" x14ac:dyDescent="0.25">
      <c r="A147" s="7" t="s">
        <v>79</v>
      </c>
      <c r="B147" s="7" t="s">
        <v>80</v>
      </c>
      <c r="C147" s="7" t="s">
        <v>81</v>
      </c>
      <c r="D147" s="7" t="s">
        <v>18</v>
      </c>
      <c r="E147" s="7" t="s">
        <v>19</v>
      </c>
      <c r="F147" s="8" t="s">
        <v>82</v>
      </c>
      <c r="G147" s="7" t="s">
        <v>83</v>
      </c>
      <c r="H147" s="9">
        <v>299</v>
      </c>
      <c r="I147" s="30" t="str">
        <f t="shared" si="6"/>
        <v>₹200 - ₹500</v>
      </c>
      <c r="J147" s="9">
        <v>550</v>
      </c>
      <c r="K147" s="10">
        <v>0.46</v>
      </c>
      <c r="L147" s="41">
        <f t="shared" si="7"/>
        <v>4.5999999999999996</v>
      </c>
      <c r="M147" s="21" t="str">
        <f>IF(K146&lt;=10%,"0-10%",IF(K146&lt;=20%,"11-20%",IF(K146&lt;=30%,"21-30%",IF(K146&lt;=40%,"31-40%",IF(K146&lt;=50%,"41-50%",IF(K146&lt;=60%,"51-60%",IF(K146&lt;=70%,"61-70%",IF(K146&lt;=80%,"71-80%",IF(K146&lt;=90%,"81-90%","91-100%")))))))))</f>
        <v>61-70%</v>
      </c>
      <c r="N147" s="21" t="str">
        <f>IF(K147&gt;=50%,"&gt;=50%","&lt;50%")</f>
        <v>&lt;50%</v>
      </c>
      <c r="O147" s="7">
        <v>4.5999999999999996</v>
      </c>
      <c r="P147" s="11">
        <v>33434</v>
      </c>
      <c r="Q147" s="27">
        <f>J147*P147</f>
        <v>18388700</v>
      </c>
      <c r="R147" s="12"/>
      <c r="S147" s="24" t="str">
        <f>IF(K147&gt;=50%,"Yes","No")</f>
        <v>No</v>
      </c>
    </row>
    <row r="148" spans="1:19" x14ac:dyDescent="0.25">
      <c r="A148" s="7" t="s">
        <v>1239</v>
      </c>
      <c r="B148" s="7" t="s">
        <v>1240</v>
      </c>
      <c r="C148" s="7" t="s">
        <v>718</v>
      </c>
      <c r="D148" s="7" t="s">
        <v>18</v>
      </c>
      <c r="E148" s="14" t="s">
        <v>19</v>
      </c>
      <c r="F148" s="8" t="s">
        <v>20</v>
      </c>
      <c r="G148" s="14" t="s">
        <v>719</v>
      </c>
      <c r="H148" s="9">
        <v>1399</v>
      </c>
      <c r="I148" s="30" t="str">
        <f t="shared" si="6"/>
        <v>&gt;₹500</v>
      </c>
      <c r="J148" s="9">
        <v>2498</v>
      </c>
      <c r="K148" s="10">
        <v>0.44</v>
      </c>
      <c r="L148" s="41">
        <f t="shared" si="7"/>
        <v>4.2</v>
      </c>
      <c r="M148" s="21" t="str">
        <f>IF(K147&lt;=10%,"0-10%",IF(K147&lt;=20%,"11-20%",IF(K147&lt;=30%,"21-30%",IF(K147&lt;=40%,"31-40%",IF(K147&lt;=50%,"41-50%",IF(K147&lt;=60%,"51-60%",IF(K147&lt;=70%,"61-70%",IF(K147&lt;=80%,"71-80%",IF(K147&lt;=90%,"81-90%","91-100%")))))))))</f>
        <v>41-50%</v>
      </c>
      <c r="N148" s="21" t="str">
        <f>IF(K148&gt;=50%,"&gt;=50%","&lt;50%")</f>
        <v>&lt;50%</v>
      </c>
      <c r="O148" s="7">
        <v>4.2</v>
      </c>
      <c r="P148" s="11">
        <v>33717</v>
      </c>
      <c r="Q148" s="27">
        <f>J148*P148</f>
        <v>84225066</v>
      </c>
      <c r="R148" s="12"/>
      <c r="S148" s="24" t="str">
        <f>IF(K148&gt;=50%,"Yes","No")</f>
        <v>No</v>
      </c>
    </row>
    <row r="149" spans="1:19" x14ac:dyDescent="0.25">
      <c r="A149" s="7" t="s">
        <v>160</v>
      </c>
      <c r="B149" s="7" t="s">
        <v>161</v>
      </c>
      <c r="C149" s="7" t="s">
        <v>17</v>
      </c>
      <c r="D149" s="7" t="s">
        <v>18</v>
      </c>
      <c r="E149" s="7" t="s">
        <v>19</v>
      </c>
      <c r="F149" s="8" t="s">
        <v>20</v>
      </c>
      <c r="G149" s="7" t="s">
        <v>21</v>
      </c>
      <c r="H149" s="9">
        <v>299</v>
      </c>
      <c r="I149" s="30" t="str">
        <f t="shared" si="6"/>
        <v>₹200 - ₹500</v>
      </c>
      <c r="J149" s="9">
        <v>650</v>
      </c>
      <c r="K149" s="10">
        <v>0.54</v>
      </c>
      <c r="L149" s="41">
        <f t="shared" si="7"/>
        <v>4.5</v>
      </c>
      <c r="M149" s="21" t="str">
        <f>IF(K148&lt;=10%,"0-10%",IF(K148&lt;=20%,"11-20%",IF(K148&lt;=30%,"21-30%",IF(K148&lt;=40%,"31-40%",IF(K148&lt;=50%,"41-50%",IF(K148&lt;=60%,"51-60%",IF(K148&lt;=70%,"61-70%",IF(K148&lt;=80%,"71-80%",IF(K148&lt;=90%,"81-90%","91-100%")))))))))</f>
        <v>41-50%</v>
      </c>
      <c r="N149" s="21" t="str">
        <f>IF(K149&gt;=50%,"&gt;=50%","&lt;50%")</f>
        <v>&gt;=50%</v>
      </c>
      <c r="O149" s="7">
        <v>4.5</v>
      </c>
      <c r="P149" s="11">
        <v>33176</v>
      </c>
      <c r="Q149" s="27">
        <f>J149*P149</f>
        <v>21564400</v>
      </c>
      <c r="R149" s="12"/>
      <c r="S149" s="24" t="str">
        <f>IF(K149&gt;=50%,"Yes","No")</f>
        <v>Yes</v>
      </c>
    </row>
    <row r="150" spans="1:19" x14ac:dyDescent="0.25">
      <c r="A150" s="7" t="s">
        <v>2120</v>
      </c>
      <c r="B150" s="7" t="s">
        <v>2121</v>
      </c>
      <c r="C150" s="7" t="s">
        <v>1192</v>
      </c>
      <c r="D150" s="7" t="s">
        <v>55</v>
      </c>
      <c r="E150" s="14" t="s">
        <v>789</v>
      </c>
      <c r="F150" s="8" t="s">
        <v>1193</v>
      </c>
      <c r="G150" s="14" t="s">
        <v>1194</v>
      </c>
      <c r="H150" s="9">
        <v>1199</v>
      </c>
      <c r="I150" s="30" t="str">
        <f t="shared" si="6"/>
        <v>&gt;₹500</v>
      </c>
      <c r="J150" s="9">
        <v>2499</v>
      </c>
      <c r="K150" s="10">
        <v>0.52</v>
      </c>
      <c r="L150" s="41">
        <f t="shared" si="7"/>
        <v>4</v>
      </c>
      <c r="M150" s="21" t="str">
        <f>IF(K149&lt;=10%,"0-10%",IF(K149&lt;=20%,"11-20%",IF(K149&lt;=30%,"21-30%",IF(K149&lt;=40%,"31-40%",IF(K149&lt;=50%,"41-50%",IF(K149&lt;=60%,"51-60%",IF(K149&lt;=70%,"61-70%",IF(K149&lt;=80%,"71-80%",IF(K149&lt;=90%,"81-90%","91-100%")))))))))</f>
        <v>51-60%</v>
      </c>
      <c r="N150" s="21" t="str">
        <f>IF(K150&gt;=50%,"&gt;=50%","&lt;50%")</f>
        <v>&gt;=50%</v>
      </c>
      <c r="O150" s="7">
        <v>4</v>
      </c>
      <c r="P150" s="11">
        <v>33584</v>
      </c>
      <c r="Q150" s="27">
        <f>J150*P150</f>
        <v>83926416</v>
      </c>
      <c r="R150" s="12"/>
      <c r="S150" s="24" t="str">
        <f>IF(K150&gt;=50%,"Yes","No")</f>
        <v>Yes</v>
      </c>
    </row>
    <row r="151" spans="1:19" x14ac:dyDescent="0.25">
      <c r="A151" s="7" t="s">
        <v>2947</v>
      </c>
      <c r="B151" s="7" t="s">
        <v>2948</v>
      </c>
      <c r="C151" s="7" t="s">
        <v>211</v>
      </c>
      <c r="D151" s="7" t="s">
        <v>18</v>
      </c>
      <c r="E151" s="7" t="s">
        <v>19</v>
      </c>
      <c r="F151" s="8" t="s">
        <v>20</v>
      </c>
      <c r="G151" s="7" t="s">
        <v>212</v>
      </c>
      <c r="H151" s="9">
        <v>329</v>
      </c>
      <c r="I151" s="30" t="str">
        <f t="shared" si="6"/>
        <v>₹200 - ₹500</v>
      </c>
      <c r="J151" s="9">
        <v>399</v>
      </c>
      <c r="K151" s="10">
        <v>0.18</v>
      </c>
      <c r="L151" s="41">
        <f t="shared" si="7"/>
        <v>3.6</v>
      </c>
      <c r="M151" s="21" t="str">
        <f>IF(K150&lt;=10%,"0-10%",IF(K150&lt;=20%,"11-20%",IF(K150&lt;=30%,"21-30%",IF(K150&lt;=40%,"31-40%",IF(K150&lt;=50%,"41-50%",IF(K150&lt;=60%,"51-60%",IF(K150&lt;=70%,"61-70%",IF(K150&lt;=80%,"71-80%",IF(K150&lt;=90%,"81-90%","91-100%")))))))))</f>
        <v>51-60%</v>
      </c>
      <c r="N151" s="21" t="str">
        <f>IF(K151&gt;=50%,"&gt;=50%","&lt;50%")</f>
        <v>&lt;50%</v>
      </c>
      <c r="O151" s="7">
        <v>3.6</v>
      </c>
      <c r="P151" s="11">
        <v>33735</v>
      </c>
      <c r="Q151" s="27">
        <f>J151*P151</f>
        <v>13460265</v>
      </c>
      <c r="R151" s="12"/>
      <c r="S151" s="24" t="str">
        <f>IF(K151&gt;=50%,"Yes","No")</f>
        <v>No</v>
      </c>
    </row>
    <row r="152" spans="1:19" x14ac:dyDescent="0.25">
      <c r="A152" s="7" t="s">
        <v>1241</v>
      </c>
      <c r="B152" s="7" t="s">
        <v>1242</v>
      </c>
      <c r="C152" s="7" t="s">
        <v>428</v>
      </c>
      <c r="D152" s="7" t="s">
        <v>55</v>
      </c>
      <c r="E152" s="14" t="s">
        <v>56</v>
      </c>
      <c r="F152" s="8" t="s">
        <v>429</v>
      </c>
      <c r="G152" s="14" t="s">
        <v>430</v>
      </c>
      <c r="H152" s="9">
        <v>15490</v>
      </c>
      <c r="I152" s="30" t="str">
        <f t="shared" si="6"/>
        <v>&gt;₹500</v>
      </c>
      <c r="J152" s="9">
        <v>20990</v>
      </c>
      <c r="K152" s="10">
        <v>0.26</v>
      </c>
      <c r="L152" s="41">
        <f t="shared" si="7"/>
        <v>4.2</v>
      </c>
      <c r="M152" s="21" t="str">
        <f>IF(K151&lt;=10%,"0-10%",IF(K151&lt;=20%,"11-20%",IF(K151&lt;=30%,"21-30%",IF(K151&lt;=40%,"31-40%",IF(K151&lt;=50%,"41-50%",IF(K151&lt;=60%,"51-60%",IF(K151&lt;=70%,"61-70%",IF(K151&lt;=80%,"71-80%",IF(K151&lt;=90%,"81-90%","91-100%")))))))))</f>
        <v>11-20%</v>
      </c>
      <c r="N152" s="21" t="str">
        <f>IF(K152&gt;=50%,"&gt;=50%","&lt;50%")</f>
        <v>&lt;50%</v>
      </c>
      <c r="O152" s="7">
        <v>4.2</v>
      </c>
      <c r="P152" s="11">
        <v>32916</v>
      </c>
      <c r="Q152" s="27">
        <f>J152*P152</f>
        <v>690906840</v>
      </c>
      <c r="R152" s="12"/>
      <c r="S152" s="24" t="str">
        <f>IF(K152&gt;=50%,"Yes","No")</f>
        <v>No</v>
      </c>
    </row>
    <row r="153" spans="1:19" x14ac:dyDescent="0.25">
      <c r="A153" s="7" t="s">
        <v>1243</v>
      </c>
      <c r="B153" s="7" t="s">
        <v>1244</v>
      </c>
      <c r="C153" s="7" t="s">
        <v>428</v>
      </c>
      <c r="D153" s="7" t="s">
        <v>55</v>
      </c>
      <c r="E153" s="14" t="s">
        <v>56</v>
      </c>
      <c r="F153" s="8" t="s">
        <v>429</v>
      </c>
      <c r="G153" s="14" t="s">
        <v>430</v>
      </c>
      <c r="H153" s="9">
        <v>15490</v>
      </c>
      <c r="I153" s="30" t="str">
        <f t="shared" si="6"/>
        <v>&gt;₹500</v>
      </c>
      <c r="J153" s="9">
        <v>20990</v>
      </c>
      <c r="K153" s="10">
        <v>0.26</v>
      </c>
      <c r="L153" s="41">
        <f t="shared" si="7"/>
        <v>4.2</v>
      </c>
      <c r="M153" s="21" t="str">
        <f>IF(K152&lt;=10%,"0-10%",IF(K152&lt;=20%,"11-20%",IF(K152&lt;=30%,"21-30%",IF(K152&lt;=40%,"31-40%",IF(K152&lt;=50%,"41-50%",IF(K152&lt;=60%,"51-60%",IF(K152&lt;=70%,"61-70%",IF(K152&lt;=80%,"71-80%",IF(K152&lt;=90%,"81-90%","91-100%")))))))))</f>
        <v>21-30%</v>
      </c>
      <c r="N153" s="21" t="str">
        <f>IF(K153&gt;=50%,"&gt;=50%","&lt;50%")</f>
        <v>&lt;50%</v>
      </c>
      <c r="O153" s="7">
        <v>4.2</v>
      </c>
      <c r="P153" s="11">
        <v>32916</v>
      </c>
      <c r="Q153" s="27">
        <f>J153*P153</f>
        <v>690906840</v>
      </c>
      <c r="R153" s="12"/>
      <c r="S153" s="24" t="str">
        <f>IF(K153&gt;=50%,"Yes","No")</f>
        <v>No</v>
      </c>
    </row>
    <row r="154" spans="1:19" x14ac:dyDescent="0.25">
      <c r="A154" s="7" t="s">
        <v>1245</v>
      </c>
      <c r="B154" s="7" t="s">
        <v>1246</v>
      </c>
      <c r="C154" s="7" t="s">
        <v>62</v>
      </c>
      <c r="D154" s="7" t="s">
        <v>55</v>
      </c>
      <c r="E154" s="14" t="s">
        <v>63</v>
      </c>
      <c r="F154" s="8" t="s">
        <v>64</v>
      </c>
      <c r="G154" s="14" t="s">
        <v>65</v>
      </c>
      <c r="H154" s="9">
        <v>13999</v>
      </c>
      <c r="I154" s="30" t="str">
        <f t="shared" ref="I154:I185" si="8">IF(H154&lt;200,"&lt;₹200",IF(OR(H154=200,H154&lt;=500),"₹200 - ₹500","&gt;₹500"))</f>
        <v>&gt;₹500</v>
      </c>
      <c r="J154" s="9">
        <v>24999</v>
      </c>
      <c r="K154" s="10">
        <v>0.44</v>
      </c>
      <c r="L154" s="41">
        <f t="shared" si="7"/>
        <v>4.2</v>
      </c>
      <c r="M154" s="21" t="str">
        <f>IF(K153&lt;=10%,"0-10%",IF(K153&lt;=20%,"11-20%",IF(K153&lt;=30%,"21-30%",IF(K153&lt;=40%,"31-40%",IF(K153&lt;=50%,"41-50%",IF(K153&lt;=60%,"51-60%",IF(K153&lt;=70%,"61-70%",IF(K153&lt;=80%,"71-80%",IF(K153&lt;=90%,"81-90%","91-100%")))))))))</f>
        <v>21-30%</v>
      </c>
      <c r="N154" s="21" t="str">
        <f>IF(K154&gt;=50%,"&gt;=50%","&lt;50%")</f>
        <v>&lt;50%</v>
      </c>
      <c r="O154" s="7">
        <v>4.2</v>
      </c>
      <c r="P154" s="11">
        <v>32840</v>
      </c>
      <c r="Q154" s="27">
        <f>J154*P154</f>
        <v>820967160</v>
      </c>
      <c r="R154" s="12"/>
      <c r="S154" s="24" t="str">
        <f>IF(K154&gt;=50%,"Yes","No")</f>
        <v>No</v>
      </c>
    </row>
    <row r="155" spans="1:19" x14ac:dyDescent="0.25">
      <c r="A155" s="7" t="s">
        <v>1253</v>
      </c>
      <c r="B155" s="7" t="s">
        <v>1254</v>
      </c>
      <c r="C155" s="7" t="s">
        <v>62</v>
      </c>
      <c r="D155" s="7" t="s">
        <v>55</v>
      </c>
      <c r="E155" s="14" t="s">
        <v>63</v>
      </c>
      <c r="F155" s="8" t="s">
        <v>64</v>
      </c>
      <c r="G155" s="14" t="s">
        <v>65</v>
      </c>
      <c r="H155" s="9">
        <v>16999</v>
      </c>
      <c r="I155" s="30" t="str">
        <f t="shared" si="8"/>
        <v>&gt;₹500</v>
      </c>
      <c r="J155" s="9">
        <v>25999</v>
      </c>
      <c r="K155" s="10">
        <v>0.35</v>
      </c>
      <c r="L155" s="41">
        <f t="shared" si="7"/>
        <v>4.2</v>
      </c>
      <c r="M155" s="21" t="str">
        <f>IF(K154&lt;=10%,"0-10%",IF(K154&lt;=20%,"11-20%",IF(K154&lt;=30%,"21-30%",IF(K154&lt;=40%,"31-40%",IF(K154&lt;=50%,"41-50%",IF(K154&lt;=60%,"51-60%",IF(K154&lt;=70%,"61-70%",IF(K154&lt;=80%,"71-80%",IF(K154&lt;=90%,"81-90%","91-100%")))))))))</f>
        <v>41-50%</v>
      </c>
      <c r="N155" s="21" t="str">
        <f>IF(K155&gt;=50%,"&gt;=50%","&lt;50%")</f>
        <v>&lt;50%</v>
      </c>
      <c r="O155" s="7">
        <v>4.2</v>
      </c>
      <c r="P155" s="11">
        <v>32840</v>
      </c>
      <c r="Q155" s="27">
        <f>J155*P155</f>
        <v>853807160</v>
      </c>
      <c r="R155" s="12"/>
      <c r="S155" s="24" t="str">
        <f>IF(K155&gt;=50%,"Yes","No")</f>
        <v>No</v>
      </c>
    </row>
    <row r="156" spans="1:19" x14ac:dyDescent="0.25">
      <c r="A156" s="7" t="s">
        <v>1249</v>
      </c>
      <c r="B156" s="7" t="s">
        <v>1250</v>
      </c>
      <c r="C156" s="7" t="s">
        <v>62</v>
      </c>
      <c r="D156" s="7" t="s">
        <v>55</v>
      </c>
      <c r="E156" s="14" t="s">
        <v>63</v>
      </c>
      <c r="F156" s="8" t="s">
        <v>64</v>
      </c>
      <c r="G156" s="14" t="s">
        <v>65</v>
      </c>
      <c r="H156" s="9">
        <v>24999</v>
      </c>
      <c r="I156" s="30" t="str">
        <f t="shared" si="8"/>
        <v>&gt;₹500</v>
      </c>
      <c r="J156" s="9">
        <v>35999</v>
      </c>
      <c r="K156" s="10">
        <v>0.31</v>
      </c>
      <c r="L156" s="41">
        <f t="shared" si="7"/>
        <v>4.2</v>
      </c>
      <c r="M156" s="21" t="str">
        <f>IF(K155&lt;=10%,"0-10%",IF(K155&lt;=20%,"11-20%",IF(K155&lt;=30%,"21-30%",IF(K155&lt;=40%,"31-40%",IF(K155&lt;=50%,"41-50%",IF(K155&lt;=60%,"51-60%",IF(K155&lt;=70%,"61-70%",IF(K155&lt;=80%,"71-80%",IF(K155&lt;=90%,"81-90%","91-100%")))))))))</f>
        <v>31-40%</v>
      </c>
      <c r="N156" s="21" t="str">
        <f>IF(K156&gt;=50%,"&gt;=50%","&lt;50%")</f>
        <v>&lt;50%</v>
      </c>
      <c r="O156" s="7">
        <v>4.2</v>
      </c>
      <c r="P156" s="11">
        <v>32840</v>
      </c>
      <c r="Q156" s="27">
        <f>J156*P156</f>
        <v>1182207160</v>
      </c>
      <c r="R156" s="12"/>
      <c r="S156" s="24" t="str">
        <f>IF(K156&gt;=50%,"Yes","No")</f>
        <v>No</v>
      </c>
    </row>
    <row r="157" spans="1:19" x14ac:dyDescent="0.25">
      <c r="A157" s="7" t="s">
        <v>1247</v>
      </c>
      <c r="B157" s="7" t="s">
        <v>1248</v>
      </c>
      <c r="C157" s="7" t="s">
        <v>62</v>
      </c>
      <c r="D157" s="7" t="s">
        <v>55</v>
      </c>
      <c r="E157" s="14" t="s">
        <v>63</v>
      </c>
      <c r="F157" s="8" t="s">
        <v>64</v>
      </c>
      <c r="G157" s="14" t="s">
        <v>65</v>
      </c>
      <c r="H157" s="9">
        <v>21999</v>
      </c>
      <c r="I157" s="30" t="str">
        <f t="shared" si="8"/>
        <v>&gt;₹500</v>
      </c>
      <c r="J157" s="9">
        <v>29999</v>
      </c>
      <c r="K157" s="10">
        <v>0.27</v>
      </c>
      <c r="L157" s="41">
        <f t="shared" si="7"/>
        <v>4.2</v>
      </c>
      <c r="M157" s="21" t="str">
        <f>IF(K156&lt;=10%,"0-10%",IF(K156&lt;=20%,"11-20%",IF(K156&lt;=30%,"21-30%",IF(K156&lt;=40%,"31-40%",IF(K156&lt;=50%,"41-50%",IF(K156&lt;=60%,"51-60%",IF(K156&lt;=70%,"61-70%",IF(K156&lt;=80%,"71-80%",IF(K156&lt;=90%,"81-90%","91-100%")))))))))</f>
        <v>31-40%</v>
      </c>
      <c r="N157" s="21" t="str">
        <f>IF(K157&gt;=50%,"&gt;=50%","&lt;50%")</f>
        <v>&lt;50%</v>
      </c>
      <c r="O157" s="7">
        <v>4.2</v>
      </c>
      <c r="P157" s="11">
        <v>32840</v>
      </c>
      <c r="Q157" s="27">
        <f>J157*P157</f>
        <v>985167160</v>
      </c>
      <c r="R157" s="12"/>
      <c r="S157" s="24" t="str">
        <f>IF(K157&gt;=50%,"Yes","No")</f>
        <v>No</v>
      </c>
    </row>
    <row r="158" spans="1:19" x14ac:dyDescent="0.25">
      <c r="A158" s="7" t="s">
        <v>1251</v>
      </c>
      <c r="B158" s="7" t="s">
        <v>1252</v>
      </c>
      <c r="C158" s="7" t="s">
        <v>62</v>
      </c>
      <c r="D158" s="7" t="s">
        <v>55</v>
      </c>
      <c r="E158" s="14" t="s">
        <v>63</v>
      </c>
      <c r="F158" s="8" t="s">
        <v>64</v>
      </c>
      <c r="G158" s="14" t="s">
        <v>65</v>
      </c>
      <c r="H158" s="9">
        <v>21999</v>
      </c>
      <c r="I158" s="30" t="str">
        <f t="shared" si="8"/>
        <v>&gt;₹500</v>
      </c>
      <c r="J158" s="9">
        <v>29999</v>
      </c>
      <c r="K158" s="10">
        <v>0.27</v>
      </c>
      <c r="L158" s="41">
        <f t="shared" si="7"/>
        <v>4.2</v>
      </c>
      <c r="M158" s="21" t="str">
        <f>IF(K157&lt;=10%,"0-10%",IF(K157&lt;=20%,"11-20%",IF(K157&lt;=30%,"21-30%",IF(K157&lt;=40%,"31-40%",IF(K157&lt;=50%,"41-50%",IF(K157&lt;=60%,"51-60%",IF(K157&lt;=70%,"61-70%",IF(K157&lt;=80%,"71-80%",IF(K157&lt;=90%,"81-90%","91-100%")))))))))</f>
        <v>21-30%</v>
      </c>
      <c r="N158" s="21" t="str">
        <f>IF(K158&gt;=50%,"&gt;=50%","&lt;50%")</f>
        <v>&lt;50%</v>
      </c>
      <c r="O158" s="7">
        <v>4.2</v>
      </c>
      <c r="P158" s="11">
        <v>32840</v>
      </c>
      <c r="Q158" s="27">
        <f>J158*P158</f>
        <v>985167160</v>
      </c>
      <c r="R158" s="12"/>
      <c r="S158" s="24" t="str">
        <f>IF(K158&gt;=50%,"Yes","No")</f>
        <v>No</v>
      </c>
    </row>
    <row r="159" spans="1:19" x14ac:dyDescent="0.25">
      <c r="A159" s="7" t="s">
        <v>2449</v>
      </c>
      <c r="B159" s="7" t="s">
        <v>2450</v>
      </c>
      <c r="C159" s="7" t="s">
        <v>443</v>
      </c>
      <c r="D159" s="7" t="s">
        <v>35</v>
      </c>
      <c r="E159" s="14" t="s">
        <v>43</v>
      </c>
      <c r="F159" s="8" t="s">
        <v>121</v>
      </c>
      <c r="G159" s="14" t="s">
        <v>444</v>
      </c>
      <c r="H159" s="9">
        <v>2799</v>
      </c>
      <c r="I159" s="30" t="str">
        <f t="shared" si="8"/>
        <v>&gt;₹500</v>
      </c>
      <c r="J159" s="9">
        <v>3799</v>
      </c>
      <c r="K159" s="10">
        <v>0.26</v>
      </c>
      <c r="L159" s="41">
        <f t="shared" si="7"/>
        <v>3.9</v>
      </c>
      <c r="M159" s="21" t="str">
        <f>IF(K158&lt;=10%,"0-10%",IF(K158&lt;=20%,"11-20%",IF(K158&lt;=30%,"21-30%",IF(K158&lt;=40%,"31-40%",IF(K158&lt;=50%,"41-50%",IF(K158&lt;=60%,"51-60%",IF(K158&lt;=70%,"61-70%",IF(K158&lt;=80%,"71-80%",IF(K158&lt;=90%,"81-90%","91-100%")))))))))</f>
        <v>21-30%</v>
      </c>
      <c r="N159" s="21" t="str">
        <f>IF(K159&gt;=50%,"&gt;=50%","&lt;50%")</f>
        <v>&lt;50%</v>
      </c>
      <c r="O159" s="7">
        <v>3.9</v>
      </c>
      <c r="P159" s="11">
        <v>32931</v>
      </c>
      <c r="Q159" s="27">
        <f>J159*P159</f>
        <v>125104869</v>
      </c>
      <c r="R159" s="12"/>
      <c r="S159" s="24" t="str">
        <f>IF(K159&gt;=50%,"Yes","No")</f>
        <v>No</v>
      </c>
    </row>
    <row r="160" spans="1:19" x14ac:dyDescent="0.25">
      <c r="A160" s="7" t="s">
        <v>2122</v>
      </c>
      <c r="B160" s="7" t="s">
        <v>2123</v>
      </c>
      <c r="C160" s="7" t="s">
        <v>137</v>
      </c>
      <c r="D160" s="7" t="s">
        <v>55</v>
      </c>
      <c r="E160" s="7" t="s">
        <v>103</v>
      </c>
      <c r="F160" s="8" t="s">
        <v>138</v>
      </c>
      <c r="G160" s="7" t="s">
        <v>139</v>
      </c>
      <c r="H160" s="9">
        <v>369</v>
      </c>
      <c r="I160" s="30" t="str">
        <f t="shared" si="8"/>
        <v>₹200 - ₹500</v>
      </c>
      <c r="J160" s="9">
        <v>1600</v>
      </c>
      <c r="K160" s="10">
        <v>0.77</v>
      </c>
      <c r="L160" s="41">
        <f t="shared" si="7"/>
        <v>4</v>
      </c>
      <c r="M160" s="21" t="str">
        <f>IF(K159&lt;=10%,"0-10%",IF(K159&lt;=20%,"11-20%",IF(K159&lt;=30%,"21-30%",IF(K159&lt;=40%,"31-40%",IF(K159&lt;=50%,"41-50%",IF(K159&lt;=60%,"51-60%",IF(K159&lt;=70%,"61-70%",IF(K159&lt;=80%,"71-80%",IF(K159&lt;=90%,"81-90%","91-100%")))))))))</f>
        <v>21-30%</v>
      </c>
      <c r="N160" s="21" t="str">
        <f>IF(K160&gt;=50%,"&gt;=50%","&lt;50%")</f>
        <v>&gt;=50%</v>
      </c>
      <c r="O160" s="7">
        <v>4</v>
      </c>
      <c r="P160" s="11">
        <v>32625</v>
      </c>
      <c r="Q160" s="27">
        <f>J160*P160</f>
        <v>52200000</v>
      </c>
      <c r="R160" s="12"/>
      <c r="S160" s="24" t="str">
        <f>IF(K160&gt;=50%,"Yes","No")</f>
        <v>Yes</v>
      </c>
    </row>
    <row r="161" spans="1:19" x14ac:dyDescent="0.25">
      <c r="A161" s="7" t="s">
        <v>400</v>
      </c>
      <c r="B161" s="7" t="s">
        <v>401</v>
      </c>
      <c r="C161" s="7" t="s">
        <v>170</v>
      </c>
      <c r="D161" s="7" t="s">
        <v>55</v>
      </c>
      <c r="E161" s="7" t="s">
        <v>171</v>
      </c>
      <c r="F161" s="8" t="s">
        <v>172</v>
      </c>
      <c r="H161" s="9">
        <v>879</v>
      </c>
      <c r="I161" s="30" t="str">
        <f t="shared" si="8"/>
        <v>&gt;₹500</v>
      </c>
      <c r="J161" s="9">
        <v>1109</v>
      </c>
      <c r="K161" s="10">
        <v>0.21</v>
      </c>
      <c r="L161" s="41">
        <f t="shared" si="7"/>
        <v>4.4000000000000004</v>
      </c>
      <c r="M161" s="21" t="str">
        <f>IF(K160&lt;=10%,"0-10%",IF(K160&lt;=20%,"11-20%",IF(K160&lt;=30%,"21-30%",IF(K160&lt;=40%,"31-40%",IF(K160&lt;=50%,"41-50%",IF(K160&lt;=60%,"51-60%",IF(K160&lt;=70%,"61-70%",IF(K160&lt;=80%,"71-80%",IF(K160&lt;=90%,"81-90%","91-100%")))))))))</f>
        <v>71-80%</v>
      </c>
      <c r="N161" s="21" t="str">
        <f>IF(K161&gt;=50%,"&gt;=50%","&lt;50%")</f>
        <v>&lt;50%</v>
      </c>
      <c r="O161" s="7">
        <v>4.4000000000000004</v>
      </c>
      <c r="P161" s="11">
        <v>31599</v>
      </c>
      <c r="Q161" s="27">
        <f>J161*P161</f>
        <v>35043291</v>
      </c>
      <c r="R161" s="12"/>
      <c r="S161" s="24" t="str">
        <f>IF(K161&gt;=50%,"Yes","No")</f>
        <v>No</v>
      </c>
    </row>
    <row r="162" spans="1:19" x14ac:dyDescent="0.25">
      <c r="A162" s="7" t="s">
        <v>1678</v>
      </c>
      <c r="B162" s="7" t="s">
        <v>1679</v>
      </c>
      <c r="C162" s="7" t="s">
        <v>428</v>
      </c>
      <c r="D162" s="7" t="s">
        <v>55</v>
      </c>
      <c r="E162" s="14" t="s">
        <v>56</v>
      </c>
      <c r="F162" s="8" t="s">
        <v>429</v>
      </c>
      <c r="G162" s="14" t="s">
        <v>430</v>
      </c>
      <c r="H162" s="9">
        <v>16999</v>
      </c>
      <c r="I162" s="30" t="str">
        <f t="shared" si="8"/>
        <v>&gt;₹500</v>
      </c>
      <c r="J162" s="9">
        <v>20999</v>
      </c>
      <c r="K162" s="10">
        <v>0.19</v>
      </c>
      <c r="L162" s="41">
        <f t="shared" si="7"/>
        <v>4.0999999999999996</v>
      </c>
      <c r="M162" s="21" t="str">
        <f>IF(K161&lt;=10%,"0-10%",IF(K161&lt;=20%,"11-20%",IF(K161&lt;=30%,"21-30%",IF(K161&lt;=40%,"31-40%",IF(K161&lt;=50%,"41-50%",IF(K161&lt;=60%,"51-60%",IF(K161&lt;=70%,"61-70%",IF(K161&lt;=80%,"71-80%",IF(K161&lt;=90%,"81-90%","91-100%")))))))))</f>
        <v>21-30%</v>
      </c>
      <c r="N162" s="21" t="str">
        <f>IF(K162&gt;=50%,"&gt;=50%","&lt;50%")</f>
        <v>&lt;50%</v>
      </c>
      <c r="O162" s="7">
        <v>4.0999999999999996</v>
      </c>
      <c r="P162" s="11">
        <v>31822</v>
      </c>
      <c r="Q162" s="27">
        <f>J162*P162</f>
        <v>668230178</v>
      </c>
      <c r="R162" s="12"/>
      <c r="S162" s="24" t="str">
        <f>IF(K162&gt;=50%,"Yes","No")</f>
        <v>No</v>
      </c>
    </row>
    <row r="163" spans="1:19" x14ac:dyDescent="0.25">
      <c r="A163" s="7" t="s">
        <v>1680</v>
      </c>
      <c r="B163" s="7" t="s">
        <v>1681</v>
      </c>
      <c r="C163" s="7" t="s">
        <v>428</v>
      </c>
      <c r="D163" s="7" t="s">
        <v>55</v>
      </c>
      <c r="E163" s="14" t="s">
        <v>56</v>
      </c>
      <c r="F163" s="8" t="s">
        <v>429</v>
      </c>
      <c r="G163" s="14" t="s">
        <v>430</v>
      </c>
      <c r="H163" s="9">
        <v>16999</v>
      </c>
      <c r="I163" s="30" t="str">
        <f t="shared" si="8"/>
        <v>&gt;₹500</v>
      </c>
      <c r="J163" s="9">
        <v>20999</v>
      </c>
      <c r="K163" s="10">
        <v>0.19</v>
      </c>
      <c r="L163" s="41">
        <f t="shared" si="7"/>
        <v>4.0999999999999996</v>
      </c>
      <c r="M163" s="21" t="str">
        <f>IF(K162&lt;=10%,"0-10%",IF(K162&lt;=20%,"11-20%",IF(K162&lt;=30%,"21-30%",IF(K162&lt;=40%,"31-40%",IF(K162&lt;=50%,"41-50%",IF(K162&lt;=60%,"51-60%",IF(K162&lt;=70%,"61-70%",IF(K162&lt;=80%,"71-80%",IF(K162&lt;=90%,"81-90%","91-100%")))))))))</f>
        <v>11-20%</v>
      </c>
      <c r="N163" s="21" t="str">
        <f>IF(K163&gt;=50%,"&gt;=50%","&lt;50%")</f>
        <v>&lt;50%</v>
      </c>
      <c r="O163" s="7">
        <v>4.0999999999999996</v>
      </c>
      <c r="P163" s="11">
        <v>31822</v>
      </c>
      <c r="Q163" s="27">
        <f>J163*P163</f>
        <v>668230178</v>
      </c>
      <c r="R163" s="12"/>
      <c r="S163" s="24" t="str">
        <f>IF(K163&gt;=50%,"Yes","No")</f>
        <v>No</v>
      </c>
    </row>
    <row r="164" spans="1:19" x14ac:dyDescent="0.25">
      <c r="A164" s="7" t="s">
        <v>1682</v>
      </c>
      <c r="B164" s="7" t="s">
        <v>1683</v>
      </c>
      <c r="C164" s="7" t="s">
        <v>428</v>
      </c>
      <c r="D164" s="7" t="s">
        <v>55</v>
      </c>
      <c r="E164" s="14" t="s">
        <v>56</v>
      </c>
      <c r="F164" s="8" t="s">
        <v>429</v>
      </c>
      <c r="G164" s="14" t="s">
        <v>430</v>
      </c>
      <c r="H164" s="9">
        <v>16999</v>
      </c>
      <c r="I164" s="30" t="str">
        <f t="shared" si="8"/>
        <v>&gt;₹500</v>
      </c>
      <c r="J164" s="9">
        <v>20999</v>
      </c>
      <c r="K164" s="10">
        <v>0.19</v>
      </c>
      <c r="L164" s="41">
        <f t="shared" si="7"/>
        <v>4.0999999999999996</v>
      </c>
      <c r="M164" s="21" t="str">
        <f>IF(K163&lt;=10%,"0-10%",IF(K163&lt;=20%,"11-20%",IF(K163&lt;=30%,"21-30%",IF(K163&lt;=40%,"31-40%",IF(K163&lt;=50%,"41-50%",IF(K163&lt;=60%,"51-60%",IF(K163&lt;=70%,"61-70%",IF(K163&lt;=80%,"71-80%",IF(K163&lt;=90%,"81-90%","91-100%")))))))))</f>
        <v>11-20%</v>
      </c>
      <c r="N164" s="21" t="str">
        <f>IF(K164&gt;=50%,"&gt;=50%","&lt;50%")</f>
        <v>&lt;50%</v>
      </c>
      <c r="O164" s="7">
        <v>4.0999999999999996</v>
      </c>
      <c r="P164" s="11">
        <v>31822</v>
      </c>
      <c r="Q164" s="27">
        <f>J164*P164</f>
        <v>668230178</v>
      </c>
      <c r="R164" s="12"/>
      <c r="S164" s="24" t="str">
        <f>IF(K164&gt;=50%,"Yes","No")</f>
        <v>No</v>
      </c>
    </row>
    <row r="165" spans="1:19" x14ac:dyDescent="0.25">
      <c r="A165" s="7" t="s">
        <v>695</v>
      </c>
      <c r="B165" s="7" t="s">
        <v>696</v>
      </c>
      <c r="C165" s="7" t="s">
        <v>17</v>
      </c>
      <c r="D165" s="7" t="s">
        <v>18</v>
      </c>
      <c r="E165" s="7" t="s">
        <v>19</v>
      </c>
      <c r="F165" s="8" t="s">
        <v>20</v>
      </c>
      <c r="G165" s="7" t="s">
        <v>21</v>
      </c>
      <c r="H165" s="9">
        <v>279</v>
      </c>
      <c r="I165" s="30" t="str">
        <f t="shared" si="8"/>
        <v>₹200 - ₹500</v>
      </c>
      <c r="J165" s="9">
        <v>375</v>
      </c>
      <c r="K165" s="10">
        <v>0.26</v>
      </c>
      <c r="L165" s="41">
        <f t="shared" si="7"/>
        <v>4.3</v>
      </c>
      <c r="M165" s="21" t="str">
        <f>IF(K164&lt;=10%,"0-10%",IF(K164&lt;=20%,"11-20%",IF(K164&lt;=30%,"21-30%",IF(K164&lt;=40%,"31-40%",IF(K164&lt;=50%,"41-50%",IF(K164&lt;=60%,"51-60%",IF(K164&lt;=70%,"61-70%",IF(K164&lt;=80%,"71-80%",IF(K164&lt;=90%,"81-90%","91-100%")))))))))</f>
        <v>11-20%</v>
      </c>
      <c r="N165" s="21" t="str">
        <f>IF(K165&gt;=50%,"&gt;=50%","&lt;50%")</f>
        <v>&lt;50%</v>
      </c>
      <c r="O165" s="7">
        <v>4.3</v>
      </c>
      <c r="P165" s="11">
        <v>31534</v>
      </c>
      <c r="Q165" s="27">
        <f>J165*P165</f>
        <v>11825250</v>
      </c>
      <c r="R165" s="12"/>
      <c r="S165" s="24" t="str">
        <f>IF(K165&gt;=50%,"Yes","No")</f>
        <v>No</v>
      </c>
    </row>
    <row r="166" spans="1:19" x14ac:dyDescent="0.25">
      <c r="A166" s="7" t="s">
        <v>1257</v>
      </c>
      <c r="B166" s="7" t="s">
        <v>1258</v>
      </c>
      <c r="C166" s="7" t="s">
        <v>1197</v>
      </c>
      <c r="D166" s="7" t="s">
        <v>55</v>
      </c>
      <c r="E166" s="7" t="s">
        <v>789</v>
      </c>
      <c r="F166" s="8" t="s">
        <v>1193</v>
      </c>
      <c r="G166" s="7" t="s">
        <v>1198</v>
      </c>
      <c r="H166" s="9">
        <v>949</v>
      </c>
      <c r="I166" s="30" t="str">
        <f t="shared" si="8"/>
        <v>&gt;₹500</v>
      </c>
      <c r="J166" s="9">
        <v>999</v>
      </c>
      <c r="K166" s="10">
        <v>0.05</v>
      </c>
      <c r="L166" s="41">
        <f t="shared" si="7"/>
        <v>4.2</v>
      </c>
      <c r="M166" s="21" t="str">
        <f>IF(K165&lt;=10%,"0-10%",IF(K165&lt;=20%,"11-20%",IF(K165&lt;=30%,"21-30%",IF(K165&lt;=40%,"31-40%",IF(K165&lt;=50%,"41-50%",IF(K165&lt;=60%,"51-60%",IF(K165&lt;=70%,"61-70%",IF(K165&lt;=80%,"71-80%",IF(K165&lt;=90%,"81-90%","91-100%")))))))))</f>
        <v>21-30%</v>
      </c>
      <c r="N166" s="21" t="str">
        <f>IF(K166&gt;=50%,"&gt;=50%","&lt;50%")</f>
        <v>&lt;50%</v>
      </c>
      <c r="O166" s="7">
        <v>4.2</v>
      </c>
      <c r="P166" s="11">
        <v>31539</v>
      </c>
      <c r="Q166" s="27">
        <f>J166*P166</f>
        <v>31507461</v>
      </c>
      <c r="R166" s="12"/>
      <c r="S166" s="24" t="str">
        <f>IF(K166&gt;=50%,"Yes","No")</f>
        <v>No</v>
      </c>
    </row>
    <row r="167" spans="1:19" x14ac:dyDescent="0.25">
      <c r="A167" s="7" t="s">
        <v>1255</v>
      </c>
      <c r="B167" s="7" t="s">
        <v>1256</v>
      </c>
      <c r="C167" s="7" t="s">
        <v>1197</v>
      </c>
      <c r="D167" s="7" t="s">
        <v>55</v>
      </c>
      <c r="E167" s="7" t="s">
        <v>789</v>
      </c>
      <c r="F167" s="8" t="s">
        <v>1193</v>
      </c>
      <c r="G167" s="7" t="s">
        <v>1198</v>
      </c>
      <c r="H167" s="9">
        <v>499</v>
      </c>
      <c r="I167" s="30" t="str">
        <f t="shared" si="8"/>
        <v>₹200 - ₹500</v>
      </c>
      <c r="J167" s="9">
        <v>499</v>
      </c>
      <c r="K167" s="10">
        <v>0</v>
      </c>
      <c r="L167" s="41">
        <f t="shared" si="7"/>
        <v>4.2</v>
      </c>
      <c r="M167" s="21" t="str">
        <f>IF(K166&lt;=10%,"0-10%",IF(K166&lt;=20%,"11-20%",IF(K166&lt;=30%,"21-30%",IF(K166&lt;=40%,"31-40%",IF(K166&lt;=50%,"41-50%",IF(K166&lt;=60%,"51-60%",IF(K166&lt;=70%,"61-70%",IF(K166&lt;=80%,"71-80%",IF(K166&lt;=90%,"81-90%","91-100%")))))))))</f>
        <v>0-10%</v>
      </c>
      <c r="N167" s="21" t="str">
        <f>IF(K167&gt;=50%,"&gt;=50%","&lt;50%")</f>
        <v>&lt;50%</v>
      </c>
      <c r="O167" s="7">
        <v>4.2</v>
      </c>
      <c r="P167" s="11">
        <v>31539</v>
      </c>
      <c r="Q167" s="27">
        <f>J167*P167</f>
        <v>15737961</v>
      </c>
      <c r="R167" s="12"/>
      <c r="S167" s="24" t="str">
        <f>IF(K167&gt;=50%,"Yes","No")</f>
        <v>No</v>
      </c>
    </row>
    <row r="168" spans="1:19" x14ac:dyDescent="0.25">
      <c r="A168" s="7" t="s">
        <v>2451</v>
      </c>
      <c r="B168" s="7" t="s">
        <v>2452</v>
      </c>
      <c r="C168" s="7" t="s">
        <v>179</v>
      </c>
      <c r="D168" s="7" t="s">
        <v>35</v>
      </c>
      <c r="E168" s="7" t="s">
        <v>43</v>
      </c>
      <c r="F168" s="8" t="s">
        <v>44</v>
      </c>
      <c r="G168" s="7" t="s">
        <v>180</v>
      </c>
      <c r="H168" s="9">
        <v>749</v>
      </c>
      <c r="I168" s="30" t="str">
        <f t="shared" si="8"/>
        <v>&gt;₹500</v>
      </c>
      <c r="J168" s="9">
        <v>1245</v>
      </c>
      <c r="K168" s="10">
        <v>0.4</v>
      </c>
      <c r="L168" s="41">
        <f t="shared" si="7"/>
        <v>3.9</v>
      </c>
      <c r="M168" s="21" t="str">
        <f>IF(K167&lt;=10%,"0-10%",IF(K167&lt;=20%,"11-20%",IF(K167&lt;=30%,"21-30%",IF(K167&lt;=40%,"31-40%",IF(K167&lt;=50%,"41-50%",IF(K167&lt;=60%,"51-60%",IF(K167&lt;=70%,"61-70%",IF(K167&lt;=80%,"71-80%",IF(K167&lt;=90%,"81-90%","91-100%")))))))))</f>
        <v>0-10%</v>
      </c>
      <c r="N168" s="21" t="str">
        <f>IF(K168&gt;=50%,"&gt;=50%","&lt;50%")</f>
        <v>&lt;50%</v>
      </c>
      <c r="O168" s="7">
        <v>3.9</v>
      </c>
      <c r="P168" s="11">
        <v>31783</v>
      </c>
      <c r="Q168" s="27">
        <f>J168*P168</f>
        <v>39569835</v>
      </c>
      <c r="R168" s="12"/>
      <c r="S168" s="24" t="str">
        <f>IF(K168&gt;=50%,"Yes","No")</f>
        <v>No</v>
      </c>
    </row>
    <row r="169" spans="1:19" x14ac:dyDescent="0.25">
      <c r="A169" s="7" t="s">
        <v>1259</v>
      </c>
      <c r="B169" s="7" t="s">
        <v>1260</v>
      </c>
      <c r="C169" s="7" t="s">
        <v>353</v>
      </c>
      <c r="D169" s="7" t="s">
        <v>55</v>
      </c>
      <c r="E169" s="14" t="s">
        <v>354</v>
      </c>
      <c r="F169" s="8" t="s">
        <v>355</v>
      </c>
      <c r="G169" s="14"/>
      <c r="H169" s="9">
        <v>1999</v>
      </c>
      <c r="I169" s="30" t="str">
        <f t="shared" si="8"/>
        <v>&gt;₹500</v>
      </c>
      <c r="J169" s="9">
        <v>7999</v>
      </c>
      <c r="K169" s="10">
        <v>0.75</v>
      </c>
      <c r="L169" s="41">
        <f t="shared" si="7"/>
        <v>4.2</v>
      </c>
      <c r="M169" s="21" t="str">
        <f>IF(K168&lt;=10%,"0-10%",IF(K168&lt;=20%,"11-20%",IF(K168&lt;=30%,"21-30%",IF(K168&lt;=40%,"31-40%",IF(K168&lt;=50%,"41-50%",IF(K168&lt;=60%,"51-60%",IF(K168&lt;=70%,"61-70%",IF(K168&lt;=80%,"71-80%",IF(K168&lt;=90%,"81-90%","91-100%")))))))))</f>
        <v>31-40%</v>
      </c>
      <c r="N169" s="21" t="str">
        <f>IF(K169&gt;=50%,"&gt;=50%","&lt;50%")</f>
        <v>&gt;=50%</v>
      </c>
      <c r="O169" s="7">
        <v>4.2</v>
      </c>
      <c r="P169" s="11">
        <v>31305</v>
      </c>
      <c r="Q169" s="27">
        <f>J169*P169</f>
        <v>250408695</v>
      </c>
      <c r="R169" s="12"/>
      <c r="S169" s="24" t="str">
        <f>IF(K169&gt;=50%,"Yes","No")</f>
        <v>Yes</v>
      </c>
    </row>
    <row r="170" spans="1:19" x14ac:dyDescent="0.25">
      <c r="A170" s="7" t="s">
        <v>1684</v>
      </c>
      <c r="B170" s="7" t="s">
        <v>1685</v>
      </c>
      <c r="C170" s="7" t="s">
        <v>1227</v>
      </c>
      <c r="D170" s="7" t="s">
        <v>35</v>
      </c>
      <c r="E170" s="14" t="s">
        <v>43</v>
      </c>
      <c r="F170" s="8" t="s">
        <v>44</v>
      </c>
      <c r="G170" s="14" t="s">
        <v>1228</v>
      </c>
      <c r="H170" s="9">
        <v>2148</v>
      </c>
      <c r="I170" s="30" t="str">
        <f t="shared" si="8"/>
        <v>&gt;₹500</v>
      </c>
      <c r="J170" s="9">
        <v>3645</v>
      </c>
      <c r="K170" s="10">
        <v>0.41</v>
      </c>
      <c r="L170" s="41">
        <f t="shared" si="7"/>
        <v>4.0999999999999996</v>
      </c>
      <c r="M170" s="21" t="str">
        <f>IF(K169&lt;=10%,"0-10%",IF(K169&lt;=20%,"11-20%",IF(K169&lt;=30%,"21-30%",IF(K169&lt;=40%,"31-40%",IF(K169&lt;=50%,"41-50%",IF(K169&lt;=60%,"51-60%",IF(K169&lt;=70%,"61-70%",IF(K169&lt;=80%,"71-80%",IF(K169&lt;=90%,"81-90%","91-100%")))))))))</f>
        <v>71-80%</v>
      </c>
      <c r="N170" s="21" t="str">
        <f>IF(K170&gt;=50%,"&gt;=50%","&lt;50%")</f>
        <v>&lt;50%</v>
      </c>
      <c r="O170" s="7">
        <v>4.0999999999999996</v>
      </c>
      <c r="P170" s="11">
        <v>31388</v>
      </c>
      <c r="Q170" s="27">
        <f>J170*P170</f>
        <v>114409260</v>
      </c>
      <c r="R170" s="12"/>
      <c r="S170" s="24" t="str">
        <f>IF(K170&gt;=50%,"Yes","No")</f>
        <v>No</v>
      </c>
    </row>
    <row r="171" spans="1:19" x14ac:dyDescent="0.25">
      <c r="A171" s="7" t="s">
        <v>2124</v>
      </c>
      <c r="B171" s="7" t="s">
        <v>2125</v>
      </c>
      <c r="C171" s="7" t="s">
        <v>428</v>
      </c>
      <c r="D171" s="7" t="s">
        <v>55</v>
      </c>
      <c r="E171" s="14" t="s">
        <v>56</v>
      </c>
      <c r="F171" s="8" t="s">
        <v>429</v>
      </c>
      <c r="G171" s="14" t="s">
        <v>430</v>
      </c>
      <c r="H171" s="9">
        <v>7499</v>
      </c>
      <c r="I171" s="30" t="str">
        <f t="shared" si="8"/>
        <v>&gt;₹500</v>
      </c>
      <c r="J171" s="9">
        <v>7999</v>
      </c>
      <c r="K171" s="10">
        <v>0.06</v>
      </c>
      <c r="L171" s="41">
        <f t="shared" si="7"/>
        <v>4</v>
      </c>
      <c r="M171" s="21" t="str">
        <f>IF(K170&lt;=10%,"0-10%",IF(K170&lt;=20%,"11-20%",IF(K170&lt;=30%,"21-30%",IF(K170&lt;=40%,"31-40%",IF(K170&lt;=50%,"41-50%",IF(K170&lt;=60%,"51-60%",IF(K170&lt;=70%,"61-70%",IF(K170&lt;=80%,"71-80%",IF(K170&lt;=90%,"81-90%","91-100%")))))))))</f>
        <v>41-50%</v>
      </c>
      <c r="N171" s="21" t="str">
        <f>IF(K171&gt;=50%,"&gt;=50%","&lt;50%")</f>
        <v>&lt;50%</v>
      </c>
      <c r="O171" s="7">
        <v>4</v>
      </c>
      <c r="P171" s="11">
        <v>30907</v>
      </c>
      <c r="Q171" s="27">
        <f>J171*P171</f>
        <v>247225093</v>
      </c>
      <c r="R171" s="12"/>
      <c r="S171" s="24" t="str">
        <f>IF(K171&gt;=50%,"Yes","No")</f>
        <v>No</v>
      </c>
    </row>
    <row r="172" spans="1:19" x14ac:dyDescent="0.25">
      <c r="A172" s="7" t="s">
        <v>699</v>
      </c>
      <c r="B172" s="7" t="s">
        <v>700</v>
      </c>
      <c r="C172" s="7" t="s">
        <v>25</v>
      </c>
      <c r="D172" s="7" t="s">
        <v>18</v>
      </c>
      <c r="E172" s="7" t="s">
        <v>19</v>
      </c>
      <c r="F172" s="8" t="s">
        <v>26</v>
      </c>
      <c r="G172" s="7" t="s">
        <v>27</v>
      </c>
      <c r="H172" s="9">
        <v>499</v>
      </c>
      <c r="I172" s="30" t="str">
        <f t="shared" si="8"/>
        <v>₹200 - ₹500</v>
      </c>
      <c r="J172" s="9">
        <v>1299</v>
      </c>
      <c r="K172" s="10">
        <v>0.62</v>
      </c>
      <c r="L172" s="41">
        <f t="shared" si="7"/>
        <v>4.3</v>
      </c>
      <c r="M172" s="21" t="str">
        <f>IF(K171&lt;=10%,"0-10%",IF(K171&lt;=20%,"11-20%",IF(K171&lt;=30%,"21-30%",IF(K171&lt;=40%,"31-40%",IF(K171&lt;=50%,"41-50%",IF(K171&lt;=60%,"51-60%",IF(K171&lt;=70%,"61-70%",IF(K171&lt;=80%,"71-80%",IF(K171&lt;=90%,"81-90%","91-100%")))))))))</f>
        <v>0-10%</v>
      </c>
      <c r="N172" s="21" t="str">
        <f>IF(K172&gt;=50%,"&gt;=50%","&lt;50%")</f>
        <v>&gt;=50%</v>
      </c>
      <c r="O172" s="7">
        <v>4.3</v>
      </c>
      <c r="P172" s="11">
        <v>30411</v>
      </c>
      <c r="Q172" s="27">
        <f>J172*P172</f>
        <v>39503889</v>
      </c>
      <c r="R172" s="12"/>
      <c r="S172" s="24" t="str">
        <f>IF(K172&gt;=50%,"Yes","No")</f>
        <v>Yes</v>
      </c>
    </row>
    <row r="173" spans="1:19" x14ac:dyDescent="0.25">
      <c r="A173" s="7" t="s">
        <v>697</v>
      </c>
      <c r="B173" s="7" t="s">
        <v>698</v>
      </c>
      <c r="C173" s="7" t="s">
        <v>25</v>
      </c>
      <c r="D173" s="7" t="s">
        <v>18</v>
      </c>
      <c r="E173" s="7" t="s">
        <v>19</v>
      </c>
      <c r="F173" s="8" t="s">
        <v>26</v>
      </c>
      <c r="G173" s="7" t="s">
        <v>27</v>
      </c>
      <c r="H173" s="9">
        <v>229</v>
      </c>
      <c r="I173" s="30" t="str">
        <f t="shared" si="8"/>
        <v>₹200 - ₹500</v>
      </c>
      <c r="J173" s="9">
        <v>299</v>
      </c>
      <c r="K173" s="10">
        <v>0.23</v>
      </c>
      <c r="L173" s="41">
        <f t="shared" si="7"/>
        <v>4.3</v>
      </c>
      <c r="M173" s="21" t="str">
        <f>IF(K172&lt;=10%,"0-10%",IF(K172&lt;=20%,"11-20%",IF(K172&lt;=30%,"21-30%",IF(K172&lt;=40%,"31-40%",IF(K172&lt;=50%,"41-50%",IF(K172&lt;=60%,"51-60%",IF(K172&lt;=70%,"61-70%",IF(K172&lt;=80%,"71-80%",IF(K172&lt;=90%,"81-90%","91-100%")))))))))</f>
        <v>61-70%</v>
      </c>
      <c r="N173" s="21" t="str">
        <f>IF(K173&gt;=50%,"&gt;=50%","&lt;50%")</f>
        <v>&lt;50%</v>
      </c>
      <c r="O173" s="7">
        <v>4.3</v>
      </c>
      <c r="P173" s="11">
        <v>30411</v>
      </c>
      <c r="Q173" s="27">
        <f>J173*P173</f>
        <v>9092889</v>
      </c>
      <c r="R173" s="12"/>
      <c r="S173" s="24" t="str">
        <f>IF(K173&gt;=50%,"Yes","No")</f>
        <v>No</v>
      </c>
    </row>
    <row r="174" spans="1:19" x14ac:dyDescent="0.25">
      <c r="A174" s="7" t="s">
        <v>1686</v>
      </c>
      <c r="B174" s="7" t="s">
        <v>1687</v>
      </c>
      <c r="C174" s="7" t="s">
        <v>1688</v>
      </c>
      <c r="D174" s="7" t="s">
        <v>55</v>
      </c>
      <c r="E174" s="7" t="s">
        <v>340</v>
      </c>
      <c r="F174" s="8" t="s">
        <v>675</v>
      </c>
      <c r="G174" s="7" t="s">
        <v>1689</v>
      </c>
      <c r="H174" s="9">
        <v>899</v>
      </c>
      <c r="I174" s="30" t="str">
        <f t="shared" si="8"/>
        <v>&gt;₹500</v>
      </c>
      <c r="J174" s="9">
        <v>1999</v>
      </c>
      <c r="K174" s="10">
        <v>0.55000000000000004</v>
      </c>
      <c r="L174" s="41">
        <f t="shared" si="7"/>
        <v>4.0999999999999996</v>
      </c>
      <c r="M174" s="21" t="str">
        <f>IF(K173&lt;=10%,"0-10%",IF(K173&lt;=20%,"11-20%",IF(K173&lt;=30%,"21-30%",IF(K173&lt;=40%,"31-40%",IF(K173&lt;=50%,"41-50%",IF(K173&lt;=60%,"51-60%",IF(K173&lt;=70%,"61-70%",IF(K173&lt;=80%,"71-80%",IF(K173&lt;=90%,"81-90%","91-100%")))))))))</f>
        <v>21-30%</v>
      </c>
      <c r="N174" s="21" t="str">
        <f>IF(K174&gt;=50%,"&gt;=50%","&lt;50%")</f>
        <v>&gt;=50%</v>
      </c>
      <c r="O174" s="7">
        <v>4.0999999999999996</v>
      </c>
      <c r="P174" s="11">
        <v>30469</v>
      </c>
      <c r="Q174" s="27">
        <f>J174*P174</f>
        <v>60907531</v>
      </c>
      <c r="R174" s="12"/>
      <c r="S174" s="24" t="str">
        <f>IF(K174&gt;=50%,"Yes","No")</f>
        <v>Yes</v>
      </c>
    </row>
    <row r="175" spans="1:19" x14ac:dyDescent="0.25">
      <c r="A175" s="7" t="s">
        <v>1261</v>
      </c>
      <c r="B175" s="7" t="s">
        <v>1262</v>
      </c>
      <c r="C175" s="7" t="s">
        <v>353</v>
      </c>
      <c r="D175" s="7" t="s">
        <v>55</v>
      </c>
      <c r="E175" s="14" t="s">
        <v>354</v>
      </c>
      <c r="F175" s="8" t="s">
        <v>355</v>
      </c>
      <c r="G175" s="14"/>
      <c r="H175" s="9">
        <v>5998</v>
      </c>
      <c r="I175" s="30" t="str">
        <f t="shared" si="8"/>
        <v>&gt;₹500</v>
      </c>
      <c r="J175" s="9">
        <v>7999</v>
      </c>
      <c r="K175" s="10">
        <v>0.25</v>
      </c>
      <c r="L175" s="41">
        <f t="shared" si="7"/>
        <v>4.2</v>
      </c>
      <c r="M175" s="21" t="str">
        <f>IF(K174&lt;=10%,"0-10%",IF(K174&lt;=20%,"11-20%",IF(K174&lt;=30%,"21-30%",IF(K174&lt;=40%,"31-40%",IF(K174&lt;=50%,"41-50%",IF(K174&lt;=60%,"51-60%",IF(K174&lt;=70%,"61-70%",IF(K174&lt;=80%,"71-80%",IF(K174&lt;=90%,"81-90%","91-100%")))))))))</f>
        <v>51-60%</v>
      </c>
      <c r="N175" s="21" t="str">
        <f>IF(K175&gt;=50%,"&gt;=50%","&lt;50%")</f>
        <v>&lt;50%</v>
      </c>
      <c r="O175" s="7">
        <v>4.2</v>
      </c>
      <c r="P175" s="11">
        <v>30355</v>
      </c>
      <c r="Q175" s="27">
        <f>J175*P175</f>
        <v>242809645</v>
      </c>
      <c r="R175" s="12"/>
      <c r="S175" s="24" t="str">
        <f>IF(K175&gt;=50%,"Yes","No")</f>
        <v>No</v>
      </c>
    </row>
    <row r="176" spans="1:19" x14ac:dyDescent="0.25">
      <c r="A176" s="7" t="s">
        <v>701</v>
      </c>
      <c r="B176" s="7" t="s">
        <v>702</v>
      </c>
      <c r="C176" s="7" t="s">
        <v>649</v>
      </c>
      <c r="D176" s="7" t="s">
        <v>18</v>
      </c>
      <c r="E176" s="7" t="s">
        <v>156</v>
      </c>
      <c r="F176" s="8" t="s">
        <v>650</v>
      </c>
      <c r="H176" s="9">
        <v>519</v>
      </c>
      <c r="I176" s="30" t="str">
        <f t="shared" si="8"/>
        <v>&gt;₹500</v>
      </c>
      <c r="J176" s="9">
        <v>1350</v>
      </c>
      <c r="K176" s="10">
        <v>0.62</v>
      </c>
      <c r="L176" s="41">
        <f t="shared" si="7"/>
        <v>4.3</v>
      </c>
      <c r="M176" s="21" t="str">
        <f>IF(K175&lt;=10%,"0-10%",IF(K175&lt;=20%,"11-20%",IF(K175&lt;=30%,"21-30%",IF(K175&lt;=40%,"31-40%",IF(K175&lt;=50%,"41-50%",IF(K175&lt;=60%,"51-60%",IF(K175&lt;=70%,"61-70%",IF(K175&lt;=80%,"71-80%",IF(K175&lt;=90%,"81-90%","91-100%")))))))))</f>
        <v>21-30%</v>
      </c>
      <c r="N176" s="21" t="str">
        <f>IF(K176&gt;=50%,"&gt;=50%","&lt;50%")</f>
        <v>&gt;=50%</v>
      </c>
      <c r="O176" s="7">
        <v>4.3</v>
      </c>
      <c r="P176" s="11">
        <v>30058</v>
      </c>
      <c r="Q176" s="27">
        <f>J176*P176</f>
        <v>40578300</v>
      </c>
      <c r="R176" s="12"/>
      <c r="S176" s="24" t="str">
        <f>IF(K176&gt;=50%,"Yes","No")</f>
        <v>Yes</v>
      </c>
    </row>
    <row r="177" spans="1:19" x14ac:dyDescent="0.25">
      <c r="A177" s="7" t="s">
        <v>2126</v>
      </c>
      <c r="B177" s="7" t="s">
        <v>2127</v>
      </c>
      <c r="C177" s="7" t="s">
        <v>353</v>
      </c>
      <c r="D177" s="7" t="s">
        <v>55</v>
      </c>
      <c r="E177" s="14" t="s">
        <v>354</v>
      </c>
      <c r="F177" s="8" t="s">
        <v>355</v>
      </c>
      <c r="G177" s="14"/>
      <c r="H177" s="9">
        <v>1599</v>
      </c>
      <c r="I177" s="30" t="str">
        <f t="shared" si="8"/>
        <v>&gt;₹500</v>
      </c>
      <c r="J177" s="9">
        <v>3999</v>
      </c>
      <c r="K177" s="10">
        <v>0.6</v>
      </c>
      <c r="L177" s="41">
        <f t="shared" si="7"/>
        <v>4</v>
      </c>
      <c r="M177" s="21" t="str">
        <f>IF(K176&lt;=10%,"0-10%",IF(K176&lt;=20%,"11-20%",IF(K176&lt;=30%,"21-30%",IF(K176&lt;=40%,"31-40%",IF(K176&lt;=50%,"41-50%",IF(K176&lt;=60%,"51-60%",IF(K176&lt;=70%,"61-70%",IF(K176&lt;=80%,"71-80%",IF(K176&lt;=90%,"81-90%","91-100%")))))))))</f>
        <v>61-70%</v>
      </c>
      <c r="N177" s="21" t="str">
        <f>IF(K177&gt;=50%,"&gt;=50%","&lt;50%")</f>
        <v>&gt;=50%</v>
      </c>
      <c r="O177" s="7">
        <v>4</v>
      </c>
      <c r="P177" s="11">
        <v>30254</v>
      </c>
      <c r="Q177" s="27">
        <f>J177*P177</f>
        <v>120985746</v>
      </c>
      <c r="R177" s="12"/>
      <c r="S177" s="24" t="str">
        <f>IF(K177&gt;=50%,"Yes","No")</f>
        <v>Yes</v>
      </c>
    </row>
    <row r="178" spans="1:19" x14ac:dyDescent="0.25">
      <c r="A178" s="7" t="s">
        <v>2128</v>
      </c>
      <c r="B178" s="7" t="s">
        <v>2129</v>
      </c>
      <c r="C178" s="7" t="s">
        <v>353</v>
      </c>
      <c r="D178" s="7" t="s">
        <v>55</v>
      </c>
      <c r="E178" s="14" t="s">
        <v>354</v>
      </c>
      <c r="F178" s="8" t="s">
        <v>355</v>
      </c>
      <c r="G178" s="14"/>
      <c r="H178" s="9">
        <v>1999</v>
      </c>
      <c r="I178" s="30" t="str">
        <f t="shared" si="8"/>
        <v>&gt;₹500</v>
      </c>
      <c r="J178" s="9">
        <v>3990</v>
      </c>
      <c r="K178" s="10">
        <v>0.5</v>
      </c>
      <c r="L178" s="41">
        <f t="shared" si="7"/>
        <v>4</v>
      </c>
      <c r="M178" s="21" t="str">
        <f>IF(K177&lt;=10%,"0-10%",IF(K177&lt;=20%,"11-20%",IF(K177&lt;=30%,"21-30%",IF(K177&lt;=40%,"31-40%",IF(K177&lt;=50%,"41-50%",IF(K177&lt;=60%,"51-60%",IF(K177&lt;=70%,"61-70%",IF(K177&lt;=80%,"71-80%",IF(K177&lt;=90%,"81-90%","91-100%")))))))))</f>
        <v>51-60%</v>
      </c>
      <c r="N178" s="21" t="str">
        <f>IF(K178&gt;=50%,"&gt;=50%","&lt;50%")</f>
        <v>&gt;=50%</v>
      </c>
      <c r="O178" s="7">
        <v>4</v>
      </c>
      <c r="P178" s="11">
        <v>30254</v>
      </c>
      <c r="Q178" s="27">
        <f>J178*P178</f>
        <v>120713460</v>
      </c>
      <c r="R178" s="12"/>
      <c r="S178" s="24" t="str">
        <f>IF(K178&gt;=50%,"Yes","No")</f>
        <v>Yes</v>
      </c>
    </row>
    <row r="179" spans="1:19" x14ac:dyDescent="0.25">
      <c r="A179" s="7" t="s">
        <v>2130</v>
      </c>
      <c r="B179" s="7" t="s">
        <v>2131</v>
      </c>
      <c r="C179" s="7" t="s">
        <v>353</v>
      </c>
      <c r="D179" s="7" t="s">
        <v>55</v>
      </c>
      <c r="E179" s="14" t="s">
        <v>354</v>
      </c>
      <c r="F179" s="8" t="s">
        <v>355</v>
      </c>
      <c r="G179" s="14"/>
      <c r="H179" s="9">
        <v>1999</v>
      </c>
      <c r="I179" s="30" t="str">
        <f t="shared" si="8"/>
        <v>&gt;₹500</v>
      </c>
      <c r="J179" s="9">
        <v>3999</v>
      </c>
      <c r="K179" s="10">
        <v>0.5</v>
      </c>
      <c r="L179" s="41">
        <f t="shared" si="7"/>
        <v>4</v>
      </c>
      <c r="M179" s="21" t="str">
        <f>IF(K178&lt;=10%,"0-10%",IF(K178&lt;=20%,"11-20%",IF(K178&lt;=30%,"21-30%",IF(K178&lt;=40%,"31-40%",IF(K178&lt;=50%,"41-50%",IF(K178&lt;=60%,"51-60%",IF(K178&lt;=70%,"61-70%",IF(K178&lt;=80%,"71-80%",IF(K178&lt;=90%,"81-90%","91-100%")))))))))</f>
        <v>41-50%</v>
      </c>
      <c r="N179" s="21" t="str">
        <f>IF(K179&gt;=50%,"&gt;=50%","&lt;50%")</f>
        <v>&gt;=50%</v>
      </c>
      <c r="O179" s="7">
        <v>4</v>
      </c>
      <c r="P179" s="11">
        <v>30254</v>
      </c>
      <c r="Q179" s="27">
        <f>J179*P179</f>
        <v>120985746</v>
      </c>
      <c r="R179" s="12"/>
      <c r="S179" s="24" t="str">
        <f>IF(K179&gt;=50%,"Yes","No")</f>
        <v>Yes</v>
      </c>
    </row>
    <row r="180" spans="1:19" x14ac:dyDescent="0.25">
      <c r="A180" s="7" t="s">
        <v>1266</v>
      </c>
      <c r="B180" s="7" t="s">
        <v>1267</v>
      </c>
      <c r="C180" s="7" t="s">
        <v>1265</v>
      </c>
      <c r="D180" s="7" t="s">
        <v>55</v>
      </c>
      <c r="E180" s="7" t="s">
        <v>63</v>
      </c>
      <c r="F180" s="8" t="s">
        <v>103</v>
      </c>
      <c r="G180" s="7" t="s">
        <v>27</v>
      </c>
      <c r="H180" s="9">
        <v>486</v>
      </c>
      <c r="I180" s="30" t="str">
        <f t="shared" si="8"/>
        <v>₹200 - ₹500</v>
      </c>
      <c r="J180" s="9">
        <v>1999</v>
      </c>
      <c r="K180" s="10">
        <v>0.76</v>
      </c>
      <c r="L180" s="41">
        <f t="shared" si="7"/>
        <v>4.2</v>
      </c>
      <c r="M180" s="21" t="str">
        <f>IF(K179&lt;=10%,"0-10%",IF(K179&lt;=20%,"11-20%",IF(K179&lt;=30%,"21-30%",IF(K179&lt;=40%,"31-40%",IF(K179&lt;=50%,"41-50%",IF(K179&lt;=60%,"51-60%",IF(K179&lt;=70%,"61-70%",IF(K179&lt;=80%,"71-80%",IF(K179&lt;=90%,"81-90%","91-100%")))))))))</f>
        <v>41-50%</v>
      </c>
      <c r="N180" s="21" t="str">
        <f>IF(K180&gt;=50%,"&gt;=50%","&lt;50%")</f>
        <v>&gt;=50%</v>
      </c>
      <c r="O180" s="7">
        <v>4.2</v>
      </c>
      <c r="P180" s="11">
        <v>30023</v>
      </c>
      <c r="Q180" s="27">
        <f>J180*P180</f>
        <v>60015977</v>
      </c>
      <c r="R180" s="12"/>
      <c r="S180" s="24" t="str">
        <f>IF(K180&gt;=50%,"Yes","No")</f>
        <v>Yes</v>
      </c>
    </row>
    <row r="181" spans="1:19" x14ac:dyDescent="0.25">
      <c r="A181" s="7" t="s">
        <v>1263</v>
      </c>
      <c r="B181" s="7" t="s">
        <v>1264</v>
      </c>
      <c r="C181" s="7" t="s">
        <v>1265</v>
      </c>
      <c r="D181" s="7" t="s">
        <v>55</v>
      </c>
      <c r="E181" s="7" t="s">
        <v>63</v>
      </c>
      <c r="F181" s="8" t="s">
        <v>103</v>
      </c>
      <c r="G181" s="7" t="s">
        <v>27</v>
      </c>
      <c r="H181" s="9">
        <v>416</v>
      </c>
      <c r="I181" s="30" t="str">
        <f t="shared" si="8"/>
        <v>₹200 - ₹500</v>
      </c>
      <c r="J181" s="9">
        <v>599</v>
      </c>
      <c r="K181" s="10">
        <v>0.31</v>
      </c>
      <c r="L181" s="41">
        <f t="shared" si="7"/>
        <v>4.2</v>
      </c>
      <c r="M181" s="21" t="str">
        <f>IF(K180&lt;=10%,"0-10%",IF(K180&lt;=20%,"11-20%",IF(K180&lt;=30%,"21-30%",IF(K180&lt;=40%,"31-40%",IF(K180&lt;=50%,"41-50%",IF(K180&lt;=60%,"51-60%",IF(K180&lt;=70%,"61-70%",IF(K180&lt;=80%,"71-80%",IF(K180&lt;=90%,"81-90%","91-100%")))))))))</f>
        <v>71-80%</v>
      </c>
      <c r="N181" s="21" t="str">
        <f>IF(K181&gt;=50%,"&gt;=50%","&lt;50%")</f>
        <v>&lt;50%</v>
      </c>
      <c r="O181" s="7">
        <v>4.2</v>
      </c>
      <c r="P181" s="11">
        <v>30023</v>
      </c>
      <c r="Q181" s="27">
        <f>J181*P181</f>
        <v>17983777</v>
      </c>
      <c r="R181" s="12"/>
      <c r="S181" s="24" t="str">
        <f>IF(K181&gt;=50%,"Yes","No")</f>
        <v>No</v>
      </c>
    </row>
    <row r="182" spans="1:19" x14ac:dyDescent="0.25">
      <c r="A182" s="7" t="s">
        <v>1268</v>
      </c>
      <c r="B182" s="7" t="s">
        <v>1269</v>
      </c>
      <c r="C182" s="7" t="s">
        <v>25</v>
      </c>
      <c r="D182" s="7" t="s">
        <v>18</v>
      </c>
      <c r="E182" s="7" t="s">
        <v>19</v>
      </c>
      <c r="F182" s="8" t="s">
        <v>26</v>
      </c>
      <c r="G182" s="7" t="s">
        <v>27</v>
      </c>
      <c r="H182" s="9">
        <v>329</v>
      </c>
      <c r="I182" s="30" t="str">
        <f t="shared" si="8"/>
        <v>₹200 - ₹500</v>
      </c>
      <c r="J182" s="9">
        <v>845</v>
      </c>
      <c r="K182" s="10">
        <v>0.61</v>
      </c>
      <c r="L182" s="41">
        <f t="shared" si="7"/>
        <v>4.2</v>
      </c>
      <c r="M182" s="21" t="str">
        <f>IF(K181&lt;=10%,"0-10%",IF(K181&lt;=20%,"11-20%",IF(K181&lt;=30%,"21-30%",IF(K181&lt;=40%,"31-40%",IF(K181&lt;=50%,"41-50%",IF(K181&lt;=60%,"51-60%",IF(K181&lt;=70%,"61-70%",IF(K181&lt;=80%,"71-80%",IF(K181&lt;=90%,"81-90%","91-100%")))))))))</f>
        <v>31-40%</v>
      </c>
      <c r="N182" s="21" t="str">
        <f>IF(K182&gt;=50%,"&gt;=50%","&lt;50%")</f>
        <v>&gt;=50%</v>
      </c>
      <c r="O182" s="7">
        <v>4.2</v>
      </c>
      <c r="P182" s="11">
        <v>29746</v>
      </c>
      <c r="Q182" s="27">
        <f>J182*P182</f>
        <v>25135370</v>
      </c>
      <c r="R182" s="12"/>
      <c r="S182" s="24" t="str">
        <f>IF(K182&gt;=50%,"Yes","No")</f>
        <v>Yes</v>
      </c>
    </row>
    <row r="183" spans="1:19" x14ac:dyDescent="0.25">
      <c r="A183" s="7" t="s">
        <v>1270</v>
      </c>
      <c r="B183" s="7" t="s">
        <v>1271</v>
      </c>
      <c r="C183" s="7" t="s">
        <v>25</v>
      </c>
      <c r="D183" s="7" t="s">
        <v>18</v>
      </c>
      <c r="E183" s="7" t="s">
        <v>19</v>
      </c>
      <c r="F183" s="8" t="s">
        <v>26</v>
      </c>
      <c r="G183" s="7" t="s">
        <v>27</v>
      </c>
      <c r="H183" s="9">
        <v>549</v>
      </c>
      <c r="I183" s="30" t="str">
        <f t="shared" si="8"/>
        <v>&gt;₹500</v>
      </c>
      <c r="J183" s="9">
        <v>995</v>
      </c>
      <c r="K183" s="10">
        <v>0.45</v>
      </c>
      <c r="L183" s="41">
        <f t="shared" si="7"/>
        <v>4.2</v>
      </c>
      <c r="M183" s="21" t="str">
        <f>IF(K182&lt;=10%,"0-10%",IF(K182&lt;=20%,"11-20%",IF(K182&lt;=30%,"21-30%",IF(K182&lt;=40%,"31-40%",IF(K182&lt;=50%,"41-50%",IF(K182&lt;=60%,"51-60%",IF(K182&lt;=70%,"61-70%",IF(K182&lt;=80%,"71-80%",IF(K182&lt;=90%,"81-90%","91-100%")))))))))</f>
        <v>61-70%</v>
      </c>
      <c r="N183" s="21" t="str">
        <f>IF(K183&gt;=50%,"&gt;=50%","&lt;50%")</f>
        <v>&lt;50%</v>
      </c>
      <c r="O183" s="7">
        <v>4.2</v>
      </c>
      <c r="P183" s="11">
        <v>29746</v>
      </c>
      <c r="Q183" s="27">
        <f>J183*P183</f>
        <v>29597270</v>
      </c>
      <c r="R183" s="12"/>
      <c r="S183" s="24" t="str">
        <f>IF(K183&gt;=50%,"Yes","No")</f>
        <v>No</v>
      </c>
    </row>
    <row r="184" spans="1:19" x14ac:dyDescent="0.25">
      <c r="A184" s="7" t="s">
        <v>1272</v>
      </c>
      <c r="B184" s="7" t="s">
        <v>1273</v>
      </c>
      <c r="C184" s="7" t="s">
        <v>353</v>
      </c>
      <c r="D184" s="7" t="s">
        <v>55</v>
      </c>
      <c r="E184" s="14" t="s">
        <v>354</v>
      </c>
      <c r="F184" s="8" t="s">
        <v>355</v>
      </c>
      <c r="G184" s="14"/>
      <c r="H184" s="9">
        <v>2199</v>
      </c>
      <c r="I184" s="30" t="str">
        <f t="shared" si="8"/>
        <v>&gt;₹500</v>
      </c>
      <c r="J184" s="9">
        <v>9999</v>
      </c>
      <c r="K184" s="10">
        <v>0.78</v>
      </c>
      <c r="L184" s="41">
        <f t="shared" si="7"/>
        <v>4.2</v>
      </c>
      <c r="M184" s="21" t="str">
        <f>IF(K183&lt;=10%,"0-10%",IF(K183&lt;=20%,"11-20%",IF(K183&lt;=30%,"21-30%",IF(K183&lt;=40%,"31-40%",IF(K183&lt;=50%,"41-50%",IF(K183&lt;=60%,"51-60%",IF(K183&lt;=70%,"61-70%",IF(K183&lt;=80%,"71-80%",IF(K183&lt;=90%,"81-90%","91-100%")))))))))</f>
        <v>41-50%</v>
      </c>
      <c r="N184" s="21" t="str">
        <f>IF(K184&gt;=50%,"&gt;=50%","&lt;50%")</f>
        <v>&gt;=50%</v>
      </c>
      <c r="O184" s="7">
        <v>4.2</v>
      </c>
      <c r="P184" s="11">
        <v>29472</v>
      </c>
      <c r="Q184" s="27">
        <f>J184*P184</f>
        <v>294690528</v>
      </c>
      <c r="R184" s="12"/>
      <c r="S184" s="24" t="str">
        <f>IF(K184&gt;=50%,"Yes","No")</f>
        <v>Yes</v>
      </c>
    </row>
    <row r="185" spans="1:19" x14ac:dyDescent="0.25">
      <c r="A185" s="7" t="s">
        <v>1274</v>
      </c>
      <c r="B185" s="7" t="s">
        <v>1273</v>
      </c>
      <c r="C185" s="7" t="s">
        <v>353</v>
      </c>
      <c r="D185" s="7" t="s">
        <v>55</v>
      </c>
      <c r="E185" s="14" t="s">
        <v>354</v>
      </c>
      <c r="F185" s="8" t="s">
        <v>355</v>
      </c>
      <c r="G185" s="14"/>
      <c r="H185" s="9">
        <v>2199</v>
      </c>
      <c r="I185" s="30" t="str">
        <f t="shared" si="8"/>
        <v>&gt;₹500</v>
      </c>
      <c r="J185" s="9">
        <v>9999</v>
      </c>
      <c r="K185" s="10">
        <v>0.78</v>
      </c>
      <c r="L185" s="41">
        <f t="shared" si="7"/>
        <v>4.2</v>
      </c>
      <c r="M185" s="21" t="str">
        <f>IF(K184&lt;=10%,"0-10%",IF(K184&lt;=20%,"11-20%",IF(K184&lt;=30%,"21-30%",IF(K184&lt;=40%,"31-40%",IF(K184&lt;=50%,"41-50%",IF(K184&lt;=60%,"51-60%",IF(K184&lt;=70%,"61-70%",IF(K184&lt;=80%,"71-80%",IF(K184&lt;=90%,"81-90%","91-100%")))))))))</f>
        <v>71-80%</v>
      </c>
      <c r="N185" s="21" t="str">
        <f>IF(K185&gt;=50%,"&gt;=50%","&lt;50%")</f>
        <v>&gt;=50%</v>
      </c>
      <c r="O185" s="7">
        <v>4.2</v>
      </c>
      <c r="P185" s="11">
        <v>29471</v>
      </c>
      <c r="Q185" s="27">
        <f>J185*P185</f>
        <v>294680529</v>
      </c>
      <c r="R185" s="12"/>
      <c r="S185" s="24" t="str">
        <f>IF(K185&gt;=50%,"Yes","No")</f>
        <v>Yes</v>
      </c>
    </row>
    <row r="186" spans="1:19" x14ac:dyDescent="0.25">
      <c r="A186" s="7" t="s">
        <v>162</v>
      </c>
      <c r="B186" s="7" t="s">
        <v>163</v>
      </c>
      <c r="C186" s="7" t="s">
        <v>164</v>
      </c>
      <c r="D186" s="7" t="s">
        <v>55</v>
      </c>
      <c r="E186" s="7" t="s">
        <v>56</v>
      </c>
      <c r="F186" s="8" t="s">
        <v>57</v>
      </c>
      <c r="G186" s="7" t="s">
        <v>165</v>
      </c>
      <c r="H186" s="9">
        <v>269</v>
      </c>
      <c r="I186" s="30" t="str">
        <f>IF(H186&lt;200,"&lt;₹200", IF(H186&lt;=500, "₹200 -₹500", "&gt;₹500"))</f>
        <v>₹200 -₹500</v>
      </c>
      <c r="J186" s="9">
        <v>1499</v>
      </c>
      <c r="K186" s="10">
        <v>0.82</v>
      </c>
      <c r="L186" s="41">
        <f t="shared" si="7"/>
        <v>4.5</v>
      </c>
      <c r="M186" s="21" t="str">
        <f>IF(K185&lt;=10%,"0-10%",IF(K185&lt;=20%,"11-20%",IF(K185&lt;=30%,"21-30%",IF(K185&lt;=40%,"31-40%",IF(K185&lt;=50%,"41-50%",IF(K185&lt;=60%,"51-60%",IF(K185&lt;=70%,"61-70%",IF(K185&lt;=80%,"71-80%",IF(K185&lt;=90%,"81-90%","91-100%")))))))))</f>
        <v>71-80%</v>
      </c>
      <c r="N186" s="21" t="str">
        <f>IF(K186&gt;=50%,"&gt;=50%","&lt;50%")</f>
        <v>&gt;=50%</v>
      </c>
      <c r="O186" s="7">
        <v>4.5</v>
      </c>
      <c r="P186" s="11">
        <v>28978</v>
      </c>
      <c r="Q186" s="27">
        <f>J186*P186</f>
        <v>43438022</v>
      </c>
      <c r="R186" s="12"/>
      <c r="S186" s="24" t="str">
        <f>IF(K186&gt;=50%,"Yes","No")</f>
        <v>Yes</v>
      </c>
    </row>
    <row r="187" spans="1:19" x14ac:dyDescent="0.25">
      <c r="A187" s="7" t="s">
        <v>166</v>
      </c>
      <c r="B187" s="7" t="s">
        <v>167</v>
      </c>
      <c r="C187" s="7" t="s">
        <v>164</v>
      </c>
      <c r="D187" s="7" t="s">
        <v>55</v>
      </c>
      <c r="E187" s="7" t="s">
        <v>56</v>
      </c>
      <c r="F187" s="8" t="s">
        <v>57</v>
      </c>
      <c r="G187" s="7" t="s">
        <v>165</v>
      </c>
      <c r="H187" s="9">
        <v>314</v>
      </c>
      <c r="I187" s="30" t="str">
        <f t="shared" ref="I187:I193" si="9">IF(H187&lt;200,"&lt;₹200",IF(OR(H187=200,H187&lt;=500),"₹200 - ₹500","&gt;₹500"))</f>
        <v>₹200 - ₹500</v>
      </c>
      <c r="J187" s="9">
        <v>1499</v>
      </c>
      <c r="K187" s="10">
        <v>0.79</v>
      </c>
      <c r="L187" s="41">
        <f t="shared" si="7"/>
        <v>4.5</v>
      </c>
      <c r="M187" s="21" t="str">
        <f>IF(K186&lt;=10%,"0-10%",IF(K186&lt;=20%,"11-20%",IF(K186&lt;=30%,"21-30%",IF(K186&lt;=40%,"31-40%",IF(K186&lt;=50%,"41-50%",IF(K186&lt;=60%,"51-60%",IF(K186&lt;=70%,"61-70%",IF(K186&lt;=80%,"71-80%",IF(K186&lt;=90%,"81-90%","91-100%")))))))))</f>
        <v>81-90%</v>
      </c>
      <c r="N187" s="21" t="str">
        <f>IF(K187&gt;=50%,"&gt;=50%","&lt;50%")</f>
        <v>&gt;=50%</v>
      </c>
      <c r="O187" s="7">
        <v>4.5</v>
      </c>
      <c r="P187" s="11">
        <v>28978</v>
      </c>
      <c r="Q187" s="27">
        <f>J187*P187</f>
        <v>43438022</v>
      </c>
      <c r="R187" s="12"/>
      <c r="S187" s="24" t="str">
        <f>IF(K187&gt;=50%,"Yes","No")</f>
        <v>Yes</v>
      </c>
    </row>
    <row r="188" spans="1:19" x14ac:dyDescent="0.25">
      <c r="A188" s="7" t="s">
        <v>402</v>
      </c>
      <c r="B188" s="7" t="s">
        <v>403</v>
      </c>
      <c r="C188" s="7" t="s">
        <v>25</v>
      </c>
      <c r="D188" s="7" t="s">
        <v>18</v>
      </c>
      <c r="E188" s="7" t="s">
        <v>19</v>
      </c>
      <c r="F188" s="8" t="s">
        <v>26</v>
      </c>
      <c r="G188" s="7" t="s">
        <v>27</v>
      </c>
      <c r="H188" s="9">
        <v>299</v>
      </c>
      <c r="I188" s="30" t="str">
        <f t="shared" si="9"/>
        <v>₹200 - ₹500</v>
      </c>
      <c r="J188" s="9">
        <v>799</v>
      </c>
      <c r="K188" s="10">
        <v>0.63</v>
      </c>
      <c r="L188" s="41">
        <f t="shared" si="7"/>
        <v>4.4000000000000004</v>
      </c>
      <c r="M188" s="21" t="str">
        <f>IF(K187&lt;=10%,"0-10%",IF(K187&lt;=20%,"11-20%",IF(K187&lt;=30%,"21-30%",IF(K187&lt;=40%,"31-40%",IF(K187&lt;=50%,"41-50%",IF(K187&lt;=60%,"51-60%",IF(K187&lt;=70%,"61-70%",IF(K187&lt;=80%,"71-80%",IF(K187&lt;=90%,"81-90%","91-100%")))))))))</f>
        <v>71-80%</v>
      </c>
      <c r="N188" s="21" t="str">
        <f>IF(K188&gt;=50%,"&gt;=50%","&lt;50%")</f>
        <v>&gt;=50%</v>
      </c>
      <c r="O188" s="7">
        <v>4.4000000000000004</v>
      </c>
      <c r="P188" s="11">
        <v>28791</v>
      </c>
      <c r="Q188" s="27">
        <f>J188*P188</f>
        <v>23004009</v>
      </c>
      <c r="R188" s="12"/>
      <c r="S188" s="24" t="str">
        <f>IF(K188&gt;=50%,"Yes","No")</f>
        <v>Yes</v>
      </c>
    </row>
    <row r="189" spans="1:19" x14ac:dyDescent="0.25">
      <c r="A189" s="7" t="s">
        <v>404</v>
      </c>
      <c r="B189" s="7" t="s">
        <v>405</v>
      </c>
      <c r="C189" s="7" t="s">
        <v>25</v>
      </c>
      <c r="D189" s="7" t="s">
        <v>18</v>
      </c>
      <c r="E189" s="7" t="s">
        <v>19</v>
      </c>
      <c r="F189" s="8" t="s">
        <v>26</v>
      </c>
      <c r="G189" s="7" t="s">
        <v>27</v>
      </c>
      <c r="H189" s="9">
        <v>299</v>
      </c>
      <c r="I189" s="30" t="str">
        <f t="shared" si="9"/>
        <v>₹200 - ₹500</v>
      </c>
      <c r="J189" s="9">
        <v>798</v>
      </c>
      <c r="K189" s="10">
        <v>0.63</v>
      </c>
      <c r="L189" s="41">
        <f t="shared" si="7"/>
        <v>4.4000000000000004</v>
      </c>
      <c r="M189" s="21" t="str">
        <f>IF(K188&lt;=10%,"0-10%",IF(K188&lt;=20%,"11-20%",IF(K188&lt;=30%,"21-30%",IF(K188&lt;=40%,"31-40%",IF(K188&lt;=50%,"41-50%",IF(K188&lt;=60%,"51-60%",IF(K188&lt;=70%,"61-70%",IF(K188&lt;=80%,"71-80%",IF(K188&lt;=90%,"81-90%","91-100%")))))))))</f>
        <v>61-70%</v>
      </c>
      <c r="N189" s="21" t="str">
        <f>IF(K189&gt;=50%,"&gt;=50%","&lt;50%")</f>
        <v>&gt;=50%</v>
      </c>
      <c r="O189" s="7">
        <v>4.4000000000000004</v>
      </c>
      <c r="P189" s="11">
        <v>28791</v>
      </c>
      <c r="Q189" s="27">
        <f>J189*P189</f>
        <v>22975218</v>
      </c>
      <c r="R189" s="12"/>
      <c r="S189" s="24" t="str">
        <f>IF(K189&gt;=50%,"Yes","No")</f>
        <v>Yes</v>
      </c>
    </row>
    <row r="190" spans="1:19" x14ac:dyDescent="0.25">
      <c r="A190" s="7" t="s">
        <v>703</v>
      </c>
      <c r="B190" s="7" t="s">
        <v>704</v>
      </c>
      <c r="C190" s="7" t="s">
        <v>211</v>
      </c>
      <c r="D190" s="7" t="s">
        <v>18</v>
      </c>
      <c r="E190" s="7" t="s">
        <v>19</v>
      </c>
      <c r="F190" s="8" t="s">
        <v>20</v>
      </c>
      <c r="G190" s="7" t="s">
        <v>212</v>
      </c>
      <c r="H190" s="9">
        <v>549</v>
      </c>
      <c r="I190" s="30" t="str">
        <f t="shared" si="9"/>
        <v>&gt;₹500</v>
      </c>
      <c r="J190" s="9">
        <v>1799</v>
      </c>
      <c r="K190" s="10">
        <v>0.69</v>
      </c>
      <c r="L190" s="41">
        <f t="shared" si="7"/>
        <v>4.3</v>
      </c>
      <c r="M190" s="21" t="str">
        <f>IF(K189&lt;=10%,"0-10%",IF(K189&lt;=20%,"11-20%",IF(K189&lt;=30%,"21-30%",IF(K189&lt;=40%,"31-40%",IF(K189&lt;=50%,"41-50%",IF(K189&lt;=60%,"51-60%",IF(K189&lt;=70%,"61-70%",IF(K189&lt;=80%,"71-80%",IF(K189&lt;=90%,"81-90%","91-100%")))))))))</f>
        <v>61-70%</v>
      </c>
      <c r="N190" s="21" t="str">
        <f>IF(K190&gt;=50%,"&gt;=50%","&lt;50%")</f>
        <v>&gt;=50%</v>
      </c>
      <c r="O190" s="7">
        <v>4.3</v>
      </c>
      <c r="P190" s="11">
        <v>28829</v>
      </c>
      <c r="Q190" s="27">
        <f>J190*P190</f>
        <v>51863371</v>
      </c>
      <c r="R190" s="12"/>
      <c r="S190" s="24" t="str">
        <f>IF(K190&gt;=50%,"Yes","No")</f>
        <v>Yes</v>
      </c>
    </row>
    <row r="191" spans="1:19" x14ac:dyDescent="0.25">
      <c r="A191" s="7" t="s">
        <v>705</v>
      </c>
      <c r="B191" s="7" t="s">
        <v>706</v>
      </c>
      <c r="C191" s="7" t="s">
        <v>707</v>
      </c>
      <c r="D191" s="7" t="s">
        <v>35</v>
      </c>
      <c r="E191" s="14" t="s">
        <v>36</v>
      </c>
      <c r="F191" s="8" t="s">
        <v>708</v>
      </c>
      <c r="G191" s="14" t="s">
        <v>709</v>
      </c>
      <c r="H191" s="9">
        <v>3569</v>
      </c>
      <c r="I191" s="30" t="str">
        <f t="shared" si="9"/>
        <v>&gt;₹500</v>
      </c>
      <c r="J191" s="9">
        <v>5190</v>
      </c>
      <c r="K191" s="10">
        <v>0.31</v>
      </c>
      <c r="L191" s="41">
        <f t="shared" si="7"/>
        <v>4.3</v>
      </c>
      <c r="M191" s="21" t="str">
        <f>IF(K190&lt;=10%,"0-10%",IF(K190&lt;=20%,"11-20%",IF(K190&lt;=30%,"21-30%",IF(K190&lt;=40%,"31-40%",IF(K190&lt;=50%,"41-50%",IF(K190&lt;=60%,"51-60%",IF(K190&lt;=70%,"61-70%",IF(K190&lt;=80%,"71-80%",IF(K190&lt;=90%,"81-90%","91-100%")))))))))</f>
        <v>61-70%</v>
      </c>
      <c r="N191" s="21" t="str">
        <f>IF(K191&gt;=50%,"&gt;=50%","&lt;50%")</f>
        <v>&lt;50%</v>
      </c>
      <c r="O191" s="7">
        <v>4.3</v>
      </c>
      <c r="P191" s="11">
        <v>28629</v>
      </c>
      <c r="Q191" s="27">
        <f>J191*P191</f>
        <v>148584510</v>
      </c>
      <c r="R191" s="12"/>
      <c r="S191" s="24" t="str">
        <f>IF(K191&gt;=50%,"Yes","No")</f>
        <v>No</v>
      </c>
    </row>
    <row r="192" spans="1:19" x14ac:dyDescent="0.25">
      <c r="A192" s="7" t="s">
        <v>1690</v>
      </c>
      <c r="B192" s="7" t="s">
        <v>1691</v>
      </c>
      <c r="C192" s="7" t="s">
        <v>102</v>
      </c>
      <c r="D192" s="7" t="s">
        <v>55</v>
      </c>
      <c r="E192" s="7" t="s">
        <v>63</v>
      </c>
      <c r="F192" s="8" t="s">
        <v>103</v>
      </c>
      <c r="G192" s="7" t="s">
        <v>27</v>
      </c>
      <c r="H192" s="9">
        <v>799</v>
      </c>
      <c r="I192" s="30" t="str">
        <f t="shared" si="9"/>
        <v>&gt;₹500</v>
      </c>
      <c r="J192" s="9">
        <v>1700</v>
      </c>
      <c r="K192" s="10">
        <v>0.53</v>
      </c>
      <c r="L192" s="41">
        <f t="shared" si="7"/>
        <v>4.0999999999999996</v>
      </c>
      <c r="M192" s="21" t="str">
        <f>IF(K191&lt;=10%,"0-10%",IF(K191&lt;=20%,"11-20%",IF(K191&lt;=30%,"21-30%",IF(K191&lt;=40%,"31-40%",IF(K191&lt;=50%,"41-50%",IF(K191&lt;=60%,"51-60%",IF(K191&lt;=70%,"61-70%",IF(K191&lt;=80%,"71-80%",IF(K191&lt;=90%,"81-90%","91-100%")))))))))</f>
        <v>31-40%</v>
      </c>
      <c r="N192" s="21" t="str">
        <f>IF(K192&gt;=50%,"&gt;=50%","&lt;50%")</f>
        <v>&gt;=50%</v>
      </c>
      <c r="O192" s="7">
        <v>4.0999999999999996</v>
      </c>
      <c r="P192" s="11">
        <v>28638</v>
      </c>
      <c r="Q192" s="27">
        <f>J192*P192</f>
        <v>48684600</v>
      </c>
      <c r="R192" s="12"/>
      <c r="S192" s="24" t="str">
        <f>IF(K192&gt;=50%,"Yes","No")</f>
        <v>Yes</v>
      </c>
    </row>
    <row r="193" spans="1:19" x14ac:dyDescent="0.25">
      <c r="A193" s="7" t="s">
        <v>168</v>
      </c>
      <c r="B193" s="7" t="s">
        <v>169</v>
      </c>
      <c r="C193" s="7" t="s">
        <v>170</v>
      </c>
      <c r="D193" s="7" t="s">
        <v>55</v>
      </c>
      <c r="E193" s="7" t="s">
        <v>171</v>
      </c>
      <c r="F193" s="8" t="s">
        <v>172</v>
      </c>
      <c r="H193" s="9">
        <v>266</v>
      </c>
      <c r="I193" s="30" t="str">
        <f t="shared" si="9"/>
        <v>₹200 - ₹500</v>
      </c>
      <c r="J193" s="9">
        <v>315</v>
      </c>
      <c r="K193" s="10">
        <v>0.16</v>
      </c>
      <c r="L193" s="41">
        <f t="shared" si="7"/>
        <v>4.5</v>
      </c>
      <c r="M193" s="21" t="str">
        <f>IF(K192&lt;=10%,"0-10%",IF(K192&lt;=20%,"11-20%",IF(K192&lt;=30%,"21-30%",IF(K192&lt;=40%,"31-40%",IF(K192&lt;=50%,"41-50%",IF(K192&lt;=60%,"51-60%",IF(K192&lt;=70%,"61-70%",IF(K192&lt;=80%,"71-80%",IF(K192&lt;=90%,"81-90%","91-100%")))))))))</f>
        <v>51-60%</v>
      </c>
      <c r="N193" s="21" t="str">
        <f>IF(K193&gt;=50%,"&gt;=50%","&lt;50%")</f>
        <v>&lt;50%</v>
      </c>
      <c r="O193" s="7">
        <v>4.5</v>
      </c>
      <c r="P193" s="11">
        <v>28030</v>
      </c>
      <c r="Q193" s="27">
        <f>J193*P193</f>
        <v>8829450</v>
      </c>
      <c r="R193" s="12"/>
      <c r="S193" s="24" t="str">
        <f>IF(K193&gt;=50%,"Yes","No")</f>
        <v>No</v>
      </c>
    </row>
    <row r="194" spans="1:19" x14ac:dyDescent="0.25">
      <c r="A194" s="7" t="s">
        <v>2863</v>
      </c>
      <c r="B194" s="7" t="s">
        <v>2864</v>
      </c>
      <c r="C194" s="7" t="s">
        <v>1197</v>
      </c>
      <c r="D194" s="7" t="s">
        <v>55</v>
      </c>
      <c r="E194" s="14" t="s">
        <v>789</v>
      </c>
      <c r="F194" s="8" t="s">
        <v>1193</v>
      </c>
      <c r="G194" s="14" t="s">
        <v>1198</v>
      </c>
      <c r="H194" s="9">
        <v>1499</v>
      </c>
      <c r="I194" s="30" t="str">
        <f>IF(H194&lt;200,"&lt;₹200", IF(H194&lt;=500, "₹200 -₹500", "&gt;₹500"))</f>
        <v>&gt;₹500</v>
      </c>
      <c r="J194" s="9">
        <v>8999</v>
      </c>
      <c r="K194" s="10">
        <v>0.83</v>
      </c>
      <c r="L194" s="41">
        <f t="shared" ref="L194:L257" si="10" xml:space="preserve"> AVERAGE(O194)</f>
        <v>3.7</v>
      </c>
      <c r="M194" s="21" t="str">
        <f>IF(K193&lt;=10%,"0-10%",IF(K193&lt;=20%,"11-20%",IF(K193&lt;=30%,"21-30%",IF(K193&lt;=40%,"31-40%",IF(K193&lt;=50%,"41-50%",IF(K193&lt;=60%,"51-60%",IF(K193&lt;=70%,"61-70%",IF(K193&lt;=80%,"71-80%",IF(K193&lt;=90%,"81-90%","91-100%")))))))))</f>
        <v>11-20%</v>
      </c>
      <c r="N194" s="21" t="str">
        <f>IF(K194&gt;=50%,"&gt;=50%","&lt;50%")</f>
        <v>&gt;=50%</v>
      </c>
      <c r="O194" s="7">
        <v>3.7</v>
      </c>
      <c r="P194" s="11">
        <v>28324</v>
      </c>
      <c r="Q194" s="27">
        <f>J194*P194</f>
        <v>254887676</v>
      </c>
      <c r="R194" s="12"/>
      <c r="S194" s="24" t="str">
        <f>IF(K194&gt;=50%,"Yes","No")</f>
        <v>Yes</v>
      </c>
    </row>
    <row r="195" spans="1:19" x14ac:dyDescent="0.25">
      <c r="A195" s="7" t="s">
        <v>710</v>
      </c>
      <c r="B195" s="7" t="s">
        <v>711</v>
      </c>
      <c r="C195" s="7" t="s">
        <v>353</v>
      </c>
      <c r="D195" s="7" t="s">
        <v>55</v>
      </c>
      <c r="E195" s="14" t="s">
        <v>354</v>
      </c>
      <c r="F195" s="8" t="s">
        <v>355</v>
      </c>
      <c r="G195" s="14"/>
      <c r="H195" s="9">
        <v>1999</v>
      </c>
      <c r="I195" s="30" t="str">
        <f>IF(H195&lt;200,"&lt;₹200", IF(H195&lt;=500, "₹200 -₹500", "&gt;₹500"))</f>
        <v>&gt;₹500</v>
      </c>
      <c r="J195" s="9">
        <v>9999</v>
      </c>
      <c r="K195" s="10">
        <v>0.8</v>
      </c>
      <c r="L195" s="41">
        <f t="shared" si="10"/>
        <v>4.3</v>
      </c>
      <c r="M195" s="21" t="str">
        <f>IF(K194&lt;=10%,"0-10%",IF(K194&lt;=20%,"11-20%",IF(K194&lt;=30%,"21-30%",IF(K194&lt;=40%,"31-40%",IF(K194&lt;=50%,"41-50%",IF(K194&lt;=60%,"51-60%",IF(K194&lt;=70%,"61-70%",IF(K194&lt;=80%,"71-80%",IF(K194&lt;=90%,"81-90%","91-100%")))))))))</f>
        <v>81-90%</v>
      </c>
      <c r="N195" s="21" t="str">
        <f>IF(K195&gt;=50%,"&gt;=50%","&lt;50%")</f>
        <v>&gt;=50%</v>
      </c>
      <c r="O195" s="7">
        <v>4.3</v>
      </c>
      <c r="P195" s="11">
        <v>27704</v>
      </c>
      <c r="Q195" s="27">
        <f>J195*P195</f>
        <v>277012296</v>
      </c>
      <c r="R195" s="12"/>
      <c r="S195" s="24" t="str">
        <f>IF(K195&gt;=50%,"Yes","No")</f>
        <v>Yes</v>
      </c>
    </row>
    <row r="196" spans="1:19" x14ac:dyDescent="0.25">
      <c r="A196" s="7" t="s">
        <v>712</v>
      </c>
      <c r="B196" s="7" t="s">
        <v>711</v>
      </c>
      <c r="C196" s="7" t="s">
        <v>353</v>
      </c>
      <c r="D196" s="7" t="s">
        <v>55</v>
      </c>
      <c r="E196" s="14" t="s">
        <v>354</v>
      </c>
      <c r="F196" s="8" t="s">
        <v>355</v>
      </c>
      <c r="G196" s="14"/>
      <c r="H196" s="9">
        <v>1998</v>
      </c>
      <c r="I196" s="30" t="str">
        <f>IF(H196&lt;200,"&lt;₹200", IF(H196&lt;=500, "₹200 -₹500", "&gt;₹500"))</f>
        <v>&gt;₹500</v>
      </c>
      <c r="J196" s="9">
        <v>9999</v>
      </c>
      <c r="K196" s="10">
        <v>0.8</v>
      </c>
      <c r="L196" s="41">
        <f t="shared" si="10"/>
        <v>4.3</v>
      </c>
      <c r="M196" s="21" t="str">
        <f>IF(K195&lt;=10%,"0-10%",IF(K195&lt;=20%,"11-20%",IF(K195&lt;=30%,"21-30%",IF(K195&lt;=40%,"31-40%",IF(K195&lt;=50%,"41-50%",IF(K195&lt;=60%,"51-60%",IF(K195&lt;=70%,"61-70%",IF(K195&lt;=80%,"71-80%",IF(K195&lt;=90%,"81-90%","91-100%")))))))))</f>
        <v>71-80%</v>
      </c>
      <c r="N196" s="21" t="str">
        <f>IF(K196&gt;=50%,"&gt;=50%","&lt;50%")</f>
        <v>&gt;=50%</v>
      </c>
      <c r="O196" s="7">
        <v>4.3</v>
      </c>
      <c r="P196" s="11">
        <v>27696</v>
      </c>
      <c r="Q196" s="27">
        <f>J196*P196</f>
        <v>276932304</v>
      </c>
      <c r="R196" s="12"/>
      <c r="S196" s="24" t="str">
        <f>IF(K196&gt;=50%,"Yes","No")</f>
        <v>Yes</v>
      </c>
    </row>
    <row r="197" spans="1:19" x14ac:dyDescent="0.25">
      <c r="A197" s="7" t="s">
        <v>713</v>
      </c>
      <c r="B197" s="7" t="s">
        <v>711</v>
      </c>
      <c r="C197" s="7" t="s">
        <v>353</v>
      </c>
      <c r="D197" s="7" t="s">
        <v>55</v>
      </c>
      <c r="E197" s="14" t="s">
        <v>354</v>
      </c>
      <c r="F197" s="8" t="s">
        <v>355</v>
      </c>
      <c r="G197" s="14"/>
      <c r="H197" s="9">
        <v>1999</v>
      </c>
      <c r="I197" s="30" t="str">
        <f>IF(H197&lt;200,"&lt;₹200", IF(H197&lt;=500, "₹200 -₹500", "&gt;₹500"))</f>
        <v>&gt;₹500</v>
      </c>
      <c r="J197" s="9">
        <v>9999</v>
      </c>
      <c r="K197" s="10">
        <v>0.8</v>
      </c>
      <c r="L197" s="41">
        <f t="shared" si="10"/>
        <v>4.3</v>
      </c>
      <c r="M197" s="21" t="str">
        <f>IF(K196&lt;=10%,"0-10%",IF(K196&lt;=20%,"11-20%",IF(K196&lt;=30%,"21-30%",IF(K196&lt;=40%,"31-40%",IF(K196&lt;=50%,"41-50%",IF(K196&lt;=60%,"51-60%",IF(K196&lt;=70%,"61-70%",IF(K196&lt;=80%,"71-80%",IF(K196&lt;=90%,"81-90%","91-100%")))))))))</f>
        <v>71-80%</v>
      </c>
      <c r="N197" s="21" t="str">
        <f>IF(K197&gt;=50%,"&gt;=50%","&lt;50%")</f>
        <v>&gt;=50%</v>
      </c>
      <c r="O197" s="7">
        <v>4.3</v>
      </c>
      <c r="P197" s="11">
        <v>27696</v>
      </c>
      <c r="Q197" s="27">
        <f>J197*P197</f>
        <v>276932304</v>
      </c>
      <c r="R197" s="12"/>
      <c r="S197" s="24" t="str">
        <f>IF(K197&gt;=50%,"Yes","No")</f>
        <v>Yes</v>
      </c>
    </row>
    <row r="198" spans="1:19" x14ac:dyDescent="0.25">
      <c r="A198" s="7" t="s">
        <v>1275</v>
      </c>
      <c r="B198" s="7" t="s">
        <v>1276</v>
      </c>
      <c r="C198" s="7" t="s">
        <v>428</v>
      </c>
      <c r="D198" s="7" t="s">
        <v>55</v>
      </c>
      <c r="E198" s="14" t="s">
        <v>56</v>
      </c>
      <c r="F198" s="8" t="s">
        <v>429</v>
      </c>
      <c r="G198" s="14" t="s">
        <v>430</v>
      </c>
      <c r="H198" s="9">
        <v>37990</v>
      </c>
      <c r="I198" s="30" t="str">
        <f t="shared" ref="I198:I203" si="11">IF(H198&lt;200,"&lt;₹200",IF(OR(H198=200,H198&lt;=500),"₹200 - ₹500","&gt;₹500"))</f>
        <v>&gt;₹500</v>
      </c>
      <c r="J198" s="9">
        <v>74999</v>
      </c>
      <c r="K198" s="10">
        <v>0.49</v>
      </c>
      <c r="L198" s="41">
        <f t="shared" si="10"/>
        <v>4.2</v>
      </c>
      <c r="M198" s="21" t="str">
        <f>IF(K197&lt;=10%,"0-10%",IF(K197&lt;=20%,"11-20%",IF(K197&lt;=30%,"21-30%",IF(K197&lt;=40%,"31-40%",IF(K197&lt;=50%,"41-50%",IF(K197&lt;=60%,"51-60%",IF(K197&lt;=70%,"61-70%",IF(K197&lt;=80%,"71-80%",IF(K197&lt;=90%,"81-90%","91-100%")))))))))</f>
        <v>71-80%</v>
      </c>
      <c r="N198" s="21" t="str">
        <f>IF(K198&gt;=50%,"&gt;=50%","&lt;50%")</f>
        <v>&lt;50%</v>
      </c>
      <c r="O198" s="7">
        <v>4.2</v>
      </c>
      <c r="P198" s="11">
        <v>27790</v>
      </c>
      <c r="Q198" s="27">
        <f>J198*P198</f>
        <v>2084222210</v>
      </c>
      <c r="R198" s="12"/>
      <c r="S198" s="24" t="str">
        <f>IF(K198&gt;=50%,"Yes","No")</f>
        <v>No</v>
      </c>
    </row>
    <row r="199" spans="1:19" x14ac:dyDescent="0.25">
      <c r="A199" s="7" t="s">
        <v>714</v>
      </c>
      <c r="B199" s="7" t="s">
        <v>715</v>
      </c>
      <c r="C199" s="7" t="s">
        <v>62</v>
      </c>
      <c r="D199" s="7" t="s">
        <v>55</v>
      </c>
      <c r="E199" s="14" t="s">
        <v>63</v>
      </c>
      <c r="F199" s="8" t="s">
        <v>64</v>
      </c>
      <c r="G199" s="14" t="s">
        <v>65</v>
      </c>
      <c r="H199" s="9">
        <v>14999</v>
      </c>
      <c r="I199" s="30" t="str">
        <f t="shared" si="11"/>
        <v>&gt;₹500</v>
      </c>
      <c r="J199" s="9">
        <v>14999</v>
      </c>
      <c r="K199" s="10">
        <v>0</v>
      </c>
      <c r="L199" s="41">
        <f t="shared" si="10"/>
        <v>4.3</v>
      </c>
      <c r="M199" s="21" t="str">
        <f>IF(K198&lt;=10%,"0-10%",IF(K198&lt;=20%,"11-20%",IF(K198&lt;=30%,"21-30%",IF(K198&lt;=40%,"31-40%",IF(K198&lt;=50%,"41-50%",IF(K198&lt;=60%,"51-60%",IF(K198&lt;=70%,"61-70%",IF(K198&lt;=80%,"71-80%",IF(K198&lt;=90%,"81-90%","91-100%")))))))))</f>
        <v>41-50%</v>
      </c>
      <c r="N199" s="21" t="str">
        <f>IF(K199&gt;=50%,"&gt;=50%","&lt;50%")</f>
        <v>&lt;50%</v>
      </c>
      <c r="O199" s="7">
        <v>4.3</v>
      </c>
      <c r="P199" s="11">
        <v>27508</v>
      </c>
      <c r="Q199" s="27">
        <f>J199*P199</f>
        <v>412592492</v>
      </c>
      <c r="R199" s="12"/>
      <c r="S199" s="24" t="str">
        <f>IF(K199&gt;=50%,"Yes","No")</f>
        <v>No</v>
      </c>
    </row>
    <row r="200" spans="1:19" x14ac:dyDescent="0.25">
      <c r="A200" s="7" t="s">
        <v>1277</v>
      </c>
      <c r="B200" s="7" t="s">
        <v>1278</v>
      </c>
      <c r="C200" s="7" t="s">
        <v>1279</v>
      </c>
      <c r="D200" s="7" t="s">
        <v>18</v>
      </c>
      <c r="E200" s="7" t="s">
        <v>19</v>
      </c>
      <c r="F200" s="8" t="s">
        <v>333</v>
      </c>
      <c r="G200" s="7" t="s">
        <v>1280</v>
      </c>
      <c r="H200" s="9">
        <v>999</v>
      </c>
      <c r="I200" s="30" t="str">
        <f t="shared" si="11"/>
        <v>&gt;₹500</v>
      </c>
      <c r="J200" s="9">
        <v>1999</v>
      </c>
      <c r="K200" s="10">
        <v>0.5</v>
      </c>
      <c r="L200" s="41">
        <f t="shared" si="10"/>
        <v>4.2</v>
      </c>
      <c r="M200" s="21" t="str">
        <f>IF(K199&lt;=10%,"0-10%",IF(K199&lt;=20%,"11-20%",IF(K199&lt;=30%,"21-30%",IF(K199&lt;=40%,"31-40%",IF(K199&lt;=50%,"41-50%",IF(K199&lt;=60%,"51-60%",IF(K199&lt;=70%,"61-70%",IF(K199&lt;=80%,"71-80%",IF(K199&lt;=90%,"81-90%","91-100%")))))))))</f>
        <v>0-10%</v>
      </c>
      <c r="N200" s="21" t="str">
        <f>IF(K200&gt;=50%,"&gt;=50%","&lt;50%")</f>
        <v>&gt;=50%</v>
      </c>
      <c r="O200" s="7">
        <v>4.2</v>
      </c>
      <c r="P200" s="11">
        <v>27441</v>
      </c>
      <c r="Q200" s="27">
        <f>J200*P200</f>
        <v>54854559</v>
      </c>
      <c r="R200" s="12"/>
      <c r="S200" s="24" t="str">
        <f>IF(K200&gt;=50%,"Yes","No")</f>
        <v>Yes</v>
      </c>
    </row>
    <row r="201" spans="1:19" x14ac:dyDescent="0.25">
      <c r="A201" s="7" t="s">
        <v>716</v>
      </c>
      <c r="B201" s="7" t="s">
        <v>717</v>
      </c>
      <c r="C201" s="7" t="s">
        <v>718</v>
      </c>
      <c r="D201" s="7" t="s">
        <v>18</v>
      </c>
      <c r="E201" s="14" t="s">
        <v>19</v>
      </c>
      <c r="F201" s="8" t="s">
        <v>20</v>
      </c>
      <c r="G201" s="14" t="s">
        <v>719</v>
      </c>
      <c r="H201" s="9">
        <v>1299</v>
      </c>
      <c r="I201" s="30" t="str">
        <f t="shared" si="11"/>
        <v>&gt;₹500</v>
      </c>
      <c r="J201" s="9">
        <v>1599</v>
      </c>
      <c r="K201" s="10">
        <v>0.19</v>
      </c>
      <c r="L201" s="41">
        <f t="shared" si="10"/>
        <v>4.3</v>
      </c>
      <c r="M201" s="21" t="str">
        <f>IF(K200&lt;=10%,"0-10%",IF(K200&lt;=20%,"11-20%",IF(K200&lt;=30%,"21-30%",IF(K200&lt;=40%,"31-40%",IF(K200&lt;=50%,"41-50%",IF(K200&lt;=60%,"51-60%",IF(K200&lt;=70%,"61-70%",IF(K200&lt;=80%,"71-80%",IF(K200&lt;=90%,"81-90%","91-100%")))))))))</f>
        <v>41-50%</v>
      </c>
      <c r="N201" s="21" t="str">
        <f>IF(K201&gt;=50%,"&gt;=50%","&lt;50%")</f>
        <v>&lt;50%</v>
      </c>
      <c r="O201" s="7">
        <v>4.3</v>
      </c>
      <c r="P201" s="11">
        <v>27223</v>
      </c>
      <c r="Q201" s="27">
        <f>J201*P201</f>
        <v>43529577</v>
      </c>
      <c r="R201" s="12"/>
      <c r="S201" s="24" t="str">
        <f>IF(K201&gt;=50%,"Yes","No")</f>
        <v>No</v>
      </c>
    </row>
    <row r="202" spans="1:19" x14ac:dyDescent="0.25">
      <c r="A202" s="7" t="s">
        <v>720</v>
      </c>
      <c r="B202" s="7" t="s">
        <v>721</v>
      </c>
      <c r="C202" s="7" t="s">
        <v>722</v>
      </c>
      <c r="D202" s="7" t="s">
        <v>55</v>
      </c>
      <c r="E202" s="7" t="s">
        <v>171</v>
      </c>
      <c r="F202" s="8" t="s">
        <v>723</v>
      </c>
      <c r="H202" s="9">
        <v>399</v>
      </c>
      <c r="I202" s="30" t="str">
        <f t="shared" si="11"/>
        <v>₹200 - ₹500</v>
      </c>
      <c r="J202" s="9">
        <v>499</v>
      </c>
      <c r="K202" s="10">
        <v>0.2</v>
      </c>
      <c r="L202" s="41">
        <f t="shared" si="10"/>
        <v>4.3</v>
      </c>
      <c r="M202" s="21" t="str">
        <f>IF(K201&lt;=10%,"0-10%",IF(K201&lt;=20%,"11-20%",IF(K201&lt;=30%,"21-30%",IF(K201&lt;=40%,"31-40%",IF(K201&lt;=50%,"41-50%",IF(K201&lt;=60%,"51-60%",IF(K201&lt;=70%,"61-70%",IF(K201&lt;=80%,"71-80%",IF(K201&lt;=90%,"81-90%","91-100%")))))))))</f>
        <v>11-20%</v>
      </c>
      <c r="N202" s="21" t="str">
        <f>IF(K202&gt;=50%,"&gt;=50%","&lt;50%")</f>
        <v>&lt;50%</v>
      </c>
      <c r="O202" s="7">
        <v>4.3</v>
      </c>
      <c r="P202" s="11">
        <v>27201</v>
      </c>
      <c r="Q202" s="27">
        <f>J202*P202</f>
        <v>13573299</v>
      </c>
      <c r="R202" s="12"/>
      <c r="S202" s="24" t="str">
        <f>IF(K202&gt;=50%,"Yes","No")</f>
        <v>No</v>
      </c>
    </row>
    <row r="203" spans="1:19" x14ac:dyDescent="0.25">
      <c r="A203" s="7" t="s">
        <v>724</v>
      </c>
      <c r="B203" s="7" t="s">
        <v>725</v>
      </c>
      <c r="C203" s="7" t="s">
        <v>62</v>
      </c>
      <c r="D203" s="7" t="s">
        <v>55</v>
      </c>
      <c r="E203" s="14" t="s">
        <v>63</v>
      </c>
      <c r="F203" s="8" t="s">
        <v>64</v>
      </c>
      <c r="G203" s="14" t="s">
        <v>65</v>
      </c>
      <c r="H203" s="9">
        <v>19999</v>
      </c>
      <c r="I203" s="30" t="str">
        <f t="shared" si="11"/>
        <v>&gt;₹500</v>
      </c>
      <c r="J203" s="9">
        <v>34999</v>
      </c>
      <c r="K203" s="10">
        <v>0.43</v>
      </c>
      <c r="L203" s="41">
        <f t="shared" si="10"/>
        <v>4.3</v>
      </c>
      <c r="M203" s="21" t="str">
        <f>IF(K202&lt;=10%,"0-10%",IF(K202&lt;=20%,"11-20%",IF(K202&lt;=30%,"21-30%",IF(K202&lt;=40%,"31-40%",IF(K202&lt;=50%,"41-50%",IF(K202&lt;=60%,"51-60%",IF(K202&lt;=70%,"61-70%",IF(K202&lt;=80%,"71-80%",IF(K202&lt;=90%,"81-90%","91-100%")))))))))</f>
        <v>11-20%</v>
      </c>
      <c r="N203" s="21" t="str">
        <f>IF(K203&gt;=50%,"&gt;=50%","&lt;50%")</f>
        <v>&lt;50%</v>
      </c>
      <c r="O203" s="7">
        <v>4.3</v>
      </c>
      <c r="P203" s="11">
        <v>27151</v>
      </c>
      <c r="Q203" s="27">
        <f>J203*P203</f>
        <v>950257849</v>
      </c>
      <c r="R203" s="12"/>
      <c r="S203" s="24" t="str">
        <f>IF(K203&gt;=50%,"Yes","No")</f>
        <v>No</v>
      </c>
    </row>
    <row r="204" spans="1:19" x14ac:dyDescent="0.25">
      <c r="A204" s="7" t="s">
        <v>726</v>
      </c>
      <c r="B204" s="7" t="s">
        <v>727</v>
      </c>
      <c r="C204" s="7" t="s">
        <v>472</v>
      </c>
      <c r="D204" s="7" t="s">
        <v>55</v>
      </c>
      <c r="E204" s="7" t="s">
        <v>279</v>
      </c>
      <c r="F204" s="8" t="s">
        <v>103</v>
      </c>
      <c r="G204" s="7" t="s">
        <v>448</v>
      </c>
      <c r="H204" s="9">
        <v>799</v>
      </c>
      <c r="I204" s="30" t="str">
        <f>IF(H204&lt;200,"&lt;₹200", IF(H204&lt;=500, "₹200 -₹500", "&gt;₹500"))</f>
        <v>&gt;₹500</v>
      </c>
      <c r="J204" s="9">
        <v>3990</v>
      </c>
      <c r="K204" s="10">
        <v>0.8</v>
      </c>
      <c r="L204" s="41">
        <f t="shared" si="10"/>
        <v>4.3</v>
      </c>
      <c r="M204" s="21" t="str">
        <f>IF(K203&lt;=10%,"0-10%",IF(K203&lt;=20%,"11-20%",IF(K203&lt;=30%,"21-30%",IF(K203&lt;=40%,"31-40%",IF(K203&lt;=50%,"41-50%",IF(K203&lt;=60%,"51-60%",IF(K203&lt;=70%,"61-70%",IF(K203&lt;=80%,"71-80%",IF(K203&lt;=90%,"81-90%","91-100%")))))))))</f>
        <v>41-50%</v>
      </c>
      <c r="N204" s="21" t="str">
        <f>IF(K204&gt;=50%,"&gt;=50%","&lt;50%")</f>
        <v>&gt;=50%</v>
      </c>
      <c r="O204" s="7">
        <v>4.3</v>
      </c>
      <c r="P204" s="11">
        <v>27139</v>
      </c>
      <c r="Q204" s="27">
        <f>J204*P204</f>
        <v>108284610</v>
      </c>
      <c r="R204" s="12"/>
      <c r="S204" s="24" t="str">
        <f>IF(K204&gt;=50%,"Yes","No")</f>
        <v>Yes</v>
      </c>
    </row>
    <row r="205" spans="1:19" x14ac:dyDescent="0.25">
      <c r="A205" s="7" t="s">
        <v>84</v>
      </c>
      <c r="B205" s="7" t="s">
        <v>85</v>
      </c>
      <c r="C205" s="7" t="s">
        <v>54</v>
      </c>
      <c r="D205" s="7" t="s">
        <v>55</v>
      </c>
      <c r="E205" s="7" t="s">
        <v>56</v>
      </c>
      <c r="F205" s="8" t="s">
        <v>57</v>
      </c>
      <c r="G205" s="7" t="s">
        <v>58</v>
      </c>
      <c r="H205" s="9">
        <v>999</v>
      </c>
      <c r="I205" s="30" t="str">
        <f t="shared" ref="I205:I221" si="12">IF(H205&lt;200,"&lt;₹200",IF(OR(H205=200,H205&lt;=500),"₹200 - ₹500","&gt;₹500"))</f>
        <v>&gt;₹500</v>
      </c>
      <c r="J205" s="9">
        <v>2899</v>
      </c>
      <c r="K205" s="10">
        <v>0.66</v>
      </c>
      <c r="L205" s="41">
        <f t="shared" si="10"/>
        <v>4.5999999999999996</v>
      </c>
      <c r="M205" s="21" t="str">
        <f>IF(K204&lt;=10%,"0-10%",IF(K204&lt;=20%,"11-20%",IF(K204&lt;=30%,"21-30%",IF(K204&lt;=40%,"31-40%",IF(K204&lt;=50%,"41-50%",IF(K204&lt;=60%,"51-60%",IF(K204&lt;=70%,"61-70%",IF(K204&lt;=80%,"71-80%",IF(K204&lt;=90%,"81-90%","91-100%")))))))))</f>
        <v>71-80%</v>
      </c>
      <c r="N205" s="21" t="str">
        <f>IF(K205&gt;=50%,"&gt;=50%","&lt;50%")</f>
        <v>&gt;=50%</v>
      </c>
      <c r="O205" s="7">
        <v>4.5999999999999996</v>
      </c>
      <c r="P205" s="11">
        <v>26603</v>
      </c>
      <c r="Q205" s="27">
        <f>J205*P205</f>
        <v>77122097</v>
      </c>
      <c r="R205" s="12"/>
      <c r="S205" s="24" t="str">
        <f>IF(K205&gt;=50%,"Yes","No")</f>
        <v>Yes</v>
      </c>
    </row>
    <row r="206" spans="1:19" x14ac:dyDescent="0.25">
      <c r="A206" s="7" t="s">
        <v>406</v>
      </c>
      <c r="B206" s="7" t="s">
        <v>407</v>
      </c>
      <c r="C206" s="7" t="s">
        <v>408</v>
      </c>
      <c r="D206" s="7" t="s">
        <v>55</v>
      </c>
      <c r="E206" s="7" t="s">
        <v>171</v>
      </c>
      <c r="F206" s="8"/>
      <c r="H206" s="9">
        <v>225</v>
      </c>
      <c r="I206" s="30" t="str">
        <f t="shared" si="12"/>
        <v>₹200 - ₹500</v>
      </c>
      <c r="J206" s="9">
        <v>250</v>
      </c>
      <c r="K206" s="10">
        <v>0.1</v>
      </c>
      <c r="L206" s="41">
        <f t="shared" si="10"/>
        <v>4.4000000000000004</v>
      </c>
      <c r="M206" s="21" t="str">
        <f>IF(K205&lt;=10%,"0-10%",IF(K205&lt;=20%,"11-20%",IF(K205&lt;=30%,"21-30%",IF(K205&lt;=40%,"31-40%",IF(K205&lt;=50%,"41-50%",IF(K205&lt;=60%,"51-60%",IF(K205&lt;=70%,"61-70%",IF(K205&lt;=80%,"71-80%",IF(K205&lt;=90%,"81-90%","91-100%")))))))))</f>
        <v>61-70%</v>
      </c>
      <c r="N206" s="21" t="str">
        <f>IF(K206&gt;=50%,"&gt;=50%","&lt;50%")</f>
        <v>&lt;50%</v>
      </c>
      <c r="O206" s="7">
        <v>4.4000000000000004</v>
      </c>
      <c r="P206" s="11">
        <v>26556</v>
      </c>
      <c r="Q206" s="27">
        <f>J206*P206</f>
        <v>6639000</v>
      </c>
      <c r="R206" s="12"/>
      <c r="S206" s="24" t="str">
        <f>IF(K206&gt;=50%,"Yes","No")</f>
        <v>No</v>
      </c>
    </row>
    <row r="207" spans="1:19" x14ac:dyDescent="0.25">
      <c r="A207" s="7" t="s">
        <v>2132</v>
      </c>
      <c r="B207" s="7" t="s">
        <v>2133</v>
      </c>
      <c r="C207" s="7" t="s">
        <v>353</v>
      </c>
      <c r="D207" s="7" t="s">
        <v>55</v>
      </c>
      <c r="E207" s="14" t="s">
        <v>354</v>
      </c>
      <c r="F207" s="8" t="s">
        <v>355</v>
      </c>
      <c r="G207" s="14"/>
      <c r="H207" s="9">
        <v>1799</v>
      </c>
      <c r="I207" s="30" t="str">
        <f t="shared" si="12"/>
        <v>&gt;₹500</v>
      </c>
      <c r="J207" s="9">
        <v>6990</v>
      </c>
      <c r="K207" s="10">
        <v>0.74</v>
      </c>
      <c r="L207" s="41">
        <f t="shared" si="10"/>
        <v>4</v>
      </c>
      <c r="M207" s="21" t="str">
        <f>IF(K206&lt;=10%,"0-10%",IF(K206&lt;=20%,"11-20%",IF(K206&lt;=30%,"21-30%",IF(K206&lt;=40%,"31-40%",IF(K206&lt;=50%,"41-50%",IF(K206&lt;=60%,"51-60%",IF(K206&lt;=70%,"61-70%",IF(K206&lt;=80%,"71-80%",IF(K206&lt;=90%,"81-90%","91-100%")))))))))</f>
        <v>0-10%</v>
      </c>
      <c r="N207" s="21" t="str">
        <f>IF(K207&gt;=50%,"&gt;=50%","&lt;50%")</f>
        <v>&gt;=50%</v>
      </c>
      <c r="O207" s="7">
        <v>4</v>
      </c>
      <c r="P207" s="11">
        <v>26880</v>
      </c>
      <c r="Q207" s="27">
        <f>J207*P207</f>
        <v>187891200</v>
      </c>
      <c r="R207" s="12"/>
      <c r="S207" s="24" t="str">
        <f>IF(K207&gt;=50%,"Yes","No")</f>
        <v>Yes</v>
      </c>
    </row>
    <row r="208" spans="1:19" x14ac:dyDescent="0.25">
      <c r="A208" s="7" t="s">
        <v>173</v>
      </c>
      <c r="B208" s="7" t="s">
        <v>174</v>
      </c>
      <c r="C208" s="7" t="s">
        <v>175</v>
      </c>
      <c r="D208" s="7" t="s">
        <v>18</v>
      </c>
      <c r="E208" s="14" t="s">
        <v>145</v>
      </c>
      <c r="F208" s="8" t="s">
        <v>176</v>
      </c>
      <c r="G208" s="14"/>
      <c r="H208" s="9">
        <v>1792</v>
      </c>
      <c r="I208" s="30" t="str">
        <f t="shared" si="12"/>
        <v>&gt;₹500</v>
      </c>
      <c r="J208" s="9">
        <v>3500</v>
      </c>
      <c r="K208" s="10">
        <v>0.49</v>
      </c>
      <c r="L208" s="41">
        <f t="shared" si="10"/>
        <v>4.5</v>
      </c>
      <c r="M208" s="21" t="str">
        <f>IF(K207&lt;=10%,"0-10%",IF(K207&lt;=20%,"11-20%",IF(K207&lt;=30%,"21-30%",IF(K207&lt;=40%,"31-40%",IF(K207&lt;=50%,"41-50%",IF(K207&lt;=60%,"51-60%",IF(K207&lt;=70%,"61-70%",IF(K207&lt;=80%,"71-80%",IF(K207&lt;=90%,"81-90%","91-100%")))))))))</f>
        <v>71-80%</v>
      </c>
      <c r="N208" s="21" t="str">
        <f>IF(K208&gt;=50%,"&gt;=50%","&lt;50%")</f>
        <v>&lt;50%</v>
      </c>
      <c r="O208" s="7">
        <v>4.5</v>
      </c>
      <c r="P208" s="11">
        <v>26194</v>
      </c>
      <c r="Q208" s="27">
        <f>J208*P208</f>
        <v>91679000</v>
      </c>
      <c r="R208" s="12"/>
      <c r="S208" s="24" t="str">
        <f>IF(K208&gt;=50%,"Yes","No")</f>
        <v>No</v>
      </c>
    </row>
    <row r="209" spans="1:19" x14ac:dyDescent="0.25">
      <c r="A209" s="7" t="s">
        <v>1692</v>
      </c>
      <c r="B209" s="7" t="s">
        <v>1693</v>
      </c>
      <c r="C209" s="7" t="s">
        <v>96</v>
      </c>
      <c r="D209" s="7" t="s">
        <v>35</v>
      </c>
      <c r="E209" s="14" t="s">
        <v>43</v>
      </c>
      <c r="F209" s="8" t="s">
        <v>44</v>
      </c>
      <c r="G209" s="14" t="s">
        <v>97</v>
      </c>
      <c r="H209" s="9">
        <v>3699</v>
      </c>
      <c r="I209" s="30" t="str">
        <f t="shared" si="12"/>
        <v>&gt;₹500</v>
      </c>
      <c r="J209" s="9">
        <v>4295</v>
      </c>
      <c r="K209" s="10">
        <v>0.14000000000000001</v>
      </c>
      <c r="L209" s="41">
        <f t="shared" si="10"/>
        <v>4.0999999999999996</v>
      </c>
      <c r="M209" s="21" t="str">
        <f>IF(K208&lt;=10%,"0-10%",IF(K208&lt;=20%,"11-20%",IF(K208&lt;=30%,"21-30%",IF(K208&lt;=40%,"31-40%",IF(K208&lt;=50%,"41-50%",IF(K208&lt;=60%,"51-60%",IF(K208&lt;=70%,"61-70%",IF(K208&lt;=80%,"71-80%",IF(K208&lt;=90%,"81-90%","91-100%")))))))))</f>
        <v>41-50%</v>
      </c>
      <c r="N209" s="21" t="str">
        <f>IF(K209&gt;=50%,"&gt;=50%","&lt;50%")</f>
        <v>&lt;50%</v>
      </c>
      <c r="O209" s="7">
        <v>4.0999999999999996</v>
      </c>
      <c r="P209" s="11">
        <v>26543</v>
      </c>
      <c r="Q209" s="27">
        <f>J209*P209</f>
        <v>114002185</v>
      </c>
      <c r="R209" s="12"/>
      <c r="S209" s="24" t="str">
        <f>IF(K209&gt;=50%,"Yes","No")</f>
        <v>No</v>
      </c>
    </row>
    <row r="210" spans="1:19" x14ac:dyDescent="0.25">
      <c r="A210" s="7" t="s">
        <v>2134</v>
      </c>
      <c r="B210" s="7" t="s">
        <v>2135</v>
      </c>
      <c r="C210" s="7" t="s">
        <v>332</v>
      </c>
      <c r="D210" s="7" t="s">
        <v>18</v>
      </c>
      <c r="E210" s="7" t="s">
        <v>19</v>
      </c>
      <c r="F210" s="8" t="s">
        <v>333</v>
      </c>
      <c r="G210" s="7" t="s">
        <v>334</v>
      </c>
      <c r="H210" s="9">
        <v>599</v>
      </c>
      <c r="I210" s="30" t="str">
        <f t="shared" si="12"/>
        <v>&gt;₹500</v>
      </c>
      <c r="J210" s="9">
        <v>599</v>
      </c>
      <c r="K210" s="10">
        <v>0</v>
      </c>
      <c r="L210" s="41">
        <f t="shared" si="10"/>
        <v>4</v>
      </c>
      <c r="M210" s="21" t="str">
        <f>IF(K209&lt;=10%,"0-10%",IF(K209&lt;=20%,"11-20%",IF(K209&lt;=30%,"21-30%",IF(K209&lt;=40%,"31-40%",IF(K209&lt;=50%,"41-50%",IF(K209&lt;=60%,"51-60%",IF(K209&lt;=70%,"61-70%",IF(K209&lt;=80%,"71-80%",IF(K209&lt;=90%,"81-90%","91-100%")))))))))</f>
        <v>11-20%</v>
      </c>
      <c r="N210" s="21" t="str">
        <f>IF(K210&gt;=50%,"&gt;=50%","&lt;50%")</f>
        <v>&lt;50%</v>
      </c>
      <c r="O210" s="7">
        <v>4</v>
      </c>
      <c r="P210" s="11">
        <v>26423</v>
      </c>
      <c r="Q210" s="27">
        <f>J210*P210</f>
        <v>15827377</v>
      </c>
      <c r="R210" s="12"/>
      <c r="S210" s="24" t="str">
        <f>IF(K210&gt;=50%,"Yes","No")</f>
        <v>No</v>
      </c>
    </row>
    <row r="211" spans="1:19" x14ac:dyDescent="0.25">
      <c r="A211" s="7" t="s">
        <v>409</v>
      </c>
      <c r="B211" s="7" t="s">
        <v>410</v>
      </c>
      <c r="C211" s="7" t="s">
        <v>408</v>
      </c>
      <c r="D211" s="7" t="s">
        <v>55</v>
      </c>
      <c r="E211" s="14" t="s">
        <v>171</v>
      </c>
      <c r="F211" s="8"/>
      <c r="G211" s="14"/>
      <c r="H211" s="9">
        <v>1500</v>
      </c>
      <c r="I211" s="30" t="str">
        <f t="shared" si="12"/>
        <v>&gt;₹500</v>
      </c>
      <c r="J211" s="9">
        <v>1500</v>
      </c>
      <c r="K211" s="10">
        <v>0</v>
      </c>
      <c r="L211" s="41">
        <f t="shared" si="10"/>
        <v>4.4000000000000004</v>
      </c>
      <c r="M211" s="21" t="str">
        <f>IF(K210&lt;=10%,"0-10%",IF(K210&lt;=20%,"11-20%",IF(K210&lt;=30%,"21-30%",IF(K210&lt;=40%,"31-40%",IF(K210&lt;=50%,"41-50%",IF(K210&lt;=60%,"51-60%",IF(K210&lt;=70%,"61-70%",IF(K210&lt;=80%,"71-80%",IF(K210&lt;=90%,"81-90%","91-100%")))))))))</f>
        <v>0-10%</v>
      </c>
      <c r="N211" s="21" t="str">
        <f>IF(K211&gt;=50%,"&gt;=50%","&lt;50%")</f>
        <v>&lt;50%</v>
      </c>
      <c r="O211" s="7">
        <v>4.4000000000000004</v>
      </c>
      <c r="P211" s="11">
        <v>25996</v>
      </c>
      <c r="Q211" s="27">
        <f>J211*P211</f>
        <v>38994000</v>
      </c>
      <c r="R211" s="12"/>
      <c r="S211" s="24" t="str">
        <f>IF(K211&gt;=50%,"Yes","No")</f>
        <v>No</v>
      </c>
    </row>
    <row r="212" spans="1:19" x14ac:dyDescent="0.25">
      <c r="A212" s="7" t="s">
        <v>411</v>
      </c>
      <c r="B212" s="7" t="s">
        <v>412</v>
      </c>
      <c r="C212" s="7" t="s">
        <v>17</v>
      </c>
      <c r="D212" s="7" t="s">
        <v>18</v>
      </c>
      <c r="E212" s="7" t="s">
        <v>19</v>
      </c>
      <c r="F212" s="8" t="s">
        <v>20</v>
      </c>
      <c r="G212" s="7" t="s">
        <v>21</v>
      </c>
      <c r="H212" s="9">
        <v>289</v>
      </c>
      <c r="I212" s="30" t="str">
        <f t="shared" si="12"/>
        <v>₹200 - ₹500</v>
      </c>
      <c r="J212" s="9">
        <v>590</v>
      </c>
      <c r="K212" s="10">
        <v>0.51</v>
      </c>
      <c r="L212" s="41">
        <f t="shared" si="10"/>
        <v>4.4000000000000004</v>
      </c>
      <c r="M212" s="21" t="str">
        <f>IF(K211&lt;=10%,"0-10%",IF(K211&lt;=20%,"11-20%",IF(K211&lt;=30%,"21-30%",IF(K211&lt;=40%,"31-40%",IF(K211&lt;=50%,"41-50%",IF(K211&lt;=60%,"51-60%",IF(K211&lt;=70%,"61-70%",IF(K211&lt;=80%,"71-80%",IF(K211&lt;=90%,"81-90%","91-100%")))))))))</f>
        <v>0-10%</v>
      </c>
      <c r="N212" s="21" t="str">
        <f>IF(K212&gt;=50%,"&gt;=50%","&lt;50%")</f>
        <v>&gt;=50%</v>
      </c>
      <c r="O212" s="7">
        <v>4.4000000000000004</v>
      </c>
      <c r="P212" s="11">
        <v>25886</v>
      </c>
      <c r="Q212" s="27">
        <f>J212*P212</f>
        <v>15272740</v>
      </c>
      <c r="R212" s="12"/>
      <c r="S212" s="24" t="str">
        <f>IF(K212&gt;=50%,"Yes","No")</f>
        <v>Yes</v>
      </c>
    </row>
    <row r="213" spans="1:19" x14ac:dyDescent="0.25">
      <c r="A213" s="7" t="s">
        <v>728</v>
      </c>
      <c r="B213" s="7" t="s">
        <v>729</v>
      </c>
      <c r="C213" s="7" t="s">
        <v>332</v>
      </c>
      <c r="D213" s="7" t="s">
        <v>18</v>
      </c>
      <c r="E213" s="7" t="s">
        <v>19</v>
      </c>
      <c r="F213" s="8" t="s">
        <v>333</v>
      </c>
      <c r="G213" s="7" t="s">
        <v>334</v>
      </c>
      <c r="H213" s="9">
        <v>656</v>
      </c>
      <c r="I213" s="30" t="str">
        <f t="shared" si="12"/>
        <v>&gt;₹500</v>
      </c>
      <c r="J213" s="9">
        <v>1499</v>
      </c>
      <c r="K213" s="10">
        <v>0.56000000000000005</v>
      </c>
      <c r="L213" s="41">
        <f t="shared" si="10"/>
        <v>4.3</v>
      </c>
      <c r="M213" s="21" t="str">
        <f>IF(K212&lt;=10%,"0-10%",IF(K212&lt;=20%,"11-20%",IF(K212&lt;=30%,"21-30%",IF(K212&lt;=40%,"31-40%",IF(K212&lt;=50%,"41-50%",IF(K212&lt;=60%,"51-60%",IF(K212&lt;=70%,"61-70%",IF(K212&lt;=80%,"71-80%",IF(K212&lt;=90%,"81-90%","91-100%")))))))))</f>
        <v>51-60%</v>
      </c>
      <c r="N213" s="21" t="str">
        <f>IF(K213&gt;=50%,"&gt;=50%","&lt;50%")</f>
        <v>&gt;=50%</v>
      </c>
      <c r="O213" s="7">
        <v>4.3</v>
      </c>
      <c r="P213" s="11">
        <v>25903</v>
      </c>
      <c r="Q213" s="27">
        <f>J213*P213</f>
        <v>38828597</v>
      </c>
      <c r="R213" s="12"/>
      <c r="S213" s="24" t="str">
        <f>IF(K213&gt;=50%,"Yes","No")</f>
        <v>Yes</v>
      </c>
    </row>
    <row r="214" spans="1:19" x14ac:dyDescent="0.25">
      <c r="A214" s="7" t="s">
        <v>2136</v>
      </c>
      <c r="B214" s="7" t="s">
        <v>2137</v>
      </c>
      <c r="C214" s="7" t="s">
        <v>253</v>
      </c>
      <c r="D214" s="7" t="s">
        <v>35</v>
      </c>
      <c r="E214" s="14" t="s">
        <v>43</v>
      </c>
      <c r="F214" s="8" t="s">
        <v>44</v>
      </c>
      <c r="G214" s="14" t="s">
        <v>254</v>
      </c>
      <c r="H214" s="9">
        <v>2699</v>
      </c>
      <c r="I214" s="30" t="str">
        <f t="shared" si="12"/>
        <v>&gt;₹500</v>
      </c>
      <c r="J214" s="9">
        <v>5000</v>
      </c>
      <c r="K214" s="10">
        <v>0.46</v>
      </c>
      <c r="L214" s="41">
        <f t="shared" si="10"/>
        <v>4</v>
      </c>
      <c r="M214" s="21" t="str">
        <f>IF(K213&lt;=10%,"0-10%",IF(K213&lt;=20%,"11-20%",IF(K213&lt;=30%,"21-30%",IF(K213&lt;=40%,"31-40%",IF(K213&lt;=50%,"41-50%",IF(K213&lt;=60%,"51-60%",IF(K213&lt;=70%,"61-70%",IF(K213&lt;=80%,"71-80%",IF(K213&lt;=90%,"81-90%","91-100%")))))))))</f>
        <v>51-60%</v>
      </c>
      <c r="N214" s="21" t="str">
        <f>IF(K214&gt;=50%,"&gt;=50%","&lt;50%")</f>
        <v>&lt;50%</v>
      </c>
      <c r="O214" s="7">
        <v>4</v>
      </c>
      <c r="P214" s="11">
        <v>26164</v>
      </c>
      <c r="Q214" s="27">
        <f>J214*P214</f>
        <v>130820000</v>
      </c>
      <c r="R214" s="12"/>
      <c r="S214" s="24" t="str">
        <f>IF(K214&gt;=50%,"Yes","No")</f>
        <v>No</v>
      </c>
    </row>
    <row r="215" spans="1:19" x14ac:dyDescent="0.25">
      <c r="A215" s="7" t="s">
        <v>1694</v>
      </c>
      <c r="B215" s="7" t="s">
        <v>1695</v>
      </c>
      <c r="C215" s="7" t="s">
        <v>718</v>
      </c>
      <c r="D215" s="7" t="s">
        <v>18</v>
      </c>
      <c r="E215" s="14" t="s">
        <v>19</v>
      </c>
      <c r="F215" s="8" t="s">
        <v>20</v>
      </c>
      <c r="G215" s="14" t="s">
        <v>719</v>
      </c>
      <c r="H215" s="9">
        <v>1295</v>
      </c>
      <c r="I215" s="30" t="str">
        <f t="shared" si="12"/>
        <v>&gt;₹500</v>
      </c>
      <c r="J215" s="9">
        <v>1795</v>
      </c>
      <c r="K215" s="10">
        <v>0.28000000000000003</v>
      </c>
      <c r="L215" s="41">
        <f t="shared" si="10"/>
        <v>4.0999999999999996</v>
      </c>
      <c r="M215" s="21" t="str">
        <f>IF(K214&lt;=10%,"0-10%",IF(K214&lt;=20%,"11-20%",IF(K214&lt;=30%,"21-30%",IF(K214&lt;=40%,"31-40%",IF(K214&lt;=50%,"41-50%",IF(K214&lt;=60%,"51-60%",IF(K214&lt;=70%,"61-70%",IF(K214&lt;=80%,"71-80%",IF(K214&lt;=90%,"81-90%","91-100%")))))))))</f>
        <v>41-50%</v>
      </c>
      <c r="N215" s="21" t="str">
        <f>IF(K215&gt;=50%,"&gt;=50%","&lt;50%")</f>
        <v>&lt;50%</v>
      </c>
      <c r="O215" s="7">
        <v>4.0999999999999996</v>
      </c>
      <c r="P215" s="11">
        <v>25771</v>
      </c>
      <c r="Q215" s="27">
        <f>J215*P215</f>
        <v>46258945</v>
      </c>
      <c r="R215" s="12"/>
      <c r="S215" s="24" t="str">
        <f>IF(K215&gt;=50%,"Yes","No")</f>
        <v>No</v>
      </c>
    </row>
    <row r="216" spans="1:19" x14ac:dyDescent="0.25">
      <c r="A216" s="7" t="s">
        <v>2455</v>
      </c>
      <c r="B216" s="7" t="s">
        <v>2456</v>
      </c>
      <c r="C216" s="7" t="s">
        <v>428</v>
      </c>
      <c r="D216" s="7" t="s">
        <v>55</v>
      </c>
      <c r="E216" s="14" t="s">
        <v>56</v>
      </c>
      <c r="F216" s="8" t="s">
        <v>429</v>
      </c>
      <c r="G216" s="14" t="s">
        <v>430</v>
      </c>
      <c r="H216" s="9">
        <v>20999</v>
      </c>
      <c r="I216" s="30" t="str">
        <f t="shared" si="12"/>
        <v>&gt;₹500</v>
      </c>
      <c r="J216" s="9">
        <v>26999</v>
      </c>
      <c r="K216" s="10">
        <v>0.22</v>
      </c>
      <c r="L216" s="41">
        <f t="shared" si="10"/>
        <v>3.9</v>
      </c>
      <c r="M216" s="21" t="str">
        <f>IF(K215&lt;=10%,"0-10%",IF(K215&lt;=20%,"11-20%",IF(K215&lt;=30%,"21-30%",IF(K215&lt;=40%,"31-40%",IF(K215&lt;=50%,"41-50%",IF(K215&lt;=60%,"51-60%",IF(K215&lt;=70%,"61-70%",IF(K215&lt;=80%,"71-80%",IF(K215&lt;=90%,"81-90%","91-100%")))))))))</f>
        <v>21-30%</v>
      </c>
      <c r="N216" s="21" t="str">
        <f>IF(K216&gt;=50%,"&gt;=50%","&lt;50%")</f>
        <v>&lt;50%</v>
      </c>
      <c r="O216" s="7">
        <v>3.9</v>
      </c>
      <c r="P216" s="11">
        <v>25824</v>
      </c>
      <c r="Q216" s="27">
        <f>J216*P216</f>
        <v>697222176</v>
      </c>
      <c r="R216" s="12"/>
      <c r="S216" s="24" t="str">
        <f>IF(K216&gt;=50%,"Yes","No")</f>
        <v>No</v>
      </c>
    </row>
    <row r="217" spans="1:19" x14ac:dyDescent="0.25">
      <c r="A217" s="7" t="s">
        <v>2457</v>
      </c>
      <c r="B217" s="7" t="s">
        <v>2458</v>
      </c>
      <c r="C217" s="7" t="s">
        <v>428</v>
      </c>
      <c r="D217" s="7" t="s">
        <v>55</v>
      </c>
      <c r="E217" s="14" t="s">
        <v>56</v>
      </c>
      <c r="F217" s="8" t="s">
        <v>429</v>
      </c>
      <c r="G217" s="14" t="s">
        <v>430</v>
      </c>
      <c r="H217" s="9">
        <v>22999</v>
      </c>
      <c r="I217" s="30" t="str">
        <f t="shared" si="12"/>
        <v>&gt;₹500</v>
      </c>
      <c r="J217" s="9">
        <v>28999</v>
      </c>
      <c r="K217" s="10">
        <v>0.21</v>
      </c>
      <c r="L217" s="41">
        <f t="shared" si="10"/>
        <v>3.9</v>
      </c>
      <c r="M217" s="21" t="str">
        <f>IF(K216&lt;=10%,"0-10%",IF(K216&lt;=20%,"11-20%",IF(K216&lt;=30%,"21-30%",IF(K216&lt;=40%,"31-40%",IF(K216&lt;=50%,"41-50%",IF(K216&lt;=60%,"51-60%",IF(K216&lt;=70%,"61-70%",IF(K216&lt;=80%,"71-80%",IF(K216&lt;=90%,"81-90%","91-100%")))))))))</f>
        <v>21-30%</v>
      </c>
      <c r="N217" s="21" t="str">
        <f>IF(K217&gt;=50%,"&gt;=50%","&lt;50%")</f>
        <v>&lt;50%</v>
      </c>
      <c r="O217" s="7">
        <v>3.9</v>
      </c>
      <c r="P217" s="11">
        <v>25824</v>
      </c>
      <c r="Q217" s="27">
        <f>J217*P217</f>
        <v>748870176</v>
      </c>
      <c r="R217" s="12"/>
      <c r="S217" s="24" t="str">
        <f>IF(K217&gt;=50%,"Yes","No")</f>
        <v>No</v>
      </c>
    </row>
    <row r="218" spans="1:19" x14ac:dyDescent="0.25">
      <c r="A218" s="7" t="s">
        <v>2453</v>
      </c>
      <c r="B218" s="7" t="s">
        <v>2454</v>
      </c>
      <c r="C218" s="7" t="s">
        <v>428</v>
      </c>
      <c r="D218" s="7" t="s">
        <v>55</v>
      </c>
      <c r="E218" s="14" t="s">
        <v>56</v>
      </c>
      <c r="F218" s="8" t="s">
        <v>429</v>
      </c>
      <c r="G218" s="14" t="s">
        <v>430</v>
      </c>
      <c r="H218" s="9">
        <v>19999</v>
      </c>
      <c r="I218" s="30" t="str">
        <f t="shared" si="12"/>
        <v>&gt;₹500</v>
      </c>
      <c r="J218" s="9">
        <v>24999</v>
      </c>
      <c r="K218" s="10">
        <v>0.2</v>
      </c>
      <c r="L218" s="41">
        <f t="shared" si="10"/>
        <v>3.9</v>
      </c>
      <c r="M218" s="21" t="str">
        <f>IF(K217&lt;=10%,"0-10%",IF(K217&lt;=20%,"11-20%",IF(K217&lt;=30%,"21-30%",IF(K217&lt;=40%,"31-40%",IF(K217&lt;=50%,"41-50%",IF(K217&lt;=60%,"51-60%",IF(K217&lt;=70%,"61-70%",IF(K217&lt;=80%,"71-80%",IF(K217&lt;=90%,"81-90%","91-100%")))))))))</f>
        <v>21-30%</v>
      </c>
      <c r="N218" s="21" t="str">
        <f>IF(K218&gt;=50%,"&gt;=50%","&lt;50%")</f>
        <v>&lt;50%</v>
      </c>
      <c r="O218" s="7">
        <v>3.9</v>
      </c>
      <c r="P218" s="11">
        <v>25824</v>
      </c>
      <c r="Q218" s="27">
        <f>J218*P218</f>
        <v>645574176</v>
      </c>
      <c r="R218" s="12"/>
      <c r="S218" s="24" t="str">
        <f>IF(K218&gt;=50%,"Yes","No")</f>
        <v>No</v>
      </c>
    </row>
    <row r="219" spans="1:19" x14ac:dyDescent="0.25">
      <c r="A219" s="7" t="s">
        <v>1696</v>
      </c>
      <c r="B219" s="7" t="s">
        <v>1697</v>
      </c>
      <c r="C219" s="7" t="s">
        <v>1698</v>
      </c>
      <c r="D219" s="7" t="s">
        <v>18</v>
      </c>
      <c r="E219" s="7" t="s">
        <v>19</v>
      </c>
      <c r="F219" s="8" t="s">
        <v>207</v>
      </c>
      <c r="G219" s="7" t="s">
        <v>165</v>
      </c>
      <c r="H219" s="9">
        <v>149</v>
      </c>
      <c r="I219" s="30" t="str">
        <f t="shared" si="12"/>
        <v>&lt;₹200</v>
      </c>
      <c r="J219" s="9">
        <v>499</v>
      </c>
      <c r="K219" s="10">
        <v>0.7</v>
      </c>
      <c r="L219" s="41">
        <f t="shared" si="10"/>
        <v>4.0999999999999996</v>
      </c>
      <c r="M219" s="21" t="str">
        <f>IF(K218&lt;=10%,"0-10%",IF(K218&lt;=20%,"11-20%",IF(K218&lt;=30%,"21-30%",IF(K218&lt;=40%,"31-40%",IF(K218&lt;=50%,"41-50%",IF(K218&lt;=60%,"51-60%",IF(K218&lt;=70%,"61-70%",IF(K218&lt;=80%,"71-80%",IF(K218&lt;=90%,"81-90%","91-100%")))))))))</f>
        <v>11-20%</v>
      </c>
      <c r="N219" s="21" t="str">
        <f>IF(K219&gt;=50%,"&gt;=50%","&lt;50%")</f>
        <v>&gt;=50%</v>
      </c>
      <c r="O219" s="7">
        <v>4.0999999999999996</v>
      </c>
      <c r="P219" s="11">
        <v>25607</v>
      </c>
      <c r="Q219" s="27">
        <f>J219*P219</f>
        <v>12777893</v>
      </c>
      <c r="R219" s="12"/>
      <c r="S219" s="24" t="str">
        <f>IF(K219&gt;=50%,"Yes","No")</f>
        <v>Yes</v>
      </c>
    </row>
    <row r="220" spans="1:19" x14ac:dyDescent="0.25">
      <c r="A220" s="7" t="s">
        <v>1281</v>
      </c>
      <c r="B220" s="7" t="s">
        <v>1282</v>
      </c>
      <c r="C220" s="7" t="s">
        <v>81</v>
      </c>
      <c r="D220" s="7" t="s">
        <v>18</v>
      </c>
      <c r="E220" s="14" t="s">
        <v>19</v>
      </c>
      <c r="F220" s="8" t="s">
        <v>82</v>
      </c>
      <c r="G220" s="14" t="s">
        <v>83</v>
      </c>
      <c r="H220" s="9">
        <v>1699</v>
      </c>
      <c r="I220" s="30" t="str">
        <f t="shared" si="12"/>
        <v>&gt;₹500</v>
      </c>
      <c r="J220" s="9">
        <v>3999</v>
      </c>
      <c r="K220" s="10">
        <v>0.57999999999999996</v>
      </c>
      <c r="L220" s="41">
        <f t="shared" si="10"/>
        <v>4.2</v>
      </c>
      <c r="M220" s="21" t="str">
        <f>IF(K219&lt;=10%,"0-10%",IF(K219&lt;=20%,"11-20%",IF(K219&lt;=30%,"21-30%",IF(K219&lt;=40%,"31-40%",IF(K219&lt;=50%,"41-50%",IF(K219&lt;=60%,"51-60%",IF(K219&lt;=70%,"61-70%",IF(K219&lt;=80%,"71-80%",IF(K219&lt;=90%,"81-90%","91-100%")))))))))</f>
        <v>61-70%</v>
      </c>
      <c r="N220" s="21" t="str">
        <f>IF(K220&gt;=50%,"&gt;=50%","&lt;50%")</f>
        <v>&gt;=50%</v>
      </c>
      <c r="O220" s="7">
        <v>4.2</v>
      </c>
      <c r="P220" s="11">
        <v>25488</v>
      </c>
      <c r="Q220" s="27">
        <f>J220*P220</f>
        <v>101926512</v>
      </c>
      <c r="R220" s="12"/>
      <c r="S220" s="24" t="str">
        <f>IF(K220&gt;=50%,"Yes","No")</f>
        <v>Yes</v>
      </c>
    </row>
    <row r="221" spans="1:19" x14ac:dyDescent="0.25">
      <c r="A221" s="7" t="s">
        <v>413</v>
      </c>
      <c r="B221" s="7" t="s">
        <v>414</v>
      </c>
      <c r="C221" s="7" t="s">
        <v>415</v>
      </c>
      <c r="D221" s="7" t="s">
        <v>18</v>
      </c>
      <c r="E221" s="7" t="s">
        <v>19</v>
      </c>
      <c r="F221" s="8" t="s">
        <v>26</v>
      </c>
      <c r="G221" s="7" t="s">
        <v>27</v>
      </c>
      <c r="H221" s="9">
        <v>499</v>
      </c>
      <c r="I221" s="30" t="str">
        <f t="shared" si="12"/>
        <v>₹200 - ₹500</v>
      </c>
      <c r="J221" s="9">
        <v>1100</v>
      </c>
      <c r="K221" s="10">
        <v>0.55000000000000004</v>
      </c>
      <c r="L221" s="41">
        <f t="shared" si="10"/>
        <v>4.4000000000000004</v>
      </c>
      <c r="M221" s="21" t="str">
        <f>IF(K220&lt;=10%,"0-10%",IF(K220&lt;=20%,"11-20%",IF(K220&lt;=30%,"21-30%",IF(K220&lt;=40%,"31-40%",IF(K220&lt;=50%,"41-50%",IF(K220&lt;=60%,"51-60%",IF(K220&lt;=70%,"61-70%",IF(K220&lt;=80%,"71-80%",IF(K220&lt;=90%,"81-90%","91-100%")))))))))</f>
        <v>51-60%</v>
      </c>
      <c r="N221" s="21" t="str">
        <f>IF(K221&gt;=50%,"&gt;=50%","&lt;50%")</f>
        <v>&gt;=50%</v>
      </c>
      <c r="O221" s="7">
        <v>4.4000000000000004</v>
      </c>
      <c r="P221" s="11">
        <v>25177</v>
      </c>
      <c r="Q221" s="27">
        <f>J221*P221</f>
        <v>27694700</v>
      </c>
      <c r="R221" s="12"/>
      <c r="S221" s="24" t="str">
        <f>IF(K221&gt;=50%,"Yes","No")</f>
        <v>Yes</v>
      </c>
    </row>
    <row r="222" spans="1:19" x14ac:dyDescent="0.25">
      <c r="A222" s="7" t="s">
        <v>2949</v>
      </c>
      <c r="B222" s="7" t="s">
        <v>2950</v>
      </c>
      <c r="C222" s="7" t="s">
        <v>1197</v>
      </c>
      <c r="D222" s="7" t="s">
        <v>55</v>
      </c>
      <c r="E222" s="14" t="s">
        <v>789</v>
      </c>
      <c r="F222" s="8" t="s">
        <v>1193</v>
      </c>
      <c r="G222" s="14" t="s">
        <v>1198</v>
      </c>
      <c r="H222" s="9">
        <v>1199</v>
      </c>
      <c r="I222" s="30" t="str">
        <f>IF(H222&lt;200,"&lt;₹200", IF(H222&lt;=500, "₹200 -₹500", "&gt;₹500"))</f>
        <v>&gt;₹500</v>
      </c>
      <c r="J222" s="9">
        <v>7999</v>
      </c>
      <c r="K222" s="10">
        <v>0.85</v>
      </c>
      <c r="L222" s="41">
        <f t="shared" si="10"/>
        <v>3.6</v>
      </c>
      <c r="M222" s="21" t="str">
        <f>IF(K221&lt;=10%,"0-10%",IF(K221&lt;=20%,"11-20%",IF(K221&lt;=30%,"21-30%",IF(K221&lt;=40%,"31-40%",IF(K221&lt;=50%,"41-50%",IF(K221&lt;=60%,"51-60%",IF(K221&lt;=70%,"61-70%",IF(K221&lt;=80%,"71-80%",IF(K221&lt;=90%,"81-90%","91-100%")))))))))</f>
        <v>51-60%</v>
      </c>
      <c r="N222" s="21" t="str">
        <f>IF(K222&gt;=50%,"&gt;=50%","&lt;50%")</f>
        <v>&gt;=50%</v>
      </c>
      <c r="O222" s="7">
        <v>3.6</v>
      </c>
      <c r="P222" s="11">
        <v>25910</v>
      </c>
      <c r="Q222" s="27">
        <f>J222*P222</f>
        <v>207254090</v>
      </c>
      <c r="R222" s="12"/>
      <c r="S222" s="24" t="str">
        <f>IF(K222&gt;=50%,"Yes","No")</f>
        <v>Yes</v>
      </c>
    </row>
    <row r="223" spans="1:19" x14ac:dyDescent="0.25">
      <c r="A223" s="7" t="s">
        <v>416</v>
      </c>
      <c r="B223" s="7" t="s">
        <v>417</v>
      </c>
      <c r="C223" s="7" t="s">
        <v>155</v>
      </c>
      <c r="D223" s="7" t="s">
        <v>18</v>
      </c>
      <c r="E223" s="14" t="s">
        <v>156</v>
      </c>
      <c r="F223" s="8" t="s">
        <v>157</v>
      </c>
      <c r="G223" s="14"/>
      <c r="H223" s="9">
        <v>4449</v>
      </c>
      <c r="I223" s="30" t="str">
        <f t="shared" ref="I223:I228" si="13">IF(H223&lt;200,"&lt;₹200",IF(OR(H223=200,H223&lt;=500),"₹200 - ₹500","&gt;₹500"))</f>
        <v>&gt;₹500</v>
      </c>
      <c r="J223" s="9">
        <v>5734</v>
      </c>
      <c r="K223" s="10">
        <v>0.22</v>
      </c>
      <c r="L223" s="41">
        <f t="shared" si="10"/>
        <v>4.4000000000000004</v>
      </c>
      <c r="M223" s="21" t="str">
        <f>IF(K222&lt;=10%,"0-10%",IF(K222&lt;=20%,"11-20%",IF(K222&lt;=30%,"21-30%",IF(K222&lt;=40%,"31-40%",IF(K222&lt;=50%,"41-50%",IF(K222&lt;=60%,"51-60%",IF(K222&lt;=70%,"61-70%",IF(K222&lt;=80%,"71-80%",IF(K222&lt;=90%,"81-90%","91-100%")))))))))</f>
        <v>81-90%</v>
      </c>
      <c r="N223" s="21" t="str">
        <f>IF(K223&gt;=50%,"&gt;=50%","&lt;50%")</f>
        <v>&lt;50%</v>
      </c>
      <c r="O223" s="7">
        <v>4.4000000000000004</v>
      </c>
      <c r="P223" s="11">
        <v>25006</v>
      </c>
      <c r="Q223" s="27">
        <f>J223*P223</f>
        <v>143384404</v>
      </c>
      <c r="R223" s="12"/>
      <c r="S223" s="24" t="str">
        <f>IF(K223&gt;=50%,"Yes","No")</f>
        <v>No</v>
      </c>
    </row>
    <row r="224" spans="1:19" x14ac:dyDescent="0.25">
      <c r="A224" s="7" t="s">
        <v>1699</v>
      </c>
      <c r="B224" s="7" t="s">
        <v>1700</v>
      </c>
      <c r="C224" s="7" t="s">
        <v>1688</v>
      </c>
      <c r="D224" s="7" t="s">
        <v>55</v>
      </c>
      <c r="E224" s="14" t="s">
        <v>340</v>
      </c>
      <c r="F224" s="8" t="s">
        <v>675</v>
      </c>
      <c r="G224" s="14" t="s">
        <v>1689</v>
      </c>
      <c r="H224" s="9">
        <v>1499</v>
      </c>
      <c r="I224" s="30" t="str">
        <f t="shared" si="13"/>
        <v>&gt;₹500</v>
      </c>
      <c r="J224" s="9">
        <v>2999</v>
      </c>
      <c r="K224" s="10">
        <v>0.5</v>
      </c>
      <c r="L224" s="41">
        <f t="shared" si="10"/>
        <v>4.0999999999999996</v>
      </c>
      <c r="M224" s="21" t="str">
        <f>IF(K223&lt;=10%,"0-10%",IF(K223&lt;=20%,"11-20%",IF(K223&lt;=30%,"21-30%",IF(K223&lt;=40%,"31-40%",IF(K223&lt;=50%,"41-50%",IF(K223&lt;=60%,"51-60%",IF(K223&lt;=70%,"61-70%",IF(K223&lt;=80%,"71-80%",IF(K223&lt;=90%,"81-90%","91-100%")))))))))</f>
        <v>21-30%</v>
      </c>
      <c r="N224" s="21" t="str">
        <f>IF(K224&gt;=50%,"&gt;=50%","&lt;50%")</f>
        <v>&gt;=50%</v>
      </c>
      <c r="O224" s="7">
        <v>4.0999999999999996</v>
      </c>
      <c r="P224" s="11">
        <v>25262</v>
      </c>
      <c r="Q224" s="27">
        <f>J224*P224</f>
        <v>75760738</v>
      </c>
      <c r="R224" s="12"/>
      <c r="S224" s="24" t="str">
        <f>IF(K224&gt;=50%,"Yes","No")</f>
        <v>Yes</v>
      </c>
    </row>
    <row r="225" spans="1:19" x14ac:dyDescent="0.25">
      <c r="A225" s="7" t="s">
        <v>2459</v>
      </c>
      <c r="B225" s="7" t="s">
        <v>2460</v>
      </c>
      <c r="C225" s="7" t="s">
        <v>96</v>
      </c>
      <c r="D225" s="7" t="s">
        <v>35</v>
      </c>
      <c r="E225" s="14" t="s">
        <v>43</v>
      </c>
      <c r="F225" s="8" t="s">
        <v>44</v>
      </c>
      <c r="G225" s="14" t="s">
        <v>97</v>
      </c>
      <c r="H225" s="9">
        <v>3499</v>
      </c>
      <c r="I225" s="30" t="str">
        <f t="shared" si="13"/>
        <v>&gt;₹500</v>
      </c>
      <c r="J225" s="9">
        <v>5795</v>
      </c>
      <c r="K225" s="10">
        <v>0.4</v>
      </c>
      <c r="L225" s="41">
        <f t="shared" si="10"/>
        <v>3.9</v>
      </c>
      <c r="M225" s="21" t="str">
        <f>IF(K224&lt;=10%,"0-10%",IF(K224&lt;=20%,"11-20%",IF(K224&lt;=30%,"21-30%",IF(K224&lt;=40%,"31-40%",IF(K224&lt;=50%,"41-50%",IF(K224&lt;=60%,"51-60%",IF(K224&lt;=70%,"61-70%",IF(K224&lt;=80%,"71-80%",IF(K224&lt;=90%,"81-90%","91-100%")))))))))</f>
        <v>41-50%</v>
      </c>
      <c r="N225" s="21" t="str">
        <f>IF(K225&gt;=50%,"&gt;=50%","&lt;50%")</f>
        <v>&lt;50%</v>
      </c>
      <c r="O225" s="7">
        <v>3.9</v>
      </c>
      <c r="P225" s="11">
        <v>25340</v>
      </c>
      <c r="Q225" s="27">
        <f>J225*P225</f>
        <v>146845300</v>
      </c>
      <c r="R225" s="12"/>
      <c r="S225" s="24" t="str">
        <f>IF(K225&gt;=50%,"Yes","No")</f>
        <v>No</v>
      </c>
    </row>
    <row r="226" spans="1:19" x14ac:dyDescent="0.25">
      <c r="A226" s="7" t="s">
        <v>418</v>
      </c>
      <c r="B226" s="7" t="s">
        <v>419</v>
      </c>
      <c r="C226" s="7" t="s">
        <v>183</v>
      </c>
      <c r="D226" s="7" t="s">
        <v>18</v>
      </c>
      <c r="E226" s="14" t="s">
        <v>184</v>
      </c>
      <c r="F226" s="8" t="s">
        <v>185</v>
      </c>
      <c r="G226" s="14" t="s">
        <v>186</v>
      </c>
      <c r="H226" s="9">
        <v>1199</v>
      </c>
      <c r="I226" s="30" t="str">
        <f t="shared" si="13"/>
        <v>&gt;₹500</v>
      </c>
      <c r="J226" s="9">
        <v>2199</v>
      </c>
      <c r="K226" s="10">
        <v>0.45</v>
      </c>
      <c r="L226" s="41">
        <f t="shared" si="10"/>
        <v>4.4000000000000004</v>
      </c>
      <c r="M226" s="21" t="str">
        <f>IF(K225&lt;=10%,"0-10%",IF(K225&lt;=20%,"11-20%",IF(K225&lt;=30%,"21-30%",IF(K225&lt;=40%,"31-40%",IF(K225&lt;=50%,"41-50%",IF(K225&lt;=60%,"51-60%",IF(K225&lt;=70%,"61-70%",IF(K225&lt;=80%,"71-80%",IF(K225&lt;=90%,"81-90%","91-100%")))))))))</f>
        <v>31-40%</v>
      </c>
      <c r="N226" s="21" t="str">
        <f>IF(K226&gt;=50%,"&gt;=50%","&lt;50%")</f>
        <v>&lt;50%</v>
      </c>
      <c r="O226" s="7">
        <v>4.4000000000000004</v>
      </c>
      <c r="P226" s="11">
        <v>24780</v>
      </c>
      <c r="Q226" s="27">
        <f>J226*P226</f>
        <v>54491220</v>
      </c>
      <c r="R226" s="12"/>
      <c r="S226" s="24" t="str">
        <f>IF(K226&gt;=50%,"Yes","No")</f>
        <v>No</v>
      </c>
    </row>
    <row r="227" spans="1:19" x14ac:dyDescent="0.25">
      <c r="A227" s="7" t="s">
        <v>420</v>
      </c>
      <c r="B227" s="7" t="s">
        <v>421</v>
      </c>
      <c r="C227" s="7" t="s">
        <v>183</v>
      </c>
      <c r="D227" s="7" t="s">
        <v>18</v>
      </c>
      <c r="E227" s="14" t="s">
        <v>184</v>
      </c>
      <c r="F227" s="8" t="s">
        <v>185</v>
      </c>
      <c r="G227" s="14" t="s">
        <v>186</v>
      </c>
      <c r="H227" s="9">
        <v>1699</v>
      </c>
      <c r="I227" s="30" t="str">
        <f t="shared" si="13"/>
        <v>&gt;₹500</v>
      </c>
      <c r="J227" s="9">
        <v>2999</v>
      </c>
      <c r="K227" s="10">
        <v>0.43</v>
      </c>
      <c r="L227" s="41">
        <f t="shared" si="10"/>
        <v>4.4000000000000004</v>
      </c>
      <c r="M227" s="21" t="str">
        <f>IF(K226&lt;=10%,"0-10%",IF(K226&lt;=20%,"11-20%",IF(K226&lt;=30%,"21-30%",IF(K226&lt;=40%,"31-40%",IF(K226&lt;=50%,"41-50%",IF(K226&lt;=60%,"51-60%",IF(K226&lt;=70%,"61-70%",IF(K226&lt;=80%,"71-80%",IF(K226&lt;=90%,"81-90%","91-100%")))))))))</f>
        <v>41-50%</v>
      </c>
      <c r="N227" s="21" t="str">
        <f>IF(K227&gt;=50%,"&gt;=50%","&lt;50%")</f>
        <v>&lt;50%</v>
      </c>
      <c r="O227" s="7">
        <v>4.4000000000000004</v>
      </c>
      <c r="P227" s="11">
        <v>24780</v>
      </c>
      <c r="Q227" s="27">
        <f>J227*P227</f>
        <v>74315220</v>
      </c>
      <c r="R227" s="12"/>
      <c r="S227" s="24" t="str">
        <f>IF(K227&gt;=50%,"Yes","No")</f>
        <v>No</v>
      </c>
    </row>
    <row r="228" spans="1:19" x14ac:dyDescent="0.25">
      <c r="A228" s="7" t="s">
        <v>730</v>
      </c>
      <c r="B228" s="7" t="s">
        <v>731</v>
      </c>
      <c r="C228" s="7" t="s">
        <v>545</v>
      </c>
      <c r="D228" s="7" t="s">
        <v>18</v>
      </c>
      <c r="E228" s="7" t="s">
        <v>19</v>
      </c>
      <c r="F228" s="8" t="s">
        <v>333</v>
      </c>
      <c r="G228" s="7" t="s">
        <v>546</v>
      </c>
      <c r="H228" s="9">
        <v>349</v>
      </c>
      <c r="I228" s="30" t="str">
        <f t="shared" si="13"/>
        <v>₹200 - ₹500</v>
      </c>
      <c r="J228" s="9">
        <v>1499</v>
      </c>
      <c r="K228" s="10">
        <v>0.77</v>
      </c>
      <c r="L228" s="41">
        <f t="shared" si="10"/>
        <v>4.3</v>
      </c>
      <c r="M228" s="21" t="str">
        <f>IF(K227&lt;=10%,"0-10%",IF(K227&lt;=20%,"11-20%",IF(K227&lt;=30%,"21-30%",IF(K227&lt;=40%,"31-40%",IF(K227&lt;=50%,"41-50%",IF(K227&lt;=60%,"51-60%",IF(K227&lt;=70%,"61-70%",IF(K227&lt;=80%,"71-80%",IF(K227&lt;=90%,"81-90%","91-100%")))))))))</f>
        <v>41-50%</v>
      </c>
      <c r="N228" s="21" t="str">
        <f>IF(K228&gt;=50%,"&gt;=50%","&lt;50%")</f>
        <v>&gt;=50%</v>
      </c>
      <c r="O228" s="7">
        <v>4.3</v>
      </c>
      <c r="P228" s="11">
        <v>24791</v>
      </c>
      <c r="Q228" s="27">
        <f>J228*P228</f>
        <v>37161709</v>
      </c>
      <c r="R228" s="12"/>
      <c r="S228" s="24" t="str">
        <f>IF(K228&gt;=50%,"Yes","No")</f>
        <v>Yes</v>
      </c>
    </row>
    <row r="229" spans="1:19" x14ac:dyDescent="0.25">
      <c r="A229" s="7" t="s">
        <v>2465</v>
      </c>
      <c r="B229" s="7" t="s">
        <v>2466</v>
      </c>
      <c r="C229" s="7" t="s">
        <v>25</v>
      </c>
      <c r="D229" s="7" t="s">
        <v>18</v>
      </c>
      <c r="E229" s="7" t="s">
        <v>19</v>
      </c>
      <c r="F229" s="8" t="s">
        <v>26</v>
      </c>
      <c r="G229" s="7" t="s">
        <v>27</v>
      </c>
      <c r="H229" s="9">
        <v>99</v>
      </c>
      <c r="I229" s="30" t="str">
        <f>IF(H229&lt;200,"&lt;₹200", IF(H229&lt;=500, "₹200 -₹500", "&gt;₹500"))</f>
        <v>&lt;₹200</v>
      </c>
      <c r="J229" s="9">
        <v>800</v>
      </c>
      <c r="K229" s="10">
        <v>0.88</v>
      </c>
      <c r="L229" s="41">
        <f t="shared" si="10"/>
        <v>3.9</v>
      </c>
      <c r="M229" s="21" t="str">
        <f>IF(K228&lt;=10%,"0-10%",IF(K228&lt;=20%,"11-20%",IF(K228&lt;=30%,"21-30%",IF(K228&lt;=40%,"31-40%",IF(K228&lt;=50%,"41-50%",IF(K228&lt;=60%,"51-60%",IF(K228&lt;=70%,"61-70%",IF(K228&lt;=80%,"71-80%",IF(K228&lt;=90%,"81-90%","91-100%")))))))))</f>
        <v>71-80%</v>
      </c>
      <c r="N229" s="21" t="str">
        <f>IF(K229&gt;=50%,"&gt;=50%","&lt;50%")</f>
        <v>&gt;=50%</v>
      </c>
      <c r="O229" s="7">
        <v>3.9</v>
      </c>
      <c r="P229" s="11">
        <v>24871</v>
      </c>
      <c r="Q229" s="27">
        <f>J229*P229</f>
        <v>19896800</v>
      </c>
      <c r="R229" s="12"/>
      <c r="S229" s="24" t="str">
        <f>IF(K229&gt;=50%,"Yes","No")</f>
        <v>Yes</v>
      </c>
    </row>
    <row r="230" spans="1:19" x14ac:dyDescent="0.25">
      <c r="A230" s="7" t="s">
        <v>2461</v>
      </c>
      <c r="B230" s="7" t="s">
        <v>2462</v>
      </c>
      <c r="C230" s="7" t="s">
        <v>25</v>
      </c>
      <c r="D230" s="7" t="s">
        <v>18</v>
      </c>
      <c r="E230" s="7" t="s">
        <v>19</v>
      </c>
      <c r="F230" s="8" t="s">
        <v>26</v>
      </c>
      <c r="G230" s="7" t="s">
        <v>27</v>
      </c>
      <c r="H230" s="9">
        <v>149</v>
      </c>
      <c r="I230" s="30" t="str">
        <f>IF(H230&lt;200,"&lt;₹200", IF(H230&lt;=500, "₹200 -₹500", "&gt;₹500"))</f>
        <v>&lt;₹200</v>
      </c>
      <c r="J230" s="9">
        <v>1000</v>
      </c>
      <c r="K230" s="10">
        <v>0.85</v>
      </c>
      <c r="L230" s="41">
        <f t="shared" si="10"/>
        <v>3.9</v>
      </c>
      <c r="M230" s="21" t="str">
        <f>IF(K229&lt;=10%,"0-10%",IF(K229&lt;=20%,"11-20%",IF(K229&lt;=30%,"21-30%",IF(K229&lt;=40%,"31-40%",IF(K229&lt;=50%,"41-50%",IF(K229&lt;=60%,"51-60%",IF(K229&lt;=70%,"61-70%",IF(K229&lt;=80%,"71-80%",IF(K229&lt;=90%,"81-90%","91-100%")))))))))</f>
        <v>81-90%</v>
      </c>
      <c r="N230" s="21" t="str">
        <f>IF(K230&gt;=50%,"&gt;=50%","&lt;50%")</f>
        <v>&gt;=50%</v>
      </c>
      <c r="O230" s="7">
        <v>3.9</v>
      </c>
      <c r="P230" s="11">
        <v>24871</v>
      </c>
      <c r="Q230" s="27">
        <f>J230*P230</f>
        <v>24871000</v>
      </c>
      <c r="R230" s="12"/>
      <c r="S230" s="24" t="str">
        <f>IF(K230&gt;=50%,"Yes","No")</f>
        <v>Yes</v>
      </c>
    </row>
    <row r="231" spans="1:19" x14ac:dyDescent="0.25">
      <c r="A231" s="7" t="s">
        <v>2463</v>
      </c>
      <c r="B231" s="7" t="s">
        <v>2464</v>
      </c>
      <c r="C231" s="7" t="s">
        <v>25</v>
      </c>
      <c r="D231" s="7" t="s">
        <v>18</v>
      </c>
      <c r="E231" s="7" t="s">
        <v>19</v>
      </c>
      <c r="F231" s="8" t="s">
        <v>26</v>
      </c>
      <c r="G231" s="7" t="s">
        <v>27</v>
      </c>
      <c r="H231" s="9">
        <v>99</v>
      </c>
      <c r="I231" s="30" t="str">
        <f>IF(H231&lt;200,"&lt;₹200", IF(H231&lt;=500, "₹200 -₹500", "&gt;₹500"))</f>
        <v>&lt;₹200</v>
      </c>
      <c r="J231" s="9">
        <v>666.66</v>
      </c>
      <c r="K231" s="10">
        <v>0.85</v>
      </c>
      <c r="L231" s="41">
        <f t="shared" si="10"/>
        <v>3.9</v>
      </c>
      <c r="M231" s="21" t="str">
        <f>IF(K230&lt;=10%,"0-10%",IF(K230&lt;=20%,"11-20%",IF(K230&lt;=30%,"21-30%",IF(K230&lt;=40%,"31-40%",IF(K230&lt;=50%,"41-50%",IF(K230&lt;=60%,"51-60%",IF(K230&lt;=70%,"61-70%",IF(K230&lt;=80%,"71-80%",IF(K230&lt;=90%,"81-90%","91-100%")))))))))</f>
        <v>81-90%</v>
      </c>
      <c r="N231" s="21" t="str">
        <f>IF(K231&gt;=50%,"&gt;=50%","&lt;50%")</f>
        <v>&gt;=50%</v>
      </c>
      <c r="O231" s="7">
        <v>3.9</v>
      </c>
      <c r="P231" s="11">
        <v>24871</v>
      </c>
      <c r="Q231" s="27">
        <f>J231*P231</f>
        <v>16580500.859999999</v>
      </c>
      <c r="R231" s="12"/>
      <c r="S231" s="24" t="str">
        <f>IF(K231&gt;=50%,"Yes","No")</f>
        <v>Yes</v>
      </c>
    </row>
    <row r="232" spans="1:19" x14ac:dyDescent="0.25">
      <c r="A232" s="7" t="s">
        <v>1283</v>
      </c>
      <c r="B232" s="7" t="s">
        <v>1284</v>
      </c>
      <c r="C232" s="7" t="s">
        <v>1285</v>
      </c>
      <c r="D232" s="7" t="s">
        <v>55</v>
      </c>
      <c r="E232" s="7" t="s">
        <v>279</v>
      </c>
      <c r="F232" s="8" t="s">
        <v>103</v>
      </c>
      <c r="G232" s="7" t="s">
        <v>1286</v>
      </c>
      <c r="H232" s="9">
        <v>299</v>
      </c>
      <c r="I232" s="30" t="str">
        <f t="shared" ref="I232:I248" si="14">IF(H232&lt;200,"&lt;₹200",IF(OR(H232=200,H232&lt;=500),"₹200 - ₹500","&gt;₹500"))</f>
        <v>₹200 - ₹500</v>
      </c>
      <c r="J232" s="9">
        <v>499</v>
      </c>
      <c r="K232" s="10">
        <v>0.4</v>
      </c>
      <c r="L232" s="41">
        <f t="shared" si="10"/>
        <v>4.2</v>
      </c>
      <c r="M232" s="21" t="str">
        <f>IF(K231&lt;=10%,"0-10%",IF(K231&lt;=20%,"11-20%",IF(K231&lt;=30%,"21-30%",IF(K231&lt;=40%,"31-40%",IF(K231&lt;=50%,"41-50%",IF(K231&lt;=60%,"51-60%",IF(K231&lt;=70%,"61-70%",IF(K231&lt;=80%,"71-80%",IF(K231&lt;=90%,"81-90%","91-100%")))))))))</f>
        <v>81-90%</v>
      </c>
      <c r="N232" s="21" t="str">
        <f>IF(K232&gt;=50%,"&gt;=50%","&lt;50%")</f>
        <v>&lt;50%</v>
      </c>
      <c r="O232" s="7">
        <v>4.2</v>
      </c>
      <c r="P232" s="11">
        <v>24432</v>
      </c>
      <c r="Q232" s="27">
        <f>J232*P232</f>
        <v>12191568</v>
      </c>
      <c r="R232" s="12"/>
      <c r="S232" s="24" t="str">
        <f>IF(K232&gt;=50%,"Yes","No")</f>
        <v>No</v>
      </c>
    </row>
    <row r="233" spans="1:19" x14ac:dyDescent="0.25">
      <c r="A233" s="7" t="s">
        <v>1293</v>
      </c>
      <c r="B233" s="7" t="s">
        <v>1294</v>
      </c>
      <c r="C233" s="7" t="s">
        <v>25</v>
      </c>
      <c r="D233" s="7" t="s">
        <v>18</v>
      </c>
      <c r="E233" s="7" t="s">
        <v>19</v>
      </c>
      <c r="F233" s="8" t="s">
        <v>26</v>
      </c>
      <c r="G233" s="7" t="s">
        <v>27</v>
      </c>
      <c r="H233" s="9">
        <v>649</v>
      </c>
      <c r="I233" s="30" t="str">
        <f t="shared" si="14"/>
        <v>&gt;₹500</v>
      </c>
      <c r="J233" s="9">
        <v>1999</v>
      </c>
      <c r="K233" s="10">
        <v>0.68</v>
      </c>
      <c r="L233" s="41">
        <f t="shared" si="10"/>
        <v>4.2</v>
      </c>
      <c r="M233" s="21" t="str">
        <f>IF(K232&lt;=10%,"0-10%",IF(K232&lt;=20%,"11-20%",IF(K232&lt;=30%,"21-30%",IF(K232&lt;=40%,"31-40%",IF(K232&lt;=50%,"41-50%",IF(K232&lt;=60%,"51-60%",IF(K232&lt;=70%,"61-70%",IF(K232&lt;=80%,"71-80%",IF(K232&lt;=90%,"81-90%","91-100%")))))))))</f>
        <v>31-40%</v>
      </c>
      <c r="N233" s="21" t="str">
        <f>IF(K233&gt;=50%,"&gt;=50%","&lt;50%")</f>
        <v>&gt;=50%</v>
      </c>
      <c r="O233" s="7">
        <v>4.2</v>
      </c>
      <c r="P233" s="11">
        <v>24269</v>
      </c>
      <c r="Q233" s="27">
        <f>J233*P233</f>
        <v>48513731</v>
      </c>
      <c r="R233" s="12"/>
      <c r="S233" s="24" t="str">
        <f>IF(K233&gt;=50%,"Yes","No")</f>
        <v>Yes</v>
      </c>
    </row>
    <row r="234" spans="1:19" x14ac:dyDescent="0.25">
      <c r="A234" s="7" t="s">
        <v>1297</v>
      </c>
      <c r="B234" s="7" t="s">
        <v>1298</v>
      </c>
      <c r="C234" s="7" t="s">
        <v>25</v>
      </c>
      <c r="D234" s="7" t="s">
        <v>18</v>
      </c>
      <c r="E234" s="7" t="s">
        <v>19</v>
      </c>
      <c r="F234" s="8" t="s">
        <v>26</v>
      </c>
      <c r="G234" s="7" t="s">
        <v>27</v>
      </c>
      <c r="H234" s="9">
        <v>649</v>
      </c>
      <c r="I234" s="30" t="str">
        <f t="shared" si="14"/>
        <v>&gt;₹500</v>
      </c>
      <c r="J234" s="9">
        <v>1999</v>
      </c>
      <c r="K234" s="10">
        <v>0.68</v>
      </c>
      <c r="L234" s="41">
        <f t="shared" si="10"/>
        <v>4.2</v>
      </c>
      <c r="M234" s="21" t="str">
        <f>IF(K233&lt;=10%,"0-10%",IF(K233&lt;=20%,"11-20%",IF(K233&lt;=30%,"21-30%",IF(K233&lt;=40%,"31-40%",IF(K233&lt;=50%,"41-50%",IF(K233&lt;=60%,"51-60%",IF(K233&lt;=70%,"61-70%",IF(K233&lt;=80%,"71-80%",IF(K233&lt;=90%,"81-90%","91-100%")))))))))</f>
        <v>61-70%</v>
      </c>
      <c r="N234" s="21" t="str">
        <f>IF(K234&gt;=50%,"&gt;=50%","&lt;50%")</f>
        <v>&gt;=50%</v>
      </c>
      <c r="O234" s="7">
        <v>4.2</v>
      </c>
      <c r="P234" s="11">
        <v>24269</v>
      </c>
      <c r="Q234" s="27">
        <f>J234*P234</f>
        <v>48513731</v>
      </c>
      <c r="R234" s="12"/>
      <c r="S234" s="24" t="str">
        <f>IF(K234&gt;=50%,"Yes","No")</f>
        <v>Yes</v>
      </c>
    </row>
    <row r="235" spans="1:19" x14ac:dyDescent="0.25">
      <c r="A235" s="7" t="s">
        <v>1295</v>
      </c>
      <c r="B235" s="7" t="s">
        <v>1296</v>
      </c>
      <c r="C235" s="7" t="s">
        <v>25</v>
      </c>
      <c r="D235" s="7" t="s">
        <v>18</v>
      </c>
      <c r="E235" s="7" t="s">
        <v>19</v>
      </c>
      <c r="F235" s="8" t="s">
        <v>26</v>
      </c>
      <c r="G235" s="7" t="s">
        <v>27</v>
      </c>
      <c r="H235" s="9">
        <v>449</v>
      </c>
      <c r="I235" s="30" t="str">
        <f t="shared" si="14"/>
        <v>₹200 - ₹500</v>
      </c>
      <c r="J235" s="9">
        <v>1299</v>
      </c>
      <c r="K235" s="10">
        <v>0.65</v>
      </c>
      <c r="L235" s="41">
        <f t="shared" si="10"/>
        <v>4.2</v>
      </c>
      <c r="M235" s="21" t="str">
        <f>IF(K234&lt;=10%,"0-10%",IF(K234&lt;=20%,"11-20%",IF(K234&lt;=30%,"21-30%",IF(K234&lt;=40%,"31-40%",IF(K234&lt;=50%,"41-50%",IF(K234&lt;=60%,"51-60%",IF(K234&lt;=70%,"61-70%",IF(K234&lt;=80%,"71-80%",IF(K234&lt;=90%,"81-90%","91-100%")))))))))</f>
        <v>61-70%</v>
      </c>
      <c r="N235" s="21" t="str">
        <f>IF(K235&gt;=50%,"&gt;=50%","&lt;50%")</f>
        <v>&gt;=50%</v>
      </c>
      <c r="O235" s="7">
        <v>4.2</v>
      </c>
      <c r="P235" s="11">
        <v>24269</v>
      </c>
      <c r="Q235" s="27">
        <f>J235*P235</f>
        <v>31525431</v>
      </c>
      <c r="R235" s="12"/>
      <c r="S235" s="24" t="str">
        <f>IF(K235&gt;=50%,"Yes","No")</f>
        <v>Yes</v>
      </c>
    </row>
    <row r="236" spans="1:19" x14ac:dyDescent="0.25">
      <c r="A236" s="7" t="s">
        <v>1287</v>
      </c>
      <c r="B236" s="7" t="s">
        <v>1288</v>
      </c>
      <c r="C236" s="7" t="s">
        <v>25</v>
      </c>
      <c r="D236" s="7" t="s">
        <v>18</v>
      </c>
      <c r="E236" s="7" t="s">
        <v>19</v>
      </c>
      <c r="F236" s="8" t="s">
        <v>26</v>
      </c>
      <c r="G236" s="7" t="s">
        <v>27</v>
      </c>
      <c r="H236" s="9">
        <v>399</v>
      </c>
      <c r="I236" s="30" t="str">
        <f t="shared" si="14"/>
        <v>₹200 - ₹500</v>
      </c>
      <c r="J236" s="9">
        <v>1099</v>
      </c>
      <c r="K236" s="10">
        <v>0.64</v>
      </c>
      <c r="L236" s="41">
        <f t="shared" si="10"/>
        <v>4.2</v>
      </c>
      <c r="M236" s="21" t="str">
        <f>IF(K235&lt;=10%,"0-10%",IF(K235&lt;=20%,"11-20%",IF(K235&lt;=30%,"21-30%",IF(K235&lt;=40%,"31-40%",IF(K235&lt;=50%,"41-50%",IF(K235&lt;=60%,"51-60%",IF(K235&lt;=70%,"61-70%",IF(K235&lt;=80%,"71-80%",IF(K235&lt;=90%,"81-90%","91-100%")))))))))</f>
        <v>61-70%</v>
      </c>
      <c r="N236" s="21" t="str">
        <f>IF(K236&gt;=50%,"&gt;=50%","&lt;50%")</f>
        <v>&gt;=50%</v>
      </c>
      <c r="O236" s="7">
        <v>4.2</v>
      </c>
      <c r="P236" s="11">
        <v>24269</v>
      </c>
      <c r="Q236" s="27">
        <f>J236*P236</f>
        <v>26671631</v>
      </c>
      <c r="R236" s="12"/>
      <c r="S236" s="24" t="str">
        <f>IF(K236&gt;=50%,"Yes","No")</f>
        <v>Yes</v>
      </c>
    </row>
    <row r="237" spans="1:19" x14ac:dyDescent="0.25">
      <c r="A237" s="7" t="s">
        <v>1289</v>
      </c>
      <c r="B237" s="7" t="s">
        <v>1290</v>
      </c>
      <c r="C237" s="7" t="s">
        <v>25</v>
      </c>
      <c r="D237" s="7" t="s">
        <v>18</v>
      </c>
      <c r="E237" s="7" t="s">
        <v>19</v>
      </c>
      <c r="F237" s="8" t="s">
        <v>26</v>
      </c>
      <c r="G237" s="7" t="s">
        <v>27</v>
      </c>
      <c r="H237" s="9">
        <v>399</v>
      </c>
      <c r="I237" s="30" t="str">
        <f t="shared" si="14"/>
        <v>₹200 - ₹500</v>
      </c>
      <c r="J237" s="9">
        <v>1099</v>
      </c>
      <c r="K237" s="10">
        <v>0.64</v>
      </c>
      <c r="L237" s="41">
        <f t="shared" si="10"/>
        <v>4.2</v>
      </c>
      <c r="M237" s="21" t="str">
        <f>IF(K236&lt;=10%,"0-10%",IF(K236&lt;=20%,"11-20%",IF(K236&lt;=30%,"21-30%",IF(K236&lt;=40%,"31-40%",IF(K236&lt;=50%,"41-50%",IF(K236&lt;=60%,"51-60%",IF(K236&lt;=70%,"61-70%",IF(K236&lt;=80%,"71-80%",IF(K236&lt;=90%,"81-90%","91-100%")))))))))</f>
        <v>61-70%</v>
      </c>
      <c r="N237" s="21" t="str">
        <f>IF(K237&gt;=50%,"&gt;=50%","&lt;50%")</f>
        <v>&gt;=50%</v>
      </c>
      <c r="O237" s="7">
        <v>4.2</v>
      </c>
      <c r="P237" s="11">
        <v>24269</v>
      </c>
      <c r="Q237" s="27">
        <f>J237*P237</f>
        <v>26671631</v>
      </c>
      <c r="R237" s="12"/>
      <c r="S237" s="24" t="str">
        <f>IF(K237&gt;=50%,"Yes","No")</f>
        <v>Yes</v>
      </c>
    </row>
    <row r="238" spans="1:19" x14ac:dyDescent="0.25">
      <c r="A238" s="7" t="s">
        <v>1291</v>
      </c>
      <c r="B238" s="7" t="s">
        <v>1292</v>
      </c>
      <c r="C238" s="7" t="s">
        <v>25</v>
      </c>
      <c r="D238" s="7" t="s">
        <v>18</v>
      </c>
      <c r="E238" s="7" t="s">
        <v>19</v>
      </c>
      <c r="F238" s="8" t="s">
        <v>26</v>
      </c>
      <c r="G238" s="7" t="s">
        <v>27</v>
      </c>
      <c r="H238" s="9">
        <v>399</v>
      </c>
      <c r="I238" s="30" t="str">
        <f t="shared" si="14"/>
        <v>₹200 - ₹500</v>
      </c>
      <c r="J238" s="9">
        <v>1099</v>
      </c>
      <c r="K238" s="10">
        <v>0.64</v>
      </c>
      <c r="L238" s="41">
        <f t="shared" si="10"/>
        <v>4.2</v>
      </c>
      <c r="M238" s="21" t="str">
        <f>IF(K237&lt;=10%,"0-10%",IF(K237&lt;=20%,"11-20%",IF(K237&lt;=30%,"21-30%",IF(K237&lt;=40%,"31-40%",IF(K237&lt;=50%,"41-50%",IF(K237&lt;=60%,"51-60%",IF(K237&lt;=70%,"61-70%",IF(K237&lt;=80%,"71-80%",IF(K237&lt;=90%,"81-90%","91-100%")))))))))</f>
        <v>61-70%</v>
      </c>
      <c r="N238" s="21" t="str">
        <f>IF(K238&gt;=50%,"&gt;=50%","&lt;50%")</f>
        <v>&gt;=50%</v>
      </c>
      <c r="O238" s="7">
        <v>4.2</v>
      </c>
      <c r="P238" s="11">
        <v>24269</v>
      </c>
      <c r="Q238" s="27">
        <f>J238*P238</f>
        <v>26671631</v>
      </c>
      <c r="R238" s="12"/>
      <c r="S238" s="24" t="str">
        <f>IF(K238&gt;=50%,"Yes","No")</f>
        <v>Yes</v>
      </c>
    </row>
    <row r="239" spans="1:19" x14ac:dyDescent="0.25">
      <c r="A239" s="7" t="s">
        <v>1299</v>
      </c>
      <c r="B239" s="7" t="s">
        <v>1300</v>
      </c>
      <c r="C239" s="7" t="s">
        <v>783</v>
      </c>
      <c r="D239" s="7" t="s">
        <v>35</v>
      </c>
      <c r="E239" s="7" t="s">
        <v>43</v>
      </c>
      <c r="F239" s="8" t="s">
        <v>121</v>
      </c>
      <c r="G239" s="7" t="s">
        <v>122</v>
      </c>
      <c r="H239" s="9">
        <v>599</v>
      </c>
      <c r="I239" s="30" t="str">
        <f t="shared" si="14"/>
        <v>&gt;₹500</v>
      </c>
      <c r="J239" s="9">
        <v>785</v>
      </c>
      <c r="K239" s="10">
        <v>0.24</v>
      </c>
      <c r="L239" s="41">
        <f t="shared" si="10"/>
        <v>4.2</v>
      </c>
      <c r="M239" s="21" t="str">
        <f>IF(K238&lt;=10%,"0-10%",IF(K238&lt;=20%,"11-20%",IF(K238&lt;=30%,"21-30%",IF(K238&lt;=40%,"31-40%",IF(K238&lt;=50%,"41-50%",IF(K238&lt;=60%,"51-60%",IF(K238&lt;=70%,"61-70%",IF(K238&lt;=80%,"71-80%",IF(K238&lt;=90%,"81-90%","91-100%")))))))))</f>
        <v>61-70%</v>
      </c>
      <c r="N239" s="21" t="str">
        <f>IF(K239&gt;=50%,"&gt;=50%","&lt;50%")</f>
        <v>&lt;50%</v>
      </c>
      <c r="O239" s="7">
        <v>4.2</v>
      </c>
      <c r="P239" s="11">
        <v>24247</v>
      </c>
      <c r="Q239" s="27">
        <f>J239*P239</f>
        <v>19033895</v>
      </c>
      <c r="R239" s="12"/>
      <c r="S239" s="24" t="str">
        <f>IF(K239&gt;=50%,"Yes","No")</f>
        <v>No</v>
      </c>
    </row>
    <row r="240" spans="1:19" x14ac:dyDescent="0.25">
      <c r="A240" s="7" t="s">
        <v>177</v>
      </c>
      <c r="B240" s="7" t="s">
        <v>178</v>
      </c>
      <c r="C240" s="7" t="s">
        <v>179</v>
      </c>
      <c r="D240" s="7" t="s">
        <v>35</v>
      </c>
      <c r="E240" s="14" t="s">
        <v>43</v>
      </c>
      <c r="F240" s="8" t="s">
        <v>44</v>
      </c>
      <c r="G240" s="14" t="s">
        <v>180</v>
      </c>
      <c r="H240" s="9">
        <v>1625</v>
      </c>
      <c r="I240" s="30" t="str">
        <f t="shared" si="14"/>
        <v>&gt;₹500</v>
      </c>
      <c r="J240" s="9">
        <v>2995</v>
      </c>
      <c r="K240" s="10">
        <v>0.46</v>
      </c>
      <c r="L240" s="41">
        <f t="shared" si="10"/>
        <v>4.5</v>
      </c>
      <c r="M240" s="21" t="str">
        <f>IF(K239&lt;=10%,"0-10%",IF(K239&lt;=20%,"11-20%",IF(K239&lt;=30%,"21-30%",IF(K239&lt;=40%,"31-40%",IF(K239&lt;=50%,"41-50%",IF(K239&lt;=60%,"51-60%",IF(K239&lt;=70%,"61-70%",IF(K239&lt;=80%,"71-80%",IF(K239&lt;=90%,"81-90%","91-100%")))))))))</f>
        <v>21-30%</v>
      </c>
      <c r="N240" s="21" t="str">
        <f>IF(K240&gt;=50%,"&gt;=50%","&lt;50%")</f>
        <v>&lt;50%</v>
      </c>
      <c r="O240" s="7">
        <v>4.5</v>
      </c>
      <c r="P240" s="11">
        <v>23484</v>
      </c>
      <c r="Q240" s="27">
        <f>J240*P240</f>
        <v>70334580</v>
      </c>
      <c r="R240" s="12"/>
      <c r="S240" s="24" t="str">
        <f>IF(K240&gt;=50%,"Yes","No")</f>
        <v>No</v>
      </c>
    </row>
    <row r="241" spans="1:19" x14ac:dyDescent="0.25">
      <c r="A241" s="7" t="s">
        <v>422</v>
      </c>
      <c r="B241" s="7" t="s">
        <v>423</v>
      </c>
      <c r="C241" s="7" t="s">
        <v>183</v>
      </c>
      <c r="D241" s="7" t="s">
        <v>18</v>
      </c>
      <c r="E241" s="14" t="s">
        <v>184</v>
      </c>
      <c r="F241" s="8" t="s">
        <v>185</v>
      </c>
      <c r="G241" s="14" t="s">
        <v>186</v>
      </c>
      <c r="H241" s="9">
        <v>1399</v>
      </c>
      <c r="I241" s="30" t="str">
        <f t="shared" si="14"/>
        <v>&gt;₹500</v>
      </c>
      <c r="J241" s="9">
        <v>2499</v>
      </c>
      <c r="K241" s="10">
        <v>0.44</v>
      </c>
      <c r="L241" s="41">
        <f t="shared" si="10"/>
        <v>4.4000000000000004</v>
      </c>
      <c r="M241" s="21" t="str">
        <f>IF(K240&lt;=10%,"0-10%",IF(K240&lt;=20%,"11-20%",IF(K240&lt;=30%,"21-30%",IF(K240&lt;=40%,"31-40%",IF(K240&lt;=50%,"41-50%",IF(K240&lt;=60%,"51-60%",IF(K240&lt;=70%,"61-70%",IF(K240&lt;=80%,"71-80%",IF(K240&lt;=90%,"81-90%","91-100%")))))))))</f>
        <v>41-50%</v>
      </c>
      <c r="N241" s="21" t="str">
        <f>IF(K241&gt;=50%,"&gt;=50%","&lt;50%")</f>
        <v>&lt;50%</v>
      </c>
      <c r="O241" s="7">
        <v>4.4000000000000004</v>
      </c>
      <c r="P241" s="11">
        <v>23169</v>
      </c>
      <c r="Q241" s="27">
        <f>J241*P241</f>
        <v>57899331</v>
      </c>
      <c r="R241" s="12"/>
      <c r="S241" s="24" t="str">
        <f>IF(K241&gt;=50%,"Yes","No")</f>
        <v>No</v>
      </c>
    </row>
    <row r="242" spans="1:19" x14ac:dyDescent="0.25">
      <c r="A242" s="7" t="s">
        <v>1301</v>
      </c>
      <c r="B242" s="7" t="s">
        <v>1302</v>
      </c>
      <c r="C242" s="7" t="s">
        <v>783</v>
      </c>
      <c r="D242" s="7" t="s">
        <v>35</v>
      </c>
      <c r="E242" s="7" t="s">
        <v>43</v>
      </c>
      <c r="F242" s="8" t="s">
        <v>121</v>
      </c>
      <c r="G242" s="7" t="s">
        <v>122</v>
      </c>
      <c r="H242" s="9">
        <v>625</v>
      </c>
      <c r="I242" s="30" t="str">
        <f t="shared" si="14"/>
        <v>&gt;₹500</v>
      </c>
      <c r="J242" s="9">
        <v>1400</v>
      </c>
      <c r="K242" s="10">
        <v>0.55000000000000004</v>
      </c>
      <c r="L242" s="41">
        <f t="shared" si="10"/>
        <v>4.2</v>
      </c>
      <c r="M242" s="21" t="str">
        <f>IF(K241&lt;=10%,"0-10%",IF(K241&lt;=20%,"11-20%",IF(K241&lt;=30%,"21-30%",IF(K241&lt;=40%,"31-40%",IF(K241&lt;=50%,"41-50%",IF(K241&lt;=60%,"51-60%",IF(K241&lt;=70%,"61-70%",IF(K241&lt;=80%,"71-80%",IF(K241&lt;=90%,"81-90%","91-100%")))))))))</f>
        <v>41-50%</v>
      </c>
      <c r="N242" s="21" t="str">
        <f>IF(K242&gt;=50%,"&gt;=50%","&lt;50%")</f>
        <v>&gt;=50%</v>
      </c>
      <c r="O242" s="7">
        <v>4.2</v>
      </c>
      <c r="P242" s="11">
        <v>23316</v>
      </c>
      <c r="Q242" s="27">
        <f>J242*P242</f>
        <v>32642400</v>
      </c>
      <c r="R242" s="12"/>
      <c r="S242" s="24" t="str">
        <f>IF(K242&gt;=50%,"Yes","No")</f>
        <v>Yes</v>
      </c>
    </row>
    <row r="243" spans="1:19" x14ac:dyDescent="0.25">
      <c r="A243" s="7" t="s">
        <v>1303</v>
      </c>
      <c r="B243" s="7" t="s">
        <v>1304</v>
      </c>
      <c r="C243" s="7" t="s">
        <v>17</v>
      </c>
      <c r="D243" s="7" t="s">
        <v>18</v>
      </c>
      <c r="E243" s="7" t="s">
        <v>19</v>
      </c>
      <c r="F243" s="8" t="s">
        <v>20</v>
      </c>
      <c r="G243" s="7" t="s">
        <v>21</v>
      </c>
      <c r="H243" s="9">
        <v>899</v>
      </c>
      <c r="I243" s="30" t="str">
        <f t="shared" si="14"/>
        <v>&gt;₹500</v>
      </c>
      <c r="J243" s="9">
        <v>1499</v>
      </c>
      <c r="K243" s="10">
        <v>0.4</v>
      </c>
      <c r="L243" s="41">
        <f t="shared" si="10"/>
        <v>4.2</v>
      </c>
      <c r="M243" s="21" t="str">
        <f>IF(K242&lt;=10%,"0-10%",IF(K242&lt;=20%,"11-20%",IF(K242&lt;=30%,"21-30%",IF(K242&lt;=40%,"31-40%",IF(K242&lt;=50%,"41-50%",IF(K242&lt;=60%,"51-60%",IF(K242&lt;=70%,"61-70%",IF(K242&lt;=80%,"71-80%",IF(K242&lt;=90%,"81-90%","91-100%")))))))))</f>
        <v>51-60%</v>
      </c>
      <c r="N243" s="21" t="str">
        <f>IF(K243&gt;=50%,"&gt;=50%","&lt;50%")</f>
        <v>&lt;50%</v>
      </c>
      <c r="O243" s="7">
        <v>4.2</v>
      </c>
      <c r="P243" s="11">
        <v>23174</v>
      </c>
      <c r="Q243" s="27">
        <f>J243*P243</f>
        <v>34737826</v>
      </c>
      <c r="R243" s="12"/>
      <c r="S243" s="24" t="str">
        <f>IF(K243&gt;=50%,"Yes","No")</f>
        <v>No</v>
      </c>
    </row>
    <row r="244" spans="1:19" x14ac:dyDescent="0.25">
      <c r="A244" s="7" t="s">
        <v>732</v>
      </c>
      <c r="B244" s="7" t="s">
        <v>733</v>
      </c>
      <c r="C244" s="7" t="s">
        <v>649</v>
      </c>
      <c r="D244" s="7" t="s">
        <v>18</v>
      </c>
      <c r="E244" s="14" t="s">
        <v>156</v>
      </c>
      <c r="F244" s="8" t="s">
        <v>650</v>
      </c>
      <c r="G244" s="14"/>
      <c r="H244" s="9">
        <v>1299</v>
      </c>
      <c r="I244" s="30" t="str">
        <f t="shared" si="14"/>
        <v>&gt;₹500</v>
      </c>
      <c r="J244" s="9">
        <v>3000</v>
      </c>
      <c r="K244" s="10">
        <v>0.56999999999999995</v>
      </c>
      <c r="L244" s="41">
        <f t="shared" si="10"/>
        <v>4.3</v>
      </c>
      <c r="M244" s="21" t="str">
        <f>IF(K243&lt;=10%,"0-10%",IF(K243&lt;=20%,"11-20%",IF(K243&lt;=30%,"21-30%",IF(K243&lt;=40%,"31-40%",IF(K243&lt;=50%,"41-50%",IF(K243&lt;=60%,"51-60%",IF(K243&lt;=70%,"61-70%",IF(K243&lt;=80%,"71-80%",IF(K243&lt;=90%,"81-90%","91-100%")))))))))</f>
        <v>31-40%</v>
      </c>
      <c r="N244" s="21" t="str">
        <f>IF(K244&gt;=50%,"&gt;=50%","&lt;50%")</f>
        <v>&gt;=50%</v>
      </c>
      <c r="O244" s="7">
        <v>4.3</v>
      </c>
      <c r="P244" s="11">
        <v>23022</v>
      </c>
      <c r="Q244" s="27">
        <f>J244*P244</f>
        <v>69066000</v>
      </c>
      <c r="R244" s="12"/>
      <c r="S244" s="24" t="str">
        <f>IF(K244&gt;=50%,"Yes","No")</f>
        <v>Yes</v>
      </c>
    </row>
    <row r="245" spans="1:19" x14ac:dyDescent="0.25">
      <c r="A245" s="7" t="s">
        <v>1305</v>
      </c>
      <c r="B245" s="7" t="s">
        <v>1306</v>
      </c>
      <c r="C245" s="7" t="s">
        <v>482</v>
      </c>
      <c r="D245" s="7" t="s">
        <v>18</v>
      </c>
      <c r="E245" s="7" t="s">
        <v>19</v>
      </c>
      <c r="F245" s="8" t="s">
        <v>333</v>
      </c>
      <c r="G245" s="7" t="s">
        <v>483</v>
      </c>
      <c r="H245" s="9">
        <v>249</v>
      </c>
      <c r="I245" s="30" t="str">
        <f t="shared" si="14"/>
        <v>₹200 - ₹500</v>
      </c>
      <c r="J245" s="9">
        <v>499</v>
      </c>
      <c r="K245" s="10">
        <v>0.5</v>
      </c>
      <c r="L245" s="41">
        <f t="shared" si="10"/>
        <v>4.2</v>
      </c>
      <c r="M245" s="21" t="str">
        <f>IF(K244&lt;=10%,"0-10%",IF(K244&lt;=20%,"11-20%",IF(K244&lt;=30%,"21-30%",IF(K244&lt;=40%,"31-40%",IF(K244&lt;=50%,"41-50%",IF(K244&lt;=60%,"51-60%",IF(K244&lt;=70%,"61-70%",IF(K244&lt;=80%,"71-80%",IF(K244&lt;=90%,"81-90%","91-100%")))))))))</f>
        <v>51-60%</v>
      </c>
      <c r="N245" s="21" t="str">
        <f>IF(K245&gt;=50%,"&gt;=50%","&lt;50%")</f>
        <v>&gt;=50%</v>
      </c>
      <c r="O245" s="7">
        <v>4.2</v>
      </c>
      <c r="P245" s="11">
        <v>22860</v>
      </c>
      <c r="Q245" s="27">
        <f>J245*P245</f>
        <v>11407140</v>
      </c>
      <c r="R245" s="12"/>
      <c r="S245" s="24" t="str">
        <f>IF(K245&gt;=50%,"Yes","No")</f>
        <v>Yes</v>
      </c>
    </row>
    <row r="246" spans="1:19" x14ac:dyDescent="0.25">
      <c r="A246" s="7" t="s">
        <v>424</v>
      </c>
      <c r="B246" s="7" t="s">
        <v>425</v>
      </c>
      <c r="C246" s="7" t="s">
        <v>211</v>
      </c>
      <c r="D246" s="7" t="s">
        <v>18</v>
      </c>
      <c r="E246" s="14" t="s">
        <v>19</v>
      </c>
      <c r="F246" s="8" t="s">
        <v>20</v>
      </c>
      <c r="G246" s="14" t="s">
        <v>212</v>
      </c>
      <c r="H246" s="9">
        <v>2595</v>
      </c>
      <c r="I246" s="30" t="str">
        <f t="shared" si="14"/>
        <v>&gt;₹500</v>
      </c>
      <c r="J246" s="9">
        <v>3295</v>
      </c>
      <c r="K246" s="10">
        <v>0.21</v>
      </c>
      <c r="L246" s="41">
        <f t="shared" si="10"/>
        <v>4.4000000000000004</v>
      </c>
      <c r="M246" s="21" t="str">
        <f>IF(K245&lt;=10%,"0-10%",IF(K245&lt;=20%,"11-20%",IF(K245&lt;=30%,"21-30%",IF(K245&lt;=40%,"31-40%",IF(K245&lt;=50%,"41-50%",IF(K245&lt;=60%,"51-60%",IF(K245&lt;=70%,"61-70%",IF(K245&lt;=80%,"71-80%",IF(K245&lt;=90%,"81-90%","91-100%")))))))))</f>
        <v>41-50%</v>
      </c>
      <c r="N246" s="21" t="str">
        <f>IF(K246&gt;=50%,"&gt;=50%","&lt;50%")</f>
        <v>&lt;50%</v>
      </c>
      <c r="O246" s="7">
        <v>4.4000000000000004</v>
      </c>
      <c r="P246" s="11">
        <v>22618</v>
      </c>
      <c r="Q246" s="27">
        <f>J246*P246</f>
        <v>74526310</v>
      </c>
      <c r="R246" s="12"/>
      <c r="S246" s="24" t="str">
        <f>IF(K246&gt;=50%,"Yes","No")</f>
        <v>No</v>
      </c>
    </row>
    <row r="247" spans="1:19" x14ac:dyDescent="0.25">
      <c r="A247" s="7" t="s">
        <v>181</v>
      </c>
      <c r="B247" s="7" t="s">
        <v>182</v>
      </c>
      <c r="C247" s="7" t="s">
        <v>183</v>
      </c>
      <c r="D247" s="7" t="s">
        <v>18</v>
      </c>
      <c r="E247" s="14" t="s">
        <v>184</v>
      </c>
      <c r="F247" s="8" t="s">
        <v>185</v>
      </c>
      <c r="G247" s="14" t="s">
        <v>186</v>
      </c>
      <c r="H247" s="9">
        <v>1099</v>
      </c>
      <c r="I247" s="30" t="str">
        <f t="shared" si="14"/>
        <v>&gt;₹500</v>
      </c>
      <c r="J247" s="9">
        <v>1899</v>
      </c>
      <c r="K247" s="10">
        <v>0.42</v>
      </c>
      <c r="L247" s="41">
        <f t="shared" si="10"/>
        <v>4.5</v>
      </c>
      <c r="M247" s="21" t="str">
        <f>IF(K246&lt;=10%,"0-10%",IF(K246&lt;=20%,"11-20%",IF(K246&lt;=30%,"21-30%",IF(K246&lt;=40%,"31-40%",IF(K246&lt;=50%,"41-50%",IF(K246&lt;=60%,"51-60%",IF(K246&lt;=70%,"61-70%",IF(K246&lt;=80%,"71-80%",IF(K246&lt;=90%,"81-90%","91-100%")))))))))</f>
        <v>21-30%</v>
      </c>
      <c r="N247" s="21" t="str">
        <f>IF(K247&gt;=50%,"&gt;=50%","&lt;50%")</f>
        <v>&lt;50%</v>
      </c>
      <c r="O247" s="7">
        <v>4.5</v>
      </c>
      <c r="P247" s="11">
        <v>22420</v>
      </c>
      <c r="Q247" s="27">
        <f>J247*P247</f>
        <v>42575580</v>
      </c>
      <c r="R247" s="12"/>
      <c r="S247" s="24" t="str">
        <f>IF(K247&gt;=50%,"Yes","No")</f>
        <v>No</v>
      </c>
    </row>
    <row r="248" spans="1:19" x14ac:dyDescent="0.25">
      <c r="A248" s="7" t="s">
        <v>187</v>
      </c>
      <c r="B248" s="7" t="s">
        <v>188</v>
      </c>
      <c r="C248" s="7" t="s">
        <v>189</v>
      </c>
      <c r="D248" s="7" t="s">
        <v>18</v>
      </c>
      <c r="E248" s="14" t="s">
        <v>184</v>
      </c>
      <c r="F248" s="8" t="s">
        <v>185</v>
      </c>
      <c r="G248" s="14" t="s">
        <v>190</v>
      </c>
      <c r="H248" s="9">
        <v>1199</v>
      </c>
      <c r="I248" s="30" t="str">
        <f t="shared" si="14"/>
        <v>&gt;₹500</v>
      </c>
      <c r="J248" s="9">
        <v>1999</v>
      </c>
      <c r="K248" s="10">
        <v>0.4</v>
      </c>
      <c r="L248" s="41">
        <f t="shared" si="10"/>
        <v>4.5</v>
      </c>
      <c r="M248" s="21" t="str">
        <f>IF(K247&lt;=10%,"0-10%",IF(K247&lt;=20%,"11-20%",IF(K247&lt;=30%,"21-30%",IF(K247&lt;=40%,"31-40%",IF(K247&lt;=50%,"41-50%",IF(K247&lt;=60%,"51-60%",IF(K247&lt;=70%,"61-70%",IF(K247&lt;=80%,"71-80%",IF(K247&lt;=90%,"81-90%","91-100%")))))))))</f>
        <v>41-50%</v>
      </c>
      <c r="N248" s="21" t="str">
        <f>IF(K248&gt;=50%,"&gt;=50%","&lt;50%")</f>
        <v>&lt;50%</v>
      </c>
      <c r="O248" s="7">
        <v>4.5</v>
      </c>
      <c r="P248" s="11">
        <v>22420</v>
      </c>
      <c r="Q248" s="27">
        <f>J248*P248</f>
        <v>44817580</v>
      </c>
      <c r="R248" s="12"/>
      <c r="S248" s="24" t="str">
        <f>IF(K248&gt;=50%,"Yes","No")</f>
        <v>No</v>
      </c>
    </row>
    <row r="249" spans="1:19" x14ac:dyDescent="0.25">
      <c r="A249" s="7" t="s">
        <v>1307</v>
      </c>
      <c r="B249" s="7" t="s">
        <v>1308</v>
      </c>
      <c r="C249" s="7" t="s">
        <v>353</v>
      </c>
      <c r="D249" s="7" t="s">
        <v>55</v>
      </c>
      <c r="E249" s="14" t="s">
        <v>354</v>
      </c>
      <c r="F249" s="8" t="s">
        <v>355</v>
      </c>
      <c r="G249" s="14"/>
      <c r="H249" s="9">
        <v>1499</v>
      </c>
      <c r="I249" s="30" t="str">
        <f>IF(H249&lt;200,"&lt;₹200", IF(H249&lt;=500, "₹200 -₹500", "&gt;₹500"))</f>
        <v>&gt;₹500</v>
      </c>
      <c r="J249" s="9">
        <v>9999</v>
      </c>
      <c r="K249" s="10">
        <v>0.85</v>
      </c>
      <c r="L249" s="41">
        <f t="shared" si="10"/>
        <v>4.2</v>
      </c>
      <c r="M249" s="21" t="str">
        <f>IF(K248&lt;=10%,"0-10%",IF(K248&lt;=20%,"11-20%",IF(K248&lt;=30%,"21-30%",IF(K248&lt;=40%,"31-40%",IF(K248&lt;=50%,"41-50%",IF(K248&lt;=60%,"51-60%",IF(K248&lt;=70%,"61-70%",IF(K248&lt;=80%,"71-80%",IF(K248&lt;=90%,"81-90%","91-100%")))))))))</f>
        <v>31-40%</v>
      </c>
      <c r="N249" s="21" t="str">
        <f>IF(K249&gt;=50%,"&gt;=50%","&lt;50%")</f>
        <v>&gt;=50%</v>
      </c>
      <c r="O249" s="7">
        <v>4.2</v>
      </c>
      <c r="P249" s="11">
        <v>22638</v>
      </c>
      <c r="Q249" s="27">
        <f>J249*P249</f>
        <v>226357362</v>
      </c>
      <c r="R249" s="12"/>
      <c r="S249" s="24" t="str">
        <f>IF(K249&gt;=50%,"Yes","No")</f>
        <v>Yes</v>
      </c>
    </row>
    <row r="250" spans="1:19" x14ac:dyDescent="0.25">
      <c r="A250" s="7" t="s">
        <v>1309</v>
      </c>
      <c r="B250" s="7" t="s">
        <v>1310</v>
      </c>
      <c r="C250" s="7" t="s">
        <v>353</v>
      </c>
      <c r="D250" s="7" t="s">
        <v>55</v>
      </c>
      <c r="E250" s="14" t="s">
        <v>354</v>
      </c>
      <c r="F250" s="8" t="s">
        <v>355</v>
      </c>
      <c r="G250" s="14"/>
      <c r="H250" s="9">
        <v>1499</v>
      </c>
      <c r="I250" s="30" t="str">
        <f>IF(H250&lt;200,"&lt;₹200", IF(H250&lt;=500, "₹200 -₹500", "&gt;₹500"))</f>
        <v>&gt;₹500</v>
      </c>
      <c r="J250" s="9">
        <v>7999</v>
      </c>
      <c r="K250" s="10">
        <v>0.81</v>
      </c>
      <c r="L250" s="41">
        <f t="shared" si="10"/>
        <v>4.2</v>
      </c>
      <c r="M250" s="21" t="str">
        <f>IF(K249&lt;=10%,"0-10%",IF(K249&lt;=20%,"11-20%",IF(K249&lt;=30%,"21-30%",IF(K249&lt;=40%,"31-40%",IF(K249&lt;=50%,"41-50%",IF(K249&lt;=60%,"51-60%",IF(K249&lt;=70%,"61-70%",IF(K249&lt;=80%,"71-80%",IF(K249&lt;=90%,"81-90%","91-100%")))))))))</f>
        <v>81-90%</v>
      </c>
      <c r="N250" s="21" t="str">
        <f>IF(K250&gt;=50%,"&gt;=50%","&lt;50%")</f>
        <v>&gt;=50%</v>
      </c>
      <c r="O250" s="7">
        <v>4.2</v>
      </c>
      <c r="P250" s="11">
        <v>22638</v>
      </c>
      <c r="Q250" s="27">
        <f>J250*P250</f>
        <v>181081362</v>
      </c>
      <c r="R250" s="12"/>
      <c r="S250" s="24" t="str">
        <f>IF(K250&gt;=50%,"Yes","No")</f>
        <v>Yes</v>
      </c>
    </row>
    <row r="251" spans="1:19" x14ac:dyDescent="0.25">
      <c r="A251" s="7" t="s">
        <v>1311</v>
      </c>
      <c r="B251" s="7" t="s">
        <v>1312</v>
      </c>
      <c r="C251" s="7" t="s">
        <v>353</v>
      </c>
      <c r="D251" s="7" t="s">
        <v>55</v>
      </c>
      <c r="E251" s="14" t="s">
        <v>354</v>
      </c>
      <c r="F251" s="8" t="s">
        <v>355</v>
      </c>
      <c r="G251" s="14"/>
      <c r="H251" s="9">
        <v>1499</v>
      </c>
      <c r="I251" s="30" t="str">
        <f>IF(H251&lt;200,"&lt;₹200", IF(H251&lt;=500, "₹200 -₹500", "&gt;₹500"))</f>
        <v>&gt;₹500</v>
      </c>
      <c r="J251" s="9">
        <v>7999</v>
      </c>
      <c r="K251" s="10">
        <v>0.81</v>
      </c>
      <c r="L251" s="41">
        <f t="shared" si="10"/>
        <v>4.2</v>
      </c>
      <c r="M251" s="21" t="str">
        <f>IF(K250&lt;=10%,"0-10%",IF(K250&lt;=20%,"11-20%",IF(K250&lt;=30%,"21-30%",IF(K250&lt;=40%,"31-40%",IF(K250&lt;=50%,"41-50%",IF(K250&lt;=60%,"51-60%",IF(K250&lt;=70%,"61-70%",IF(K250&lt;=80%,"71-80%",IF(K250&lt;=90%,"81-90%","91-100%")))))))))</f>
        <v>81-90%</v>
      </c>
      <c r="N251" s="21" t="str">
        <f>IF(K251&gt;=50%,"&gt;=50%","&lt;50%")</f>
        <v>&gt;=50%</v>
      </c>
      <c r="O251" s="7">
        <v>4.2</v>
      </c>
      <c r="P251" s="11">
        <v>22636</v>
      </c>
      <c r="Q251" s="27">
        <f>J251*P251</f>
        <v>181065364</v>
      </c>
      <c r="R251" s="12"/>
      <c r="S251" s="24" t="str">
        <f>IF(K251&gt;=50%,"Yes","No")</f>
        <v>Yes</v>
      </c>
    </row>
    <row r="252" spans="1:19" x14ac:dyDescent="0.25">
      <c r="A252" s="7" t="s">
        <v>1701</v>
      </c>
      <c r="B252" s="7" t="s">
        <v>1702</v>
      </c>
      <c r="C252" s="7" t="s">
        <v>228</v>
      </c>
      <c r="D252" s="7" t="s">
        <v>18</v>
      </c>
      <c r="E252" s="7" t="s">
        <v>184</v>
      </c>
      <c r="F252" s="8" t="s">
        <v>229</v>
      </c>
      <c r="H252" s="9">
        <v>899</v>
      </c>
      <c r="I252" s="30" t="str">
        <f t="shared" ref="I252:I278" si="15">IF(H252&lt;200,"&lt;₹200",IF(OR(H252=200,H252&lt;=500),"₹200 - ₹500","&gt;₹500"))</f>
        <v>&gt;₹500</v>
      </c>
      <c r="J252" s="9">
        <v>1800</v>
      </c>
      <c r="K252" s="10">
        <v>0.5</v>
      </c>
      <c r="L252" s="41">
        <f t="shared" si="10"/>
        <v>4.0999999999999996</v>
      </c>
      <c r="M252" s="21" t="str">
        <f>IF(K251&lt;=10%,"0-10%",IF(K251&lt;=20%,"11-20%",IF(K251&lt;=30%,"21-30%",IF(K251&lt;=40%,"31-40%",IF(K251&lt;=50%,"41-50%",IF(K251&lt;=60%,"51-60%",IF(K251&lt;=70%,"61-70%",IF(K251&lt;=80%,"71-80%",IF(K251&lt;=90%,"81-90%","91-100%")))))))))</f>
        <v>81-90%</v>
      </c>
      <c r="N252" s="21" t="str">
        <f>IF(K252&gt;=50%,"&gt;=50%","&lt;50%")</f>
        <v>&gt;=50%</v>
      </c>
      <c r="O252" s="7">
        <v>4.0999999999999996</v>
      </c>
      <c r="P252" s="11">
        <v>22375</v>
      </c>
      <c r="Q252" s="27">
        <f>J252*P252</f>
        <v>40275000</v>
      </c>
      <c r="R252" s="12"/>
      <c r="S252" s="24" t="str">
        <f>IF(K252&gt;=50%,"Yes","No")</f>
        <v>Yes</v>
      </c>
    </row>
    <row r="253" spans="1:19" x14ac:dyDescent="0.25">
      <c r="A253" s="7" t="s">
        <v>1705</v>
      </c>
      <c r="B253" s="7" t="s">
        <v>1706</v>
      </c>
      <c r="C253" s="7" t="s">
        <v>428</v>
      </c>
      <c r="D253" s="7" t="s">
        <v>55</v>
      </c>
      <c r="E253" s="14" t="s">
        <v>56</v>
      </c>
      <c r="F253" s="8" t="s">
        <v>429</v>
      </c>
      <c r="G253" s="14" t="s">
        <v>430</v>
      </c>
      <c r="H253" s="9">
        <v>16999</v>
      </c>
      <c r="I253" s="30" t="str">
        <f t="shared" si="15"/>
        <v>&gt;₹500</v>
      </c>
      <c r="J253" s="9">
        <v>24999</v>
      </c>
      <c r="K253" s="10">
        <v>0.32</v>
      </c>
      <c r="L253" s="41">
        <f t="shared" si="10"/>
        <v>4.0999999999999996</v>
      </c>
      <c r="M253" s="21" t="str">
        <f>IF(K252&lt;=10%,"0-10%",IF(K252&lt;=20%,"11-20%",IF(K252&lt;=30%,"21-30%",IF(K252&lt;=40%,"31-40%",IF(K252&lt;=50%,"41-50%",IF(K252&lt;=60%,"51-60%",IF(K252&lt;=70%,"61-70%",IF(K252&lt;=80%,"71-80%",IF(K252&lt;=90%,"81-90%","91-100%")))))))))</f>
        <v>41-50%</v>
      </c>
      <c r="N253" s="21" t="str">
        <f>IF(K253&gt;=50%,"&gt;=50%","&lt;50%")</f>
        <v>&lt;50%</v>
      </c>
      <c r="O253" s="7">
        <v>4.0999999999999996</v>
      </c>
      <c r="P253" s="11">
        <v>22318</v>
      </c>
      <c r="Q253" s="27">
        <f>J253*P253</f>
        <v>557927682</v>
      </c>
      <c r="R253" s="12"/>
      <c r="S253" s="24" t="str">
        <f>IF(K253&gt;=50%,"Yes","No")</f>
        <v>No</v>
      </c>
    </row>
    <row r="254" spans="1:19" x14ac:dyDescent="0.25">
      <c r="A254" s="7" t="s">
        <v>1707</v>
      </c>
      <c r="B254" s="7" t="s">
        <v>1706</v>
      </c>
      <c r="C254" s="7" t="s">
        <v>428</v>
      </c>
      <c r="D254" s="7" t="s">
        <v>55</v>
      </c>
      <c r="E254" s="14" t="s">
        <v>56</v>
      </c>
      <c r="F254" s="8" t="s">
        <v>429</v>
      </c>
      <c r="G254" s="14" t="s">
        <v>430</v>
      </c>
      <c r="H254" s="9">
        <v>16999</v>
      </c>
      <c r="I254" s="30" t="str">
        <f t="shared" si="15"/>
        <v>&gt;₹500</v>
      </c>
      <c r="J254" s="9">
        <v>24999</v>
      </c>
      <c r="K254" s="10">
        <v>0.32</v>
      </c>
      <c r="L254" s="41">
        <f t="shared" si="10"/>
        <v>4.0999999999999996</v>
      </c>
      <c r="M254" s="21" t="str">
        <f>IF(K253&lt;=10%,"0-10%",IF(K253&lt;=20%,"11-20%",IF(K253&lt;=30%,"21-30%",IF(K253&lt;=40%,"31-40%",IF(K253&lt;=50%,"41-50%",IF(K253&lt;=60%,"51-60%",IF(K253&lt;=70%,"61-70%",IF(K253&lt;=80%,"71-80%",IF(K253&lt;=90%,"81-90%","91-100%")))))))))</f>
        <v>31-40%</v>
      </c>
      <c r="N254" s="21" t="str">
        <f>IF(K254&gt;=50%,"&gt;=50%","&lt;50%")</f>
        <v>&lt;50%</v>
      </c>
      <c r="O254" s="7">
        <v>4.0999999999999996</v>
      </c>
      <c r="P254" s="11">
        <v>22318</v>
      </c>
      <c r="Q254" s="27">
        <f>J254*P254</f>
        <v>557927682</v>
      </c>
      <c r="R254" s="12"/>
      <c r="S254" s="24" t="str">
        <f>IF(K254&gt;=50%,"Yes","No")</f>
        <v>No</v>
      </c>
    </row>
    <row r="255" spans="1:19" x14ac:dyDescent="0.25">
      <c r="A255" s="7" t="s">
        <v>1703</v>
      </c>
      <c r="B255" s="7" t="s">
        <v>1704</v>
      </c>
      <c r="C255" s="7" t="s">
        <v>428</v>
      </c>
      <c r="D255" s="7" t="s">
        <v>55</v>
      </c>
      <c r="E255" s="14" t="s">
        <v>56</v>
      </c>
      <c r="F255" s="8" t="s">
        <v>429</v>
      </c>
      <c r="G255" s="14" t="s">
        <v>430</v>
      </c>
      <c r="H255" s="9">
        <v>18499</v>
      </c>
      <c r="I255" s="30" t="str">
        <f t="shared" si="15"/>
        <v>&gt;₹500</v>
      </c>
      <c r="J255" s="9">
        <v>25999</v>
      </c>
      <c r="K255" s="10">
        <v>0.28999999999999998</v>
      </c>
      <c r="L255" s="41">
        <f t="shared" si="10"/>
        <v>4.0999999999999996</v>
      </c>
      <c r="M255" s="21" t="str">
        <f>IF(K254&lt;=10%,"0-10%",IF(K254&lt;=20%,"11-20%",IF(K254&lt;=30%,"21-30%",IF(K254&lt;=40%,"31-40%",IF(K254&lt;=50%,"41-50%",IF(K254&lt;=60%,"51-60%",IF(K254&lt;=70%,"61-70%",IF(K254&lt;=80%,"71-80%",IF(K254&lt;=90%,"81-90%","91-100%")))))))))</f>
        <v>31-40%</v>
      </c>
      <c r="N255" s="21" t="str">
        <f>IF(K255&gt;=50%,"&gt;=50%","&lt;50%")</f>
        <v>&lt;50%</v>
      </c>
      <c r="O255" s="7">
        <v>4.0999999999999996</v>
      </c>
      <c r="P255" s="11">
        <v>22318</v>
      </c>
      <c r="Q255" s="27">
        <f>J255*P255</f>
        <v>580245682</v>
      </c>
      <c r="R255" s="12"/>
      <c r="S255" s="24" t="str">
        <f>IF(K255&gt;=50%,"Yes","No")</f>
        <v>No</v>
      </c>
    </row>
    <row r="256" spans="1:19" x14ac:dyDescent="0.25">
      <c r="A256" s="7" t="s">
        <v>1313</v>
      </c>
      <c r="B256" s="7" t="s">
        <v>1314</v>
      </c>
      <c r="C256" s="7" t="s">
        <v>217</v>
      </c>
      <c r="D256" s="7" t="s">
        <v>55</v>
      </c>
      <c r="E256" s="7" t="s">
        <v>56</v>
      </c>
      <c r="F256" s="8" t="s">
        <v>57</v>
      </c>
      <c r="G256" s="7" t="s">
        <v>218</v>
      </c>
      <c r="H256" s="9">
        <v>499</v>
      </c>
      <c r="I256" s="30" t="str">
        <f t="shared" si="15"/>
        <v>₹200 - ₹500</v>
      </c>
      <c r="J256" s="9">
        <v>599</v>
      </c>
      <c r="K256" s="10">
        <v>0.17</v>
      </c>
      <c r="L256" s="41">
        <f t="shared" si="10"/>
        <v>4.2</v>
      </c>
      <c r="M256" s="21" t="str">
        <f>IF(K255&lt;=10%,"0-10%",IF(K255&lt;=20%,"11-20%",IF(K255&lt;=30%,"21-30%",IF(K255&lt;=40%,"31-40%",IF(K255&lt;=50%,"41-50%",IF(K255&lt;=60%,"51-60%",IF(K255&lt;=70%,"61-70%",IF(K255&lt;=80%,"71-80%",IF(K255&lt;=90%,"81-90%","91-100%")))))))))</f>
        <v>21-30%</v>
      </c>
      <c r="N256" s="21" t="str">
        <f>IF(K256&gt;=50%,"&gt;=50%","&lt;50%")</f>
        <v>&lt;50%</v>
      </c>
      <c r="O256" s="7">
        <v>4.2</v>
      </c>
      <c r="P256" s="11">
        <v>21916</v>
      </c>
      <c r="Q256" s="27">
        <f>J256*P256</f>
        <v>13127684</v>
      </c>
      <c r="R256" s="12"/>
      <c r="S256" s="24" t="str">
        <f>IF(K256&gt;=50%,"Yes","No")</f>
        <v>No</v>
      </c>
    </row>
    <row r="257" spans="1:19" x14ac:dyDescent="0.25">
      <c r="A257" s="7" t="s">
        <v>1708</v>
      </c>
      <c r="B257" s="7" t="s">
        <v>1709</v>
      </c>
      <c r="C257" s="7" t="s">
        <v>34</v>
      </c>
      <c r="D257" s="7" t="s">
        <v>35</v>
      </c>
      <c r="E257" s="14" t="s">
        <v>36</v>
      </c>
      <c r="F257" s="8" t="s">
        <v>37</v>
      </c>
      <c r="G257" s="14" t="s">
        <v>38</v>
      </c>
      <c r="H257" s="9">
        <v>2599</v>
      </c>
      <c r="I257" s="30" t="str">
        <f t="shared" si="15"/>
        <v>&gt;₹500</v>
      </c>
      <c r="J257" s="9">
        <v>5890</v>
      </c>
      <c r="K257" s="10">
        <v>0.56000000000000005</v>
      </c>
      <c r="L257" s="41">
        <f t="shared" si="10"/>
        <v>4.0999999999999996</v>
      </c>
      <c r="M257" s="21" t="str">
        <f>IF(K256&lt;=10%,"0-10%",IF(K256&lt;=20%,"11-20%",IF(K256&lt;=30%,"21-30%",IF(K256&lt;=40%,"31-40%",IF(K256&lt;=50%,"41-50%",IF(K256&lt;=60%,"51-60%",IF(K256&lt;=70%,"61-70%",IF(K256&lt;=80%,"71-80%",IF(K256&lt;=90%,"81-90%","91-100%")))))))))</f>
        <v>11-20%</v>
      </c>
      <c r="N257" s="21" t="str">
        <f>IF(K257&gt;=50%,"&gt;=50%","&lt;50%")</f>
        <v>&gt;=50%</v>
      </c>
      <c r="O257" s="7">
        <v>4.0999999999999996</v>
      </c>
      <c r="P257" s="11">
        <v>21783</v>
      </c>
      <c r="Q257" s="27">
        <f>J257*P257</f>
        <v>128301870</v>
      </c>
      <c r="R257" s="12"/>
      <c r="S257" s="24" t="str">
        <f>IF(K257&gt;=50%,"Yes","No")</f>
        <v>Yes</v>
      </c>
    </row>
    <row r="258" spans="1:19" x14ac:dyDescent="0.25">
      <c r="A258" s="7" t="s">
        <v>2467</v>
      </c>
      <c r="B258" s="7" t="s">
        <v>2468</v>
      </c>
      <c r="C258" s="7" t="s">
        <v>353</v>
      </c>
      <c r="D258" s="7" t="s">
        <v>55</v>
      </c>
      <c r="E258" s="14" t="s">
        <v>354</v>
      </c>
      <c r="F258" s="8" t="s">
        <v>355</v>
      </c>
      <c r="G258" s="14"/>
      <c r="H258" s="9">
        <v>1499</v>
      </c>
      <c r="I258" s="30" t="str">
        <f t="shared" si="15"/>
        <v>&gt;₹500</v>
      </c>
      <c r="J258" s="9">
        <v>6990</v>
      </c>
      <c r="K258" s="10">
        <v>0.79</v>
      </c>
      <c r="L258" s="41">
        <f t="shared" ref="L258:L321" si="16" xml:space="preserve"> AVERAGE(O258)</f>
        <v>3.9</v>
      </c>
      <c r="M258" s="21" t="str">
        <f>IF(K257&lt;=10%,"0-10%",IF(K257&lt;=20%,"11-20%",IF(K257&lt;=30%,"21-30%",IF(K257&lt;=40%,"31-40%",IF(K257&lt;=50%,"41-50%",IF(K257&lt;=60%,"51-60%",IF(K257&lt;=70%,"61-70%",IF(K257&lt;=80%,"71-80%",IF(K257&lt;=90%,"81-90%","91-100%")))))))))</f>
        <v>51-60%</v>
      </c>
      <c r="N258" s="21" t="str">
        <f>IF(K258&gt;=50%,"&gt;=50%","&lt;50%")</f>
        <v>&gt;=50%</v>
      </c>
      <c r="O258" s="7">
        <v>3.9</v>
      </c>
      <c r="P258" s="11">
        <v>21796</v>
      </c>
      <c r="Q258" s="27">
        <f>J258*P258</f>
        <v>152354040</v>
      </c>
      <c r="R258" s="12"/>
      <c r="S258" s="24" t="str">
        <f>IF(K258&gt;=50%,"Yes","No")</f>
        <v>Yes</v>
      </c>
    </row>
    <row r="259" spans="1:19" x14ac:dyDescent="0.25">
      <c r="A259" s="7" t="s">
        <v>2469</v>
      </c>
      <c r="B259" s="7" t="s">
        <v>2470</v>
      </c>
      <c r="C259" s="7" t="s">
        <v>353</v>
      </c>
      <c r="D259" s="7" t="s">
        <v>55</v>
      </c>
      <c r="E259" s="14" t="s">
        <v>354</v>
      </c>
      <c r="F259" s="8" t="s">
        <v>355</v>
      </c>
      <c r="G259" s="14"/>
      <c r="H259" s="9">
        <v>1499</v>
      </c>
      <c r="I259" s="30" t="str">
        <f t="shared" si="15"/>
        <v>&gt;₹500</v>
      </c>
      <c r="J259" s="9">
        <v>6990</v>
      </c>
      <c r="K259" s="10">
        <v>0.79</v>
      </c>
      <c r="L259" s="41">
        <f t="shared" si="16"/>
        <v>3.9</v>
      </c>
      <c r="M259" s="21" t="str">
        <f>IF(K258&lt;=10%,"0-10%",IF(K258&lt;=20%,"11-20%",IF(K258&lt;=30%,"21-30%",IF(K258&lt;=40%,"31-40%",IF(K258&lt;=50%,"41-50%",IF(K258&lt;=60%,"51-60%",IF(K258&lt;=70%,"61-70%",IF(K258&lt;=80%,"71-80%",IF(K258&lt;=90%,"81-90%","91-100%")))))))))</f>
        <v>71-80%</v>
      </c>
      <c r="N259" s="21" t="str">
        <f>IF(K259&gt;=50%,"&gt;=50%","&lt;50%")</f>
        <v>&gt;=50%</v>
      </c>
      <c r="O259" s="7">
        <v>3.9</v>
      </c>
      <c r="P259" s="11">
        <v>21796</v>
      </c>
      <c r="Q259" s="27">
        <f>J259*P259</f>
        <v>152354040</v>
      </c>
      <c r="R259" s="12"/>
      <c r="S259" s="24" t="str">
        <f>IF(K259&gt;=50%,"Yes","No")</f>
        <v>Yes</v>
      </c>
    </row>
    <row r="260" spans="1:19" x14ac:dyDescent="0.25">
      <c r="A260" s="7" t="s">
        <v>2471</v>
      </c>
      <c r="B260" s="7" t="s">
        <v>2472</v>
      </c>
      <c r="C260" s="7" t="s">
        <v>353</v>
      </c>
      <c r="D260" s="7" t="s">
        <v>55</v>
      </c>
      <c r="E260" s="14" t="s">
        <v>354</v>
      </c>
      <c r="F260" s="8" t="s">
        <v>355</v>
      </c>
      <c r="G260" s="14"/>
      <c r="H260" s="9">
        <v>1499</v>
      </c>
      <c r="I260" s="30" t="str">
        <f t="shared" si="15"/>
        <v>&gt;₹500</v>
      </c>
      <c r="J260" s="9">
        <v>6990</v>
      </c>
      <c r="K260" s="10">
        <v>0.79</v>
      </c>
      <c r="L260" s="41">
        <f t="shared" si="16"/>
        <v>3.9</v>
      </c>
      <c r="M260" s="21" t="str">
        <f>IF(K259&lt;=10%,"0-10%",IF(K259&lt;=20%,"11-20%",IF(K259&lt;=30%,"21-30%",IF(K259&lt;=40%,"31-40%",IF(K259&lt;=50%,"41-50%",IF(K259&lt;=60%,"51-60%",IF(K259&lt;=70%,"61-70%",IF(K259&lt;=80%,"71-80%",IF(K259&lt;=90%,"81-90%","91-100%")))))))))</f>
        <v>71-80%</v>
      </c>
      <c r="N260" s="21" t="str">
        <f>IF(K260&gt;=50%,"&gt;=50%","&lt;50%")</f>
        <v>&gt;=50%</v>
      </c>
      <c r="O260" s="7">
        <v>3.9</v>
      </c>
      <c r="P260" s="11">
        <v>21796</v>
      </c>
      <c r="Q260" s="27">
        <f>J260*P260</f>
        <v>152354040</v>
      </c>
      <c r="R260" s="12"/>
      <c r="S260" s="24" t="str">
        <f>IF(K260&gt;=50%,"Yes","No")</f>
        <v>Yes</v>
      </c>
    </row>
    <row r="261" spans="1:19" x14ac:dyDescent="0.25">
      <c r="A261" s="7" t="s">
        <v>734</v>
      </c>
      <c r="B261" s="7" t="s">
        <v>735</v>
      </c>
      <c r="C261" s="7" t="s">
        <v>62</v>
      </c>
      <c r="D261" s="7" t="s">
        <v>55</v>
      </c>
      <c r="E261" s="14" t="s">
        <v>63</v>
      </c>
      <c r="F261" s="8" t="s">
        <v>64</v>
      </c>
      <c r="G261" s="14" t="s">
        <v>65</v>
      </c>
      <c r="H261" s="9">
        <v>31999</v>
      </c>
      <c r="I261" s="30" t="str">
        <f t="shared" si="15"/>
        <v>&gt;₹500</v>
      </c>
      <c r="J261" s="9">
        <v>49999</v>
      </c>
      <c r="K261" s="10">
        <v>0.36</v>
      </c>
      <c r="L261" s="41">
        <f t="shared" si="16"/>
        <v>4.3</v>
      </c>
      <c r="M261" s="21" t="str">
        <f>IF(K260&lt;=10%,"0-10%",IF(K260&lt;=20%,"11-20%",IF(K260&lt;=30%,"21-30%",IF(K260&lt;=40%,"31-40%",IF(K260&lt;=50%,"41-50%",IF(K260&lt;=60%,"51-60%",IF(K260&lt;=70%,"61-70%",IF(K260&lt;=80%,"71-80%",IF(K260&lt;=90%,"81-90%","91-100%")))))))))</f>
        <v>71-80%</v>
      </c>
      <c r="N261" s="21" t="str">
        <f>IF(K261&gt;=50%,"&gt;=50%","&lt;50%")</f>
        <v>&lt;50%</v>
      </c>
      <c r="O261" s="7">
        <v>4.3</v>
      </c>
      <c r="P261" s="11">
        <v>21252</v>
      </c>
      <c r="Q261" s="27">
        <f>J261*P261</f>
        <v>1062578748</v>
      </c>
      <c r="R261" s="12"/>
      <c r="S261" s="24" t="str">
        <f>IF(K261&gt;=50%,"Yes","No")</f>
        <v>No</v>
      </c>
    </row>
    <row r="262" spans="1:19" x14ac:dyDescent="0.25">
      <c r="A262" s="7" t="s">
        <v>736</v>
      </c>
      <c r="B262" s="7" t="s">
        <v>737</v>
      </c>
      <c r="C262" s="7" t="s">
        <v>62</v>
      </c>
      <c r="D262" s="7" t="s">
        <v>55</v>
      </c>
      <c r="E262" s="14" t="s">
        <v>63</v>
      </c>
      <c r="F262" s="8" t="s">
        <v>64</v>
      </c>
      <c r="G262" s="14" t="s">
        <v>65</v>
      </c>
      <c r="H262" s="9">
        <v>46999</v>
      </c>
      <c r="I262" s="30" t="str">
        <f t="shared" si="15"/>
        <v>&gt;₹500</v>
      </c>
      <c r="J262" s="9">
        <v>69999</v>
      </c>
      <c r="K262" s="10">
        <v>0.33</v>
      </c>
      <c r="L262" s="41">
        <f t="shared" si="16"/>
        <v>4.3</v>
      </c>
      <c r="M262" s="21" t="str">
        <f>IF(K261&lt;=10%,"0-10%",IF(K261&lt;=20%,"11-20%",IF(K261&lt;=30%,"21-30%",IF(K261&lt;=40%,"31-40%",IF(K261&lt;=50%,"41-50%",IF(K261&lt;=60%,"51-60%",IF(K261&lt;=70%,"61-70%",IF(K261&lt;=80%,"71-80%",IF(K261&lt;=90%,"81-90%","91-100%")))))))))</f>
        <v>31-40%</v>
      </c>
      <c r="N262" s="21" t="str">
        <f>IF(K262&gt;=50%,"&gt;=50%","&lt;50%")</f>
        <v>&lt;50%</v>
      </c>
      <c r="O262" s="7">
        <v>4.3</v>
      </c>
      <c r="P262" s="11">
        <v>21252</v>
      </c>
      <c r="Q262" s="27">
        <f>J262*P262</f>
        <v>1487618748</v>
      </c>
      <c r="R262" s="12"/>
      <c r="S262" s="24" t="str">
        <f>IF(K262&gt;=50%,"Yes","No")</f>
        <v>No</v>
      </c>
    </row>
    <row r="263" spans="1:19" x14ac:dyDescent="0.25">
      <c r="A263" s="7" t="s">
        <v>191</v>
      </c>
      <c r="B263" s="7" t="s">
        <v>192</v>
      </c>
      <c r="C263" s="7" t="s">
        <v>193</v>
      </c>
      <c r="D263" s="7" t="s">
        <v>18</v>
      </c>
      <c r="E263" s="7" t="s">
        <v>19</v>
      </c>
      <c r="F263" s="8" t="s">
        <v>194</v>
      </c>
      <c r="H263" s="9">
        <v>299</v>
      </c>
      <c r="I263" s="30" t="str">
        <f t="shared" si="15"/>
        <v>₹200 - ₹500</v>
      </c>
      <c r="J263" s="9">
        <v>499</v>
      </c>
      <c r="K263" s="10">
        <v>0.4</v>
      </c>
      <c r="L263" s="41">
        <f t="shared" si="16"/>
        <v>4.5</v>
      </c>
      <c r="M263" s="21" t="str">
        <f>IF(K262&lt;=10%,"0-10%",IF(K262&lt;=20%,"11-20%",IF(K262&lt;=30%,"21-30%",IF(K262&lt;=40%,"31-40%",IF(K262&lt;=50%,"41-50%",IF(K262&lt;=60%,"51-60%",IF(K262&lt;=70%,"61-70%",IF(K262&lt;=80%,"71-80%",IF(K262&lt;=90%,"81-90%","91-100%")))))))))</f>
        <v>31-40%</v>
      </c>
      <c r="N263" s="21" t="str">
        <f>IF(K263&gt;=50%,"&gt;=50%","&lt;50%")</f>
        <v>&lt;50%</v>
      </c>
      <c r="O263" s="7">
        <v>4.5</v>
      </c>
      <c r="P263" s="11">
        <v>21010</v>
      </c>
      <c r="Q263" s="27">
        <f>J263*P263</f>
        <v>10483990</v>
      </c>
      <c r="R263" s="12"/>
      <c r="S263" s="24" t="str">
        <f>IF(K263&gt;=50%,"Yes","No")</f>
        <v>No</v>
      </c>
    </row>
    <row r="264" spans="1:19" x14ac:dyDescent="0.25">
      <c r="A264" s="7" t="s">
        <v>2138</v>
      </c>
      <c r="B264" s="7" t="s">
        <v>2139</v>
      </c>
      <c r="C264" s="7" t="s">
        <v>428</v>
      </c>
      <c r="D264" s="7" t="s">
        <v>55</v>
      </c>
      <c r="E264" s="14" t="s">
        <v>56</v>
      </c>
      <c r="F264" s="8" t="s">
        <v>429</v>
      </c>
      <c r="G264" s="14" t="s">
        <v>430</v>
      </c>
      <c r="H264" s="9">
        <v>16499</v>
      </c>
      <c r="I264" s="30" t="str">
        <f t="shared" si="15"/>
        <v>&gt;₹500</v>
      </c>
      <c r="J264" s="9">
        <v>20999</v>
      </c>
      <c r="K264" s="10">
        <v>0.21</v>
      </c>
      <c r="L264" s="41">
        <f t="shared" si="16"/>
        <v>4</v>
      </c>
      <c r="M264" s="21" t="str">
        <f>IF(K263&lt;=10%,"0-10%",IF(K263&lt;=20%,"11-20%",IF(K263&lt;=30%,"21-30%",IF(K263&lt;=40%,"31-40%",IF(K263&lt;=50%,"41-50%",IF(K263&lt;=60%,"51-60%",IF(K263&lt;=70%,"61-70%",IF(K263&lt;=80%,"71-80%",IF(K263&lt;=90%,"81-90%","91-100%")))))))))</f>
        <v>31-40%</v>
      </c>
      <c r="N264" s="21" t="str">
        <f>IF(K264&gt;=50%,"&gt;=50%","&lt;50%")</f>
        <v>&lt;50%</v>
      </c>
      <c r="O264" s="7">
        <v>4</v>
      </c>
      <c r="P264" s="11">
        <v>21350</v>
      </c>
      <c r="Q264" s="27">
        <f>J264*P264</f>
        <v>448328650</v>
      </c>
      <c r="R264" s="12"/>
      <c r="S264" s="24" t="str">
        <f>IF(K264&gt;=50%,"Yes","No")</f>
        <v>No</v>
      </c>
    </row>
    <row r="265" spans="1:19" x14ac:dyDescent="0.25">
      <c r="A265" s="7" t="s">
        <v>2142</v>
      </c>
      <c r="B265" s="7" t="s">
        <v>2143</v>
      </c>
      <c r="C265" s="7" t="s">
        <v>428</v>
      </c>
      <c r="D265" s="7" t="s">
        <v>55</v>
      </c>
      <c r="E265" s="14" t="s">
        <v>56</v>
      </c>
      <c r="F265" s="8" t="s">
        <v>429</v>
      </c>
      <c r="G265" s="14" t="s">
        <v>430</v>
      </c>
      <c r="H265" s="9">
        <v>16499</v>
      </c>
      <c r="I265" s="30" t="str">
        <f t="shared" si="15"/>
        <v>&gt;₹500</v>
      </c>
      <c r="J265" s="9">
        <v>20990</v>
      </c>
      <c r="K265" s="10">
        <v>0.21</v>
      </c>
      <c r="L265" s="41">
        <f t="shared" si="16"/>
        <v>4</v>
      </c>
      <c r="M265" s="21" t="str">
        <f>IF(K264&lt;=10%,"0-10%",IF(K264&lt;=20%,"11-20%",IF(K264&lt;=30%,"21-30%",IF(K264&lt;=40%,"31-40%",IF(K264&lt;=50%,"41-50%",IF(K264&lt;=60%,"51-60%",IF(K264&lt;=70%,"61-70%",IF(K264&lt;=80%,"71-80%",IF(K264&lt;=90%,"81-90%","91-100%")))))))))</f>
        <v>21-30%</v>
      </c>
      <c r="N265" s="21" t="str">
        <f>IF(K265&gt;=50%,"&gt;=50%","&lt;50%")</f>
        <v>&lt;50%</v>
      </c>
      <c r="O265" s="7">
        <v>4</v>
      </c>
      <c r="P265" s="11">
        <v>21350</v>
      </c>
      <c r="Q265" s="27">
        <f>J265*P265</f>
        <v>448136500</v>
      </c>
      <c r="R265" s="12"/>
      <c r="S265" s="24" t="str">
        <f>IF(K265&gt;=50%,"Yes","No")</f>
        <v>No</v>
      </c>
    </row>
    <row r="266" spans="1:19" x14ac:dyDescent="0.25">
      <c r="A266" s="7" t="s">
        <v>2140</v>
      </c>
      <c r="B266" s="7" t="s">
        <v>2141</v>
      </c>
      <c r="C266" s="7" t="s">
        <v>428</v>
      </c>
      <c r="D266" s="7" t="s">
        <v>55</v>
      </c>
      <c r="E266" s="14" t="s">
        <v>56</v>
      </c>
      <c r="F266" s="8" t="s">
        <v>429</v>
      </c>
      <c r="G266" s="14" t="s">
        <v>430</v>
      </c>
      <c r="H266" s="9">
        <v>17999</v>
      </c>
      <c r="I266" s="30" t="str">
        <f t="shared" si="15"/>
        <v>&gt;₹500</v>
      </c>
      <c r="J266" s="9">
        <v>21990</v>
      </c>
      <c r="K266" s="10">
        <v>0.18</v>
      </c>
      <c r="L266" s="41">
        <f t="shared" si="16"/>
        <v>4</v>
      </c>
      <c r="M266" s="21" t="str">
        <f>IF(K265&lt;=10%,"0-10%",IF(K265&lt;=20%,"11-20%",IF(K265&lt;=30%,"21-30%",IF(K265&lt;=40%,"31-40%",IF(K265&lt;=50%,"41-50%",IF(K265&lt;=60%,"51-60%",IF(K265&lt;=70%,"61-70%",IF(K265&lt;=80%,"71-80%",IF(K265&lt;=90%,"81-90%","91-100%")))))))))</f>
        <v>21-30%</v>
      </c>
      <c r="N266" s="21" t="str">
        <f>IF(K266&gt;=50%,"&gt;=50%","&lt;50%")</f>
        <v>&lt;50%</v>
      </c>
      <c r="O266" s="7">
        <v>4</v>
      </c>
      <c r="P266" s="11">
        <v>21350</v>
      </c>
      <c r="Q266" s="27">
        <f>J266*P266</f>
        <v>469486500</v>
      </c>
      <c r="R266" s="12"/>
      <c r="S266" s="24" t="str">
        <f>IF(K266&gt;=50%,"Yes","No")</f>
        <v>No</v>
      </c>
    </row>
    <row r="267" spans="1:19" x14ac:dyDescent="0.25">
      <c r="A267" s="7" t="s">
        <v>2473</v>
      </c>
      <c r="B267" s="7" t="s">
        <v>2474</v>
      </c>
      <c r="C267" s="7" t="s">
        <v>1400</v>
      </c>
      <c r="D267" s="7" t="s">
        <v>55</v>
      </c>
      <c r="E267" s="7" t="s">
        <v>279</v>
      </c>
      <c r="F267" s="8" t="s">
        <v>103</v>
      </c>
      <c r="G267" s="7" t="s">
        <v>448</v>
      </c>
      <c r="H267" s="9">
        <v>399</v>
      </c>
      <c r="I267" s="30" t="str">
        <f t="shared" si="15"/>
        <v>₹200 - ₹500</v>
      </c>
      <c r="J267" s="9">
        <v>995</v>
      </c>
      <c r="K267" s="10">
        <v>0.6</v>
      </c>
      <c r="L267" s="41">
        <f t="shared" si="16"/>
        <v>3.9</v>
      </c>
      <c r="M267" s="21" t="str">
        <f>IF(K266&lt;=10%,"0-10%",IF(K266&lt;=20%,"11-20%",IF(K266&lt;=30%,"21-30%",IF(K266&lt;=40%,"31-40%",IF(K266&lt;=50%,"41-50%",IF(K266&lt;=60%,"51-60%",IF(K266&lt;=70%,"61-70%",IF(K266&lt;=80%,"71-80%",IF(K266&lt;=90%,"81-90%","91-100%")))))))))</f>
        <v>11-20%</v>
      </c>
      <c r="N267" s="21" t="str">
        <f>IF(K267&gt;=50%,"&gt;=50%","&lt;50%")</f>
        <v>&gt;=50%</v>
      </c>
      <c r="O267" s="7">
        <v>3.9</v>
      </c>
      <c r="P267" s="11">
        <v>21372</v>
      </c>
      <c r="Q267" s="27">
        <f>J267*P267</f>
        <v>21265140</v>
      </c>
      <c r="R267" s="12"/>
      <c r="S267" s="24" t="str">
        <f>IF(K267&gt;=50%,"Yes","No")</f>
        <v>Yes</v>
      </c>
    </row>
    <row r="268" spans="1:19" x14ac:dyDescent="0.25">
      <c r="A268" s="7" t="s">
        <v>3017</v>
      </c>
      <c r="B268" s="7" t="s">
        <v>3018</v>
      </c>
      <c r="C268" s="7" t="s">
        <v>1197</v>
      </c>
      <c r="D268" s="7" t="s">
        <v>55</v>
      </c>
      <c r="E268" s="7" t="s">
        <v>789</v>
      </c>
      <c r="F268" s="8" t="s">
        <v>1193</v>
      </c>
      <c r="G268" s="7" t="s">
        <v>1198</v>
      </c>
      <c r="H268" s="9">
        <v>149</v>
      </c>
      <c r="I268" s="30" t="str">
        <f t="shared" si="15"/>
        <v>&lt;₹200</v>
      </c>
      <c r="J268" s="9">
        <v>399</v>
      </c>
      <c r="K268" s="10">
        <v>0.63</v>
      </c>
      <c r="L268" s="41">
        <f t="shared" si="16"/>
        <v>3.5</v>
      </c>
      <c r="M268" s="21" t="str">
        <f>IF(K267&lt;=10%,"0-10%",IF(K267&lt;=20%,"11-20%",IF(K267&lt;=30%,"21-30%",IF(K267&lt;=40%,"31-40%",IF(K267&lt;=50%,"41-50%",IF(K267&lt;=60%,"51-60%",IF(K267&lt;=70%,"61-70%",IF(K267&lt;=80%,"71-80%",IF(K267&lt;=90%,"81-90%","91-100%")))))))))</f>
        <v>51-60%</v>
      </c>
      <c r="N268" s="21" t="str">
        <f>IF(K268&gt;=50%,"&gt;=50%","&lt;50%")</f>
        <v>&gt;=50%</v>
      </c>
      <c r="O268" s="7">
        <v>3.5</v>
      </c>
      <c r="P268" s="11">
        <v>21764</v>
      </c>
      <c r="Q268" s="27">
        <f>J268*P268</f>
        <v>8683836</v>
      </c>
      <c r="R268" s="12"/>
      <c r="S268" s="24" t="str">
        <f>IF(K268&gt;=50%,"Yes","No")</f>
        <v>Yes</v>
      </c>
    </row>
    <row r="269" spans="1:19" x14ac:dyDescent="0.25">
      <c r="A269" s="7" t="s">
        <v>3019</v>
      </c>
      <c r="B269" s="7" t="s">
        <v>3020</v>
      </c>
      <c r="C269" s="7" t="s">
        <v>2528</v>
      </c>
      <c r="D269" s="7" t="s">
        <v>18</v>
      </c>
      <c r="E269" s="14" t="s">
        <v>499</v>
      </c>
      <c r="F269" s="8" t="s">
        <v>2529</v>
      </c>
      <c r="G269" s="14"/>
      <c r="H269" s="9">
        <v>3999</v>
      </c>
      <c r="I269" s="30" t="str">
        <f t="shared" si="15"/>
        <v>&gt;₹500</v>
      </c>
      <c r="J269" s="9">
        <v>4332.96</v>
      </c>
      <c r="K269" s="10">
        <v>0.08</v>
      </c>
      <c r="L269" s="41">
        <f t="shared" si="16"/>
        <v>3.5</v>
      </c>
      <c r="M269" s="21" t="str">
        <f>IF(K268&lt;=10%,"0-10%",IF(K268&lt;=20%,"11-20%",IF(K268&lt;=30%,"21-30%",IF(K268&lt;=40%,"31-40%",IF(K268&lt;=50%,"41-50%",IF(K268&lt;=60%,"51-60%",IF(K268&lt;=70%,"61-70%",IF(K268&lt;=80%,"71-80%",IF(K268&lt;=90%,"81-90%","91-100%")))))))))</f>
        <v>61-70%</v>
      </c>
      <c r="N269" s="21" t="str">
        <f>IF(K269&gt;=50%,"&gt;=50%","&lt;50%")</f>
        <v>&lt;50%</v>
      </c>
      <c r="O269" s="7">
        <v>3.5</v>
      </c>
      <c r="P269" s="11">
        <v>21762</v>
      </c>
      <c r="Q269" s="27">
        <f>J269*P269</f>
        <v>94293875.519999996</v>
      </c>
      <c r="R269" s="12"/>
      <c r="S269" s="24" t="str">
        <f>IF(K269&gt;=50%,"Yes","No")</f>
        <v>No</v>
      </c>
    </row>
    <row r="270" spans="1:19" x14ac:dyDescent="0.25">
      <c r="A270" s="7" t="s">
        <v>195</v>
      </c>
      <c r="B270" s="7" t="s">
        <v>196</v>
      </c>
      <c r="C270" s="7" t="s">
        <v>197</v>
      </c>
      <c r="D270" s="7" t="s">
        <v>55</v>
      </c>
      <c r="E270" s="14" t="s">
        <v>198</v>
      </c>
      <c r="F270" s="8" t="s">
        <v>199</v>
      </c>
      <c r="G270" s="14"/>
      <c r="H270" s="9">
        <v>1289</v>
      </c>
      <c r="I270" s="30" t="str">
        <f t="shared" si="15"/>
        <v>&gt;₹500</v>
      </c>
      <c r="J270" s="9">
        <v>1499</v>
      </c>
      <c r="K270" s="10">
        <v>0.14000000000000001</v>
      </c>
      <c r="L270" s="41">
        <f t="shared" si="16"/>
        <v>4.5</v>
      </c>
      <c r="M270" s="21" t="str">
        <f>IF(K269&lt;=10%,"0-10%",IF(K269&lt;=20%,"11-20%",IF(K269&lt;=30%,"21-30%",IF(K269&lt;=40%,"31-40%",IF(K269&lt;=50%,"41-50%",IF(K269&lt;=60%,"51-60%",IF(K269&lt;=70%,"61-70%",IF(K269&lt;=80%,"71-80%",IF(K269&lt;=90%,"81-90%","91-100%")))))))))</f>
        <v>0-10%</v>
      </c>
      <c r="N270" s="21" t="str">
        <f>IF(K270&gt;=50%,"&gt;=50%","&lt;50%")</f>
        <v>&lt;50%</v>
      </c>
      <c r="O270" s="7">
        <v>4.5</v>
      </c>
      <c r="P270" s="11">
        <v>20668</v>
      </c>
      <c r="Q270" s="27">
        <f>J270*P270</f>
        <v>30981332</v>
      </c>
      <c r="R270" s="12"/>
      <c r="S270" s="24" t="str">
        <f>IF(K270&gt;=50%,"Yes","No")</f>
        <v>No</v>
      </c>
    </row>
    <row r="271" spans="1:19" x14ac:dyDescent="0.25">
      <c r="A271" s="7" t="s">
        <v>740</v>
      </c>
      <c r="B271" s="7" t="s">
        <v>741</v>
      </c>
      <c r="C271" s="7" t="s">
        <v>25</v>
      </c>
      <c r="D271" s="7" t="s">
        <v>18</v>
      </c>
      <c r="E271" s="7" t="s">
        <v>19</v>
      </c>
      <c r="F271" s="8" t="s">
        <v>26</v>
      </c>
      <c r="G271" s="7" t="s">
        <v>27</v>
      </c>
      <c r="H271" s="9">
        <v>273.10000000000002</v>
      </c>
      <c r="I271" s="30" t="str">
        <f t="shared" si="15"/>
        <v>₹200 - ₹500</v>
      </c>
      <c r="J271" s="9">
        <v>999</v>
      </c>
      <c r="K271" s="10">
        <v>0.73</v>
      </c>
      <c r="L271" s="41">
        <f t="shared" si="16"/>
        <v>4.3</v>
      </c>
      <c r="M271" s="21" t="str">
        <f>IF(K270&lt;=10%,"0-10%",IF(K270&lt;=20%,"11-20%",IF(K270&lt;=30%,"21-30%",IF(K270&lt;=40%,"31-40%",IF(K270&lt;=50%,"41-50%",IF(K270&lt;=60%,"51-60%",IF(K270&lt;=70%,"61-70%",IF(K270&lt;=80%,"71-80%",IF(K270&lt;=90%,"81-90%","91-100%")))))))))</f>
        <v>11-20%</v>
      </c>
      <c r="N271" s="21" t="str">
        <f>IF(K271&gt;=50%,"&gt;=50%","&lt;50%")</f>
        <v>&gt;=50%</v>
      </c>
      <c r="O271" s="7">
        <v>4.3</v>
      </c>
      <c r="P271" s="11">
        <v>20850</v>
      </c>
      <c r="Q271" s="27">
        <f>J271*P271</f>
        <v>20829150</v>
      </c>
      <c r="R271" s="12"/>
      <c r="S271" s="24" t="str">
        <f>IF(K271&gt;=50%,"Yes","No")</f>
        <v>Yes</v>
      </c>
    </row>
    <row r="272" spans="1:19" x14ac:dyDescent="0.25">
      <c r="A272" s="7" t="s">
        <v>738</v>
      </c>
      <c r="B272" s="7" t="s">
        <v>739</v>
      </c>
      <c r="C272" s="7" t="s">
        <v>25</v>
      </c>
      <c r="D272" s="7" t="s">
        <v>18</v>
      </c>
      <c r="E272" s="7" t="s">
        <v>19</v>
      </c>
      <c r="F272" s="8" t="s">
        <v>26</v>
      </c>
      <c r="G272" s="7" t="s">
        <v>27</v>
      </c>
      <c r="H272" s="9">
        <v>299</v>
      </c>
      <c r="I272" s="30" t="str">
        <f t="shared" si="15"/>
        <v>₹200 - ₹500</v>
      </c>
      <c r="J272" s="9">
        <v>999</v>
      </c>
      <c r="K272" s="10">
        <v>0.7</v>
      </c>
      <c r="L272" s="41">
        <f t="shared" si="16"/>
        <v>4.3</v>
      </c>
      <c r="M272" s="21" t="str">
        <f>IF(K271&lt;=10%,"0-10%",IF(K271&lt;=20%,"11-20%",IF(K271&lt;=30%,"21-30%",IF(K271&lt;=40%,"31-40%",IF(K271&lt;=50%,"41-50%",IF(K271&lt;=60%,"51-60%",IF(K271&lt;=70%,"61-70%",IF(K271&lt;=80%,"71-80%",IF(K271&lt;=90%,"81-90%","91-100%")))))))))</f>
        <v>71-80%</v>
      </c>
      <c r="N272" s="21" t="str">
        <f>IF(K272&gt;=50%,"&gt;=50%","&lt;50%")</f>
        <v>&gt;=50%</v>
      </c>
      <c r="O272" s="7">
        <v>4.3</v>
      </c>
      <c r="P272" s="11">
        <v>20850</v>
      </c>
      <c r="Q272" s="27">
        <f>J272*P272</f>
        <v>20829150</v>
      </c>
      <c r="R272" s="12"/>
      <c r="S272" s="24" t="str">
        <f>IF(K272&gt;=50%,"Yes","No")</f>
        <v>Yes</v>
      </c>
    </row>
    <row r="273" spans="1:19" x14ac:dyDescent="0.25">
      <c r="A273" s="7" t="s">
        <v>742</v>
      </c>
      <c r="B273" s="7" t="s">
        <v>743</v>
      </c>
      <c r="C273" s="7" t="s">
        <v>25</v>
      </c>
      <c r="D273" s="7" t="s">
        <v>18</v>
      </c>
      <c r="E273" s="7" t="s">
        <v>19</v>
      </c>
      <c r="F273" s="8" t="s">
        <v>26</v>
      </c>
      <c r="G273" s="7" t="s">
        <v>27</v>
      </c>
      <c r="H273" s="9">
        <v>349</v>
      </c>
      <c r="I273" s="30" t="str">
        <f t="shared" si="15"/>
        <v>₹200 - ₹500</v>
      </c>
      <c r="J273" s="9">
        <v>699</v>
      </c>
      <c r="K273" s="10">
        <v>0.5</v>
      </c>
      <c r="L273" s="41">
        <f t="shared" si="16"/>
        <v>4.3</v>
      </c>
      <c r="M273" s="21" t="str">
        <f>IF(K272&lt;=10%,"0-10%",IF(K272&lt;=20%,"11-20%",IF(K272&lt;=30%,"21-30%",IF(K272&lt;=40%,"31-40%",IF(K272&lt;=50%,"41-50%",IF(K272&lt;=60%,"51-60%",IF(K272&lt;=70%,"61-70%",IF(K272&lt;=80%,"71-80%",IF(K272&lt;=90%,"81-90%","91-100%")))))))))</f>
        <v>61-70%</v>
      </c>
      <c r="N273" s="21" t="str">
        <f>IF(K273&gt;=50%,"&gt;=50%","&lt;50%")</f>
        <v>&gt;=50%</v>
      </c>
      <c r="O273" s="7">
        <v>4.3</v>
      </c>
      <c r="P273" s="11">
        <v>20850</v>
      </c>
      <c r="Q273" s="27">
        <f>J273*P273</f>
        <v>14574150</v>
      </c>
      <c r="R273" s="12"/>
      <c r="S273" s="24" t="str">
        <f>IF(K273&gt;=50%,"Yes","No")</f>
        <v>Yes</v>
      </c>
    </row>
    <row r="274" spans="1:19" x14ac:dyDescent="0.25">
      <c r="A274" s="7" t="s">
        <v>1315</v>
      </c>
      <c r="B274" s="7" t="s">
        <v>1316</v>
      </c>
      <c r="C274" s="7" t="s">
        <v>353</v>
      </c>
      <c r="D274" s="7" t="s">
        <v>55</v>
      </c>
      <c r="E274" s="14" t="s">
        <v>354</v>
      </c>
      <c r="F274" s="8" t="s">
        <v>355</v>
      </c>
      <c r="G274" s="14"/>
      <c r="H274" s="9">
        <v>2999</v>
      </c>
      <c r="I274" s="30" t="str">
        <f t="shared" si="15"/>
        <v>&gt;₹500</v>
      </c>
      <c r="J274" s="9">
        <v>9999</v>
      </c>
      <c r="K274" s="10">
        <v>0.7</v>
      </c>
      <c r="L274" s="41">
        <f t="shared" si="16"/>
        <v>4.2</v>
      </c>
      <c r="M274" s="21" t="str">
        <f>IF(K273&lt;=10%,"0-10%",IF(K273&lt;=20%,"11-20%",IF(K273&lt;=30%,"21-30%",IF(K273&lt;=40%,"31-40%",IF(K273&lt;=50%,"41-50%",IF(K273&lt;=60%,"51-60%",IF(K273&lt;=70%,"61-70%",IF(K273&lt;=80%,"71-80%",IF(K273&lt;=90%,"81-90%","91-100%")))))))))</f>
        <v>41-50%</v>
      </c>
      <c r="N274" s="21" t="str">
        <f>IF(K274&gt;=50%,"&gt;=50%","&lt;50%")</f>
        <v>&gt;=50%</v>
      </c>
      <c r="O274" s="7">
        <v>4.2</v>
      </c>
      <c r="P274" s="11">
        <v>20879</v>
      </c>
      <c r="Q274" s="27">
        <f>J274*P274</f>
        <v>208769121</v>
      </c>
      <c r="R274" s="12"/>
      <c r="S274" s="24" t="str">
        <f>IF(K274&gt;=50%,"Yes","No")</f>
        <v>Yes</v>
      </c>
    </row>
    <row r="275" spans="1:19" x14ac:dyDescent="0.25">
      <c r="A275" s="7" t="s">
        <v>2144</v>
      </c>
      <c r="B275" s="7" t="s">
        <v>2145</v>
      </c>
      <c r="C275" s="7" t="s">
        <v>96</v>
      </c>
      <c r="D275" s="7" t="s">
        <v>35</v>
      </c>
      <c r="E275" s="14" t="s">
        <v>43</v>
      </c>
      <c r="F275" s="8" t="s">
        <v>44</v>
      </c>
      <c r="G275" s="14" t="s">
        <v>97</v>
      </c>
      <c r="H275" s="9">
        <v>3199</v>
      </c>
      <c r="I275" s="30" t="str">
        <f t="shared" si="15"/>
        <v>&gt;₹500</v>
      </c>
      <c r="J275" s="9">
        <v>4999</v>
      </c>
      <c r="K275" s="10">
        <v>0.36</v>
      </c>
      <c r="L275" s="41">
        <f t="shared" si="16"/>
        <v>4</v>
      </c>
      <c r="M275" s="21" t="str">
        <f>IF(K274&lt;=10%,"0-10%",IF(K274&lt;=20%,"11-20%",IF(K274&lt;=30%,"21-30%",IF(K274&lt;=40%,"31-40%",IF(K274&lt;=50%,"41-50%",IF(K274&lt;=60%,"51-60%",IF(K274&lt;=70%,"61-70%",IF(K274&lt;=80%,"71-80%",IF(K274&lt;=90%,"81-90%","91-100%")))))))))</f>
        <v>61-70%</v>
      </c>
      <c r="N275" s="21" t="str">
        <f>IF(K275&gt;=50%,"&gt;=50%","&lt;50%")</f>
        <v>&lt;50%</v>
      </c>
      <c r="O275" s="7">
        <v>4</v>
      </c>
      <c r="P275" s="11">
        <v>20869</v>
      </c>
      <c r="Q275" s="27">
        <f>J275*P275</f>
        <v>104324131</v>
      </c>
      <c r="R275" s="12"/>
      <c r="S275" s="24" t="str">
        <f>IF(K275&gt;=50%,"Yes","No")</f>
        <v>No</v>
      </c>
    </row>
    <row r="276" spans="1:19" x14ac:dyDescent="0.25">
      <c r="A276" s="7" t="s">
        <v>426</v>
      </c>
      <c r="B276" s="7" t="s">
        <v>427</v>
      </c>
      <c r="C276" s="7" t="s">
        <v>428</v>
      </c>
      <c r="D276" s="7" t="s">
        <v>55</v>
      </c>
      <c r="E276" s="14" t="s">
        <v>56</v>
      </c>
      <c r="F276" s="8" t="s">
        <v>429</v>
      </c>
      <c r="G276" s="14" t="s">
        <v>430</v>
      </c>
      <c r="H276" s="9">
        <v>28999</v>
      </c>
      <c r="I276" s="30" t="str">
        <f t="shared" si="15"/>
        <v>&gt;₹500</v>
      </c>
      <c r="J276" s="9">
        <v>34999</v>
      </c>
      <c r="K276" s="10">
        <v>0.17</v>
      </c>
      <c r="L276" s="41">
        <f t="shared" si="16"/>
        <v>4.4000000000000004</v>
      </c>
      <c r="M276" s="21" t="str">
        <f>IF(K275&lt;=10%,"0-10%",IF(K275&lt;=20%,"11-20%",IF(K275&lt;=30%,"21-30%",IF(K275&lt;=40%,"31-40%",IF(K275&lt;=50%,"41-50%",IF(K275&lt;=60%,"51-60%",IF(K275&lt;=70%,"61-70%",IF(K275&lt;=80%,"71-80%",IF(K275&lt;=90%,"81-90%","91-100%")))))))))</f>
        <v>31-40%</v>
      </c>
      <c r="N276" s="21" t="str">
        <f>IF(K276&gt;=50%,"&gt;=50%","&lt;50%")</f>
        <v>&lt;50%</v>
      </c>
      <c r="O276" s="7">
        <v>4.4000000000000004</v>
      </c>
      <c r="P276" s="11">
        <v>20311</v>
      </c>
      <c r="Q276" s="27">
        <f>J276*P276</f>
        <v>710864689</v>
      </c>
      <c r="R276" s="12"/>
      <c r="S276" s="24" t="str">
        <f>IF(K276&gt;=50%,"Yes","No")</f>
        <v>No</v>
      </c>
    </row>
    <row r="277" spans="1:19" x14ac:dyDescent="0.25">
      <c r="A277" s="7" t="s">
        <v>744</v>
      </c>
      <c r="B277" s="7" t="s">
        <v>745</v>
      </c>
      <c r="C277" s="7" t="s">
        <v>746</v>
      </c>
      <c r="D277" s="7" t="s">
        <v>18</v>
      </c>
      <c r="E277" s="14" t="s">
        <v>19</v>
      </c>
      <c r="F277" s="8" t="s">
        <v>747</v>
      </c>
      <c r="G277" s="14" t="s">
        <v>748</v>
      </c>
      <c r="H277" s="9">
        <v>1990</v>
      </c>
      <c r="I277" s="30" t="str">
        <f t="shared" si="15"/>
        <v>&gt;₹500</v>
      </c>
      <c r="J277" s="9">
        <v>2595</v>
      </c>
      <c r="K277" s="10">
        <v>0.23</v>
      </c>
      <c r="L277" s="41">
        <f t="shared" si="16"/>
        <v>4.3</v>
      </c>
      <c r="M277" s="21" t="str">
        <f>IF(K276&lt;=10%,"0-10%",IF(K276&lt;=20%,"11-20%",IF(K276&lt;=30%,"21-30%",IF(K276&lt;=40%,"31-40%",IF(K276&lt;=50%,"41-50%",IF(K276&lt;=60%,"51-60%",IF(K276&lt;=70%,"61-70%",IF(K276&lt;=80%,"71-80%",IF(K276&lt;=90%,"81-90%","91-100%")))))))))</f>
        <v>11-20%</v>
      </c>
      <c r="N277" s="21" t="str">
        <f>IF(K277&gt;=50%,"&gt;=50%","&lt;50%")</f>
        <v>&lt;50%</v>
      </c>
      <c r="O277" s="7">
        <v>4.3</v>
      </c>
      <c r="P277" s="11">
        <v>20398</v>
      </c>
      <c r="Q277" s="27">
        <f>J277*P277</f>
        <v>52932810</v>
      </c>
      <c r="R277" s="12"/>
      <c r="S277" s="24" t="str">
        <f>IF(K277&gt;=50%,"Yes","No")</f>
        <v>No</v>
      </c>
    </row>
    <row r="278" spans="1:19" x14ac:dyDescent="0.25">
      <c r="A278" s="7" t="s">
        <v>749</v>
      </c>
      <c r="B278" s="7" t="s">
        <v>750</v>
      </c>
      <c r="C278" s="7" t="s">
        <v>228</v>
      </c>
      <c r="D278" s="7" t="s">
        <v>18</v>
      </c>
      <c r="E278" s="14" t="s">
        <v>184</v>
      </c>
      <c r="F278" s="8" t="s">
        <v>229</v>
      </c>
      <c r="G278" s="14"/>
      <c r="H278" s="9">
        <v>1799</v>
      </c>
      <c r="I278" s="30" t="str">
        <f t="shared" si="15"/>
        <v>&gt;₹500</v>
      </c>
      <c r="J278" s="9">
        <v>2911</v>
      </c>
      <c r="K278" s="10">
        <v>0.38</v>
      </c>
      <c r="L278" s="41">
        <f t="shared" si="16"/>
        <v>4.3</v>
      </c>
      <c r="M278" s="21" t="str">
        <f>IF(K277&lt;=10%,"0-10%",IF(K277&lt;=20%,"11-20%",IF(K277&lt;=30%,"21-30%",IF(K277&lt;=40%,"31-40%",IF(K277&lt;=50%,"41-50%",IF(K277&lt;=60%,"51-60%",IF(K277&lt;=70%,"61-70%",IF(K277&lt;=80%,"71-80%",IF(K277&lt;=90%,"81-90%","91-100%")))))))))</f>
        <v>21-30%</v>
      </c>
      <c r="N278" s="21" t="str">
        <f>IF(K278&gt;=50%,"&gt;=50%","&lt;50%")</f>
        <v>&lt;50%</v>
      </c>
      <c r="O278" s="7">
        <v>4.3</v>
      </c>
      <c r="P278" s="11">
        <v>20342</v>
      </c>
      <c r="Q278" s="27">
        <f>J278*P278</f>
        <v>59215562</v>
      </c>
      <c r="R278" s="12"/>
      <c r="S278" s="24" t="str">
        <f>IF(K278&gt;=50%,"Yes","No")</f>
        <v>No</v>
      </c>
    </row>
    <row r="279" spans="1:19" x14ac:dyDescent="0.25">
      <c r="A279" s="7" t="s">
        <v>2146</v>
      </c>
      <c r="B279" s="7" t="s">
        <v>2147</v>
      </c>
      <c r="C279" s="7" t="s">
        <v>332</v>
      </c>
      <c r="D279" s="7" t="s">
        <v>18</v>
      </c>
      <c r="E279" s="7" t="s">
        <v>19</v>
      </c>
      <c r="F279" s="8" t="s">
        <v>333</v>
      </c>
      <c r="G279" s="7" t="s">
        <v>334</v>
      </c>
      <c r="H279" s="9">
        <v>849</v>
      </c>
      <c r="I279" s="30" t="str">
        <f>IF(H279&lt;200,"&lt;₹200", IF(H279&lt;=500, "₹200 -₹500", "&gt;₹500"))</f>
        <v>&gt;₹500</v>
      </c>
      <c r="J279" s="9">
        <v>4999</v>
      </c>
      <c r="K279" s="10">
        <v>0.83</v>
      </c>
      <c r="L279" s="41">
        <f t="shared" si="16"/>
        <v>4</v>
      </c>
      <c r="M279" s="21" t="str">
        <f>IF(K278&lt;=10%,"0-10%",IF(K278&lt;=20%,"11-20%",IF(K278&lt;=30%,"21-30%",IF(K278&lt;=40%,"31-40%",IF(K278&lt;=50%,"41-50%",IF(K278&lt;=60%,"51-60%",IF(K278&lt;=70%,"61-70%",IF(K278&lt;=80%,"71-80%",IF(K278&lt;=90%,"81-90%","91-100%")))))))))</f>
        <v>31-40%</v>
      </c>
      <c r="N279" s="21" t="str">
        <f>IF(K279&gt;=50%,"&gt;=50%","&lt;50%")</f>
        <v>&gt;=50%</v>
      </c>
      <c r="O279" s="7">
        <v>4</v>
      </c>
      <c r="P279" s="11">
        <v>20457</v>
      </c>
      <c r="Q279" s="27">
        <f>J279*P279</f>
        <v>102264543</v>
      </c>
      <c r="R279" s="12"/>
      <c r="S279" s="24" t="str">
        <f>IF(K279&gt;=50%,"Yes","No")</f>
        <v>Yes</v>
      </c>
    </row>
    <row r="280" spans="1:19" x14ac:dyDescent="0.25">
      <c r="A280" s="7" t="s">
        <v>751</v>
      </c>
      <c r="B280" s="7" t="s">
        <v>752</v>
      </c>
      <c r="C280" s="7" t="s">
        <v>25</v>
      </c>
      <c r="D280" s="7" t="s">
        <v>18</v>
      </c>
      <c r="E280" s="7" t="s">
        <v>19</v>
      </c>
      <c r="F280" s="8" t="s">
        <v>26</v>
      </c>
      <c r="G280" s="7" t="s">
        <v>27</v>
      </c>
      <c r="H280" s="9">
        <v>219</v>
      </c>
      <c r="I280" s="30" t="str">
        <f t="shared" ref="I280:I311" si="17">IF(H280&lt;200,"&lt;₹200",IF(OR(H280=200,H280&lt;=500),"₹200 - ₹500","&gt;₹500"))</f>
        <v>₹200 - ₹500</v>
      </c>
      <c r="J280" s="9">
        <v>700</v>
      </c>
      <c r="K280" s="10">
        <v>0.69</v>
      </c>
      <c r="L280" s="41">
        <f t="shared" si="16"/>
        <v>4.3</v>
      </c>
      <c r="M280" s="21" t="str">
        <f>IF(K279&lt;=10%,"0-10%",IF(K279&lt;=20%,"11-20%",IF(K279&lt;=30%,"21-30%",IF(K279&lt;=40%,"31-40%",IF(K279&lt;=50%,"41-50%",IF(K279&lt;=60%,"51-60%",IF(K279&lt;=70%,"61-70%",IF(K279&lt;=80%,"71-80%",IF(K279&lt;=90%,"81-90%","91-100%")))))))))</f>
        <v>81-90%</v>
      </c>
      <c r="N280" s="21" t="str">
        <f>IF(K280&gt;=50%,"&gt;=50%","&lt;50%")</f>
        <v>&gt;=50%</v>
      </c>
      <c r="O280" s="7">
        <v>4.3</v>
      </c>
      <c r="P280" s="11">
        <v>20053</v>
      </c>
      <c r="Q280" s="27">
        <f>J280*P280</f>
        <v>14037100</v>
      </c>
      <c r="R280" s="12"/>
      <c r="S280" s="24" t="str">
        <f>IF(K280&gt;=50%,"Yes","No")</f>
        <v>Yes</v>
      </c>
    </row>
    <row r="281" spans="1:19" x14ac:dyDescent="0.25">
      <c r="A281" s="7" t="s">
        <v>431</v>
      </c>
      <c r="B281" s="7" t="s">
        <v>432</v>
      </c>
      <c r="C281" s="7" t="s">
        <v>25</v>
      </c>
      <c r="D281" s="7" t="s">
        <v>18</v>
      </c>
      <c r="E281" s="14" t="s">
        <v>19</v>
      </c>
      <c r="F281" s="8" t="s">
        <v>26</v>
      </c>
      <c r="G281" s="14" t="s">
        <v>27</v>
      </c>
      <c r="H281" s="9">
        <v>1519</v>
      </c>
      <c r="I281" s="30" t="str">
        <f t="shared" si="17"/>
        <v>&gt;₹500</v>
      </c>
      <c r="J281" s="9">
        <v>1899</v>
      </c>
      <c r="K281" s="10">
        <v>0.2</v>
      </c>
      <c r="L281" s="41">
        <f t="shared" si="16"/>
        <v>4.4000000000000004</v>
      </c>
      <c r="M281" s="21" t="str">
        <f>IF(K280&lt;=10%,"0-10%",IF(K280&lt;=20%,"11-20%",IF(K280&lt;=30%,"21-30%",IF(K280&lt;=40%,"31-40%",IF(K280&lt;=50%,"41-50%",IF(K280&lt;=60%,"51-60%",IF(K280&lt;=70%,"61-70%",IF(K280&lt;=80%,"71-80%",IF(K280&lt;=90%,"81-90%","91-100%")))))))))</f>
        <v>61-70%</v>
      </c>
      <c r="N281" s="21" t="str">
        <f>IF(K281&gt;=50%,"&gt;=50%","&lt;50%")</f>
        <v>&lt;50%</v>
      </c>
      <c r="O281" s="7">
        <v>4.4000000000000004</v>
      </c>
      <c r="P281" s="11">
        <v>19763</v>
      </c>
      <c r="Q281" s="27">
        <f>J281*P281</f>
        <v>37529937</v>
      </c>
      <c r="R281" s="12"/>
      <c r="S281" s="24" t="str">
        <f>IF(K281&gt;=50%,"Yes","No")</f>
        <v>No</v>
      </c>
    </row>
    <row r="282" spans="1:19" x14ac:dyDescent="0.25">
      <c r="A282" s="7" t="s">
        <v>200</v>
      </c>
      <c r="B282" s="7" t="s">
        <v>201</v>
      </c>
      <c r="C282" s="7" t="s">
        <v>137</v>
      </c>
      <c r="D282" s="7" t="s">
        <v>55</v>
      </c>
      <c r="E282" s="14" t="s">
        <v>103</v>
      </c>
      <c r="F282" s="8" t="s">
        <v>138</v>
      </c>
      <c r="G282" s="14" t="s">
        <v>139</v>
      </c>
      <c r="H282" s="9">
        <v>1329</v>
      </c>
      <c r="I282" s="30" t="str">
        <f t="shared" si="17"/>
        <v>&gt;₹500</v>
      </c>
      <c r="J282" s="9">
        <v>2900</v>
      </c>
      <c r="K282" s="10">
        <v>0.54</v>
      </c>
      <c r="L282" s="41">
        <f t="shared" si="16"/>
        <v>4.5</v>
      </c>
      <c r="M282" s="21" t="str">
        <f>IF(K281&lt;=10%,"0-10%",IF(K281&lt;=20%,"11-20%",IF(K281&lt;=30%,"21-30%",IF(K281&lt;=40%,"31-40%",IF(K281&lt;=50%,"41-50%",IF(K281&lt;=60%,"51-60%",IF(K281&lt;=70%,"61-70%",IF(K281&lt;=80%,"71-80%",IF(K281&lt;=90%,"81-90%","91-100%")))))))))</f>
        <v>11-20%</v>
      </c>
      <c r="N282" s="21" t="str">
        <f>IF(K282&gt;=50%,"&gt;=50%","&lt;50%")</f>
        <v>&gt;=50%</v>
      </c>
      <c r="O282" s="7">
        <v>4.5</v>
      </c>
      <c r="P282" s="11">
        <v>19624</v>
      </c>
      <c r="Q282" s="27">
        <f>J282*P282</f>
        <v>56909600</v>
      </c>
      <c r="R282" s="12"/>
      <c r="S282" s="24" t="str">
        <f>IF(K282&gt;=50%,"Yes","No")</f>
        <v>Yes</v>
      </c>
    </row>
    <row r="283" spans="1:19" x14ac:dyDescent="0.25">
      <c r="A283" s="7" t="s">
        <v>1710</v>
      </c>
      <c r="B283" s="7" t="s">
        <v>1711</v>
      </c>
      <c r="C283" s="7" t="s">
        <v>707</v>
      </c>
      <c r="D283" s="7" t="s">
        <v>35</v>
      </c>
      <c r="E283" s="14" t="s">
        <v>36</v>
      </c>
      <c r="F283" s="8" t="s">
        <v>708</v>
      </c>
      <c r="G283" s="14" t="s">
        <v>709</v>
      </c>
      <c r="H283" s="9">
        <v>1400</v>
      </c>
      <c r="I283" s="30" t="str">
        <f t="shared" si="17"/>
        <v>&gt;₹500</v>
      </c>
      <c r="J283" s="9">
        <v>2485</v>
      </c>
      <c r="K283" s="10">
        <v>0.44</v>
      </c>
      <c r="L283" s="41">
        <f t="shared" si="16"/>
        <v>4.0999999999999996</v>
      </c>
      <c r="M283" s="21" t="str">
        <f>IF(K282&lt;=10%,"0-10%",IF(K282&lt;=20%,"11-20%",IF(K282&lt;=30%,"21-30%",IF(K282&lt;=40%,"31-40%",IF(K282&lt;=50%,"41-50%",IF(K282&lt;=60%,"51-60%",IF(K282&lt;=70%,"61-70%",IF(K282&lt;=80%,"71-80%",IF(K282&lt;=90%,"81-90%","91-100%")))))))))</f>
        <v>51-60%</v>
      </c>
      <c r="N283" s="21" t="str">
        <f>IF(K283&gt;=50%,"&gt;=50%","&lt;50%")</f>
        <v>&lt;50%</v>
      </c>
      <c r="O283" s="7">
        <v>4.0999999999999996</v>
      </c>
      <c r="P283" s="11">
        <v>19998</v>
      </c>
      <c r="Q283" s="27">
        <f>J283*P283</f>
        <v>49695030</v>
      </c>
      <c r="R283" s="12"/>
      <c r="S283" s="24" t="str">
        <f>IF(K283&gt;=50%,"Yes","No")</f>
        <v>No</v>
      </c>
    </row>
    <row r="284" spans="1:19" x14ac:dyDescent="0.25">
      <c r="A284" s="7" t="s">
        <v>2686</v>
      </c>
      <c r="B284" s="7" t="s">
        <v>2687</v>
      </c>
      <c r="C284" s="7" t="s">
        <v>2102</v>
      </c>
      <c r="D284" s="7" t="s">
        <v>2103</v>
      </c>
      <c r="E284" s="7" t="s">
        <v>2104</v>
      </c>
      <c r="F284" s="8" t="s">
        <v>2105</v>
      </c>
      <c r="H284" s="9">
        <v>478</v>
      </c>
      <c r="I284" s="30" t="str">
        <f t="shared" si="17"/>
        <v>₹200 - ₹500</v>
      </c>
      <c r="J284" s="9">
        <v>699</v>
      </c>
      <c r="K284" s="10">
        <v>0.32</v>
      </c>
      <c r="L284" s="41">
        <f t="shared" si="16"/>
        <v>3.8</v>
      </c>
      <c r="M284" s="21" t="str">
        <f>IF(K283&lt;=10%,"0-10%",IF(K283&lt;=20%,"11-20%",IF(K283&lt;=30%,"21-30%",IF(K283&lt;=40%,"31-40%",IF(K283&lt;=50%,"41-50%",IF(K283&lt;=60%,"51-60%",IF(K283&lt;=70%,"61-70%",IF(K283&lt;=80%,"71-80%",IF(K283&lt;=90%,"81-90%","91-100%")))))))))</f>
        <v>41-50%</v>
      </c>
      <c r="N284" s="21" t="str">
        <f>IF(K284&gt;=50%,"&gt;=50%","&lt;50%")</f>
        <v>&lt;50%</v>
      </c>
      <c r="O284" s="7">
        <v>3.8</v>
      </c>
      <c r="P284" s="11">
        <v>20218</v>
      </c>
      <c r="Q284" s="27">
        <f>J284*P284</f>
        <v>14132382</v>
      </c>
      <c r="R284" s="12"/>
      <c r="S284" s="24" t="str">
        <f>IF(K284&gt;=50%,"Yes","No")</f>
        <v>No</v>
      </c>
    </row>
    <row r="285" spans="1:19" x14ac:dyDescent="0.25">
      <c r="A285" s="7" t="s">
        <v>1317</v>
      </c>
      <c r="B285" s="7" t="s">
        <v>1318</v>
      </c>
      <c r="C285" s="7" t="s">
        <v>110</v>
      </c>
      <c r="D285" s="7" t="s">
        <v>35</v>
      </c>
      <c r="E285" s="7" t="s">
        <v>43</v>
      </c>
      <c r="F285" s="8" t="s">
        <v>44</v>
      </c>
      <c r="G285" s="7" t="s">
        <v>111</v>
      </c>
      <c r="H285" s="9">
        <v>89</v>
      </c>
      <c r="I285" s="30" t="str">
        <f t="shared" si="17"/>
        <v>&lt;₹200</v>
      </c>
      <c r="J285" s="9">
        <v>89</v>
      </c>
      <c r="K285" s="10">
        <v>0</v>
      </c>
      <c r="L285" s="41">
        <f t="shared" si="16"/>
        <v>4.2</v>
      </c>
      <c r="M285" s="21" t="str">
        <f>IF(K284&lt;=10%,"0-10%",IF(K284&lt;=20%,"11-20%",IF(K284&lt;=30%,"21-30%",IF(K284&lt;=40%,"31-40%",IF(K284&lt;=50%,"41-50%",IF(K284&lt;=60%,"51-60%",IF(K284&lt;=70%,"61-70%",IF(K284&lt;=80%,"71-80%",IF(K284&lt;=90%,"81-90%","91-100%")))))))))</f>
        <v>31-40%</v>
      </c>
      <c r="N285" s="21" t="str">
        <f>IF(K285&gt;=50%,"&gt;=50%","&lt;50%")</f>
        <v>&lt;50%</v>
      </c>
      <c r="O285" s="7">
        <v>4.2</v>
      </c>
      <c r="P285" s="11">
        <v>19621</v>
      </c>
      <c r="Q285" s="27">
        <f>J285*P285</f>
        <v>1746269</v>
      </c>
      <c r="R285" s="12"/>
      <c r="S285" s="24" t="str">
        <f>IF(K285&gt;=50%,"Yes","No")</f>
        <v>No</v>
      </c>
    </row>
    <row r="286" spans="1:19" x14ac:dyDescent="0.25">
      <c r="A286" s="7" t="s">
        <v>1712</v>
      </c>
      <c r="B286" s="7" t="s">
        <v>1713</v>
      </c>
      <c r="C286" s="7" t="s">
        <v>428</v>
      </c>
      <c r="D286" s="7" t="s">
        <v>55</v>
      </c>
      <c r="E286" s="14" t="s">
        <v>56</v>
      </c>
      <c r="F286" s="8" t="s">
        <v>429</v>
      </c>
      <c r="G286" s="14" t="s">
        <v>430</v>
      </c>
      <c r="H286" s="9">
        <v>15499</v>
      </c>
      <c r="I286" s="30" t="str">
        <f t="shared" si="17"/>
        <v>&gt;₹500</v>
      </c>
      <c r="J286" s="9">
        <v>20999</v>
      </c>
      <c r="K286" s="10">
        <v>0.26</v>
      </c>
      <c r="L286" s="41">
        <f t="shared" si="16"/>
        <v>4.0999999999999996</v>
      </c>
      <c r="M286" s="21" t="str">
        <f>IF(K285&lt;=10%,"0-10%",IF(K285&lt;=20%,"11-20%",IF(K285&lt;=30%,"21-30%",IF(K285&lt;=40%,"31-40%",IF(K285&lt;=50%,"41-50%",IF(K285&lt;=60%,"51-60%",IF(K285&lt;=70%,"61-70%",IF(K285&lt;=80%,"71-80%",IF(K285&lt;=90%,"81-90%","91-100%")))))))))</f>
        <v>0-10%</v>
      </c>
      <c r="N286" s="21" t="str">
        <f>IF(K286&gt;=50%,"&gt;=50%","&lt;50%")</f>
        <v>&lt;50%</v>
      </c>
      <c r="O286" s="7">
        <v>4.0999999999999996</v>
      </c>
      <c r="P286" s="11">
        <v>19253</v>
      </c>
      <c r="Q286" s="27">
        <f>J286*P286</f>
        <v>404293747</v>
      </c>
      <c r="R286" s="12"/>
      <c r="S286" s="24" t="str">
        <f>IF(K286&gt;=50%,"Yes","No")</f>
        <v>No</v>
      </c>
    </row>
    <row r="287" spans="1:19" x14ac:dyDescent="0.25">
      <c r="A287" s="7" t="s">
        <v>1716</v>
      </c>
      <c r="B287" s="7" t="s">
        <v>1717</v>
      </c>
      <c r="C287" s="7" t="s">
        <v>428</v>
      </c>
      <c r="D287" s="7" t="s">
        <v>55</v>
      </c>
      <c r="E287" s="14" t="s">
        <v>56</v>
      </c>
      <c r="F287" s="8" t="s">
        <v>429</v>
      </c>
      <c r="G287" s="14" t="s">
        <v>430</v>
      </c>
      <c r="H287" s="9">
        <v>13999</v>
      </c>
      <c r="I287" s="30" t="str">
        <f t="shared" si="17"/>
        <v>&gt;₹500</v>
      </c>
      <c r="J287" s="9">
        <v>19999</v>
      </c>
      <c r="K287" s="10">
        <v>0.3</v>
      </c>
      <c r="L287" s="41">
        <f t="shared" si="16"/>
        <v>4.0999999999999996</v>
      </c>
      <c r="M287" s="21" t="str">
        <f>IF(K286&lt;=10%,"0-10%",IF(K286&lt;=20%,"11-20%",IF(K286&lt;=30%,"21-30%",IF(K286&lt;=40%,"31-40%",IF(K286&lt;=50%,"41-50%",IF(K286&lt;=60%,"51-60%",IF(K286&lt;=70%,"61-70%",IF(K286&lt;=80%,"71-80%",IF(K286&lt;=90%,"81-90%","91-100%")))))))))</f>
        <v>21-30%</v>
      </c>
      <c r="N287" s="21" t="str">
        <f>IF(K287&gt;=50%,"&gt;=50%","&lt;50%")</f>
        <v>&lt;50%</v>
      </c>
      <c r="O287" s="7">
        <v>4.0999999999999996</v>
      </c>
      <c r="P287" s="11">
        <v>19252</v>
      </c>
      <c r="Q287" s="27">
        <f>J287*P287</f>
        <v>385020748</v>
      </c>
      <c r="R287" s="12"/>
      <c r="S287" s="24" t="str">
        <f>IF(K287&gt;=50%,"Yes","No")</f>
        <v>No</v>
      </c>
    </row>
    <row r="288" spans="1:19" x14ac:dyDescent="0.25">
      <c r="A288" s="7" t="s">
        <v>1722</v>
      </c>
      <c r="B288" s="7" t="s">
        <v>1723</v>
      </c>
      <c r="C288" s="7" t="s">
        <v>428</v>
      </c>
      <c r="D288" s="7" t="s">
        <v>55</v>
      </c>
      <c r="E288" s="14" t="s">
        <v>56</v>
      </c>
      <c r="F288" s="8" t="s">
        <v>429</v>
      </c>
      <c r="G288" s="14" t="s">
        <v>430</v>
      </c>
      <c r="H288" s="9">
        <v>13999</v>
      </c>
      <c r="I288" s="30" t="str">
        <f t="shared" si="17"/>
        <v>&gt;₹500</v>
      </c>
      <c r="J288" s="9">
        <v>19999</v>
      </c>
      <c r="K288" s="10">
        <v>0.3</v>
      </c>
      <c r="L288" s="41">
        <f t="shared" si="16"/>
        <v>4.0999999999999996</v>
      </c>
      <c r="M288" s="21" t="str">
        <f>IF(K287&lt;=10%,"0-10%",IF(K287&lt;=20%,"11-20%",IF(K287&lt;=30%,"21-30%",IF(K287&lt;=40%,"31-40%",IF(K287&lt;=50%,"41-50%",IF(K287&lt;=60%,"51-60%",IF(K287&lt;=70%,"61-70%",IF(K287&lt;=80%,"71-80%",IF(K287&lt;=90%,"81-90%","91-100%")))))))))</f>
        <v>21-30%</v>
      </c>
      <c r="N288" s="21" t="str">
        <f>IF(K288&gt;=50%,"&gt;=50%","&lt;50%")</f>
        <v>&lt;50%</v>
      </c>
      <c r="O288" s="7">
        <v>4.0999999999999996</v>
      </c>
      <c r="P288" s="11">
        <v>19252</v>
      </c>
      <c r="Q288" s="27">
        <f>J288*P288</f>
        <v>385020748</v>
      </c>
      <c r="R288" s="12"/>
      <c r="S288" s="24" t="str">
        <f>IF(K288&gt;=50%,"Yes","No")</f>
        <v>No</v>
      </c>
    </row>
    <row r="289" spans="1:19" x14ac:dyDescent="0.25">
      <c r="A289" s="7" t="s">
        <v>1718</v>
      </c>
      <c r="B289" s="7" t="s">
        <v>1719</v>
      </c>
      <c r="C289" s="7" t="s">
        <v>428</v>
      </c>
      <c r="D289" s="7" t="s">
        <v>55</v>
      </c>
      <c r="E289" s="14" t="s">
        <v>56</v>
      </c>
      <c r="F289" s="8" t="s">
        <v>429</v>
      </c>
      <c r="G289" s="14" t="s">
        <v>430</v>
      </c>
      <c r="H289" s="9">
        <v>15499</v>
      </c>
      <c r="I289" s="30" t="str">
        <f t="shared" si="17"/>
        <v>&gt;₹500</v>
      </c>
      <c r="J289" s="9">
        <v>20999</v>
      </c>
      <c r="K289" s="10">
        <v>0.26</v>
      </c>
      <c r="L289" s="41">
        <f t="shared" si="16"/>
        <v>4.0999999999999996</v>
      </c>
      <c r="M289" s="21" t="str">
        <f>IF(K288&lt;=10%,"0-10%",IF(K288&lt;=20%,"11-20%",IF(K288&lt;=30%,"21-30%",IF(K288&lt;=40%,"31-40%",IF(K288&lt;=50%,"41-50%",IF(K288&lt;=60%,"51-60%",IF(K288&lt;=70%,"61-70%",IF(K288&lt;=80%,"71-80%",IF(K288&lt;=90%,"81-90%","91-100%")))))))))</f>
        <v>21-30%</v>
      </c>
      <c r="N289" s="21" t="str">
        <f>IF(K289&gt;=50%,"&gt;=50%","&lt;50%")</f>
        <v>&lt;50%</v>
      </c>
      <c r="O289" s="7">
        <v>4.0999999999999996</v>
      </c>
      <c r="P289" s="11">
        <v>19252</v>
      </c>
      <c r="Q289" s="27">
        <f>J289*P289</f>
        <v>404272748</v>
      </c>
      <c r="R289" s="12"/>
      <c r="S289" s="24" t="str">
        <f>IF(K289&gt;=50%,"Yes","No")</f>
        <v>No</v>
      </c>
    </row>
    <row r="290" spans="1:19" x14ac:dyDescent="0.25">
      <c r="A290" s="7" t="s">
        <v>1714</v>
      </c>
      <c r="B290" s="7" t="s">
        <v>1715</v>
      </c>
      <c r="C290" s="7" t="s">
        <v>428</v>
      </c>
      <c r="D290" s="7" t="s">
        <v>55</v>
      </c>
      <c r="E290" s="14" t="s">
        <v>56</v>
      </c>
      <c r="F290" s="8" t="s">
        <v>429</v>
      </c>
      <c r="G290" s="14" t="s">
        <v>430</v>
      </c>
      <c r="H290" s="9">
        <v>15499</v>
      </c>
      <c r="I290" s="30" t="str">
        <f t="shared" si="17"/>
        <v>&gt;₹500</v>
      </c>
      <c r="J290" s="9">
        <v>18999</v>
      </c>
      <c r="K290" s="10">
        <v>0.18</v>
      </c>
      <c r="L290" s="41">
        <f t="shared" si="16"/>
        <v>4.0999999999999996</v>
      </c>
      <c r="M290" s="21" t="str">
        <f>IF(K289&lt;=10%,"0-10%",IF(K289&lt;=20%,"11-20%",IF(K289&lt;=30%,"21-30%",IF(K289&lt;=40%,"31-40%",IF(K289&lt;=50%,"41-50%",IF(K289&lt;=60%,"51-60%",IF(K289&lt;=70%,"61-70%",IF(K289&lt;=80%,"71-80%",IF(K289&lt;=90%,"81-90%","91-100%")))))))))</f>
        <v>21-30%</v>
      </c>
      <c r="N290" s="21" t="str">
        <f>IF(K290&gt;=50%,"&gt;=50%","&lt;50%")</f>
        <v>&lt;50%</v>
      </c>
      <c r="O290" s="7">
        <v>4.0999999999999996</v>
      </c>
      <c r="P290" s="11">
        <v>19252</v>
      </c>
      <c r="Q290" s="27">
        <f>J290*P290</f>
        <v>365768748</v>
      </c>
      <c r="R290" s="12"/>
      <c r="S290" s="24" t="str">
        <f>IF(K290&gt;=50%,"Yes","No")</f>
        <v>No</v>
      </c>
    </row>
    <row r="291" spans="1:19" x14ac:dyDescent="0.25">
      <c r="A291" s="7" t="s">
        <v>1720</v>
      </c>
      <c r="B291" s="7" t="s">
        <v>1721</v>
      </c>
      <c r="C291" s="7" t="s">
        <v>428</v>
      </c>
      <c r="D291" s="7" t="s">
        <v>55</v>
      </c>
      <c r="E291" s="14" t="s">
        <v>56</v>
      </c>
      <c r="F291" s="8" t="s">
        <v>429</v>
      </c>
      <c r="G291" s="14" t="s">
        <v>430</v>
      </c>
      <c r="H291" s="9">
        <v>15499</v>
      </c>
      <c r="I291" s="30" t="str">
        <f t="shared" si="17"/>
        <v>&gt;₹500</v>
      </c>
      <c r="J291" s="9">
        <v>18999</v>
      </c>
      <c r="K291" s="10">
        <v>0.18</v>
      </c>
      <c r="L291" s="41">
        <f t="shared" si="16"/>
        <v>4.0999999999999996</v>
      </c>
      <c r="M291" s="21" t="str">
        <f>IF(K290&lt;=10%,"0-10%",IF(K290&lt;=20%,"11-20%",IF(K290&lt;=30%,"21-30%",IF(K290&lt;=40%,"31-40%",IF(K290&lt;=50%,"41-50%",IF(K290&lt;=60%,"51-60%",IF(K290&lt;=70%,"61-70%",IF(K290&lt;=80%,"71-80%",IF(K290&lt;=90%,"81-90%","91-100%")))))))))</f>
        <v>11-20%</v>
      </c>
      <c r="N291" s="21" t="str">
        <f>IF(K291&gt;=50%,"&gt;=50%","&lt;50%")</f>
        <v>&lt;50%</v>
      </c>
      <c r="O291" s="7">
        <v>4.0999999999999996</v>
      </c>
      <c r="P291" s="11">
        <v>19252</v>
      </c>
      <c r="Q291" s="27">
        <f>J291*P291</f>
        <v>365768748</v>
      </c>
      <c r="R291" s="12"/>
      <c r="S291" s="24" t="str">
        <f>IF(K291&gt;=50%,"Yes","No")</f>
        <v>No</v>
      </c>
    </row>
    <row r="292" spans="1:19" x14ac:dyDescent="0.25">
      <c r="A292" s="7" t="s">
        <v>433</v>
      </c>
      <c r="B292" s="7" t="s">
        <v>434</v>
      </c>
      <c r="C292" s="7" t="s">
        <v>435</v>
      </c>
      <c r="D292" s="7" t="s">
        <v>55</v>
      </c>
      <c r="E292" s="7" t="s">
        <v>340</v>
      </c>
      <c r="F292" s="8" t="s">
        <v>103</v>
      </c>
      <c r="G292" s="7" t="s">
        <v>436</v>
      </c>
      <c r="H292" s="9">
        <v>209</v>
      </c>
      <c r="I292" s="30" t="str">
        <f t="shared" si="17"/>
        <v>₹200 - ₹500</v>
      </c>
      <c r="J292" s="9">
        <v>600</v>
      </c>
      <c r="K292" s="10">
        <v>0.65</v>
      </c>
      <c r="L292" s="41">
        <f t="shared" si="16"/>
        <v>4.4000000000000004</v>
      </c>
      <c r="M292" s="21" t="str">
        <f>IF(K291&lt;=10%,"0-10%",IF(K291&lt;=20%,"11-20%",IF(K291&lt;=30%,"21-30%",IF(K291&lt;=40%,"31-40%",IF(K291&lt;=50%,"41-50%",IF(K291&lt;=60%,"51-60%",IF(K291&lt;=70%,"61-70%",IF(K291&lt;=80%,"71-80%",IF(K291&lt;=90%,"81-90%","91-100%")))))))))</f>
        <v>11-20%</v>
      </c>
      <c r="N292" s="21" t="str">
        <f>IF(K292&gt;=50%,"&gt;=50%","&lt;50%")</f>
        <v>&gt;=50%</v>
      </c>
      <c r="O292" s="7">
        <v>4.4000000000000004</v>
      </c>
      <c r="P292" s="11">
        <v>18872</v>
      </c>
      <c r="Q292" s="27">
        <f>J292*P292</f>
        <v>11323200</v>
      </c>
      <c r="R292" s="12"/>
      <c r="S292" s="24" t="str">
        <f>IF(K292&gt;=50%,"Yes","No")</f>
        <v>Yes</v>
      </c>
    </row>
    <row r="293" spans="1:19" x14ac:dyDescent="0.25">
      <c r="A293" s="7" t="s">
        <v>437</v>
      </c>
      <c r="B293" s="7" t="s">
        <v>438</v>
      </c>
      <c r="C293" s="7" t="s">
        <v>25</v>
      </c>
      <c r="D293" s="7" t="s">
        <v>18</v>
      </c>
      <c r="E293" s="7" t="s">
        <v>19</v>
      </c>
      <c r="F293" s="8" t="s">
        <v>26</v>
      </c>
      <c r="G293" s="7" t="s">
        <v>27</v>
      </c>
      <c r="H293" s="9">
        <v>349</v>
      </c>
      <c r="I293" s="30" t="str">
        <f t="shared" si="17"/>
        <v>₹200 - ₹500</v>
      </c>
      <c r="J293" s="9">
        <v>399</v>
      </c>
      <c r="K293" s="10">
        <v>0.13</v>
      </c>
      <c r="L293" s="41">
        <f t="shared" si="16"/>
        <v>4.4000000000000004</v>
      </c>
      <c r="M293" s="21" t="str">
        <f>IF(K292&lt;=10%,"0-10%",IF(K292&lt;=20%,"11-20%",IF(K292&lt;=30%,"21-30%",IF(K292&lt;=40%,"31-40%",IF(K292&lt;=50%,"41-50%",IF(K292&lt;=60%,"51-60%",IF(K292&lt;=70%,"61-70%",IF(K292&lt;=80%,"71-80%",IF(K292&lt;=90%,"81-90%","91-100%")))))))))</f>
        <v>61-70%</v>
      </c>
      <c r="N293" s="21" t="str">
        <f>IF(K293&gt;=50%,"&gt;=50%","&lt;50%")</f>
        <v>&lt;50%</v>
      </c>
      <c r="O293" s="7">
        <v>4.4000000000000004</v>
      </c>
      <c r="P293" s="11">
        <v>18757</v>
      </c>
      <c r="Q293" s="27">
        <f>J293*P293</f>
        <v>7484043</v>
      </c>
      <c r="R293" s="12"/>
      <c r="S293" s="24" t="str">
        <f>IF(K293&gt;=50%,"Yes","No")</f>
        <v>No</v>
      </c>
    </row>
    <row r="294" spans="1:19" x14ac:dyDescent="0.25">
      <c r="A294" s="7" t="s">
        <v>1724</v>
      </c>
      <c r="B294" s="7" t="s">
        <v>1725</v>
      </c>
      <c r="C294" s="7" t="s">
        <v>428</v>
      </c>
      <c r="D294" s="7" t="s">
        <v>55</v>
      </c>
      <c r="E294" s="14" t="s">
        <v>56</v>
      </c>
      <c r="F294" s="8" t="s">
        <v>429</v>
      </c>
      <c r="G294" s="14" t="s">
        <v>430</v>
      </c>
      <c r="H294" s="9">
        <v>12999</v>
      </c>
      <c r="I294" s="30" t="str">
        <f t="shared" si="17"/>
        <v>&gt;₹500</v>
      </c>
      <c r="J294" s="9">
        <v>17999</v>
      </c>
      <c r="K294" s="10">
        <v>0.28000000000000003</v>
      </c>
      <c r="L294" s="41">
        <f t="shared" si="16"/>
        <v>4.0999999999999996</v>
      </c>
      <c r="M294" s="21" t="str">
        <f>IF(K293&lt;=10%,"0-10%",IF(K293&lt;=20%,"11-20%",IF(K293&lt;=30%,"21-30%",IF(K293&lt;=40%,"31-40%",IF(K293&lt;=50%,"41-50%",IF(K293&lt;=60%,"51-60%",IF(K293&lt;=70%,"61-70%",IF(K293&lt;=80%,"71-80%",IF(K293&lt;=90%,"81-90%","91-100%")))))))))</f>
        <v>11-20%</v>
      </c>
      <c r="N294" s="21" t="str">
        <f>IF(K294&gt;=50%,"&gt;=50%","&lt;50%")</f>
        <v>&lt;50%</v>
      </c>
      <c r="O294" s="7">
        <v>4.0999999999999996</v>
      </c>
      <c r="P294" s="11">
        <v>18998</v>
      </c>
      <c r="Q294" s="27">
        <f>J294*P294</f>
        <v>341945002</v>
      </c>
      <c r="R294" s="12"/>
      <c r="S294" s="24" t="str">
        <f>IF(K294&gt;=50%,"Yes","No")</f>
        <v>No</v>
      </c>
    </row>
    <row r="295" spans="1:19" x14ac:dyDescent="0.25">
      <c r="A295" s="7" t="s">
        <v>1726</v>
      </c>
      <c r="B295" s="7" t="s">
        <v>1727</v>
      </c>
      <c r="C295" s="7" t="s">
        <v>428</v>
      </c>
      <c r="D295" s="7" t="s">
        <v>55</v>
      </c>
      <c r="E295" s="14" t="s">
        <v>56</v>
      </c>
      <c r="F295" s="8" t="s">
        <v>429</v>
      </c>
      <c r="G295" s="14" t="s">
        <v>430</v>
      </c>
      <c r="H295" s="9">
        <v>13999</v>
      </c>
      <c r="I295" s="30" t="str">
        <f t="shared" si="17"/>
        <v>&gt;₹500</v>
      </c>
      <c r="J295" s="9">
        <v>19499</v>
      </c>
      <c r="K295" s="10">
        <v>0.28000000000000003</v>
      </c>
      <c r="L295" s="41">
        <f t="shared" si="16"/>
        <v>4.0999999999999996</v>
      </c>
      <c r="M295" s="21" t="str">
        <f>IF(K294&lt;=10%,"0-10%",IF(K294&lt;=20%,"11-20%",IF(K294&lt;=30%,"21-30%",IF(K294&lt;=40%,"31-40%",IF(K294&lt;=50%,"41-50%",IF(K294&lt;=60%,"51-60%",IF(K294&lt;=70%,"61-70%",IF(K294&lt;=80%,"71-80%",IF(K294&lt;=90%,"81-90%","91-100%")))))))))</f>
        <v>21-30%</v>
      </c>
      <c r="N295" s="21" t="str">
        <f>IF(K295&gt;=50%,"&gt;=50%","&lt;50%")</f>
        <v>&lt;50%</v>
      </c>
      <c r="O295" s="7">
        <v>4.0999999999999996</v>
      </c>
      <c r="P295" s="11">
        <v>18998</v>
      </c>
      <c r="Q295" s="27">
        <f>J295*P295</f>
        <v>370442002</v>
      </c>
      <c r="R295" s="12"/>
      <c r="S295" s="24" t="str">
        <f>IF(K295&gt;=50%,"Yes","No")</f>
        <v>No</v>
      </c>
    </row>
    <row r="296" spans="1:19" x14ac:dyDescent="0.25">
      <c r="A296" s="7" t="s">
        <v>1732</v>
      </c>
      <c r="B296" s="7" t="s">
        <v>1727</v>
      </c>
      <c r="C296" s="7" t="s">
        <v>428</v>
      </c>
      <c r="D296" s="7" t="s">
        <v>55</v>
      </c>
      <c r="E296" s="14" t="s">
        <v>56</v>
      </c>
      <c r="F296" s="8" t="s">
        <v>429</v>
      </c>
      <c r="G296" s="14" t="s">
        <v>430</v>
      </c>
      <c r="H296" s="9">
        <v>13999</v>
      </c>
      <c r="I296" s="30" t="str">
        <f t="shared" si="17"/>
        <v>&gt;₹500</v>
      </c>
      <c r="J296" s="9">
        <v>19499</v>
      </c>
      <c r="K296" s="10">
        <v>0.28000000000000003</v>
      </c>
      <c r="L296" s="41">
        <f t="shared" si="16"/>
        <v>4.0999999999999996</v>
      </c>
      <c r="M296" s="21" t="str">
        <f>IF(K295&lt;=10%,"0-10%",IF(K295&lt;=20%,"11-20%",IF(K295&lt;=30%,"21-30%",IF(K295&lt;=40%,"31-40%",IF(K295&lt;=50%,"41-50%",IF(K295&lt;=60%,"51-60%",IF(K295&lt;=70%,"61-70%",IF(K295&lt;=80%,"71-80%",IF(K295&lt;=90%,"81-90%","91-100%")))))))))</f>
        <v>21-30%</v>
      </c>
      <c r="N296" s="21" t="str">
        <f>IF(K296&gt;=50%,"&gt;=50%","&lt;50%")</f>
        <v>&lt;50%</v>
      </c>
      <c r="O296" s="7">
        <v>4.0999999999999996</v>
      </c>
      <c r="P296" s="11">
        <v>18998</v>
      </c>
      <c r="Q296" s="27">
        <f>J296*P296</f>
        <v>370442002</v>
      </c>
      <c r="R296" s="12"/>
      <c r="S296" s="24" t="str">
        <f>IF(K296&gt;=50%,"Yes","No")</f>
        <v>No</v>
      </c>
    </row>
    <row r="297" spans="1:19" x14ac:dyDescent="0.25">
      <c r="A297" s="7" t="s">
        <v>1733</v>
      </c>
      <c r="B297" s="7" t="s">
        <v>1734</v>
      </c>
      <c r="C297" s="7" t="s">
        <v>428</v>
      </c>
      <c r="D297" s="7" t="s">
        <v>55</v>
      </c>
      <c r="E297" s="14" t="s">
        <v>56</v>
      </c>
      <c r="F297" s="8" t="s">
        <v>429</v>
      </c>
      <c r="G297" s="14" t="s">
        <v>430</v>
      </c>
      <c r="H297" s="9">
        <v>12999</v>
      </c>
      <c r="I297" s="30" t="str">
        <f t="shared" si="17"/>
        <v>&gt;₹500</v>
      </c>
      <c r="J297" s="9">
        <v>17999</v>
      </c>
      <c r="K297" s="10">
        <v>0.28000000000000003</v>
      </c>
      <c r="L297" s="41">
        <f t="shared" si="16"/>
        <v>4.0999999999999996</v>
      </c>
      <c r="M297" s="21" t="str">
        <f>IF(K296&lt;=10%,"0-10%",IF(K296&lt;=20%,"11-20%",IF(K296&lt;=30%,"21-30%",IF(K296&lt;=40%,"31-40%",IF(K296&lt;=50%,"41-50%",IF(K296&lt;=60%,"51-60%",IF(K296&lt;=70%,"61-70%",IF(K296&lt;=80%,"71-80%",IF(K296&lt;=90%,"81-90%","91-100%")))))))))</f>
        <v>21-30%</v>
      </c>
      <c r="N297" s="21" t="str">
        <f>IF(K297&gt;=50%,"&gt;=50%","&lt;50%")</f>
        <v>&lt;50%</v>
      </c>
      <c r="O297" s="7">
        <v>4.0999999999999996</v>
      </c>
      <c r="P297" s="11">
        <v>18998</v>
      </c>
      <c r="Q297" s="27">
        <f>J297*P297</f>
        <v>341945002</v>
      </c>
      <c r="R297" s="12"/>
      <c r="S297" s="24" t="str">
        <f>IF(K297&gt;=50%,"Yes","No")</f>
        <v>No</v>
      </c>
    </row>
    <row r="298" spans="1:19" x14ac:dyDescent="0.25">
      <c r="A298" s="7" t="s">
        <v>1735</v>
      </c>
      <c r="B298" s="7" t="s">
        <v>1727</v>
      </c>
      <c r="C298" s="7" t="s">
        <v>428</v>
      </c>
      <c r="D298" s="7" t="s">
        <v>55</v>
      </c>
      <c r="E298" s="14" t="s">
        <v>56</v>
      </c>
      <c r="F298" s="8" t="s">
        <v>429</v>
      </c>
      <c r="G298" s="14" t="s">
        <v>430</v>
      </c>
      <c r="H298" s="9">
        <v>13999</v>
      </c>
      <c r="I298" s="30" t="str">
        <f t="shared" si="17"/>
        <v>&gt;₹500</v>
      </c>
      <c r="J298" s="9">
        <v>19499</v>
      </c>
      <c r="K298" s="10">
        <v>0.28000000000000003</v>
      </c>
      <c r="L298" s="41">
        <f t="shared" si="16"/>
        <v>4.0999999999999996</v>
      </c>
      <c r="M298" s="21" t="str">
        <f>IF(K297&lt;=10%,"0-10%",IF(K297&lt;=20%,"11-20%",IF(K297&lt;=30%,"21-30%",IF(K297&lt;=40%,"31-40%",IF(K297&lt;=50%,"41-50%",IF(K297&lt;=60%,"51-60%",IF(K297&lt;=70%,"61-70%",IF(K297&lt;=80%,"71-80%",IF(K297&lt;=90%,"81-90%","91-100%")))))))))</f>
        <v>21-30%</v>
      </c>
      <c r="N298" s="21" t="str">
        <f>IF(K298&gt;=50%,"&gt;=50%","&lt;50%")</f>
        <v>&lt;50%</v>
      </c>
      <c r="O298" s="7">
        <v>4.0999999999999996</v>
      </c>
      <c r="P298" s="11">
        <v>18998</v>
      </c>
      <c r="Q298" s="27">
        <f>J298*P298</f>
        <v>370442002</v>
      </c>
      <c r="R298" s="12"/>
      <c r="S298" s="24" t="str">
        <f>IF(K298&gt;=50%,"Yes","No")</f>
        <v>No</v>
      </c>
    </row>
    <row r="299" spans="1:19" x14ac:dyDescent="0.25">
      <c r="A299" s="7" t="s">
        <v>1736</v>
      </c>
      <c r="B299" s="7" t="s">
        <v>1737</v>
      </c>
      <c r="C299" s="7" t="s">
        <v>428</v>
      </c>
      <c r="D299" s="7" t="s">
        <v>55</v>
      </c>
      <c r="E299" s="14" t="s">
        <v>56</v>
      </c>
      <c r="F299" s="8" t="s">
        <v>429</v>
      </c>
      <c r="G299" s="14" t="s">
        <v>430</v>
      </c>
      <c r="H299" s="9">
        <v>13999</v>
      </c>
      <c r="I299" s="30" t="str">
        <f t="shared" si="17"/>
        <v>&gt;₹500</v>
      </c>
      <c r="J299" s="9">
        <v>19499</v>
      </c>
      <c r="K299" s="10">
        <v>0.28000000000000003</v>
      </c>
      <c r="L299" s="41">
        <f t="shared" si="16"/>
        <v>4.0999999999999996</v>
      </c>
      <c r="M299" s="21" t="str">
        <f>IF(K298&lt;=10%,"0-10%",IF(K298&lt;=20%,"11-20%",IF(K298&lt;=30%,"21-30%",IF(K298&lt;=40%,"31-40%",IF(K298&lt;=50%,"41-50%",IF(K298&lt;=60%,"51-60%",IF(K298&lt;=70%,"61-70%",IF(K298&lt;=80%,"71-80%",IF(K298&lt;=90%,"81-90%","91-100%")))))))))</f>
        <v>21-30%</v>
      </c>
      <c r="N299" s="21" t="str">
        <f>IF(K299&gt;=50%,"&gt;=50%","&lt;50%")</f>
        <v>&lt;50%</v>
      </c>
      <c r="O299" s="7">
        <v>4.0999999999999996</v>
      </c>
      <c r="P299" s="11">
        <v>18998</v>
      </c>
      <c r="Q299" s="27">
        <f>J299*P299</f>
        <v>370442002</v>
      </c>
      <c r="R299" s="12"/>
      <c r="S299" s="24" t="str">
        <f>IF(K299&gt;=50%,"Yes","No")</f>
        <v>No</v>
      </c>
    </row>
    <row r="300" spans="1:19" x14ac:dyDescent="0.25">
      <c r="A300" s="7" t="s">
        <v>1728</v>
      </c>
      <c r="B300" s="7" t="s">
        <v>1729</v>
      </c>
      <c r="C300" s="7" t="s">
        <v>428</v>
      </c>
      <c r="D300" s="7" t="s">
        <v>55</v>
      </c>
      <c r="E300" s="14" t="s">
        <v>56</v>
      </c>
      <c r="F300" s="8" t="s">
        <v>429</v>
      </c>
      <c r="G300" s="14" t="s">
        <v>430</v>
      </c>
      <c r="H300" s="9">
        <v>10999</v>
      </c>
      <c r="I300" s="30" t="str">
        <f t="shared" si="17"/>
        <v>&gt;₹500</v>
      </c>
      <c r="J300" s="9">
        <v>14999</v>
      </c>
      <c r="K300" s="10">
        <v>0.27</v>
      </c>
      <c r="L300" s="41">
        <f t="shared" si="16"/>
        <v>4.0999999999999996</v>
      </c>
      <c r="M300" s="21" t="str">
        <f>IF(K299&lt;=10%,"0-10%",IF(K299&lt;=20%,"11-20%",IF(K299&lt;=30%,"21-30%",IF(K299&lt;=40%,"31-40%",IF(K299&lt;=50%,"41-50%",IF(K299&lt;=60%,"51-60%",IF(K299&lt;=70%,"61-70%",IF(K299&lt;=80%,"71-80%",IF(K299&lt;=90%,"81-90%","91-100%")))))))))</f>
        <v>21-30%</v>
      </c>
      <c r="N300" s="21" t="str">
        <f>IF(K300&gt;=50%,"&gt;=50%","&lt;50%")</f>
        <v>&lt;50%</v>
      </c>
      <c r="O300" s="7">
        <v>4.0999999999999996</v>
      </c>
      <c r="P300" s="11">
        <v>18998</v>
      </c>
      <c r="Q300" s="27">
        <f>J300*P300</f>
        <v>284951002</v>
      </c>
      <c r="R300" s="12"/>
      <c r="S300" s="24" t="str">
        <f>IF(K300&gt;=50%,"Yes","No")</f>
        <v>No</v>
      </c>
    </row>
    <row r="301" spans="1:19" x14ac:dyDescent="0.25">
      <c r="A301" s="7" t="s">
        <v>1730</v>
      </c>
      <c r="B301" s="7" t="s">
        <v>1731</v>
      </c>
      <c r="C301" s="7" t="s">
        <v>428</v>
      </c>
      <c r="D301" s="7" t="s">
        <v>55</v>
      </c>
      <c r="E301" s="14" t="s">
        <v>56</v>
      </c>
      <c r="F301" s="8" t="s">
        <v>429</v>
      </c>
      <c r="G301" s="14" t="s">
        <v>430</v>
      </c>
      <c r="H301" s="9">
        <v>10999</v>
      </c>
      <c r="I301" s="30" t="str">
        <f t="shared" si="17"/>
        <v>&gt;₹500</v>
      </c>
      <c r="J301" s="9">
        <v>14999</v>
      </c>
      <c r="K301" s="10">
        <v>0.27</v>
      </c>
      <c r="L301" s="41">
        <f t="shared" si="16"/>
        <v>4.0999999999999996</v>
      </c>
      <c r="M301" s="21" t="str">
        <f>IF(K300&lt;=10%,"0-10%",IF(K300&lt;=20%,"11-20%",IF(K300&lt;=30%,"21-30%",IF(K300&lt;=40%,"31-40%",IF(K300&lt;=50%,"41-50%",IF(K300&lt;=60%,"51-60%",IF(K300&lt;=70%,"61-70%",IF(K300&lt;=80%,"71-80%",IF(K300&lt;=90%,"81-90%","91-100%")))))))))</f>
        <v>21-30%</v>
      </c>
      <c r="N301" s="21" t="str">
        <f>IF(K301&gt;=50%,"&gt;=50%","&lt;50%")</f>
        <v>&lt;50%</v>
      </c>
      <c r="O301" s="7">
        <v>4.0999999999999996</v>
      </c>
      <c r="P301" s="11">
        <v>18998</v>
      </c>
      <c r="Q301" s="27">
        <f>J301*P301</f>
        <v>284951002</v>
      </c>
      <c r="R301" s="12"/>
      <c r="S301" s="24" t="str">
        <f>IF(K301&gt;=50%,"Yes","No")</f>
        <v>No</v>
      </c>
    </row>
    <row r="302" spans="1:19" x14ac:dyDescent="0.25">
      <c r="A302" s="7" t="s">
        <v>1738</v>
      </c>
      <c r="B302" s="7" t="s">
        <v>1739</v>
      </c>
      <c r="C302" s="7" t="s">
        <v>655</v>
      </c>
      <c r="D302" s="7" t="s">
        <v>55</v>
      </c>
      <c r="E302" s="14" t="s">
        <v>56</v>
      </c>
      <c r="F302" s="8" t="s">
        <v>57</v>
      </c>
      <c r="G302" s="14" t="s">
        <v>218</v>
      </c>
      <c r="H302" s="9">
        <v>1799</v>
      </c>
      <c r="I302" s="30" t="str">
        <f t="shared" si="17"/>
        <v>&gt;₹500</v>
      </c>
      <c r="J302" s="9">
        <v>2499</v>
      </c>
      <c r="K302" s="10">
        <v>0.28000000000000003</v>
      </c>
      <c r="L302" s="41">
        <f t="shared" si="16"/>
        <v>4.0999999999999996</v>
      </c>
      <c r="M302" s="21" t="str">
        <f>IF(K301&lt;=10%,"0-10%",IF(K301&lt;=20%,"11-20%",IF(K301&lt;=30%,"21-30%",IF(K301&lt;=40%,"31-40%",IF(K301&lt;=50%,"41-50%",IF(K301&lt;=60%,"51-60%",IF(K301&lt;=70%,"61-70%",IF(K301&lt;=80%,"71-80%",IF(K301&lt;=90%,"81-90%","91-100%")))))))))</f>
        <v>21-30%</v>
      </c>
      <c r="N302" s="21" t="str">
        <f>IF(K302&gt;=50%,"&gt;=50%","&lt;50%")</f>
        <v>&lt;50%</v>
      </c>
      <c r="O302" s="7">
        <v>4.0999999999999996</v>
      </c>
      <c r="P302" s="11">
        <v>18678</v>
      </c>
      <c r="Q302" s="27">
        <f>J302*P302</f>
        <v>46676322</v>
      </c>
      <c r="R302" s="12"/>
      <c r="S302" s="24" t="str">
        <f>IF(K302&gt;=50%,"Yes","No")</f>
        <v>No</v>
      </c>
    </row>
    <row r="303" spans="1:19" x14ac:dyDescent="0.25">
      <c r="A303" s="7" t="s">
        <v>1740</v>
      </c>
      <c r="B303" s="7" t="s">
        <v>1741</v>
      </c>
      <c r="C303" s="7" t="s">
        <v>649</v>
      </c>
      <c r="D303" s="7" t="s">
        <v>18</v>
      </c>
      <c r="E303" s="7" t="s">
        <v>156</v>
      </c>
      <c r="F303" s="8" t="s">
        <v>650</v>
      </c>
      <c r="H303" s="9">
        <v>349</v>
      </c>
      <c r="I303" s="30" t="str">
        <f t="shared" si="17"/>
        <v>₹200 - ₹500</v>
      </c>
      <c r="J303" s="9">
        <v>450</v>
      </c>
      <c r="K303" s="10">
        <v>0.22</v>
      </c>
      <c r="L303" s="41">
        <f t="shared" si="16"/>
        <v>4.0999999999999996</v>
      </c>
      <c r="M303" s="21" t="str">
        <f>IF(K302&lt;=10%,"0-10%",IF(K302&lt;=20%,"11-20%",IF(K302&lt;=30%,"21-30%",IF(K302&lt;=40%,"31-40%",IF(K302&lt;=50%,"41-50%",IF(K302&lt;=60%,"51-60%",IF(K302&lt;=70%,"61-70%",IF(K302&lt;=80%,"71-80%",IF(K302&lt;=90%,"81-90%","91-100%")))))))))</f>
        <v>21-30%</v>
      </c>
      <c r="N303" s="21" t="str">
        <f>IF(K303&gt;=50%,"&gt;=50%","&lt;50%")</f>
        <v>&lt;50%</v>
      </c>
      <c r="O303" s="7">
        <v>4.0999999999999996</v>
      </c>
      <c r="P303" s="11">
        <v>18656</v>
      </c>
      <c r="Q303" s="27">
        <f>J303*P303</f>
        <v>8395200</v>
      </c>
      <c r="R303" s="12"/>
      <c r="S303" s="24" t="str">
        <f>IF(K303&gt;=50%,"Yes","No")</f>
        <v>No</v>
      </c>
    </row>
    <row r="304" spans="1:19" x14ac:dyDescent="0.25">
      <c r="A304" s="7" t="s">
        <v>1319</v>
      </c>
      <c r="B304" s="7" t="s">
        <v>1320</v>
      </c>
      <c r="C304" s="7" t="s">
        <v>49</v>
      </c>
      <c r="D304" s="7" t="s">
        <v>35</v>
      </c>
      <c r="E304" s="7" t="s">
        <v>43</v>
      </c>
      <c r="F304" s="8" t="s">
        <v>44</v>
      </c>
      <c r="G304" s="7" t="s">
        <v>50</v>
      </c>
      <c r="H304" s="9">
        <v>753</v>
      </c>
      <c r="I304" s="30" t="str">
        <f t="shared" si="17"/>
        <v>&gt;₹500</v>
      </c>
      <c r="J304" s="9">
        <v>899</v>
      </c>
      <c r="K304" s="10">
        <v>0.16</v>
      </c>
      <c r="L304" s="41">
        <f t="shared" si="16"/>
        <v>4.2</v>
      </c>
      <c r="M304" s="21" t="str">
        <f>IF(K303&lt;=10%,"0-10%",IF(K303&lt;=20%,"11-20%",IF(K303&lt;=30%,"21-30%",IF(K303&lt;=40%,"31-40%",IF(K303&lt;=50%,"41-50%",IF(K303&lt;=60%,"51-60%",IF(K303&lt;=70%,"61-70%",IF(K303&lt;=80%,"71-80%",IF(K303&lt;=90%,"81-90%","91-100%")))))))))</f>
        <v>21-30%</v>
      </c>
      <c r="N304" s="21" t="str">
        <f>IF(K304&gt;=50%,"&gt;=50%","&lt;50%")</f>
        <v>&lt;50%</v>
      </c>
      <c r="O304" s="7">
        <v>4.2</v>
      </c>
      <c r="P304" s="11">
        <v>18462</v>
      </c>
      <c r="Q304" s="27">
        <f>J304*P304</f>
        <v>16597338</v>
      </c>
      <c r="R304" s="12"/>
      <c r="S304" s="24" t="str">
        <f>IF(K304&gt;=50%,"Yes","No")</f>
        <v>No</v>
      </c>
    </row>
    <row r="305" spans="1:19" x14ac:dyDescent="0.25">
      <c r="A305" s="7" t="s">
        <v>2148</v>
      </c>
      <c r="B305" s="7" t="s">
        <v>2149</v>
      </c>
      <c r="C305" s="7" t="s">
        <v>2150</v>
      </c>
      <c r="D305" s="7" t="s">
        <v>55</v>
      </c>
      <c r="E305" s="7" t="s">
        <v>56</v>
      </c>
      <c r="F305" s="8" t="s">
        <v>57</v>
      </c>
      <c r="G305" s="7" t="s">
        <v>2151</v>
      </c>
      <c r="H305" s="9">
        <v>599</v>
      </c>
      <c r="I305" s="30" t="str">
        <f t="shared" si="17"/>
        <v>&gt;₹500</v>
      </c>
      <c r="J305" s="9">
        <v>999</v>
      </c>
      <c r="K305" s="10">
        <v>0.4</v>
      </c>
      <c r="L305" s="41">
        <f t="shared" si="16"/>
        <v>4</v>
      </c>
      <c r="M305" s="21" t="str">
        <f>IF(K304&lt;=10%,"0-10%",IF(K304&lt;=20%,"11-20%",IF(K304&lt;=30%,"21-30%",IF(K304&lt;=40%,"31-40%",IF(K304&lt;=50%,"41-50%",IF(K304&lt;=60%,"51-60%",IF(K304&lt;=70%,"61-70%",IF(K304&lt;=80%,"71-80%",IF(K304&lt;=90%,"81-90%","91-100%")))))))))</f>
        <v>11-20%</v>
      </c>
      <c r="N305" s="21" t="str">
        <f>IF(K305&gt;=50%,"&gt;=50%","&lt;50%")</f>
        <v>&lt;50%</v>
      </c>
      <c r="O305" s="7">
        <v>4</v>
      </c>
      <c r="P305" s="11">
        <v>18654</v>
      </c>
      <c r="Q305" s="27">
        <f>J305*P305</f>
        <v>18635346</v>
      </c>
      <c r="R305" s="12"/>
      <c r="S305" s="24" t="str">
        <f>IF(K305&gt;=50%,"Yes","No")</f>
        <v>No</v>
      </c>
    </row>
    <row r="306" spans="1:19" x14ac:dyDescent="0.25">
      <c r="A306" s="7" t="s">
        <v>2152</v>
      </c>
      <c r="B306" s="7" t="s">
        <v>2153</v>
      </c>
      <c r="C306" s="7" t="s">
        <v>132</v>
      </c>
      <c r="D306" s="7" t="s">
        <v>35</v>
      </c>
      <c r="E306" s="14" t="s">
        <v>36</v>
      </c>
      <c r="F306" s="8" t="s">
        <v>133</v>
      </c>
      <c r="G306" s="14" t="s">
        <v>134</v>
      </c>
      <c r="H306" s="9">
        <v>1199</v>
      </c>
      <c r="I306" s="30" t="str">
        <f t="shared" si="17"/>
        <v>&gt;₹500</v>
      </c>
      <c r="J306" s="9">
        <v>2000</v>
      </c>
      <c r="K306" s="10">
        <v>0.4</v>
      </c>
      <c r="L306" s="41">
        <f t="shared" si="16"/>
        <v>4</v>
      </c>
      <c r="M306" s="21" t="str">
        <f>IF(K305&lt;=10%,"0-10%",IF(K305&lt;=20%,"11-20%",IF(K305&lt;=30%,"21-30%",IF(K305&lt;=40%,"31-40%",IF(K305&lt;=50%,"41-50%",IF(K305&lt;=60%,"51-60%",IF(K305&lt;=70%,"61-70%",IF(K305&lt;=80%,"71-80%",IF(K305&lt;=90%,"81-90%","91-100%")))))))))</f>
        <v>31-40%</v>
      </c>
      <c r="N306" s="21" t="str">
        <f>IF(K306&gt;=50%,"&gt;=50%","&lt;50%")</f>
        <v>&lt;50%</v>
      </c>
      <c r="O306" s="7">
        <v>4</v>
      </c>
      <c r="P306" s="11">
        <v>18543</v>
      </c>
      <c r="Q306" s="27">
        <f>J306*P306</f>
        <v>37086000</v>
      </c>
      <c r="R306" s="12"/>
      <c r="S306" s="24" t="str">
        <f>IF(K306&gt;=50%,"Yes","No")</f>
        <v>No</v>
      </c>
    </row>
    <row r="307" spans="1:19" x14ac:dyDescent="0.25">
      <c r="A307" s="7" t="s">
        <v>439</v>
      </c>
      <c r="B307" s="7" t="s">
        <v>440</v>
      </c>
      <c r="C307" s="7" t="s">
        <v>90</v>
      </c>
      <c r="D307" s="7" t="s">
        <v>18</v>
      </c>
      <c r="E307" s="7" t="s">
        <v>19</v>
      </c>
      <c r="F307" s="8" t="s">
        <v>82</v>
      </c>
      <c r="G307" s="7" t="s">
        <v>91</v>
      </c>
      <c r="H307" s="9">
        <v>399</v>
      </c>
      <c r="I307" s="30" t="str">
        <f t="shared" si="17"/>
        <v>₹200 - ₹500</v>
      </c>
      <c r="J307" s="9">
        <v>549</v>
      </c>
      <c r="K307" s="10">
        <v>0.27</v>
      </c>
      <c r="L307" s="41">
        <f t="shared" si="16"/>
        <v>4.4000000000000004</v>
      </c>
      <c r="M307" s="21" t="str">
        <f>IF(K306&lt;=10%,"0-10%",IF(K306&lt;=20%,"11-20%",IF(K306&lt;=30%,"21-30%",IF(K306&lt;=40%,"31-40%",IF(K306&lt;=50%,"41-50%",IF(K306&lt;=60%,"51-60%",IF(K306&lt;=70%,"61-70%",IF(K306&lt;=80%,"71-80%",IF(K306&lt;=90%,"81-90%","91-100%")))))))))</f>
        <v>31-40%</v>
      </c>
      <c r="N307" s="21" t="str">
        <f>IF(K307&gt;=50%,"&gt;=50%","&lt;50%")</f>
        <v>&lt;50%</v>
      </c>
      <c r="O307" s="7">
        <v>4.4000000000000004</v>
      </c>
      <c r="P307" s="11">
        <v>18139</v>
      </c>
      <c r="Q307" s="27">
        <f>J307*P307</f>
        <v>9958311</v>
      </c>
      <c r="R307" s="12"/>
      <c r="S307" s="24" t="str">
        <f>IF(K307&gt;=50%,"Yes","No")</f>
        <v>No</v>
      </c>
    </row>
    <row r="308" spans="1:19" x14ac:dyDescent="0.25">
      <c r="A308" s="7" t="s">
        <v>1742</v>
      </c>
      <c r="B308" s="7" t="s">
        <v>1743</v>
      </c>
      <c r="C308" s="7" t="s">
        <v>1688</v>
      </c>
      <c r="D308" s="7" t="s">
        <v>55</v>
      </c>
      <c r="E308" s="7" t="s">
        <v>340</v>
      </c>
      <c r="F308" s="8" t="s">
        <v>675</v>
      </c>
      <c r="G308" s="7" t="s">
        <v>1689</v>
      </c>
      <c r="H308" s="9">
        <v>999</v>
      </c>
      <c r="I308" s="30" t="str">
        <f t="shared" si="17"/>
        <v>&gt;₹500</v>
      </c>
      <c r="J308" s="9">
        <v>2490</v>
      </c>
      <c r="K308" s="10">
        <v>0.6</v>
      </c>
      <c r="L308" s="41">
        <f t="shared" si="16"/>
        <v>4.0999999999999996</v>
      </c>
      <c r="M308" s="21" t="str">
        <f>IF(K307&lt;=10%,"0-10%",IF(K307&lt;=20%,"11-20%",IF(K307&lt;=30%,"21-30%",IF(K307&lt;=40%,"31-40%",IF(K307&lt;=50%,"41-50%",IF(K307&lt;=60%,"51-60%",IF(K307&lt;=70%,"61-70%",IF(K307&lt;=80%,"71-80%",IF(K307&lt;=90%,"81-90%","91-100%")))))))))</f>
        <v>21-30%</v>
      </c>
      <c r="N308" s="21" t="str">
        <f>IF(K308&gt;=50%,"&gt;=50%","&lt;50%")</f>
        <v>&gt;=50%</v>
      </c>
      <c r="O308" s="7">
        <v>4.0999999999999996</v>
      </c>
      <c r="P308" s="11">
        <v>18331</v>
      </c>
      <c r="Q308" s="27">
        <f>J308*P308</f>
        <v>45644190</v>
      </c>
      <c r="R308" s="12"/>
      <c r="S308" s="24" t="str">
        <f>IF(K308&gt;=50%,"Yes","No")</f>
        <v>Yes</v>
      </c>
    </row>
    <row r="309" spans="1:19" x14ac:dyDescent="0.25">
      <c r="A309" s="7" t="s">
        <v>2475</v>
      </c>
      <c r="B309" s="7" t="s">
        <v>2476</v>
      </c>
      <c r="C309" s="7" t="s">
        <v>125</v>
      </c>
      <c r="D309" s="7" t="s">
        <v>35</v>
      </c>
      <c r="E309" s="14" t="s">
        <v>43</v>
      </c>
      <c r="F309" s="8" t="s">
        <v>126</v>
      </c>
      <c r="G309" s="14" t="s">
        <v>127</v>
      </c>
      <c r="H309" s="9">
        <v>8199</v>
      </c>
      <c r="I309" s="30" t="str">
        <f t="shared" si="17"/>
        <v>&gt;₹500</v>
      </c>
      <c r="J309" s="9">
        <v>16000</v>
      </c>
      <c r="K309" s="10">
        <v>0.49</v>
      </c>
      <c r="L309" s="41">
        <f t="shared" si="16"/>
        <v>3.9</v>
      </c>
      <c r="M309" s="21" t="str">
        <f>IF(K308&lt;=10%,"0-10%",IF(K308&lt;=20%,"11-20%",IF(K308&lt;=30%,"21-30%",IF(K308&lt;=40%,"31-40%",IF(K308&lt;=50%,"41-50%",IF(K308&lt;=60%,"51-60%",IF(K308&lt;=70%,"61-70%",IF(K308&lt;=80%,"71-80%",IF(K308&lt;=90%,"81-90%","91-100%")))))))))</f>
        <v>51-60%</v>
      </c>
      <c r="N309" s="21" t="str">
        <f>IF(K309&gt;=50%,"&gt;=50%","&lt;50%")</f>
        <v>&lt;50%</v>
      </c>
      <c r="O309" s="7">
        <v>3.9</v>
      </c>
      <c r="P309" s="11">
        <v>18497</v>
      </c>
      <c r="Q309" s="27">
        <f>J309*P309</f>
        <v>295952000</v>
      </c>
      <c r="R309" s="12"/>
      <c r="S309" s="24" t="str">
        <f>IF(K309&gt;=50%,"Yes","No")</f>
        <v>No</v>
      </c>
    </row>
    <row r="310" spans="1:19" x14ac:dyDescent="0.25">
      <c r="A310" s="7" t="s">
        <v>441</v>
      </c>
      <c r="B310" s="7" t="s">
        <v>442</v>
      </c>
      <c r="C310" s="7" t="s">
        <v>443</v>
      </c>
      <c r="D310" s="7" t="s">
        <v>35</v>
      </c>
      <c r="E310" s="14" t="s">
        <v>43</v>
      </c>
      <c r="F310" s="8" t="s">
        <v>121</v>
      </c>
      <c r="G310" s="14" t="s">
        <v>444</v>
      </c>
      <c r="H310" s="9">
        <v>8999</v>
      </c>
      <c r="I310" s="30" t="str">
        <f t="shared" si="17"/>
        <v>&gt;₹500</v>
      </c>
      <c r="J310" s="9">
        <v>9995</v>
      </c>
      <c r="K310" s="10">
        <v>0.1</v>
      </c>
      <c r="L310" s="41">
        <f t="shared" si="16"/>
        <v>4.4000000000000004</v>
      </c>
      <c r="M310" s="21" t="str">
        <f>IF(K309&lt;=10%,"0-10%",IF(K309&lt;=20%,"11-20%",IF(K309&lt;=30%,"21-30%",IF(K309&lt;=40%,"31-40%",IF(K309&lt;=50%,"41-50%",IF(K309&lt;=60%,"51-60%",IF(K309&lt;=70%,"61-70%",IF(K309&lt;=80%,"71-80%",IF(K309&lt;=90%,"81-90%","91-100%")))))))))</f>
        <v>41-50%</v>
      </c>
      <c r="N310" s="21" t="str">
        <f>IF(K310&gt;=50%,"&gt;=50%","&lt;50%")</f>
        <v>&lt;50%</v>
      </c>
      <c r="O310" s="7">
        <v>4.4000000000000004</v>
      </c>
      <c r="P310" s="11">
        <v>17994</v>
      </c>
      <c r="Q310" s="27">
        <f>J310*P310</f>
        <v>179850030</v>
      </c>
      <c r="R310" s="12"/>
      <c r="S310" s="24" t="str">
        <f>IF(K310&gt;=50%,"Yes","No")</f>
        <v>No</v>
      </c>
    </row>
    <row r="311" spans="1:19" x14ac:dyDescent="0.25">
      <c r="A311" s="7" t="s">
        <v>202</v>
      </c>
      <c r="B311" s="7" t="s">
        <v>203</v>
      </c>
      <c r="C311" s="7" t="s">
        <v>170</v>
      </c>
      <c r="D311" s="7" t="s">
        <v>55</v>
      </c>
      <c r="E311" s="7" t="s">
        <v>171</v>
      </c>
      <c r="F311" s="8" t="s">
        <v>172</v>
      </c>
      <c r="H311" s="9">
        <v>269</v>
      </c>
      <c r="I311" s="30" t="str">
        <f t="shared" si="17"/>
        <v>₹200 - ₹500</v>
      </c>
      <c r="J311" s="9">
        <v>315</v>
      </c>
      <c r="K311" s="10">
        <v>0.15</v>
      </c>
      <c r="L311" s="41">
        <f t="shared" si="16"/>
        <v>4.5</v>
      </c>
      <c r="M311" s="21" t="str">
        <f>IF(K310&lt;=10%,"0-10%",IF(K310&lt;=20%,"11-20%",IF(K310&lt;=30%,"21-30%",IF(K310&lt;=40%,"31-40%",IF(K310&lt;=50%,"41-50%",IF(K310&lt;=60%,"51-60%",IF(K310&lt;=70%,"61-70%",IF(K310&lt;=80%,"71-80%",IF(K310&lt;=90%,"81-90%","91-100%")))))))))</f>
        <v>0-10%</v>
      </c>
      <c r="N311" s="21" t="str">
        <f>IF(K311&gt;=50%,"&gt;=50%","&lt;50%")</f>
        <v>&lt;50%</v>
      </c>
      <c r="O311" s="7">
        <v>4.5</v>
      </c>
      <c r="P311" s="11">
        <v>17810</v>
      </c>
      <c r="Q311" s="27">
        <f>J311*P311</f>
        <v>5610150</v>
      </c>
      <c r="R311" s="12"/>
      <c r="S311" s="24" t="str">
        <f>IF(K311&gt;=50%,"Yes","No")</f>
        <v>No</v>
      </c>
    </row>
    <row r="312" spans="1:19" x14ac:dyDescent="0.25">
      <c r="A312" s="7" t="s">
        <v>2951</v>
      </c>
      <c r="B312" s="7" t="s">
        <v>2952</v>
      </c>
      <c r="C312" s="7" t="s">
        <v>1197</v>
      </c>
      <c r="D312" s="7" t="s">
        <v>55</v>
      </c>
      <c r="E312" s="7" t="s">
        <v>789</v>
      </c>
      <c r="F312" s="8" t="s">
        <v>1193</v>
      </c>
      <c r="G312" s="7" t="s">
        <v>1198</v>
      </c>
      <c r="H312" s="9">
        <v>299</v>
      </c>
      <c r="I312" s="30" t="str">
        <f>IF(H312&lt;200,"&lt;₹200", IF(H312&lt;=500, "₹200 -₹500", "&gt;₹500"))</f>
        <v>₹200 -₹500</v>
      </c>
      <c r="J312" s="9">
        <v>1900</v>
      </c>
      <c r="K312" s="10">
        <v>0.84</v>
      </c>
      <c r="L312" s="41">
        <f t="shared" si="16"/>
        <v>3.6</v>
      </c>
      <c r="M312" s="21" t="str">
        <f>IF(K311&lt;=10%,"0-10%",IF(K311&lt;=20%,"11-20%",IF(K311&lt;=30%,"21-30%",IF(K311&lt;=40%,"31-40%",IF(K311&lt;=50%,"41-50%",IF(K311&lt;=60%,"51-60%",IF(K311&lt;=70%,"61-70%",IF(K311&lt;=80%,"71-80%",IF(K311&lt;=90%,"81-90%","91-100%")))))))))</f>
        <v>11-20%</v>
      </c>
      <c r="N312" s="21" t="str">
        <f>IF(K312&gt;=50%,"&gt;=50%","&lt;50%")</f>
        <v>&gt;=50%</v>
      </c>
      <c r="O312" s="7">
        <v>3.6</v>
      </c>
      <c r="P312" s="11">
        <v>18202</v>
      </c>
      <c r="Q312" s="27">
        <f>J312*P312</f>
        <v>34583800</v>
      </c>
      <c r="R312" s="12"/>
      <c r="S312" s="24" t="str">
        <f>IF(K312&gt;=50%,"Yes","No")</f>
        <v>Yes</v>
      </c>
    </row>
    <row r="313" spans="1:19" x14ac:dyDescent="0.25">
      <c r="A313" s="7" t="s">
        <v>753</v>
      </c>
      <c r="B313" s="7" t="s">
        <v>754</v>
      </c>
      <c r="C313" s="7" t="s">
        <v>428</v>
      </c>
      <c r="D313" s="7" t="s">
        <v>55</v>
      </c>
      <c r="E313" s="14" t="s">
        <v>56</v>
      </c>
      <c r="F313" s="8" t="s">
        <v>429</v>
      </c>
      <c r="G313" s="14" t="s">
        <v>430</v>
      </c>
      <c r="H313" s="9">
        <v>28999</v>
      </c>
      <c r="I313" s="30" t="str">
        <f t="shared" ref="I313:I330" si="18">IF(H313&lt;200,"&lt;₹200",IF(OR(H313=200,H313&lt;=500),"₹200 - ₹500","&gt;₹500"))</f>
        <v>&gt;₹500</v>
      </c>
      <c r="J313" s="9">
        <v>28999</v>
      </c>
      <c r="K313" s="10">
        <v>0</v>
      </c>
      <c r="L313" s="41">
        <f t="shared" si="16"/>
        <v>4.3</v>
      </c>
      <c r="M313" s="21" t="str">
        <f>IF(K312&lt;=10%,"0-10%",IF(K312&lt;=20%,"11-20%",IF(K312&lt;=30%,"21-30%",IF(K312&lt;=40%,"31-40%",IF(K312&lt;=50%,"41-50%",IF(K312&lt;=60%,"51-60%",IF(K312&lt;=70%,"61-70%",IF(K312&lt;=80%,"71-80%",IF(K312&lt;=90%,"81-90%","91-100%")))))))))</f>
        <v>81-90%</v>
      </c>
      <c r="N313" s="21" t="str">
        <f>IF(K313&gt;=50%,"&gt;=50%","&lt;50%")</f>
        <v>&lt;50%</v>
      </c>
      <c r="O313" s="7">
        <v>4.3</v>
      </c>
      <c r="P313" s="11">
        <v>17415</v>
      </c>
      <c r="Q313" s="27">
        <f>J313*P313</f>
        <v>505017585</v>
      </c>
      <c r="R313" s="12"/>
      <c r="S313" s="24" t="str">
        <f>IF(K313&gt;=50%,"Yes","No")</f>
        <v>No</v>
      </c>
    </row>
    <row r="314" spans="1:19" x14ac:dyDescent="0.25">
      <c r="A314" s="7" t="s">
        <v>755</v>
      </c>
      <c r="B314" s="7" t="s">
        <v>756</v>
      </c>
      <c r="C314" s="7" t="s">
        <v>428</v>
      </c>
      <c r="D314" s="7" t="s">
        <v>55</v>
      </c>
      <c r="E314" s="14" t="s">
        <v>56</v>
      </c>
      <c r="F314" s="8" t="s">
        <v>429</v>
      </c>
      <c r="G314" s="14" t="s">
        <v>430</v>
      </c>
      <c r="H314" s="9">
        <v>28999</v>
      </c>
      <c r="I314" s="30" t="str">
        <f t="shared" si="18"/>
        <v>&gt;₹500</v>
      </c>
      <c r="J314" s="9">
        <v>28999</v>
      </c>
      <c r="K314" s="10">
        <v>0</v>
      </c>
      <c r="L314" s="41">
        <f t="shared" si="16"/>
        <v>4.3</v>
      </c>
      <c r="M314" s="21" t="str">
        <f>IF(K313&lt;=10%,"0-10%",IF(K313&lt;=20%,"11-20%",IF(K313&lt;=30%,"21-30%",IF(K313&lt;=40%,"31-40%",IF(K313&lt;=50%,"41-50%",IF(K313&lt;=60%,"51-60%",IF(K313&lt;=70%,"61-70%",IF(K313&lt;=80%,"71-80%",IF(K313&lt;=90%,"81-90%","91-100%")))))))))</f>
        <v>0-10%</v>
      </c>
      <c r="N314" s="21" t="str">
        <f>IF(K314&gt;=50%,"&gt;=50%","&lt;50%")</f>
        <v>&lt;50%</v>
      </c>
      <c r="O314" s="7">
        <v>4.3</v>
      </c>
      <c r="P314" s="11">
        <v>17415</v>
      </c>
      <c r="Q314" s="27">
        <f>J314*P314</f>
        <v>505017585</v>
      </c>
      <c r="R314" s="12"/>
      <c r="S314" s="24" t="str">
        <f>IF(K314&gt;=50%,"Yes","No")</f>
        <v>No</v>
      </c>
    </row>
    <row r="315" spans="1:19" x14ac:dyDescent="0.25">
      <c r="A315" s="7" t="s">
        <v>757</v>
      </c>
      <c r="B315" s="7" t="s">
        <v>758</v>
      </c>
      <c r="C315" s="7" t="s">
        <v>428</v>
      </c>
      <c r="D315" s="7" t="s">
        <v>55</v>
      </c>
      <c r="E315" s="14" t="s">
        <v>56</v>
      </c>
      <c r="F315" s="8" t="s">
        <v>429</v>
      </c>
      <c r="G315" s="14" t="s">
        <v>430</v>
      </c>
      <c r="H315" s="9">
        <v>33999</v>
      </c>
      <c r="I315" s="30" t="str">
        <f t="shared" si="18"/>
        <v>&gt;₹500</v>
      </c>
      <c r="J315" s="9">
        <v>33999</v>
      </c>
      <c r="K315" s="10">
        <v>0</v>
      </c>
      <c r="L315" s="41">
        <f t="shared" si="16"/>
        <v>4.3</v>
      </c>
      <c r="M315" s="21" t="str">
        <f>IF(K314&lt;=10%,"0-10%",IF(K314&lt;=20%,"11-20%",IF(K314&lt;=30%,"21-30%",IF(K314&lt;=40%,"31-40%",IF(K314&lt;=50%,"41-50%",IF(K314&lt;=60%,"51-60%",IF(K314&lt;=70%,"61-70%",IF(K314&lt;=80%,"71-80%",IF(K314&lt;=90%,"81-90%","91-100%")))))))))</f>
        <v>0-10%</v>
      </c>
      <c r="N315" s="21" t="str">
        <f>IF(K315&gt;=50%,"&gt;=50%","&lt;50%")</f>
        <v>&lt;50%</v>
      </c>
      <c r="O315" s="7">
        <v>4.3</v>
      </c>
      <c r="P315" s="11">
        <v>17415</v>
      </c>
      <c r="Q315" s="27">
        <f>J315*P315</f>
        <v>592092585</v>
      </c>
      <c r="R315" s="12"/>
      <c r="S315" s="24" t="str">
        <f>IF(K315&gt;=50%,"Yes","No")</f>
        <v>No</v>
      </c>
    </row>
    <row r="316" spans="1:19" x14ac:dyDescent="0.25">
      <c r="A316" s="7" t="s">
        <v>759</v>
      </c>
      <c r="B316" s="7" t="s">
        <v>760</v>
      </c>
      <c r="C316" s="7" t="s">
        <v>332</v>
      </c>
      <c r="D316" s="7" t="s">
        <v>18</v>
      </c>
      <c r="E316" s="14" t="s">
        <v>19</v>
      </c>
      <c r="F316" s="8" t="s">
        <v>333</v>
      </c>
      <c r="G316" s="14" t="s">
        <v>334</v>
      </c>
      <c r="H316" s="9">
        <v>1889</v>
      </c>
      <c r="I316" s="30" t="str">
        <f t="shared" si="18"/>
        <v>&gt;₹500</v>
      </c>
      <c r="J316" s="9">
        <v>2699</v>
      </c>
      <c r="K316" s="10">
        <v>0.3</v>
      </c>
      <c r="L316" s="41">
        <f t="shared" si="16"/>
        <v>4.3</v>
      </c>
      <c r="M316" s="21" t="str">
        <f>IF(K315&lt;=10%,"0-10%",IF(K315&lt;=20%,"11-20%",IF(K315&lt;=30%,"21-30%",IF(K315&lt;=40%,"31-40%",IF(K315&lt;=50%,"41-50%",IF(K315&lt;=60%,"51-60%",IF(K315&lt;=70%,"61-70%",IF(K315&lt;=80%,"71-80%",IF(K315&lt;=90%,"81-90%","91-100%")))))))))</f>
        <v>0-10%</v>
      </c>
      <c r="N316" s="21" t="str">
        <f>IF(K316&gt;=50%,"&gt;=50%","&lt;50%")</f>
        <v>&lt;50%</v>
      </c>
      <c r="O316" s="7">
        <v>4.3</v>
      </c>
      <c r="P316" s="11">
        <v>17394</v>
      </c>
      <c r="Q316" s="27">
        <f>J316*P316</f>
        <v>46946406</v>
      </c>
      <c r="R316" s="12"/>
      <c r="S316" s="24" t="str">
        <f>IF(K316&gt;=50%,"Yes","No")</f>
        <v>No</v>
      </c>
    </row>
    <row r="317" spans="1:19" x14ac:dyDescent="0.25">
      <c r="A317" s="7" t="s">
        <v>2688</v>
      </c>
      <c r="B317" s="7" t="s">
        <v>2689</v>
      </c>
      <c r="C317" s="7" t="s">
        <v>353</v>
      </c>
      <c r="D317" s="7" t="s">
        <v>55</v>
      </c>
      <c r="E317" s="14" t="s">
        <v>354</v>
      </c>
      <c r="F317" s="8" t="s">
        <v>355</v>
      </c>
      <c r="G317" s="14"/>
      <c r="H317" s="9">
        <v>1999</v>
      </c>
      <c r="I317" s="30" t="str">
        <f t="shared" si="18"/>
        <v>&gt;₹500</v>
      </c>
      <c r="J317" s="9">
        <v>7990</v>
      </c>
      <c r="K317" s="10">
        <v>0.75</v>
      </c>
      <c r="L317" s="41">
        <f t="shared" si="16"/>
        <v>3.8</v>
      </c>
      <c r="M317" s="21" t="str">
        <f>IF(K316&lt;=10%,"0-10%",IF(K316&lt;=20%,"11-20%",IF(K316&lt;=30%,"21-30%",IF(K316&lt;=40%,"31-40%",IF(K316&lt;=50%,"41-50%",IF(K316&lt;=60%,"51-60%",IF(K316&lt;=70%,"61-70%",IF(K316&lt;=80%,"71-80%",IF(K316&lt;=90%,"81-90%","91-100%")))))))))</f>
        <v>21-30%</v>
      </c>
      <c r="N317" s="21" t="str">
        <f>IF(K317&gt;=50%,"&gt;=50%","&lt;50%")</f>
        <v>&gt;=50%</v>
      </c>
      <c r="O317" s="7">
        <v>3.8</v>
      </c>
      <c r="P317" s="11">
        <v>17833</v>
      </c>
      <c r="Q317" s="27">
        <f>J317*P317</f>
        <v>142485670</v>
      </c>
      <c r="R317" s="12"/>
      <c r="S317" s="24" t="str">
        <f>IF(K317&gt;=50%,"Yes","No")</f>
        <v>Yes</v>
      </c>
    </row>
    <row r="318" spans="1:19" x14ac:dyDescent="0.25">
      <c r="A318" s="7" t="s">
        <v>2690</v>
      </c>
      <c r="B318" s="7" t="s">
        <v>2691</v>
      </c>
      <c r="C318" s="7" t="s">
        <v>353</v>
      </c>
      <c r="D318" s="7" t="s">
        <v>55</v>
      </c>
      <c r="E318" s="14" t="s">
        <v>354</v>
      </c>
      <c r="F318" s="8" t="s">
        <v>355</v>
      </c>
      <c r="G318" s="14"/>
      <c r="H318" s="9">
        <v>1999</v>
      </c>
      <c r="I318" s="30" t="str">
        <f t="shared" si="18"/>
        <v>&gt;₹500</v>
      </c>
      <c r="J318" s="9">
        <v>7990</v>
      </c>
      <c r="K318" s="10">
        <v>0.75</v>
      </c>
      <c r="L318" s="41">
        <f t="shared" si="16"/>
        <v>3.8</v>
      </c>
      <c r="M318" s="21" t="str">
        <f>IF(K317&lt;=10%,"0-10%",IF(K317&lt;=20%,"11-20%",IF(K317&lt;=30%,"21-30%",IF(K317&lt;=40%,"31-40%",IF(K317&lt;=50%,"41-50%",IF(K317&lt;=60%,"51-60%",IF(K317&lt;=70%,"61-70%",IF(K317&lt;=80%,"71-80%",IF(K317&lt;=90%,"81-90%","91-100%")))))))))</f>
        <v>71-80%</v>
      </c>
      <c r="N318" s="21" t="str">
        <f>IF(K318&gt;=50%,"&gt;=50%","&lt;50%")</f>
        <v>&gt;=50%</v>
      </c>
      <c r="O318" s="7">
        <v>3.8</v>
      </c>
      <c r="P318" s="11">
        <v>17831</v>
      </c>
      <c r="Q318" s="27">
        <f>J318*P318</f>
        <v>142469690</v>
      </c>
      <c r="R318" s="12"/>
      <c r="S318" s="24" t="str">
        <f>IF(K318&gt;=50%,"Yes","No")</f>
        <v>Yes</v>
      </c>
    </row>
    <row r="319" spans="1:19" x14ac:dyDescent="0.25">
      <c r="A319" s="7" t="s">
        <v>2692</v>
      </c>
      <c r="B319" s="7" t="s">
        <v>2693</v>
      </c>
      <c r="C319" s="7" t="s">
        <v>353</v>
      </c>
      <c r="D319" s="7" t="s">
        <v>55</v>
      </c>
      <c r="E319" s="14" t="s">
        <v>354</v>
      </c>
      <c r="F319" s="8" t="s">
        <v>355</v>
      </c>
      <c r="G319" s="14"/>
      <c r="H319" s="9">
        <v>1999</v>
      </c>
      <c r="I319" s="30" t="str">
        <f t="shared" si="18"/>
        <v>&gt;₹500</v>
      </c>
      <c r="J319" s="9">
        <v>7990</v>
      </c>
      <c r="K319" s="10">
        <v>0.75</v>
      </c>
      <c r="L319" s="41">
        <f t="shared" si="16"/>
        <v>3.8</v>
      </c>
      <c r="M319" s="21" t="str">
        <f>IF(K318&lt;=10%,"0-10%",IF(K318&lt;=20%,"11-20%",IF(K318&lt;=30%,"21-30%",IF(K318&lt;=40%,"31-40%",IF(K318&lt;=50%,"41-50%",IF(K318&lt;=60%,"51-60%",IF(K318&lt;=70%,"61-70%",IF(K318&lt;=80%,"71-80%",IF(K318&lt;=90%,"81-90%","91-100%")))))))))</f>
        <v>71-80%</v>
      </c>
      <c r="N319" s="21" t="str">
        <f>IF(K319&gt;=50%,"&gt;=50%","&lt;50%")</f>
        <v>&gt;=50%</v>
      </c>
      <c r="O319" s="7">
        <v>3.8</v>
      </c>
      <c r="P319" s="11">
        <v>17831</v>
      </c>
      <c r="Q319" s="27">
        <f>J319*P319</f>
        <v>142469690</v>
      </c>
      <c r="R319" s="12"/>
      <c r="S319" s="24" t="str">
        <f>IF(K319&gt;=50%,"Yes","No")</f>
        <v>Yes</v>
      </c>
    </row>
    <row r="320" spans="1:19" x14ac:dyDescent="0.25">
      <c r="A320" s="7" t="s">
        <v>2694</v>
      </c>
      <c r="B320" s="7" t="s">
        <v>2695</v>
      </c>
      <c r="C320" s="7" t="s">
        <v>353</v>
      </c>
      <c r="D320" s="7" t="s">
        <v>55</v>
      </c>
      <c r="E320" s="14" t="s">
        <v>354</v>
      </c>
      <c r="F320" s="8" t="s">
        <v>355</v>
      </c>
      <c r="G320" s="14"/>
      <c r="H320" s="9">
        <v>1999</v>
      </c>
      <c r="I320" s="30" t="str">
        <f t="shared" si="18"/>
        <v>&gt;₹500</v>
      </c>
      <c r="J320" s="9">
        <v>7990</v>
      </c>
      <c r="K320" s="10">
        <v>0.75</v>
      </c>
      <c r="L320" s="41">
        <f t="shared" si="16"/>
        <v>3.8</v>
      </c>
      <c r="M320" s="21" t="str">
        <f>IF(K319&lt;=10%,"0-10%",IF(K319&lt;=20%,"11-20%",IF(K319&lt;=30%,"21-30%",IF(K319&lt;=40%,"31-40%",IF(K319&lt;=50%,"41-50%",IF(K319&lt;=60%,"51-60%",IF(K319&lt;=70%,"61-70%",IF(K319&lt;=80%,"71-80%",IF(K319&lt;=90%,"81-90%","91-100%")))))))))</f>
        <v>71-80%</v>
      </c>
      <c r="N320" s="21" t="str">
        <f>IF(K320&gt;=50%,"&gt;=50%","&lt;50%")</f>
        <v>&gt;=50%</v>
      </c>
      <c r="O320" s="7">
        <v>3.8</v>
      </c>
      <c r="P320" s="11">
        <v>17831</v>
      </c>
      <c r="Q320" s="27">
        <f>J320*P320</f>
        <v>142469690</v>
      </c>
      <c r="R320" s="12"/>
      <c r="S320" s="24" t="str">
        <f>IF(K320&gt;=50%,"Yes","No")</f>
        <v>Yes</v>
      </c>
    </row>
    <row r="321" spans="1:19" x14ac:dyDescent="0.25">
      <c r="A321" s="7" t="s">
        <v>1321</v>
      </c>
      <c r="B321" s="7" t="s">
        <v>1322</v>
      </c>
      <c r="C321" s="7" t="s">
        <v>718</v>
      </c>
      <c r="D321" s="7" t="s">
        <v>18</v>
      </c>
      <c r="E321" s="14" t="s">
        <v>19</v>
      </c>
      <c r="F321" s="8" t="s">
        <v>20</v>
      </c>
      <c r="G321" s="14" t="s">
        <v>719</v>
      </c>
      <c r="H321" s="9">
        <v>1345</v>
      </c>
      <c r="I321" s="30" t="str">
        <f t="shared" si="18"/>
        <v>&gt;₹500</v>
      </c>
      <c r="J321" s="9">
        <v>2295</v>
      </c>
      <c r="K321" s="10">
        <v>0.41</v>
      </c>
      <c r="L321" s="41">
        <f t="shared" si="16"/>
        <v>4.2</v>
      </c>
      <c r="M321" s="21" t="str">
        <f>IF(K320&lt;=10%,"0-10%",IF(K320&lt;=20%,"11-20%",IF(K320&lt;=30%,"21-30%",IF(K320&lt;=40%,"31-40%",IF(K320&lt;=50%,"41-50%",IF(K320&lt;=60%,"51-60%",IF(K320&lt;=70%,"61-70%",IF(K320&lt;=80%,"71-80%",IF(K320&lt;=90%,"81-90%","91-100%")))))))))</f>
        <v>71-80%</v>
      </c>
      <c r="N321" s="21" t="str">
        <f>IF(K321&gt;=50%,"&gt;=50%","&lt;50%")</f>
        <v>&lt;50%</v>
      </c>
      <c r="O321" s="7">
        <v>4.2</v>
      </c>
      <c r="P321" s="11">
        <v>17413</v>
      </c>
      <c r="Q321" s="27">
        <f>J321*P321</f>
        <v>39962835</v>
      </c>
      <c r="R321" s="12"/>
      <c r="S321" s="24" t="str">
        <f>IF(K321&gt;=50%,"Yes","No")</f>
        <v>No</v>
      </c>
    </row>
    <row r="322" spans="1:19" x14ac:dyDescent="0.25">
      <c r="A322" s="7" t="s">
        <v>761</v>
      </c>
      <c r="B322" s="7" t="s">
        <v>762</v>
      </c>
      <c r="C322" s="7" t="s">
        <v>353</v>
      </c>
      <c r="D322" s="7" t="s">
        <v>55</v>
      </c>
      <c r="E322" s="14" t="s">
        <v>354</v>
      </c>
      <c r="F322" s="8" t="s">
        <v>355</v>
      </c>
      <c r="G322" s="14"/>
      <c r="H322" s="9">
        <v>3999</v>
      </c>
      <c r="I322" s="30" t="str">
        <f t="shared" si="18"/>
        <v>&gt;₹500</v>
      </c>
      <c r="J322" s="9">
        <v>17999</v>
      </c>
      <c r="K322" s="10">
        <v>0.78</v>
      </c>
      <c r="L322" s="41">
        <f t="shared" ref="L322:L385" si="19" xml:space="preserve"> AVERAGE(O322)</f>
        <v>4.3</v>
      </c>
      <c r="M322" s="21" t="str">
        <f>IF(K321&lt;=10%,"0-10%",IF(K321&lt;=20%,"11-20%",IF(K321&lt;=30%,"21-30%",IF(K321&lt;=40%,"31-40%",IF(K321&lt;=50%,"41-50%",IF(K321&lt;=60%,"51-60%",IF(K321&lt;=70%,"61-70%",IF(K321&lt;=80%,"71-80%",IF(K321&lt;=90%,"81-90%","91-100%")))))))))</f>
        <v>41-50%</v>
      </c>
      <c r="N322" s="21" t="str">
        <f>IF(K322&gt;=50%,"&gt;=50%","&lt;50%")</f>
        <v>&gt;=50%</v>
      </c>
      <c r="O322" s="7">
        <v>4.3</v>
      </c>
      <c r="P322" s="11">
        <v>17161</v>
      </c>
      <c r="Q322" s="27">
        <f>J322*P322</f>
        <v>308880839</v>
      </c>
      <c r="R322" s="12"/>
      <c r="S322" s="24" t="str">
        <f>IF(K322&gt;=50%,"Yes","No")</f>
        <v>Yes</v>
      </c>
    </row>
    <row r="323" spans="1:19" x14ac:dyDescent="0.25">
      <c r="A323" s="7" t="s">
        <v>763</v>
      </c>
      <c r="B323" s="7" t="s">
        <v>762</v>
      </c>
      <c r="C323" s="7" t="s">
        <v>353</v>
      </c>
      <c r="D323" s="7" t="s">
        <v>55</v>
      </c>
      <c r="E323" s="14" t="s">
        <v>354</v>
      </c>
      <c r="F323" s="8" t="s">
        <v>355</v>
      </c>
      <c r="G323" s="14"/>
      <c r="H323" s="9">
        <v>3999</v>
      </c>
      <c r="I323" s="30" t="str">
        <f t="shared" si="18"/>
        <v>&gt;₹500</v>
      </c>
      <c r="J323" s="9">
        <v>16999</v>
      </c>
      <c r="K323" s="10">
        <v>0.76</v>
      </c>
      <c r="L323" s="41">
        <f t="shared" si="19"/>
        <v>4.3</v>
      </c>
      <c r="M323" s="21" t="str">
        <f>IF(K322&lt;=10%,"0-10%",IF(K322&lt;=20%,"11-20%",IF(K322&lt;=30%,"21-30%",IF(K322&lt;=40%,"31-40%",IF(K322&lt;=50%,"41-50%",IF(K322&lt;=60%,"51-60%",IF(K322&lt;=70%,"61-70%",IF(K322&lt;=80%,"71-80%",IF(K322&lt;=90%,"81-90%","91-100%")))))))))</f>
        <v>71-80%</v>
      </c>
      <c r="N323" s="21" t="str">
        <f>IF(K323&gt;=50%,"&gt;=50%","&lt;50%")</f>
        <v>&gt;=50%</v>
      </c>
      <c r="O323" s="7">
        <v>4.3</v>
      </c>
      <c r="P323" s="11">
        <v>17159</v>
      </c>
      <c r="Q323" s="27">
        <f>J323*P323</f>
        <v>291685841</v>
      </c>
      <c r="R323" s="12"/>
      <c r="S323" s="24" t="str">
        <f>IF(K323&gt;=50%,"Yes","No")</f>
        <v>Yes</v>
      </c>
    </row>
    <row r="324" spans="1:19" x14ac:dyDescent="0.25">
      <c r="A324" s="7" t="s">
        <v>764</v>
      </c>
      <c r="B324" s="7" t="s">
        <v>765</v>
      </c>
      <c r="C324" s="7" t="s">
        <v>301</v>
      </c>
      <c r="D324" s="7" t="s">
        <v>55</v>
      </c>
      <c r="E324" s="14" t="s">
        <v>56</v>
      </c>
      <c r="F324" s="8" t="s">
        <v>57</v>
      </c>
      <c r="G324" s="14" t="s">
        <v>302</v>
      </c>
      <c r="H324" s="9">
        <v>2099</v>
      </c>
      <c r="I324" s="30" t="str">
        <f t="shared" si="18"/>
        <v>&gt;₹500</v>
      </c>
      <c r="J324" s="9">
        <v>5999</v>
      </c>
      <c r="K324" s="10">
        <v>0.65</v>
      </c>
      <c r="L324" s="41">
        <f t="shared" si="19"/>
        <v>4.3</v>
      </c>
      <c r="M324" s="21" t="str">
        <f>IF(K323&lt;=10%,"0-10%",IF(K323&lt;=20%,"11-20%",IF(K323&lt;=30%,"21-30%",IF(K323&lt;=40%,"31-40%",IF(K323&lt;=50%,"41-50%",IF(K323&lt;=60%,"51-60%",IF(K323&lt;=70%,"61-70%",IF(K323&lt;=80%,"71-80%",IF(K323&lt;=90%,"81-90%","91-100%")))))))))</f>
        <v>71-80%</v>
      </c>
      <c r="N324" s="21" t="str">
        <f>IF(K324&gt;=50%,"&gt;=50%","&lt;50%")</f>
        <v>&gt;=50%</v>
      </c>
      <c r="O324" s="7">
        <v>4.3</v>
      </c>
      <c r="P324" s="11">
        <v>17129</v>
      </c>
      <c r="Q324" s="27">
        <f>J324*P324</f>
        <v>102756871</v>
      </c>
      <c r="R324" s="12"/>
      <c r="S324" s="24" t="str">
        <f>IF(K324&gt;=50%,"Yes","No")</f>
        <v>Yes</v>
      </c>
    </row>
    <row r="325" spans="1:19" x14ac:dyDescent="0.25">
      <c r="A325" s="7" t="s">
        <v>1744</v>
      </c>
      <c r="B325" s="7" t="s">
        <v>1745</v>
      </c>
      <c r="C325" s="7" t="s">
        <v>783</v>
      </c>
      <c r="D325" s="7" t="s">
        <v>35</v>
      </c>
      <c r="E325" s="7" t="s">
        <v>43</v>
      </c>
      <c r="F325" s="8" t="s">
        <v>121</v>
      </c>
      <c r="G325" s="7" t="s">
        <v>122</v>
      </c>
      <c r="H325" s="9">
        <v>559</v>
      </c>
      <c r="I325" s="30" t="str">
        <f t="shared" si="18"/>
        <v>&gt;₹500</v>
      </c>
      <c r="J325" s="9">
        <v>1010</v>
      </c>
      <c r="K325" s="10">
        <v>0.45</v>
      </c>
      <c r="L325" s="41">
        <f t="shared" si="19"/>
        <v>4.0999999999999996</v>
      </c>
      <c r="M325" s="21" t="str">
        <f>IF(K324&lt;=10%,"0-10%",IF(K324&lt;=20%,"11-20%",IF(K324&lt;=30%,"21-30%",IF(K324&lt;=40%,"31-40%",IF(K324&lt;=50%,"41-50%",IF(K324&lt;=60%,"51-60%",IF(K324&lt;=70%,"61-70%",IF(K324&lt;=80%,"71-80%",IF(K324&lt;=90%,"81-90%","91-100%")))))))))</f>
        <v>61-70%</v>
      </c>
      <c r="N325" s="21" t="str">
        <f>IF(K325&gt;=50%,"&gt;=50%","&lt;50%")</f>
        <v>&lt;50%</v>
      </c>
      <c r="O325" s="7">
        <v>4.0999999999999996</v>
      </c>
      <c r="P325" s="11">
        <v>17325</v>
      </c>
      <c r="Q325" s="27">
        <f>J325*P325</f>
        <v>17498250</v>
      </c>
      <c r="R325" s="12"/>
      <c r="S325" s="24" t="str">
        <f>IF(K325&gt;=50%,"Yes","No")</f>
        <v>No</v>
      </c>
    </row>
    <row r="326" spans="1:19" x14ac:dyDescent="0.25">
      <c r="A326" s="7" t="s">
        <v>1323</v>
      </c>
      <c r="B326" s="7" t="s">
        <v>1324</v>
      </c>
      <c r="C326" s="7" t="s">
        <v>1325</v>
      </c>
      <c r="D326" s="7" t="s">
        <v>35</v>
      </c>
      <c r="E326" s="7" t="s">
        <v>36</v>
      </c>
      <c r="F326" s="8" t="s">
        <v>37</v>
      </c>
      <c r="G326" s="7" t="s">
        <v>1326</v>
      </c>
      <c r="H326" s="9">
        <v>719</v>
      </c>
      <c r="I326" s="30" t="str">
        <f t="shared" si="18"/>
        <v>&gt;₹500</v>
      </c>
      <c r="J326" s="9">
        <v>1295</v>
      </c>
      <c r="K326" s="10">
        <v>0.44</v>
      </c>
      <c r="L326" s="41">
        <f t="shared" si="19"/>
        <v>4.2</v>
      </c>
      <c r="M326" s="21" t="str">
        <f>IF(K325&lt;=10%,"0-10%",IF(K325&lt;=20%,"11-20%",IF(K325&lt;=30%,"21-30%",IF(K325&lt;=40%,"31-40%",IF(K325&lt;=50%,"41-50%",IF(K325&lt;=60%,"51-60%",IF(K325&lt;=70%,"61-70%",IF(K325&lt;=80%,"71-80%",IF(K325&lt;=90%,"81-90%","91-100%")))))))))</f>
        <v>41-50%</v>
      </c>
      <c r="N326" s="21" t="str">
        <f>IF(K326&gt;=50%,"&gt;=50%","&lt;50%")</f>
        <v>&lt;50%</v>
      </c>
      <c r="O326" s="7">
        <v>4.2</v>
      </c>
      <c r="P326" s="11">
        <v>17218</v>
      </c>
      <c r="Q326" s="27">
        <f>J326*P326</f>
        <v>22297310</v>
      </c>
      <c r="R326" s="12"/>
      <c r="S326" s="24" t="str">
        <f>IF(K326&gt;=50%,"Yes","No")</f>
        <v>No</v>
      </c>
    </row>
    <row r="327" spans="1:19" x14ac:dyDescent="0.25">
      <c r="A327" s="7" t="s">
        <v>2477</v>
      </c>
      <c r="B327" s="7" t="s">
        <v>2478</v>
      </c>
      <c r="C327" s="7" t="s">
        <v>179</v>
      </c>
      <c r="D327" s="7" t="s">
        <v>35</v>
      </c>
      <c r="E327" s="7" t="s">
        <v>43</v>
      </c>
      <c r="F327" s="8" t="s">
        <v>44</v>
      </c>
      <c r="G327" s="7" t="s">
        <v>180</v>
      </c>
      <c r="H327" s="9">
        <v>899</v>
      </c>
      <c r="I327" s="30" t="str">
        <f t="shared" si="18"/>
        <v>&gt;₹500</v>
      </c>
      <c r="J327" s="9">
        <v>1249</v>
      </c>
      <c r="K327" s="10">
        <v>0.28000000000000003</v>
      </c>
      <c r="L327" s="41">
        <f t="shared" si="19"/>
        <v>3.9</v>
      </c>
      <c r="M327" s="21" t="str">
        <f>IF(K326&lt;=10%,"0-10%",IF(K326&lt;=20%,"11-20%",IF(K326&lt;=30%,"21-30%",IF(K326&lt;=40%,"31-40%",IF(K326&lt;=50%,"41-50%",IF(K326&lt;=60%,"51-60%",IF(K326&lt;=70%,"61-70%",IF(K326&lt;=80%,"71-80%",IF(K326&lt;=90%,"81-90%","91-100%")))))))))</f>
        <v>41-50%</v>
      </c>
      <c r="N327" s="21" t="str">
        <f>IF(K327&gt;=50%,"&gt;=50%","&lt;50%")</f>
        <v>&lt;50%</v>
      </c>
      <c r="O327" s="7">
        <v>3.9</v>
      </c>
      <c r="P327" s="11">
        <v>17424</v>
      </c>
      <c r="Q327" s="27">
        <f>J327*P327</f>
        <v>21762576</v>
      </c>
      <c r="R327" s="12"/>
      <c r="S327" s="24" t="str">
        <f>IF(K327&gt;=50%,"Yes","No")</f>
        <v>No</v>
      </c>
    </row>
    <row r="328" spans="1:19" x14ac:dyDescent="0.25">
      <c r="A328" s="7" t="s">
        <v>2479</v>
      </c>
      <c r="B328" s="7" t="s">
        <v>2480</v>
      </c>
      <c r="C328" s="7" t="s">
        <v>718</v>
      </c>
      <c r="D328" s="7" t="s">
        <v>18</v>
      </c>
      <c r="E328" s="7" t="s">
        <v>19</v>
      </c>
      <c r="F328" s="8" t="s">
        <v>20</v>
      </c>
      <c r="G328" s="7" t="s">
        <v>719</v>
      </c>
      <c r="H328" s="9">
        <v>448</v>
      </c>
      <c r="I328" s="30" t="str">
        <f t="shared" si="18"/>
        <v>₹200 - ₹500</v>
      </c>
      <c r="J328" s="9">
        <v>699</v>
      </c>
      <c r="K328" s="10">
        <v>0.36</v>
      </c>
      <c r="L328" s="41">
        <f t="shared" si="19"/>
        <v>3.9</v>
      </c>
      <c r="M328" s="21" t="str">
        <f>IF(K327&lt;=10%,"0-10%",IF(K327&lt;=20%,"11-20%",IF(K327&lt;=30%,"21-30%",IF(K327&lt;=40%,"31-40%",IF(K327&lt;=50%,"41-50%",IF(K327&lt;=60%,"51-60%",IF(K327&lt;=70%,"61-70%",IF(K327&lt;=80%,"71-80%",IF(K327&lt;=90%,"81-90%","91-100%")))))))))</f>
        <v>21-30%</v>
      </c>
      <c r="N328" s="21" t="str">
        <f>IF(K328&gt;=50%,"&gt;=50%","&lt;50%")</f>
        <v>&lt;50%</v>
      </c>
      <c r="O328" s="7">
        <v>3.9</v>
      </c>
      <c r="P328" s="11">
        <v>17348</v>
      </c>
      <c r="Q328" s="27">
        <f>J328*P328</f>
        <v>12126252</v>
      </c>
      <c r="R328" s="12"/>
      <c r="S328" s="24" t="str">
        <f>IF(K328&gt;=50%,"Yes","No")</f>
        <v>No</v>
      </c>
    </row>
    <row r="329" spans="1:19" x14ac:dyDescent="0.25">
      <c r="A329" s="7" t="s">
        <v>204</v>
      </c>
      <c r="B329" s="7" t="s">
        <v>205</v>
      </c>
      <c r="C329" s="7" t="s">
        <v>206</v>
      </c>
      <c r="D329" s="7" t="s">
        <v>18</v>
      </c>
      <c r="E329" s="14" t="s">
        <v>19</v>
      </c>
      <c r="F329" s="8" t="s">
        <v>207</v>
      </c>
      <c r="G329" s="14" t="s">
        <v>208</v>
      </c>
      <c r="H329" s="9">
        <v>1234</v>
      </c>
      <c r="I329" s="30" t="str">
        <f t="shared" si="18"/>
        <v>&gt;₹500</v>
      </c>
      <c r="J329" s="9">
        <v>1599</v>
      </c>
      <c r="K329" s="10">
        <v>0.23</v>
      </c>
      <c r="L329" s="41">
        <f t="shared" si="19"/>
        <v>4.5</v>
      </c>
      <c r="M329" s="21" t="str">
        <f>IF(K328&lt;=10%,"0-10%",IF(K328&lt;=20%,"11-20%",IF(K328&lt;=30%,"21-30%",IF(K328&lt;=40%,"31-40%",IF(K328&lt;=50%,"41-50%",IF(K328&lt;=60%,"51-60%",IF(K328&lt;=70%,"61-70%",IF(K328&lt;=80%,"71-80%",IF(K328&lt;=90%,"81-90%","91-100%")))))))))</f>
        <v>31-40%</v>
      </c>
      <c r="N329" s="21" t="str">
        <f>IF(K329&gt;=50%,"&gt;=50%","&lt;50%")</f>
        <v>&lt;50%</v>
      </c>
      <c r="O329" s="7">
        <v>4.5</v>
      </c>
      <c r="P329" s="11">
        <v>16680</v>
      </c>
      <c r="Q329" s="27">
        <f>J329*P329</f>
        <v>26671320</v>
      </c>
      <c r="R329" s="12"/>
      <c r="S329" s="24" t="str">
        <f>IF(K329&gt;=50%,"Yes","No")</f>
        <v>No</v>
      </c>
    </row>
    <row r="330" spans="1:19" x14ac:dyDescent="0.25">
      <c r="A330" s="7" t="s">
        <v>1327</v>
      </c>
      <c r="B330" s="7" t="s">
        <v>1328</v>
      </c>
      <c r="C330" s="7" t="s">
        <v>25</v>
      </c>
      <c r="D330" s="7" t="s">
        <v>18</v>
      </c>
      <c r="E330" s="7" t="s">
        <v>19</v>
      </c>
      <c r="F330" s="8" t="s">
        <v>26</v>
      </c>
      <c r="G330" s="7" t="s">
        <v>27</v>
      </c>
      <c r="H330" s="9">
        <v>154</v>
      </c>
      <c r="I330" s="30" t="str">
        <f t="shared" si="18"/>
        <v>&lt;₹200</v>
      </c>
      <c r="J330" s="9">
        <v>399</v>
      </c>
      <c r="K330" s="10">
        <v>0.61</v>
      </c>
      <c r="L330" s="41">
        <f t="shared" si="19"/>
        <v>4.2</v>
      </c>
      <c r="M330" s="21" t="str">
        <f>IF(K329&lt;=10%,"0-10%",IF(K329&lt;=20%,"11-20%",IF(K329&lt;=30%,"21-30%",IF(K329&lt;=40%,"31-40%",IF(K329&lt;=50%,"41-50%",IF(K329&lt;=60%,"51-60%",IF(K329&lt;=70%,"61-70%",IF(K329&lt;=80%,"71-80%",IF(K329&lt;=90%,"81-90%","91-100%")))))))))</f>
        <v>21-30%</v>
      </c>
      <c r="N330" s="21" t="str">
        <f>IF(K330&gt;=50%,"&gt;=50%","&lt;50%")</f>
        <v>&gt;=50%</v>
      </c>
      <c r="O330" s="7">
        <v>4.2</v>
      </c>
      <c r="P330" s="11">
        <v>16905</v>
      </c>
      <c r="Q330" s="27">
        <f>J330*P330</f>
        <v>6745095</v>
      </c>
      <c r="R330" s="12"/>
      <c r="S330" s="24" t="str">
        <f>IF(K330&gt;=50%,"Yes","No")</f>
        <v>Yes</v>
      </c>
    </row>
    <row r="331" spans="1:19" x14ac:dyDescent="0.25">
      <c r="A331" s="7" t="s">
        <v>1746</v>
      </c>
      <c r="B331" s="7" t="s">
        <v>1747</v>
      </c>
      <c r="C331" s="7" t="s">
        <v>164</v>
      </c>
      <c r="D331" s="7" t="s">
        <v>55</v>
      </c>
      <c r="E331" s="7" t="s">
        <v>56</v>
      </c>
      <c r="F331" s="8" t="s">
        <v>57</v>
      </c>
      <c r="G331" s="7" t="s">
        <v>165</v>
      </c>
      <c r="H331" s="9">
        <v>134</v>
      </c>
      <c r="I331" s="30" t="str">
        <f>IF(H331&lt;200,"&lt;₹200", IF(H331&lt;=500, "₹200 -₹500", "&gt;₹500"))</f>
        <v>&lt;₹200</v>
      </c>
      <c r="J331" s="9">
        <v>699</v>
      </c>
      <c r="K331" s="10">
        <v>0.81</v>
      </c>
      <c r="L331" s="41">
        <f t="shared" si="19"/>
        <v>4.0999999999999996</v>
      </c>
      <c r="M331" s="21" t="str">
        <f>IF(K330&lt;=10%,"0-10%",IF(K330&lt;=20%,"11-20%",IF(K330&lt;=30%,"21-30%",IF(K330&lt;=40%,"31-40%",IF(K330&lt;=50%,"41-50%",IF(K330&lt;=60%,"51-60%",IF(K330&lt;=70%,"61-70%",IF(K330&lt;=80%,"71-80%",IF(K330&lt;=90%,"81-90%","91-100%")))))))))</f>
        <v>61-70%</v>
      </c>
      <c r="N331" s="21" t="str">
        <f>IF(K331&gt;=50%,"&gt;=50%","&lt;50%")</f>
        <v>&gt;=50%</v>
      </c>
      <c r="O331" s="7">
        <v>4.0999999999999996</v>
      </c>
      <c r="P331" s="11">
        <v>16685</v>
      </c>
      <c r="Q331" s="27">
        <f>J331*P331</f>
        <v>11662815</v>
      </c>
      <c r="R331" s="12"/>
      <c r="S331" s="24" t="str">
        <f>IF(K331&gt;=50%,"Yes","No")</f>
        <v>Yes</v>
      </c>
    </row>
    <row r="332" spans="1:19" x14ac:dyDescent="0.25">
      <c r="A332" s="7" t="s">
        <v>209</v>
      </c>
      <c r="B332" s="7" t="s">
        <v>210</v>
      </c>
      <c r="C332" s="7" t="s">
        <v>211</v>
      </c>
      <c r="D332" s="7" t="s">
        <v>18</v>
      </c>
      <c r="E332" s="14" t="s">
        <v>19</v>
      </c>
      <c r="F332" s="8" t="s">
        <v>20</v>
      </c>
      <c r="G332" s="14" t="s">
        <v>212</v>
      </c>
      <c r="H332" s="9">
        <v>2640</v>
      </c>
      <c r="I332" s="30" t="str">
        <f t="shared" ref="I332:I358" si="20">IF(H332&lt;200,"&lt;₹200",IF(OR(H332=200,H332&lt;=500),"₹200 - ₹500","&gt;₹500"))</f>
        <v>&gt;₹500</v>
      </c>
      <c r="J332" s="9">
        <v>3195</v>
      </c>
      <c r="K332" s="10">
        <v>0.17</v>
      </c>
      <c r="L332" s="41">
        <f t="shared" si="19"/>
        <v>4.5</v>
      </c>
      <c r="M332" s="21" t="str">
        <f>IF(K331&lt;=10%,"0-10%",IF(K331&lt;=20%,"11-20%",IF(K331&lt;=30%,"21-30%",IF(K331&lt;=40%,"31-40%",IF(K331&lt;=50%,"41-50%",IF(K331&lt;=60%,"51-60%",IF(K331&lt;=70%,"61-70%",IF(K331&lt;=80%,"71-80%",IF(K331&lt;=90%,"81-90%","91-100%")))))))))</f>
        <v>81-90%</v>
      </c>
      <c r="N332" s="21" t="str">
        <f>IF(K332&gt;=50%,"&gt;=50%","&lt;50%")</f>
        <v>&lt;50%</v>
      </c>
      <c r="O332" s="7">
        <v>4.5</v>
      </c>
      <c r="P332" s="11">
        <v>16146</v>
      </c>
      <c r="Q332" s="27">
        <f>J332*P332</f>
        <v>51586470</v>
      </c>
      <c r="R332" s="12"/>
      <c r="S332" s="24" t="str">
        <f>IF(K332&gt;=50%,"Yes","No")</f>
        <v>No</v>
      </c>
    </row>
    <row r="333" spans="1:19" x14ac:dyDescent="0.25">
      <c r="A333" s="7" t="s">
        <v>766</v>
      </c>
      <c r="B333" s="7" t="s">
        <v>767</v>
      </c>
      <c r="C333" s="7" t="s">
        <v>62</v>
      </c>
      <c r="D333" s="7" t="s">
        <v>55</v>
      </c>
      <c r="E333" s="14" t="s">
        <v>63</v>
      </c>
      <c r="F333" s="8" t="s">
        <v>64</v>
      </c>
      <c r="G333" s="14" t="s">
        <v>65</v>
      </c>
      <c r="H333" s="9">
        <v>13490</v>
      </c>
      <c r="I333" s="30" t="str">
        <f t="shared" si="20"/>
        <v>&gt;₹500</v>
      </c>
      <c r="J333" s="9">
        <v>22900</v>
      </c>
      <c r="K333" s="10">
        <v>0.41</v>
      </c>
      <c r="L333" s="41">
        <f t="shared" si="19"/>
        <v>4.3</v>
      </c>
      <c r="M333" s="21" t="str">
        <f>IF(K332&lt;=10%,"0-10%",IF(K332&lt;=20%,"11-20%",IF(K332&lt;=30%,"21-30%",IF(K332&lt;=40%,"31-40%",IF(K332&lt;=50%,"41-50%",IF(K332&lt;=60%,"51-60%",IF(K332&lt;=70%,"61-70%",IF(K332&lt;=80%,"71-80%",IF(K332&lt;=90%,"81-90%","91-100%")))))))))</f>
        <v>11-20%</v>
      </c>
      <c r="N333" s="21" t="str">
        <f>IF(K333&gt;=50%,"&gt;=50%","&lt;50%")</f>
        <v>&lt;50%</v>
      </c>
      <c r="O333" s="7">
        <v>4.3</v>
      </c>
      <c r="P333" s="11">
        <v>16299</v>
      </c>
      <c r="Q333" s="27">
        <f>J333*P333</f>
        <v>373247100</v>
      </c>
      <c r="R333" s="12"/>
      <c r="S333" s="24" t="str">
        <f>IF(K333&gt;=50%,"Yes","No")</f>
        <v>No</v>
      </c>
    </row>
    <row r="334" spans="1:19" x14ac:dyDescent="0.25">
      <c r="A334" s="7" t="s">
        <v>768</v>
      </c>
      <c r="B334" s="7" t="s">
        <v>769</v>
      </c>
      <c r="C334" s="7" t="s">
        <v>62</v>
      </c>
      <c r="D334" s="7" t="s">
        <v>55</v>
      </c>
      <c r="E334" s="14" t="s">
        <v>63</v>
      </c>
      <c r="F334" s="8" t="s">
        <v>64</v>
      </c>
      <c r="G334" s="14" t="s">
        <v>65</v>
      </c>
      <c r="H334" s="9">
        <v>15490</v>
      </c>
      <c r="I334" s="30" t="str">
        <f t="shared" si="20"/>
        <v>&gt;₹500</v>
      </c>
      <c r="J334" s="9">
        <v>20900</v>
      </c>
      <c r="K334" s="10">
        <v>0.26</v>
      </c>
      <c r="L334" s="41">
        <f t="shared" si="19"/>
        <v>4.3</v>
      </c>
      <c r="M334" s="21" t="str">
        <f>IF(K333&lt;=10%,"0-10%",IF(K333&lt;=20%,"11-20%",IF(K333&lt;=30%,"21-30%",IF(K333&lt;=40%,"31-40%",IF(K333&lt;=50%,"41-50%",IF(K333&lt;=60%,"51-60%",IF(K333&lt;=70%,"61-70%",IF(K333&lt;=80%,"71-80%",IF(K333&lt;=90%,"81-90%","91-100%")))))))))</f>
        <v>41-50%</v>
      </c>
      <c r="N334" s="21" t="str">
        <f>IF(K334&gt;=50%,"&gt;=50%","&lt;50%")</f>
        <v>&lt;50%</v>
      </c>
      <c r="O334" s="7">
        <v>4.3</v>
      </c>
      <c r="P334" s="11">
        <v>16299</v>
      </c>
      <c r="Q334" s="27">
        <f>J334*P334</f>
        <v>340649100</v>
      </c>
      <c r="R334" s="12"/>
      <c r="S334" s="24" t="str">
        <f>IF(K334&gt;=50%,"Yes","No")</f>
        <v>No</v>
      </c>
    </row>
    <row r="335" spans="1:19" x14ac:dyDescent="0.25">
      <c r="A335" s="7" t="s">
        <v>1329</v>
      </c>
      <c r="B335" s="7" t="s">
        <v>1330</v>
      </c>
      <c r="C335" s="7" t="s">
        <v>1172</v>
      </c>
      <c r="D335" s="7" t="s">
        <v>18</v>
      </c>
      <c r="E335" s="14" t="s">
        <v>184</v>
      </c>
      <c r="F335" s="8" t="s">
        <v>1173</v>
      </c>
      <c r="G335" s="14"/>
      <c r="H335" s="9">
        <v>1599</v>
      </c>
      <c r="I335" s="30" t="str">
        <f t="shared" si="20"/>
        <v>&gt;₹500</v>
      </c>
      <c r="J335" s="9">
        <v>3599</v>
      </c>
      <c r="K335" s="10">
        <v>0.56000000000000005</v>
      </c>
      <c r="L335" s="41">
        <f t="shared" si="19"/>
        <v>4.2</v>
      </c>
      <c r="M335" s="21" t="str">
        <f>IF(K334&lt;=10%,"0-10%",IF(K334&lt;=20%,"11-20%",IF(K334&lt;=30%,"21-30%",IF(K334&lt;=40%,"31-40%",IF(K334&lt;=50%,"41-50%",IF(K334&lt;=60%,"51-60%",IF(K334&lt;=70%,"61-70%",IF(K334&lt;=80%,"71-80%",IF(K334&lt;=90%,"81-90%","91-100%")))))))))</f>
        <v>21-30%</v>
      </c>
      <c r="N335" s="21" t="str">
        <f>IF(K335&gt;=50%,"&gt;=50%","&lt;50%")</f>
        <v>&gt;=50%</v>
      </c>
      <c r="O335" s="7">
        <v>4.2</v>
      </c>
      <c r="P335" s="11">
        <v>16182</v>
      </c>
      <c r="Q335" s="27">
        <f>J335*P335</f>
        <v>58239018</v>
      </c>
      <c r="R335" s="12"/>
      <c r="S335" s="24" t="str">
        <f>IF(K335&gt;=50%,"Yes","No")</f>
        <v>Yes</v>
      </c>
    </row>
    <row r="336" spans="1:19" x14ac:dyDescent="0.25">
      <c r="A336" s="7" t="s">
        <v>2696</v>
      </c>
      <c r="B336" s="7" t="s">
        <v>2697</v>
      </c>
      <c r="C336" s="7" t="s">
        <v>301</v>
      </c>
      <c r="D336" s="7" t="s">
        <v>55</v>
      </c>
      <c r="E336" s="7" t="s">
        <v>56</v>
      </c>
      <c r="F336" s="8" t="s">
        <v>57</v>
      </c>
      <c r="G336" s="7" t="s">
        <v>302</v>
      </c>
      <c r="H336" s="9">
        <v>349</v>
      </c>
      <c r="I336" s="30" t="str">
        <f t="shared" si="20"/>
        <v>₹200 - ₹500</v>
      </c>
      <c r="J336" s="9">
        <v>999</v>
      </c>
      <c r="K336" s="10">
        <v>0.65</v>
      </c>
      <c r="L336" s="41">
        <f t="shared" si="19"/>
        <v>3.8</v>
      </c>
      <c r="M336" s="21" t="str">
        <f>IF(K335&lt;=10%,"0-10%",IF(K335&lt;=20%,"11-20%",IF(K335&lt;=30%,"21-30%",IF(K335&lt;=40%,"31-40%",IF(K335&lt;=50%,"41-50%",IF(K335&lt;=60%,"51-60%",IF(K335&lt;=70%,"61-70%",IF(K335&lt;=80%,"71-80%",IF(K335&lt;=90%,"81-90%","91-100%")))))))))</f>
        <v>51-60%</v>
      </c>
      <c r="N336" s="21" t="str">
        <f>IF(K336&gt;=50%,"&gt;=50%","&lt;50%")</f>
        <v>&gt;=50%</v>
      </c>
      <c r="O336" s="7">
        <v>3.8</v>
      </c>
      <c r="P336" s="11">
        <v>16557</v>
      </c>
      <c r="Q336" s="27">
        <f>J336*P336</f>
        <v>16540443</v>
      </c>
      <c r="R336" s="12"/>
      <c r="S336" s="24" t="str">
        <f>IF(K336&gt;=50%,"Yes","No")</f>
        <v>Yes</v>
      </c>
    </row>
    <row r="337" spans="1:19" x14ac:dyDescent="0.25">
      <c r="A337" s="7" t="s">
        <v>2698</v>
      </c>
      <c r="B337" s="7" t="s">
        <v>2699</v>
      </c>
      <c r="C337" s="7" t="s">
        <v>301</v>
      </c>
      <c r="D337" s="7" t="s">
        <v>55</v>
      </c>
      <c r="E337" s="7" t="s">
        <v>56</v>
      </c>
      <c r="F337" s="8" t="s">
        <v>57</v>
      </c>
      <c r="G337" s="7" t="s">
        <v>302</v>
      </c>
      <c r="H337" s="9">
        <v>349</v>
      </c>
      <c r="I337" s="30" t="str">
        <f t="shared" si="20"/>
        <v>₹200 - ₹500</v>
      </c>
      <c r="J337" s="9">
        <v>999</v>
      </c>
      <c r="K337" s="10">
        <v>0.65</v>
      </c>
      <c r="L337" s="41">
        <f t="shared" si="19"/>
        <v>3.8</v>
      </c>
      <c r="M337" s="21" t="str">
        <f>IF(K336&lt;=10%,"0-10%",IF(K336&lt;=20%,"11-20%",IF(K336&lt;=30%,"21-30%",IF(K336&lt;=40%,"31-40%",IF(K336&lt;=50%,"41-50%",IF(K336&lt;=60%,"51-60%",IF(K336&lt;=70%,"61-70%",IF(K336&lt;=80%,"71-80%",IF(K336&lt;=90%,"81-90%","91-100%")))))))))</f>
        <v>61-70%</v>
      </c>
      <c r="N337" s="21" t="str">
        <f>IF(K337&gt;=50%,"&gt;=50%","&lt;50%")</f>
        <v>&gt;=50%</v>
      </c>
      <c r="O337" s="7">
        <v>3.8</v>
      </c>
      <c r="P337" s="11">
        <v>16557</v>
      </c>
      <c r="Q337" s="27">
        <f>J337*P337</f>
        <v>16540443</v>
      </c>
      <c r="R337" s="12"/>
      <c r="S337" s="24" t="str">
        <f>IF(K337&gt;=50%,"Yes","No")</f>
        <v>Yes</v>
      </c>
    </row>
    <row r="338" spans="1:19" x14ac:dyDescent="0.25">
      <c r="A338" s="7" t="s">
        <v>770</v>
      </c>
      <c r="B338" s="7" t="s">
        <v>771</v>
      </c>
      <c r="C338" s="7" t="s">
        <v>655</v>
      </c>
      <c r="D338" s="7" t="s">
        <v>55</v>
      </c>
      <c r="E338" s="14" t="s">
        <v>56</v>
      </c>
      <c r="F338" s="8" t="s">
        <v>57</v>
      </c>
      <c r="G338" s="14" t="s">
        <v>218</v>
      </c>
      <c r="H338" s="9">
        <v>1499</v>
      </c>
      <c r="I338" s="30" t="str">
        <f t="shared" si="20"/>
        <v>&gt;₹500</v>
      </c>
      <c r="J338" s="9">
        <v>2499</v>
      </c>
      <c r="K338" s="10">
        <v>0.4</v>
      </c>
      <c r="L338" s="41">
        <f t="shared" si="19"/>
        <v>4.3</v>
      </c>
      <c r="M338" s="21" t="str">
        <f>IF(K337&lt;=10%,"0-10%",IF(K337&lt;=20%,"11-20%",IF(K337&lt;=30%,"21-30%",IF(K337&lt;=40%,"31-40%",IF(K337&lt;=50%,"41-50%",IF(K337&lt;=60%,"51-60%",IF(K337&lt;=70%,"61-70%",IF(K337&lt;=80%,"71-80%",IF(K337&lt;=90%,"81-90%","91-100%")))))))))</f>
        <v>61-70%</v>
      </c>
      <c r="N338" s="21" t="str">
        <f>IF(K338&gt;=50%,"&gt;=50%","&lt;50%")</f>
        <v>&lt;50%</v>
      </c>
      <c r="O338" s="7">
        <v>4.3</v>
      </c>
      <c r="P338" s="11">
        <v>15970</v>
      </c>
      <c r="Q338" s="27">
        <f>J338*P338</f>
        <v>39909030</v>
      </c>
      <c r="R338" s="12"/>
      <c r="S338" s="24" t="str">
        <f>IF(K338&gt;=50%,"Yes","No")</f>
        <v>No</v>
      </c>
    </row>
    <row r="339" spans="1:19" x14ac:dyDescent="0.25">
      <c r="A339" s="7" t="s">
        <v>772</v>
      </c>
      <c r="B339" s="7" t="s">
        <v>773</v>
      </c>
      <c r="C339" s="7" t="s">
        <v>774</v>
      </c>
      <c r="D339" s="7" t="s">
        <v>775</v>
      </c>
      <c r="E339" s="7" t="s">
        <v>776</v>
      </c>
      <c r="F339" s="8" t="s">
        <v>777</v>
      </c>
      <c r="G339" s="7" t="s">
        <v>778</v>
      </c>
      <c r="H339" s="9">
        <v>150</v>
      </c>
      <c r="I339" s="30" t="str">
        <f t="shared" si="20"/>
        <v>&lt;₹200</v>
      </c>
      <c r="J339" s="9">
        <v>150</v>
      </c>
      <c r="K339" s="10">
        <v>0</v>
      </c>
      <c r="L339" s="41">
        <f t="shared" si="19"/>
        <v>4.3</v>
      </c>
      <c r="M339" s="21" t="str">
        <f>IF(K338&lt;=10%,"0-10%",IF(K338&lt;=20%,"11-20%",IF(K338&lt;=30%,"21-30%",IF(K338&lt;=40%,"31-40%",IF(K338&lt;=50%,"41-50%",IF(K338&lt;=60%,"51-60%",IF(K338&lt;=70%,"61-70%",IF(K338&lt;=80%,"71-80%",IF(K338&lt;=90%,"81-90%","91-100%")))))))))</f>
        <v>31-40%</v>
      </c>
      <c r="N339" s="21" t="str">
        <f>IF(K339&gt;=50%,"&gt;=50%","&lt;50%")</f>
        <v>&lt;50%</v>
      </c>
      <c r="O339" s="7">
        <v>4.3</v>
      </c>
      <c r="P339" s="11">
        <v>15867</v>
      </c>
      <c r="Q339" s="27">
        <f>J339*P339</f>
        <v>2380050</v>
      </c>
      <c r="R339" s="12"/>
      <c r="S339" s="24" t="str">
        <f>IF(K339&gt;=50%,"Yes","No")</f>
        <v>No</v>
      </c>
    </row>
    <row r="340" spans="1:19" x14ac:dyDescent="0.25">
      <c r="A340" s="7" t="s">
        <v>779</v>
      </c>
      <c r="B340" s="7" t="s">
        <v>780</v>
      </c>
      <c r="C340" s="7" t="s">
        <v>90</v>
      </c>
      <c r="D340" s="7" t="s">
        <v>18</v>
      </c>
      <c r="E340" s="7" t="s">
        <v>19</v>
      </c>
      <c r="F340" s="8" t="s">
        <v>82</v>
      </c>
      <c r="G340" s="7" t="s">
        <v>91</v>
      </c>
      <c r="H340" s="9">
        <v>599</v>
      </c>
      <c r="I340" s="30" t="str">
        <f t="shared" si="20"/>
        <v>&gt;₹500</v>
      </c>
      <c r="J340" s="9">
        <v>799</v>
      </c>
      <c r="K340" s="10">
        <v>0.25</v>
      </c>
      <c r="L340" s="41">
        <f t="shared" si="19"/>
        <v>4.3</v>
      </c>
      <c r="M340" s="21" t="str">
        <f>IF(K339&lt;=10%,"0-10%",IF(K339&lt;=20%,"11-20%",IF(K339&lt;=30%,"21-30%",IF(K339&lt;=40%,"31-40%",IF(K339&lt;=50%,"41-50%",IF(K339&lt;=60%,"51-60%",IF(K339&lt;=70%,"61-70%",IF(K339&lt;=80%,"71-80%",IF(K339&lt;=90%,"81-90%","91-100%")))))))))</f>
        <v>0-10%</v>
      </c>
      <c r="N340" s="21" t="str">
        <f>IF(K340&gt;=50%,"&gt;=50%","&lt;50%")</f>
        <v>&lt;50%</v>
      </c>
      <c r="O340" s="7">
        <v>4.3</v>
      </c>
      <c r="P340" s="11">
        <v>15790</v>
      </c>
      <c r="Q340" s="27">
        <f>J340*P340</f>
        <v>12616210</v>
      </c>
      <c r="R340" s="12"/>
      <c r="S340" s="24" t="str">
        <f>IF(K340&gt;=50%,"Yes","No")</f>
        <v>No</v>
      </c>
    </row>
    <row r="341" spans="1:19" x14ac:dyDescent="0.25">
      <c r="A341" s="7" t="s">
        <v>2481</v>
      </c>
      <c r="B341" s="7" t="s">
        <v>2482</v>
      </c>
      <c r="C341" s="7" t="s">
        <v>783</v>
      </c>
      <c r="D341" s="7" t="s">
        <v>35</v>
      </c>
      <c r="E341" s="7" t="s">
        <v>43</v>
      </c>
      <c r="F341" s="8" t="s">
        <v>121</v>
      </c>
      <c r="G341" s="7" t="s">
        <v>122</v>
      </c>
      <c r="H341" s="9">
        <v>599</v>
      </c>
      <c r="I341" s="30" t="str">
        <f t="shared" si="20"/>
        <v>&gt;₹500</v>
      </c>
      <c r="J341" s="9">
        <v>990</v>
      </c>
      <c r="K341" s="10">
        <v>0.39</v>
      </c>
      <c r="L341" s="41">
        <f t="shared" si="19"/>
        <v>3.9</v>
      </c>
      <c r="M341" s="21" t="str">
        <f>IF(K340&lt;=10%,"0-10%",IF(K340&lt;=20%,"11-20%",IF(K340&lt;=30%,"21-30%",IF(K340&lt;=40%,"31-40%",IF(K340&lt;=50%,"41-50%",IF(K340&lt;=60%,"51-60%",IF(K340&lt;=70%,"61-70%",IF(K340&lt;=80%,"71-80%",IF(K340&lt;=90%,"81-90%","91-100%")))))))))</f>
        <v>21-30%</v>
      </c>
      <c r="N341" s="21" t="str">
        <f>IF(K341&gt;=50%,"&gt;=50%","&lt;50%")</f>
        <v>&lt;50%</v>
      </c>
      <c r="O341" s="7">
        <v>3.9</v>
      </c>
      <c r="P341" s="11">
        <v>16166</v>
      </c>
      <c r="Q341" s="27">
        <f>J341*P341</f>
        <v>16004340</v>
      </c>
      <c r="R341" s="12"/>
      <c r="S341" s="24" t="str">
        <f>IF(K341&gt;=50%,"Yes","No")</f>
        <v>No</v>
      </c>
    </row>
    <row r="342" spans="1:19" x14ac:dyDescent="0.25">
      <c r="A342" s="7" t="s">
        <v>2154</v>
      </c>
      <c r="B342" s="7" t="s">
        <v>2155</v>
      </c>
      <c r="C342" s="7" t="s">
        <v>125</v>
      </c>
      <c r="D342" s="7" t="s">
        <v>35</v>
      </c>
      <c r="E342" s="14" t="s">
        <v>43</v>
      </c>
      <c r="F342" s="8" t="s">
        <v>126</v>
      </c>
      <c r="G342" s="14" t="s">
        <v>127</v>
      </c>
      <c r="H342" s="9">
        <v>9199</v>
      </c>
      <c r="I342" s="30" t="str">
        <f t="shared" si="20"/>
        <v>&gt;₹500</v>
      </c>
      <c r="J342" s="9">
        <v>18000</v>
      </c>
      <c r="K342" s="10">
        <v>0.49</v>
      </c>
      <c r="L342" s="41">
        <f t="shared" si="19"/>
        <v>4</v>
      </c>
      <c r="M342" s="21" t="str">
        <f>IF(K341&lt;=10%,"0-10%",IF(K341&lt;=20%,"11-20%",IF(K341&lt;=30%,"21-30%",IF(K341&lt;=40%,"31-40%",IF(K341&lt;=50%,"41-50%",IF(K341&lt;=60%,"51-60%",IF(K341&lt;=70%,"61-70%",IF(K341&lt;=80%,"71-80%",IF(K341&lt;=90%,"81-90%","91-100%")))))))))</f>
        <v>31-40%</v>
      </c>
      <c r="N342" s="21" t="str">
        <f>IF(K342&gt;=50%,"&gt;=50%","&lt;50%")</f>
        <v>&lt;50%</v>
      </c>
      <c r="O342" s="7">
        <v>4</v>
      </c>
      <c r="P342" s="11">
        <v>16020</v>
      </c>
      <c r="Q342" s="27">
        <f>J342*P342</f>
        <v>288360000</v>
      </c>
      <c r="R342" s="12"/>
      <c r="S342" s="24" t="str">
        <f>IF(K342&gt;=50%,"Yes","No")</f>
        <v>No</v>
      </c>
    </row>
    <row r="343" spans="1:19" x14ac:dyDescent="0.25">
      <c r="A343" s="7" t="s">
        <v>781</v>
      </c>
      <c r="B343" s="7" t="s">
        <v>782</v>
      </c>
      <c r="C343" s="7" t="s">
        <v>783</v>
      </c>
      <c r="D343" s="7" t="s">
        <v>35</v>
      </c>
      <c r="E343" s="14" t="s">
        <v>43</v>
      </c>
      <c r="F343" s="8" t="s">
        <v>121</v>
      </c>
      <c r="G343" s="14" t="s">
        <v>122</v>
      </c>
      <c r="H343" s="9">
        <v>1321</v>
      </c>
      <c r="I343" s="30" t="str">
        <f t="shared" si="20"/>
        <v>&gt;₹500</v>
      </c>
      <c r="J343" s="9">
        <v>1545</v>
      </c>
      <c r="K343" s="10">
        <v>0.14000000000000001</v>
      </c>
      <c r="L343" s="41">
        <f t="shared" si="19"/>
        <v>4.3</v>
      </c>
      <c r="M343" s="21" t="str">
        <f>IF(K342&lt;=10%,"0-10%",IF(K342&lt;=20%,"11-20%",IF(K342&lt;=30%,"21-30%",IF(K342&lt;=40%,"31-40%",IF(K342&lt;=50%,"41-50%",IF(K342&lt;=60%,"51-60%",IF(K342&lt;=70%,"61-70%",IF(K342&lt;=80%,"71-80%",IF(K342&lt;=90%,"81-90%","91-100%")))))))))</f>
        <v>41-50%</v>
      </c>
      <c r="N343" s="21" t="str">
        <f>IF(K343&gt;=50%,"&gt;=50%","&lt;50%")</f>
        <v>&lt;50%</v>
      </c>
      <c r="O343" s="7">
        <v>4.3</v>
      </c>
      <c r="P343" s="11">
        <v>15453</v>
      </c>
      <c r="Q343" s="27">
        <f>J343*P343</f>
        <v>23874885</v>
      </c>
      <c r="R343" s="12"/>
      <c r="S343" s="24" t="str">
        <f>IF(K343&gt;=50%,"Yes","No")</f>
        <v>No</v>
      </c>
    </row>
    <row r="344" spans="1:19" x14ac:dyDescent="0.25">
      <c r="A344" s="7" t="s">
        <v>2483</v>
      </c>
      <c r="B344" s="7" t="s">
        <v>2484</v>
      </c>
      <c r="C344" s="7" t="s">
        <v>2485</v>
      </c>
      <c r="D344" s="7" t="s">
        <v>18</v>
      </c>
      <c r="E344" s="14" t="s">
        <v>19</v>
      </c>
      <c r="F344" s="8" t="s">
        <v>2486</v>
      </c>
      <c r="G344" s="14"/>
      <c r="H344" s="9">
        <v>3299</v>
      </c>
      <c r="I344" s="30" t="str">
        <f t="shared" si="20"/>
        <v>&gt;₹500</v>
      </c>
      <c r="J344" s="9">
        <v>4100</v>
      </c>
      <c r="K344" s="10">
        <v>0.2</v>
      </c>
      <c r="L344" s="41">
        <f t="shared" si="19"/>
        <v>3.9</v>
      </c>
      <c r="M344" s="21" t="str">
        <f>IF(K343&lt;=10%,"0-10%",IF(K343&lt;=20%,"11-20%",IF(K343&lt;=30%,"21-30%",IF(K343&lt;=40%,"31-40%",IF(K343&lt;=50%,"41-50%",IF(K343&lt;=60%,"51-60%",IF(K343&lt;=70%,"61-70%",IF(K343&lt;=80%,"71-80%",IF(K343&lt;=90%,"81-90%","91-100%")))))))))</f>
        <v>11-20%</v>
      </c>
      <c r="N344" s="21" t="str">
        <f>IF(K344&gt;=50%,"&gt;=50%","&lt;50%")</f>
        <v>&lt;50%</v>
      </c>
      <c r="O344" s="7">
        <v>3.9</v>
      </c>
      <c r="P344" s="11">
        <v>15783</v>
      </c>
      <c r="Q344" s="27">
        <f>J344*P344</f>
        <v>64710300</v>
      </c>
      <c r="R344" s="12"/>
      <c r="S344" s="24" t="str">
        <f>IF(K344&gt;=50%,"Yes","No")</f>
        <v>No</v>
      </c>
    </row>
    <row r="345" spans="1:19" x14ac:dyDescent="0.25">
      <c r="A345" s="7" t="s">
        <v>2156</v>
      </c>
      <c r="B345" s="7" t="s">
        <v>2157</v>
      </c>
      <c r="C345" s="7" t="s">
        <v>72</v>
      </c>
      <c r="D345" s="7" t="s">
        <v>35</v>
      </c>
      <c r="E345" s="7" t="s">
        <v>43</v>
      </c>
      <c r="F345" s="8" t="s">
        <v>44</v>
      </c>
      <c r="G345" s="7" t="s">
        <v>73</v>
      </c>
      <c r="H345" s="9">
        <v>349</v>
      </c>
      <c r="I345" s="30" t="str">
        <f t="shared" si="20"/>
        <v>₹200 - ₹500</v>
      </c>
      <c r="J345" s="9">
        <v>999</v>
      </c>
      <c r="K345" s="10">
        <v>0.65</v>
      </c>
      <c r="L345" s="41">
        <f t="shared" si="19"/>
        <v>4</v>
      </c>
      <c r="M345" s="21" t="str">
        <f>IF(K344&lt;=10%,"0-10%",IF(K344&lt;=20%,"11-20%",IF(K344&lt;=30%,"21-30%",IF(K344&lt;=40%,"31-40%",IF(K344&lt;=50%,"41-50%",IF(K344&lt;=60%,"51-60%",IF(K344&lt;=70%,"61-70%",IF(K344&lt;=80%,"71-80%",IF(K344&lt;=90%,"81-90%","91-100%")))))))))</f>
        <v>11-20%</v>
      </c>
      <c r="N345" s="21" t="str">
        <f>IF(K345&gt;=50%,"&gt;=50%","&lt;50%")</f>
        <v>&gt;=50%</v>
      </c>
      <c r="O345" s="7">
        <v>4</v>
      </c>
      <c r="P345" s="11">
        <v>15646</v>
      </c>
      <c r="Q345" s="27">
        <f>J345*P345</f>
        <v>15630354</v>
      </c>
      <c r="R345" s="12"/>
      <c r="S345" s="24" t="str">
        <f>IF(K345&gt;=50%,"Yes","No")</f>
        <v>Yes</v>
      </c>
    </row>
    <row r="346" spans="1:19" x14ac:dyDescent="0.25">
      <c r="A346" s="7" t="s">
        <v>784</v>
      </c>
      <c r="B346" s="7" t="s">
        <v>785</v>
      </c>
      <c r="C346" s="7" t="s">
        <v>349</v>
      </c>
      <c r="D346" s="7" t="s">
        <v>35</v>
      </c>
      <c r="E346" s="14" t="s">
        <v>43</v>
      </c>
      <c r="F346" s="8" t="s">
        <v>44</v>
      </c>
      <c r="G346" s="14" t="s">
        <v>350</v>
      </c>
      <c r="H346" s="9">
        <v>1099</v>
      </c>
      <c r="I346" s="30" t="str">
        <f t="shared" si="20"/>
        <v>&gt;₹500</v>
      </c>
      <c r="J346" s="9">
        <v>1899</v>
      </c>
      <c r="K346" s="10">
        <v>0.42</v>
      </c>
      <c r="L346" s="41">
        <f t="shared" si="19"/>
        <v>4.3</v>
      </c>
      <c r="M346" s="21" t="str">
        <f>IF(K345&lt;=10%,"0-10%",IF(K345&lt;=20%,"11-20%",IF(K345&lt;=30%,"21-30%",IF(K345&lt;=40%,"31-40%",IF(K345&lt;=50%,"41-50%",IF(K345&lt;=60%,"51-60%",IF(K345&lt;=70%,"61-70%",IF(K345&lt;=80%,"71-80%",IF(K345&lt;=90%,"81-90%","91-100%")))))))))</f>
        <v>61-70%</v>
      </c>
      <c r="N346" s="21" t="str">
        <f>IF(K346&gt;=50%,"&gt;=50%","&lt;50%")</f>
        <v>&lt;50%</v>
      </c>
      <c r="O346" s="7">
        <v>4.3</v>
      </c>
      <c r="P346" s="11">
        <v>15276</v>
      </c>
      <c r="Q346" s="27">
        <f>J346*P346</f>
        <v>29009124</v>
      </c>
      <c r="R346" s="12"/>
      <c r="S346" s="24" t="str">
        <f>IF(K346&gt;=50%,"Yes","No")</f>
        <v>No</v>
      </c>
    </row>
    <row r="347" spans="1:19" x14ac:dyDescent="0.25">
      <c r="A347" s="7" t="s">
        <v>445</v>
      </c>
      <c r="B347" s="7" t="s">
        <v>446</v>
      </c>
      <c r="C347" s="7" t="s">
        <v>447</v>
      </c>
      <c r="D347" s="7" t="s">
        <v>55</v>
      </c>
      <c r="E347" s="14" t="s">
        <v>279</v>
      </c>
      <c r="F347" s="8" t="s">
        <v>103</v>
      </c>
      <c r="G347" s="14" t="s">
        <v>448</v>
      </c>
      <c r="H347" s="9">
        <v>1549</v>
      </c>
      <c r="I347" s="30" t="str">
        <f t="shared" si="20"/>
        <v>&gt;₹500</v>
      </c>
      <c r="J347" s="9">
        <v>2495</v>
      </c>
      <c r="K347" s="10">
        <v>0.38</v>
      </c>
      <c r="L347" s="41">
        <f t="shared" si="19"/>
        <v>4.4000000000000004</v>
      </c>
      <c r="M347" s="21" t="str">
        <f>IF(K346&lt;=10%,"0-10%",IF(K346&lt;=20%,"11-20%",IF(K346&lt;=30%,"21-30%",IF(K346&lt;=40%,"31-40%",IF(K346&lt;=50%,"41-50%",IF(K346&lt;=60%,"51-60%",IF(K346&lt;=70%,"61-70%",IF(K346&lt;=80%,"71-80%",IF(K346&lt;=90%,"81-90%","91-100%")))))))))</f>
        <v>41-50%</v>
      </c>
      <c r="N347" s="21" t="str">
        <f>IF(K347&gt;=50%,"&gt;=50%","&lt;50%")</f>
        <v>&lt;50%</v>
      </c>
      <c r="O347" s="7">
        <v>4.4000000000000004</v>
      </c>
      <c r="P347" s="11">
        <v>15137</v>
      </c>
      <c r="Q347" s="27">
        <f>J347*P347</f>
        <v>37766815</v>
      </c>
      <c r="R347" s="12"/>
      <c r="S347" s="24" t="str">
        <f>IF(K347&gt;=50%,"Yes","No")</f>
        <v>No</v>
      </c>
    </row>
    <row r="348" spans="1:19" x14ac:dyDescent="0.25">
      <c r="A348" s="7" t="s">
        <v>1331</v>
      </c>
      <c r="B348" s="7" t="s">
        <v>1332</v>
      </c>
      <c r="C348" s="7" t="s">
        <v>528</v>
      </c>
      <c r="D348" s="7" t="s">
        <v>35</v>
      </c>
      <c r="E348" s="7" t="s">
        <v>43</v>
      </c>
      <c r="F348" s="8" t="s">
        <v>44</v>
      </c>
      <c r="G348" s="7" t="s">
        <v>529</v>
      </c>
      <c r="H348" s="9">
        <v>979</v>
      </c>
      <c r="I348" s="30" t="str">
        <f t="shared" si="20"/>
        <v>&gt;₹500</v>
      </c>
      <c r="J348" s="9">
        <v>1395</v>
      </c>
      <c r="K348" s="10">
        <v>0.3</v>
      </c>
      <c r="L348" s="41">
        <f t="shared" si="19"/>
        <v>4.2</v>
      </c>
      <c r="M348" s="21" t="str">
        <f>IF(K347&lt;=10%,"0-10%",IF(K347&lt;=20%,"11-20%",IF(K347&lt;=30%,"21-30%",IF(K347&lt;=40%,"31-40%",IF(K347&lt;=50%,"41-50%",IF(K347&lt;=60%,"51-60%",IF(K347&lt;=70%,"61-70%",IF(K347&lt;=80%,"71-80%",IF(K347&lt;=90%,"81-90%","91-100%")))))))))</f>
        <v>31-40%</v>
      </c>
      <c r="N348" s="21" t="str">
        <f>IF(K348&gt;=50%,"&gt;=50%","&lt;50%")</f>
        <v>&lt;50%</v>
      </c>
      <c r="O348" s="7">
        <v>4.2</v>
      </c>
      <c r="P348" s="11">
        <v>15252</v>
      </c>
      <c r="Q348" s="27">
        <f>J348*P348</f>
        <v>21276540</v>
      </c>
      <c r="R348" s="12"/>
      <c r="S348" s="24" t="str">
        <f>IF(K348&gt;=50%,"Yes","No")</f>
        <v>No</v>
      </c>
    </row>
    <row r="349" spans="1:19" x14ac:dyDescent="0.25">
      <c r="A349" s="7" t="s">
        <v>2700</v>
      </c>
      <c r="B349" s="7" t="s">
        <v>2701</v>
      </c>
      <c r="C349" s="7" t="s">
        <v>179</v>
      </c>
      <c r="D349" s="7" t="s">
        <v>35</v>
      </c>
      <c r="E349" s="14" t="s">
        <v>43</v>
      </c>
      <c r="F349" s="8" t="s">
        <v>44</v>
      </c>
      <c r="G349" s="14" t="s">
        <v>180</v>
      </c>
      <c r="H349" s="9">
        <v>1043</v>
      </c>
      <c r="I349" s="30" t="str">
        <f t="shared" si="20"/>
        <v>&gt;₹500</v>
      </c>
      <c r="J349" s="9">
        <v>1345</v>
      </c>
      <c r="K349" s="10">
        <v>0.22</v>
      </c>
      <c r="L349" s="41">
        <f t="shared" si="19"/>
        <v>3.8</v>
      </c>
      <c r="M349" s="21" t="str">
        <f>IF(K348&lt;=10%,"0-10%",IF(K348&lt;=20%,"11-20%",IF(K348&lt;=30%,"21-30%",IF(K348&lt;=40%,"31-40%",IF(K348&lt;=50%,"41-50%",IF(K348&lt;=60%,"51-60%",IF(K348&lt;=70%,"61-70%",IF(K348&lt;=80%,"71-80%",IF(K348&lt;=90%,"81-90%","91-100%")))))))))</f>
        <v>21-30%</v>
      </c>
      <c r="N349" s="21" t="str">
        <f>IF(K349&gt;=50%,"&gt;=50%","&lt;50%")</f>
        <v>&lt;50%</v>
      </c>
      <c r="O349" s="7">
        <v>3.8</v>
      </c>
      <c r="P349" s="11">
        <v>15592</v>
      </c>
      <c r="Q349" s="27">
        <f>J349*P349</f>
        <v>20971240</v>
      </c>
      <c r="R349" s="12"/>
      <c r="S349" s="24" t="str">
        <f>IF(K349&gt;=50%,"Yes","No")</f>
        <v>No</v>
      </c>
    </row>
    <row r="350" spans="1:19" x14ac:dyDescent="0.25">
      <c r="A350" s="7" t="s">
        <v>2158</v>
      </c>
      <c r="B350" s="7" t="s">
        <v>2159</v>
      </c>
      <c r="C350" s="7" t="s">
        <v>707</v>
      </c>
      <c r="D350" s="7" t="s">
        <v>35</v>
      </c>
      <c r="E350" s="14" t="s">
        <v>36</v>
      </c>
      <c r="F350" s="8" t="s">
        <v>708</v>
      </c>
      <c r="G350" s="14" t="s">
        <v>709</v>
      </c>
      <c r="H350" s="9">
        <v>1804</v>
      </c>
      <c r="I350" s="30" t="str">
        <f t="shared" si="20"/>
        <v>&gt;₹500</v>
      </c>
      <c r="J350" s="9">
        <v>2380</v>
      </c>
      <c r="K350" s="10">
        <v>0.24</v>
      </c>
      <c r="L350" s="41">
        <f t="shared" si="19"/>
        <v>4</v>
      </c>
      <c r="M350" s="21" t="str">
        <f>IF(K349&lt;=10%,"0-10%",IF(K349&lt;=20%,"11-20%",IF(K349&lt;=30%,"21-30%",IF(K349&lt;=40%,"31-40%",IF(K349&lt;=50%,"41-50%",IF(K349&lt;=60%,"51-60%",IF(K349&lt;=70%,"61-70%",IF(K349&lt;=80%,"71-80%",IF(K349&lt;=90%,"81-90%","91-100%")))))))))</f>
        <v>21-30%</v>
      </c>
      <c r="N350" s="21" t="str">
        <f>IF(K350&gt;=50%,"&gt;=50%","&lt;50%")</f>
        <v>&lt;50%</v>
      </c>
      <c r="O350" s="7">
        <v>4</v>
      </c>
      <c r="P350" s="11">
        <v>15382</v>
      </c>
      <c r="Q350" s="27">
        <f>J350*P350</f>
        <v>36609160</v>
      </c>
      <c r="R350" s="12"/>
      <c r="S350" s="24" t="str">
        <f>IF(K350&gt;=50%,"Yes","No")</f>
        <v>No</v>
      </c>
    </row>
    <row r="351" spans="1:19" x14ac:dyDescent="0.25">
      <c r="A351" s="7" t="s">
        <v>786</v>
      </c>
      <c r="B351" s="7" t="s">
        <v>787</v>
      </c>
      <c r="C351" s="7" t="s">
        <v>788</v>
      </c>
      <c r="D351" s="7" t="s">
        <v>55</v>
      </c>
      <c r="E351" s="7" t="s">
        <v>789</v>
      </c>
      <c r="F351" s="8" t="s">
        <v>790</v>
      </c>
      <c r="H351" s="9">
        <v>119</v>
      </c>
      <c r="I351" s="30" t="str">
        <f t="shared" si="20"/>
        <v>&lt;₹200</v>
      </c>
      <c r="J351" s="9">
        <v>499</v>
      </c>
      <c r="K351" s="10">
        <v>0.76</v>
      </c>
      <c r="L351" s="41">
        <f t="shared" si="19"/>
        <v>4.3</v>
      </c>
      <c r="M351" s="21" t="str">
        <f>IF(K350&lt;=10%,"0-10%",IF(K350&lt;=20%,"11-20%",IF(K350&lt;=30%,"21-30%",IF(K350&lt;=40%,"31-40%",IF(K350&lt;=50%,"41-50%",IF(K350&lt;=60%,"51-60%",IF(K350&lt;=70%,"61-70%",IF(K350&lt;=80%,"71-80%",IF(K350&lt;=90%,"81-90%","91-100%")))))))))</f>
        <v>21-30%</v>
      </c>
      <c r="N351" s="21" t="str">
        <f>IF(K351&gt;=50%,"&gt;=50%","&lt;50%")</f>
        <v>&gt;=50%</v>
      </c>
      <c r="O351" s="7">
        <v>4.3</v>
      </c>
      <c r="P351" s="11">
        <v>15032</v>
      </c>
      <c r="Q351" s="27">
        <f>J351*P351</f>
        <v>7500968</v>
      </c>
      <c r="R351" s="12"/>
      <c r="S351" s="24" t="str">
        <f>IF(K351&gt;=50%,"Yes","No")</f>
        <v>Yes</v>
      </c>
    </row>
    <row r="352" spans="1:19" x14ac:dyDescent="0.25">
      <c r="A352" s="7" t="s">
        <v>1748</v>
      </c>
      <c r="B352" s="7" t="s">
        <v>1749</v>
      </c>
      <c r="C352" s="7" t="s">
        <v>25</v>
      </c>
      <c r="D352" s="7" t="s">
        <v>18</v>
      </c>
      <c r="E352" s="7" t="s">
        <v>19</v>
      </c>
      <c r="F352" s="8" t="s">
        <v>26</v>
      </c>
      <c r="G352" s="7" t="s">
        <v>27</v>
      </c>
      <c r="H352" s="9">
        <v>176.63</v>
      </c>
      <c r="I352" s="30" t="str">
        <f t="shared" si="20"/>
        <v>&lt;₹200</v>
      </c>
      <c r="J352" s="9">
        <v>499</v>
      </c>
      <c r="K352" s="10">
        <v>0.65</v>
      </c>
      <c r="L352" s="41">
        <f t="shared" si="19"/>
        <v>4.0999999999999996</v>
      </c>
      <c r="M352" s="21" t="str">
        <f>IF(K351&lt;=10%,"0-10%",IF(K351&lt;=20%,"11-20%",IF(K351&lt;=30%,"21-30%",IF(K351&lt;=40%,"31-40%",IF(K351&lt;=50%,"41-50%",IF(K351&lt;=60%,"51-60%",IF(K351&lt;=70%,"61-70%",IF(K351&lt;=80%,"71-80%",IF(K351&lt;=90%,"81-90%","91-100%")))))))))</f>
        <v>71-80%</v>
      </c>
      <c r="N352" s="21" t="str">
        <f>IF(K352&gt;=50%,"&gt;=50%","&lt;50%")</f>
        <v>&gt;=50%</v>
      </c>
      <c r="O352" s="7">
        <v>4.0999999999999996</v>
      </c>
      <c r="P352" s="11">
        <v>15188</v>
      </c>
      <c r="Q352" s="27">
        <f>J352*P352</f>
        <v>7578812</v>
      </c>
      <c r="R352" s="12"/>
      <c r="S352" s="24" t="str">
        <f>IF(K352&gt;=50%,"Yes","No")</f>
        <v>Yes</v>
      </c>
    </row>
    <row r="353" spans="1:19" x14ac:dyDescent="0.25">
      <c r="A353" s="7" t="s">
        <v>1750</v>
      </c>
      <c r="B353" s="7" t="s">
        <v>1751</v>
      </c>
      <c r="C353" s="7" t="s">
        <v>34</v>
      </c>
      <c r="D353" s="7" t="s">
        <v>35</v>
      </c>
      <c r="E353" s="14" t="s">
        <v>36</v>
      </c>
      <c r="F353" s="8" t="s">
        <v>37</v>
      </c>
      <c r="G353" s="14" t="s">
        <v>38</v>
      </c>
      <c r="H353" s="9">
        <v>2599</v>
      </c>
      <c r="I353" s="30" t="str">
        <f t="shared" si="20"/>
        <v>&gt;₹500</v>
      </c>
      <c r="J353" s="9">
        <v>4400</v>
      </c>
      <c r="K353" s="10">
        <v>0.41</v>
      </c>
      <c r="L353" s="41">
        <f t="shared" si="19"/>
        <v>4.0999999999999996</v>
      </c>
      <c r="M353" s="21" t="str">
        <f>IF(K352&lt;=10%,"0-10%",IF(K352&lt;=20%,"11-20%",IF(K352&lt;=30%,"21-30%",IF(K352&lt;=40%,"31-40%",IF(K352&lt;=50%,"41-50%",IF(K352&lt;=60%,"51-60%",IF(K352&lt;=70%,"61-70%",IF(K352&lt;=80%,"71-80%",IF(K352&lt;=90%,"81-90%","91-100%")))))))))</f>
        <v>61-70%</v>
      </c>
      <c r="N353" s="21" t="str">
        <f>IF(K353&gt;=50%,"&gt;=50%","&lt;50%")</f>
        <v>&lt;50%</v>
      </c>
      <c r="O353" s="7">
        <v>4.0999999999999996</v>
      </c>
      <c r="P353" s="11">
        <v>14947</v>
      </c>
      <c r="Q353" s="27">
        <f>J353*P353</f>
        <v>65766800</v>
      </c>
      <c r="R353" s="12"/>
      <c r="S353" s="24" t="str">
        <f>IF(K353&gt;=50%,"Yes","No")</f>
        <v>No</v>
      </c>
    </row>
    <row r="354" spans="1:19" x14ac:dyDescent="0.25">
      <c r="A354" s="7" t="s">
        <v>2160</v>
      </c>
      <c r="B354" s="7" t="s">
        <v>2161</v>
      </c>
      <c r="C354" s="7" t="s">
        <v>1227</v>
      </c>
      <c r="D354" s="7" t="s">
        <v>35</v>
      </c>
      <c r="E354" s="14" t="s">
        <v>43</v>
      </c>
      <c r="F354" s="8" t="s">
        <v>44</v>
      </c>
      <c r="G354" s="14" t="s">
        <v>1228</v>
      </c>
      <c r="H354" s="9">
        <v>2698</v>
      </c>
      <c r="I354" s="30" t="str">
        <f t="shared" si="20"/>
        <v>&gt;₹500</v>
      </c>
      <c r="J354" s="9">
        <v>3945</v>
      </c>
      <c r="K354" s="10">
        <v>0.32</v>
      </c>
      <c r="L354" s="41">
        <f t="shared" si="19"/>
        <v>4</v>
      </c>
      <c r="M354" s="21" t="str">
        <f>IF(K353&lt;=10%,"0-10%",IF(K353&lt;=20%,"11-20%",IF(K353&lt;=30%,"21-30%",IF(K353&lt;=40%,"31-40%",IF(K353&lt;=50%,"41-50%",IF(K353&lt;=60%,"51-60%",IF(K353&lt;=70%,"61-70%",IF(K353&lt;=80%,"71-80%",IF(K353&lt;=90%,"81-90%","91-100%")))))))))</f>
        <v>41-50%</v>
      </c>
      <c r="N354" s="21" t="str">
        <f>IF(K354&gt;=50%,"&gt;=50%","&lt;50%")</f>
        <v>&lt;50%</v>
      </c>
      <c r="O354" s="7">
        <v>4</v>
      </c>
      <c r="P354" s="11">
        <v>15034</v>
      </c>
      <c r="Q354" s="27">
        <f>J354*P354</f>
        <v>59309130</v>
      </c>
      <c r="R354" s="12"/>
      <c r="S354" s="24" t="str">
        <f>IF(K354&gt;=50%,"Yes","No")</f>
        <v>No</v>
      </c>
    </row>
    <row r="355" spans="1:19" x14ac:dyDescent="0.25">
      <c r="A355" s="7" t="s">
        <v>1752</v>
      </c>
      <c r="B355" s="7" t="s">
        <v>1753</v>
      </c>
      <c r="C355" s="7" t="s">
        <v>25</v>
      </c>
      <c r="D355" s="7" t="s">
        <v>18</v>
      </c>
      <c r="E355" s="7" t="s">
        <v>19</v>
      </c>
      <c r="F355" s="8" t="s">
        <v>26</v>
      </c>
      <c r="G355" s="7" t="s">
        <v>27</v>
      </c>
      <c r="H355" s="9">
        <v>349</v>
      </c>
      <c r="I355" s="30" t="str">
        <f t="shared" si="20"/>
        <v>₹200 - ₹500</v>
      </c>
      <c r="J355" s="9">
        <v>899</v>
      </c>
      <c r="K355" s="10">
        <v>0.61</v>
      </c>
      <c r="L355" s="41">
        <f t="shared" si="19"/>
        <v>4.0999999999999996</v>
      </c>
      <c r="M355" s="21" t="str">
        <f>IF(K354&lt;=10%,"0-10%",IF(K354&lt;=20%,"11-20%",IF(K354&lt;=30%,"21-30%",IF(K354&lt;=40%,"31-40%",IF(K354&lt;=50%,"41-50%",IF(K354&lt;=60%,"51-60%",IF(K354&lt;=70%,"61-70%",IF(K354&lt;=80%,"71-80%",IF(K354&lt;=90%,"81-90%","91-100%")))))))))</f>
        <v>31-40%</v>
      </c>
      <c r="N355" s="21" t="str">
        <f>IF(K355&gt;=50%,"&gt;=50%","&lt;50%")</f>
        <v>&gt;=50%</v>
      </c>
      <c r="O355" s="7">
        <v>4.0999999999999996</v>
      </c>
      <c r="P355" s="11">
        <v>14896</v>
      </c>
      <c r="Q355" s="27">
        <f>J355*P355</f>
        <v>13391504</v>
      </c>
      <c r="R355" s="12"/>
      <c r="S355" s="24" t="str">
        <f>IF(K355&gt;=50%,"Yes","No")</f>
        <v>Yes</v>
      </c>
    </row>
    <row r="356" spans="1:19" x14ac:dyDescent="0.25">
      <c r="A356" s="7" t="s">
        <v>2487</v>
      </c>
      <c r="B356" s="7" t="s">
        <v>2488</v>
      </c>
      <c r="C356" s="7" t="s">
        <v>2489</v>
      </c>
      <c r="D356" s="7" t="s">
        <v>18</v>
      </c>
      <c r="E356" s="7" t="s">
        <v>19</v>
      </c>
      <c r="F356" s="8" t="s">
        <v>747</v>
      </c>
      <c r="G356" s="7" t="s">
        <v>2490</v>
      </c>
      <c r="H356" s="9">
        <v>949</v>
      </c>
      <c r="I356" s="30" t="str">
        <f t="shared" si="20"/>
        <v>&gt;₹500</v>
      </c>
      <c r="J356" s="9">
        <v>2000</v>
      </c>
      <c r="K356" s="10">
        <v>0.53</v>
      </c>
      <c r="L356" s="41">
        <f t="shared" si="19"/>
        <v>3.9</v>
      </c>
      <c r="M356" s="21" t="str">
        <f>IF(K355&lt;=10%,"0-10%",IF(K355&lt;=20%,"11-20%",IF(K355&lt;=30%,"21-30%",IF(K355&lt;=40%,"31-40%",IF(K355&lt;=50%,"41-50%",IF(K355&lt;=60%,"51-60%",IF(K355&lt;=70%,"61-70%",IF(K355&lt;=80%,"71-80%",IF(K355&lt;=90%,"81-90%","91-100%")))))))))</f>
        <v>61-70%</v>
      </c>
      <c r="N356" s="21" t="str">
        <f>IF(K356&gt;=50%,"&gt;=50%","&lt;50%")</f>
        <v>&gt;=50%</v>
      </c>
      <c r="O356" s="7">
        <v>3.9</v>
      </c>
      <c r="P356" s="11">
        <v>14969</v>
      </c>
      <c r="Q356" s="27">
        <f>J356*P356</f>
        <v>29938000</v>
      </c>
      <c r="R356" s="12"/>
      <c r="S356" s="24" t="str">
        <f>IF(K356&gt;=50%,"Yes","No")</f>
        <v>Yes</v>
      </c>
    </row>
    <row r="357" spans="1:19" x14ac:dyDescent="0.25">
      <c r="A357" s="7" t="s">
        <v>3021</v>
      </c>
      <c r="B357" s="7" t="s">
        <v>3022</v>
      </c>
      <c r="C357" s="7" t="s">
        <v>718</v>
      </c>
      <c r="D357" s="7" t="s">
        <v>18</v>
      </c>
      <c r="E357" s="7" t="s">
        <v>19</v>
      </c>
      <c r="F357" s="8" t="s">
        <v>20</v>
      </c>
      <c r="G357" s="7" t="s">
        <v>719</v>
      </c>
      <c r="H357" s="9">
        <v>699</v>
      </c>
      <c r="I357" s="30" t="str">
        <f t="shared" si="20"/>
        <v>&gt;₹500</v>
      </c>
      <c r="J357" s="9">
        <v>999</v>
      </c>
      <c r="K357" s="10">
        <v>0.3</v>
      </c>
      <c r="L357" s="41">
        <f t="shared" si="19"/>
        <v>3.5</v>
      </c>
      <c r="M357" s="21" t="str">
        <f>IF(K356&lt;=10%,"0-10%",IF(K356&lt;=20%,"11-20%",IF(K356&lt;=30%,"21-30%",IF(K356&lt;=40%,"31-40%",IF(K356&lt;=50%,"41-50%",IF(K356&lt;=60%,"51-60%",IF(K356&lt;=70%,"61-70%",IF(K356&lt;=80%,"71-80%",IF(K356&lt;=90%,"81-90%","91-100%")))))))))</f>
        <v>51-60%</v>
      </c>
      <c r="N357" s="21" t="str">
        <f>IF(K357&gt;=50%,"&gt;=50%","&lt;50%")</f>
        <v>&lt;50%</v>
      </c>
      <c r="O357" s="7">
        <v>3.5</v>
      </c>
      <c r="P357" s="11">
        <v>15295</v>
      </c>
      <c r="Q357" s="27">
        <f>J357*P357</f>
        <v>15279705</v>
      </c>
      <c r="R357" s="12"/>
      <c r="S357" s="24" t="str">
        <f>IF(K357&gt;=50%,"Yes","No")</f>
        <v>No</v>
      </c>
    </row>
    <row r="358" spans="1:19" x14ac:dyDescent="0.25">
      <c r="A358" s="7" t="s">
        <v>2702</v>
      </c>
      <c r="B358" s="7" t="s">
        <v>2703</v>
      </c>
      <c r="C358" s="7" t="s">
        <v>1197</v>
      </c>
      <c r="D358" s="7" t="s">
        <v>55</v>
      </c>
      <c r="E358" s="14" t="s">
        <v>789</v>
      </c>
      <c r="F358" s="8" t="s">
        <v>1193</v>
      </c>
      <c r="G358" s="14" t="s">
        <v>1198</v>
      </c>
      <c r="H358" s="9">
        <v>1199</v>
      </c>
      <c r="I358" s="30" t="str">
        <f t="shared" si="20"/>
        <v>&gt;₹500</v>
      </c>
      <c r="J358" s="9">
        <v>4999</v>
      </c>
      <c r="K358" s="10">
        <v>0.76</v>
      </c>
      <c r="L358" s="41">
        <f t="shared" si="19"/>
        <v>3.8</v>
      </c>
      <c r="M358" s="21" t="str">
        <f>IF(K357&lt;=10%,"0-10%",IF(K357&lt;=20%,"11-20%",IF(K357&lt;=30%,"21-30%",IF(K357&lt;=40%,"31-40%",IF(K357&lt;=50%,"41-50%",IF(K357&lt;=60%,"51-60%",IF(K357&lt;=70%,"61-70%",IF(K357&lt;=80%,"71-80%",IF(K357&lt;=90%,"81-90%","91-100%")))))))))</f>
        <v>21-30%</v>
      </c>
      <c r="N358" s="21" t="str">
        <f>IF(K358&gt;=50%,"&gt;=50%","&lt;50%")</f>
        <v>&gt;=50%</v>
      </c>
      <c r="O358" s="7">
        <v>3.8</v>
      </c>
      <c r="P358" s="11">
        <v>14961</v>
      </c>
      <c r="Q358" s="27">
        <f>J358*P358</f>
        <v>74790039</v>
      </c>
      <c r="R358" s="12"/>
      <c r="S358" s="24" t="str">
        <f>IF(K358&gt;=50%,"Yes","No")</f>
        <v>Yes</v>
      </c>
    </row>
    <row r="359" spans="1:19" x14ac:dyDescent="0.25">
      <c r="A359" s="7" t="s">
        <v>3023</v>
      </c>
      <c r="B359" s="7" t="s">
        <v>3024</v>
      </c>
      <c r="C359" s="7" t="s">
        <v>3025</v>
      </c>
      <c r="D359" s="7" t="s">
        <v>18</v>
      </c>
      <c r="E359" s="7" t="s">
        <v>19</v>
      </c>
      <c r="F359" s="8" t="s">
        <v>20</v>
      </c>
      <c r="G359" s="7" t="s">
        <v>250</v>
      </c>
      <c r="H359" s="9">
        <v>39</v>
      </c>
      <c r="I359" s="30" t="str">
        <f>IF(H359&lt;200,"&lt;₹200", IF(H359&lt;=500, "₹200 -₹500", "&gt;₹500"))</f>
        <v>&lt;₹200</v>
      </c>
      <c r="J359" s="9">
        <v>299</v>
      </c>
      <c r="K359" s="10">
        <v>0.87</v>
      </c>
      <c r="L359" s="41">
        <f t="shared" si="19"/>
        <v>3.5</v>
      </c>
      <c r="M359" s="21" t="str">
        <f>IF(K358&lt;=10%,"0-10%",IF(K358&lt;=20%,"11-20%",IF(K358&lt;=30%,"21-30%",IF(K358&lt;=40%,"31-40%",IF(K358&lt;=50%,"41-50%",IF(K358&lt;=60%,"51-60%",IF(K358&lt;=70%,"61-70%",IF(K358&lt;=80%,"71-80%",IF(K358&lt;=90%,"81-90%","91-100%")))))))))</f>
        <v>71-80%</v>
      </c>
      <c r="N359" s="21" t="str">
        <f>IF(K359&gt;=50%,"&gt;=50%","&lt;50%")</f>
        <v>&gt;=50%</v>
      </c>
      <c r="O359" s="7">
        <v>3.5</v>
      </c>
      <c r="P359" s="11">
        <v>15233</v>
      </c>
      <c r="Q359" s="27">
        <f>J359*P359</f>
        <v>4554667</v>
      </c>
      <c r="R359" s="12"/>
      <c r="S359" s="24" t="str">
        <f>IF(K359&gt;=50%,"Yes","No")</f>
        <v>Yes</v>
      </c>
    </row>
    <row r="360" spans="1:19" x14ac:dyDescent="0.25">
      <c r="A360" s="7" t="s">
        <v>2491</v>
      </c>
      <c r="B360" s="7" t="s">
        <v>2492</v>
      </c>
      <c r="C360" s="7" t="s">
        <v>2493</v>
      </c>
      <c r="D360" s="7" t="s">
        <v>35</v>
      </c>
      <c r="E360" s="7" t="s">
        <v>224</v>
      </c>
      <c r="F360" s="8" t="s">
        <v>2494</v>
      </c>
      <c r="G360" s="7" t="s">
        <v>2495</v>
      </c>
      <c r="H360" s="9">
        <v>130</v>
      </c>
      <c r="I360" s="30" t="str">
        <f t="shared" ref="I360:I370" si="21">IF(H360&lt;200,"&lt;₹200",IF(OR(H360=200,H360&lt;=500),"₹200 - ₹500","&gt;₹500"))</f>
        <v>&lt;₹200</v>
      </c>
      <c r="J360" s="9">
        <v>165</v>
      </c>
      <c r="K360" s="10">
        <v>0.21</v>
      </c>
      <c r="L360" s="41">
        <f t="shared" si="19"/>
        <v>3.9</v>
      </c>
      <c r="M360" s="21" t="str">
        <f>IF(K359&lt;=10%,"0-10%",IF(K359&lt;=20%,"11-20%",IF(K359&lt;=30%,"21-30%",IF(K359&lt;=40%,"31-40%",IF(K359&lt;=50%,"41-50%",IF(K359&lt;=60%,"51-60%",IF(K359&lt;=70%,"61-70%",IF(K359&lt;=80%,"71-80%",IF(K359&lt;=90%,"81-90%","91-100%")))))))))</f>
        <v>81-90%</v>
      </c>
      <c r="N360" s="21" t="str">
        <f>IF(K360&gt;=50%,"&gt;=50%","&lt;50%")</f>
        <v>&lt;50%</v>
      </c>
      <c r="O360" s="7">
        <v>3.9</v>
      </c>
      <c r="P360" s="11">
        <v>14778</v>
      </c>
      <c r="Q360" s="27">
        <f>J360*P360</f>
        <v>2438370</v>
      </c>
      <c r="R360" s="12"/>
      <c r="S360" s="24" t="str">
        <f>IF(K360&gt;=50%,"Yes","No")</f>
        <v>No</v>
      </c>
    </row>
    <row r="361" spans="1:19" x14ac:dyDescent="0.25">
      <c r="A361" s="7" t="s">
        <v>1754</v>
      </c>
      <c r="B361" s="7" t="s">
        <v>1755</v>
      </c>
      <c r="C361" s="7" t="s">
        <v>116</v>
      </c>
      <c r="D361" s="7" t="s">
        <v>55</v>
      </c>
      <c r="E361" s="7" t="s">
        <v>56</v>
      </c>
      <c r="F361" s="8" t="s">
        <v>57</v>
      </c>
      <c r="G361" s="7" t="s">
        <v>117</v>
      </c>
      <c r="H361" s="9">
        <v>599</v>
      </c>
      <c r="I361" s="30" t="str">
        <f t="shared" si="21"/>
        <v>&gt;₹500</v>
      </c>
      <c r="J361" s="9">
        <v>1399</v>
      </c>
      <c r="K361" s="10">
        <v>0.56999999999999995</v>
      </c>
      <c r="L361" s="41">
        <f t="shared" si="19"/>
        <v>4.0999999999999996</v>
      </c>
      <c r="M361" s="21" t="str">
        <f>IF(K360&lt;=10%,"0-10%",IF(K360&lt;=20%,"11-20%",IF(K360&lt;=30%,"21-30%",IF(K360&lt;=40%,"31-40%",IF(K360&lt;=50%,"41-50%",IF(K360&lt;=60%,"51-60%",IF(K360&lt;=70%,"61-70%",IF(K360&lt;=80%,"71-80%",IF(K360&lt;=90%,"81-90%","91-100%")))))))))</f>
        <v>21-30%</v>
      </c>
      <c r="N361" s="21" t="str">
        <f>IF(K361&gt;=50%,"&gt;=50%","&lt;50%")</f>
        <v>&gt;=50%</v>
      </c>
      <c r="O361" s="7">
        <v>4.0999999999999996</v>
      </c>
      <c r="P361" s="11">
        <v>14560</v>
      </c>
      <c r="Q361" s="27">
        <f>J361*P361</f>
        <v>20369440</v>
      </c>
      <c r="R361" s="12"/>
      <c r="S361" s="24" t="str">
        <f>IF(K361&gt;=50%,"Yes","No")</f>
        <v>Yes</v>
      </c>
    </row>
    <row r="362" spans="1:19" x14ac:dyDescent="0.25">
      <c r="A362" s="7" t="s">
        <v>2496</v>
      </c>
      <c r="B362" s="7" t="s">
        <v>2497</v>
      </c>
      <c r="C362" s="7" t="s">
        <v>179</v>
      </c>
      <c r="D362" s="7" t="s">
        <v>35</v>
      </c>
      <c r="E362" s="14" t="s">
        <v>43</v>
      </c>
      <c r="F362" s="8" t="s">
        <v>44</v>
      </c>
      <c r="G362" s="14" t="s">
        <v>180</v>
      </c>
      <c r="H362" s="9">
        <v>1499</v>
      </c>
      <c r="I362" s="30" t="str">
        <f t="shared" si="21"/>
        <v>&gt;₹500</v>
      </c>
      <c r="J362" s="9">
        <v>1775</v>
      </c>
      <c r="K362" s="10">
        <v>0.16</v>
      </c>
      <c r="L362" s="41">
        <f t="shared" si="19"/>
        <v>3.9</v>
      </c>
      <c r="M362" s="21" t="str">
        <f>IF(K361&lt;=10%,"0-10%",IF(K361&lt;=20%,"11-20%",IF(K361&lt;=30%,"21-30%",IF(K361&lt;=40%,"31-40%",IF(K361&lt;=50%,"41-50%",IF(K361&lt;=60%,"51-60%",IF(K361&lt;=70%,"61-70%",IF(K361&lt;=80%,"71-80%",IF(K361&lt;=90%,"81-90%","91-100%")))))))))</f>
        <v>51-60%</v>
      </c>
      <c r="N362" s="21" t="str">
        <f>IF(K362&gt;=50%,"&gt;=50%","&lt;50%")</f>
        <v>&lt;50%</v>
      </c>
      <c r="O362" s="7">
        <v>3.9</v>
      </c>
      <c r="P362" s="11">
        <v>14667</v>
      </c>
      <c r="Q362" s="27">
        <f>J362*P362</f>
        <v>26033925</v>
      </c>
      <c r="R362" s="12"/>
      <c r="S362" s="24" t="str">
        <f>IF(K362&gt;=50%,"Yes","No")</f>
        <v>No</v>
      </c>
    </row>
    <row r="363" spans="1:19" x14ac:dyDescent="0.25">
      <c r="A363" s="7" t="s">
        <v>791</v>
      </c>
      <c r="B363" s="7" t="s">
        <v>792</v>
      </c>
      <c r="C363" s="7" t="s">
        <v>793</v>
      </c>
      <c r="D363" s="7" t="s">
        <v>18</v>
      </c>
      <c r="E363" s="14" t="s">
        <v>19</v>
      </c>
      <c r="F363" s="8" t="s">
        <v>82</v>
      </c>
      <c r="G363" s="14" t="s">
        <v>794</v>
      </c>
      <c r="H363" s="9">
        <v>1990</v>
      </c>
      <c r="I363" s="30" t="str">
        <f t="shared" si="21"/>
        <v>&gt;₹500</v>
      </c>
      <c r="J363" s="9">
        <v>2999</v>
      </c>
      <c r="K363" s="10">
        <v>0.34</v>
      </c>
      <c r="L363" s="41">
        <f t="shared" si="19"/>
        <v>4.3</v>
      </c>
      <c r="M363" s="21" t="str">
        <f>IF(K362&lt;=10%,"0-10%",IF(K362&lt;=20%,"11-20%",IF(K362&lt;=30%,"21-30%",IF(K362&lt;=40%,"31-40%",IF(K362&lt;=50%,"41-50%",IF(K362&lt;=60%,"51-60%",IF(K362&lt;=70%,"61-70%",IF(K362&lt;=80%,"71-80%",IF(K362&lt;=90%,"81-90%","91-100%")))))))))</f>
        <v>11-20%</v>
      </c>
      <c r="N363" s="21" t="str">
        <f>IF(K363&gt;=50%,"&gt;=50%","&lt;50%")</f>
        <v>&lt;50%</v>
      </c>
      <c r="O363" s="7">
        <v>4.3</v>
      </c>
      <c r="P363" s="11">
        <v>14237</v>
      </c>
      <c r="Q363" s="27">
        <f>J363*P363</f>
        <v>42696763</v>
      </c>
      <c r="R363" s="12"/>
      <c r="S363" s="24" t="str">
        <f>IF(K363&gt;=50%,"Yes","No")</f>
        <v>No</v>
      </c>
    </row>
    <row r="364" spans="1:19" x14ac:dyDescent="0.25">
      <c r="A364" s="7" t="s">
        <v>1756</v>
      </c>
      <c r="B364" s="7" t="s">
        <v>1757</v>
      </c>
      <c r="C364" s="7" t="s">
        <v>536</v>
      </c>
      <c r="D364" s="7" t="s">
        <v>35</v>
      </c>
      <c r="E364" s="14" t="s">
        <v>36</v>
      </c>
      <c r="F364" s="8" t="s">
        <v>37</v>
      </c>
      <c r="G364" s="14" t="s">
        <v>537</v>
      </c>
      <c r="H364" s="9">
        <v>6199</v>
      </c>
      <c r="I364" s="30" t="str">
        <f t="shared" si="21"/>
        <v>&gt;₹500</v>
      </c>
      <c r="J364" s="9">
        <v>10400</v>
      </c>
      <c r="K364" s="10">
        <v>0.4</v>
      </c>
      <c r="L364" s="41">
        <f t="shared" si="19"/>
        <v>4.0999999999999996</v>
      </c>
      <c r="M364" s="21" t="str">
        <f>IF(K363&lt;=10%,"0-10%",IF(K363&lt;=20%,"11-20%",IF(K363&lt;=30%,"21-30%",IF(K363&lt;=40%,"31-40%",IF(K363&lt;=50%,"41-50%",IF(K363&lt;=60%,"51-60%",IF(K363&lt;=70%,"61-70%",IF(K363&lt;=80%,"71-80%",IF(K363&lt;=90%,"81-90%","91-100%")))))))))</f>
        <v>31-40%</v>
      </c>
      <c r="N364" s="21" t="str">
        <f>IF(K364&gt;=50%,"&gt;=50%","&lt;50%")</f>
        <v>&lt;50%</v>
      </c>
      <c r="O364" s="7">
        <v>4.0999999999999996</v>
      </c>
      <c r="P364" s="11">
        <v>14391</v>
      </c>
      <c r="Q364" s="27">
        <f>J364*P364</f>
        <v>149666400</v>
      </c>
      <c r="R364" s="12"/>
      <c r="S364" s="24" t="str">
        <f>IF(K364&gt;=50%,"Yes","No")</f>
        <v>No</v>
      </c>
    </row>
    <row r="365" spans="1:19" x14ac:dyDescent="0.25">
      <c r="A365" s="7" t="s">
        <v>1333</v>
      </c>
      <c r="B365" s="7" t="s">
        <v>1334</v>
      </c>
      <c r="C365" s="7" t="s">
        <v>49</v>
      </c>
      <c r="D365" s="7" t="s">
        <v>35</v>
      </c>
      <c r="E365" s="14" t="s">
        <v>43</v>
      </c>
      <c r="F365" s="8" t="s">
        <v>44</v>
      </c>
      <c r="G365" s="14" t="s">
        <v>50</v>
      </c>
      <c r="H365" s="9">
        <v>1695</v>
      </c>
      <c r="I365" s="30" t="str">
        <f t="shared" si="21"/>
        <v>&gt;₹500</v>
      </c>
      <c r="J365" s="9">
        <v>1695</v>
      </c>
      <c r="K365" s="10">
        <v>0</v>
      </c>
      <c r="L365" s="41">
        <f t="shared" si="19"/>
        <v>4.2</v>
      </c>
      <c r="M365" s="21" t="str">
        <f>IF(K364&lt;=10%,"0-10%",IF(K364&lt;=20%,"11-20%",IF(K364&lt;=30%,"21-30%",IF(K364&lt;=40%,"31-40%",IF(K364&lt;=50%,"41-50%",IF(K364&lt;=60%,"51-60%",IF(K364&lt;=70%,"61-70%",IF(K364&lt;=80%,"71-80%",IF(K364&lt;=90%,"81-90%","91-100%")))))))))</f>
        <v>31-40%</v>
      </c>
      <c r="N365" s="21" t="str">
        <f>IF(K365&gt;=50%,"&gt;=50%","&lt;50%")</f>
        <v>&lt;50%</v>
      </c>
      <c r="O365" s="7">
        <v>4.2</v>
      </c>
      <c r="P365" s="11">
        <v>14290</v>
      </c>
      <c r="Q365" s="27">
        <f>J365*P365</f>
        <v>24221550</v>
      </c>
      <c r="R365" s="12"/>
      <c r="S365" s="24" t="str">
        <f>IF(K365&gt;=50%,"Yes","No")</f>
        <v>No</v>
      </c>
    </row>
    <row r="366" spans="1:19" x14ac:dyDescent="0.25">
      <c r="A366" s="7" t="s">
        <v>795</v>
      </c>
      <c r="B366" s="7" t="s">
        <v>796</v>
      </c>
      <c r="C366" s="7" t="s">
        <v>797</v>
      </c>
      <c r="D366" s="7" t="s">
        <v>55</v>
      </c>
      <c r="E366" s="7" t="s">
        <v>56</v>
      </c>
      <c r="F366" s="8" t="s">
        <v>57</v>
      </c>
      <c r="G366" s="7" t="s">
        <v>798</v>
      </c>
      <c r="H366" s="9">
        <v>139</v>
      </c>
      <c r="I366" s="30" t="str">
        <f t="shared" si="21"/>
        <v>&lt;₹200</v>
      </c>
      <c r="J366" s="9">
        <v>495</v>
      </c>
      <c r="K366" s="10">
        <v>0.72</v>
      </c>
      <c r="L366" s="41">
        <f t="shared" si="19"/>
        <v>4.3</v>
      </c>
      <c r="M366" s="21" t="str">
        <f>IF(K365&lt;=10%,"0-10%",IF(K365&lt;=20%,"11-20%",IF(K365&lt;=30%,"21-30%",IF(K365&lt;=40%,"31-40%",IF(K365&lt;=50%,"41-50%",IF(K365&lt;=60%,"51-60%",IF(K365&lt;=70%,"61-70%",IF(K365&lt;=80%,"71-80%",IF(K365&lt;=90%,"81-90%","91-100%")))))))))</f>
        <v>0-10%</v>
      </c>
      <c r="N366" s="21" t="str">
        <f>IF(K366&gt;=50%,"&gt;=50%","&lt;50%")</f>
        <v>&gt;=50%</v>
      </c>
      <c r="O366" s="7">
        <v>4.3</v>
      </c>
      <c r="P366" s="11">
        <v>14185</v>
      </c>
      <c r="Q366" s="27">
        <f>J366*P366</f>
        <v>7021575</v>
      </c>
      <c r="R366" s="12"/>
      <c r="S366" s="24" t="str">
        <f>IF(K366&gt;=50%,"Yes","No")</f>
        <v>Yes</v>
      </c>
    </row>
    <row r="367" spans="1:19" x14ac:dyDescent="0.25">
      <c r="A367" s="7" t="s">
        <v>799</v>
      </c>
      <c r="B367" s="7" t="s">
        <v>800</v>
      </c>
      <c r="C367" s="7" t="s">
        <v>25</v>
      </c>
      <c r="D367" s="7" t="s">
        <v>18</v>
      </c>
      <c r="E367" s="7" t="s">
        <v>19</v>
      </c>
      <c r="F367" s="8" t="s">
        <v>26</v>
      </c>
      <c r="G367" s="7" t="s">
        <v>27</v>
      </c>
      <c r="H367" s="9">
        <v>159</v>
      </c>
      <c r="I367" s="30" t="str">
        <f t="shared" si="21"/>
        <v>&lt;₹200</v>
      </c>
      <c r="J367" s="9">
        <v>595</v>
      </c>
      <c r="K367" s="10">
        <v>0.73</v>
      </c>
      <c r="L367" s="41">
        <f t="shared" si="19"/>
        <v>4.3</v>
      </c>
      <c r="M367" s="21" t="str">
        <f>IF(K366&lt;=10%,"0-10%",IF(K366&lt;=20%,"11-20%",IF(K366&lt;=30%,"21-30%",IF(K366&lt;=40%,"31-40%",IF(K366&lt;=50%,"41-50%",IF(K366&lt;=60%,"51-60%",IF(K366&lt;=70%,"61-70%",IF(K366&lt;=80%,"71-80%",IF(K366&lt;=90%,"81-90%","91-100%")))))))))</f>
        <v>71-80%</v>
      </c>
      <c r="N367" s="21" t="str">
        <f>IF(K367&gt;=50%,"&gt;=50%","&lt;50%")</f>
        <v>&gt;=50%</v>
      </c>
      <c r="O367" s="7">
        <v>4.3</v>
      </c>
      <c r="P367" s="11">
        <v>14184</v>
      </c>
      <c r="Q367" s="27">
        <f>J367*P367</f>
        <v>8439480</v>
      </c>
      <c r="R367" s="12"/>
      <c r="S367" s="24" t="str">
        <f>IF(K367&gt;=50%,"Yes","No")</f>
        <v>Yes</v>
      </c>
    </row>
    <row r="368" spans="1:19" x14ac:dyDescent="0.25">
      <c r="A368" s="7" t="s">
        <v>1758</v>
      </c>
      <c r="B368" s="7" t="s">
        <v>1759</v>
      </c>
      <c r="C368" s="7" t="s">
        <v>1760</v>
      </c>
      <c r="D368" s="7" t="s">
        <v>55</v>
      </c>
      <c r="E368" s="14" t="s">
        <v>56</v>
      </c>
      <c r="F368" s="8" t="s">
        <v>57</v>
      </c>
      <c r="G368" s="14" t="s">
        <v>117</v>
      </c>
      <c r="H368" s="9">
        <v>1699</v>
      </c>
      <c r="I368" s="30" t="str">
        <f t="shared" si="21"/>
        <v>&gt;₹500</v>
      </c>
      <c r="J368" s="9">
        <v>3495</v>
      </c>
      <c r="K368" s="10">
        <v>0.51</v>
      </c>
      <c r="L368" s="41">
        <f t="shared" si="19"/>
        <v>4.0999999999999996</v>
      </c>
      <c r="M368" s="21" t="str">
        <f>IF(K367&lt;=10%,"0-10%",IF(K367&lt;=20%,"11-20%",IF(K367&lt;=30%,"21-30%",IF(K367&lt;=40%,"31-40%",IF(K367&lt;=50%,"41-50%",IF(K367&lt;=60%,"51-60%",IF(K367&lt;=70%,"61-70%",IF(K367&lt;=80%,"71-80%",IF(K367&lt;=90%,"81-90%","91-100%")))))))))</f>
        <v>71-80%</v>
      </c>
      <c r="N368" s="21" t="str">
        <f>IF(K368&gt;=50%,"&gt;=50%","&lt;50%")</f>
        <v>&gt;=50%</v>
      </c>
      <c r="O368" s="7">
        <v>4.0999999999999996</v>
      </c>
      <c r="P368" s="11">
        <v>14371</v>
      </c>
      <c r="Q368" s="27">
        <f>J368*P368</f>
        <v>50226645</v>
      </c>
      <c r="R368" s="12"/>
      <c r="S368" s="24" t="str">
        <f>IF(K368&gt;=50%,"Yes","No")</f>
        <v>Yes</v>
      </c>
    </row>
    <row r="369" spans="1:20" x14ac:dyDescent="0.25">
      <c r="A369" s="7" t="s">
        <v>2704</v>
      </c>
      <c r="B369" s="7" t="s">
        <v>2705</v>
      </c>
      <c r="C369" s="7" t="s">
        <v>2706</v>
      </c>
      <c r="D369" s="7" t="s">
        <v>55</v>
      </c>
      <c r="E369" s="7" t="s">
        <v>56</v>
      </c>
      <c r="F369" s="8" t="s">
        <v>57</v>
      </c>
      <c r="G369" s="7" t="s">
        <v>117</v>
      </c>
      <c r="H369" s="9">
        <v>539</v>
      </c>
      <c r="I369" s="30" t="str">
        <f t="shared" si="21"/>
        <v>&gt;₹500</v>
      </c>
      <c r="J369" s="9">
        <v>1599</v>
      </c>
      <c r="K369" s="10">
        <v>0.66</v>
      </c>
      <c r="L369" s="41">
        <f t="shared" si="19"/>
        <v>3.8</v>
      </c>
      <c r="M369" s="21" t="str">
        <f>IF(K368&lt;=10%,"0-10%",IF(K368&lt;=20%,"11-20%",IF(K368&lt;=30%,"21-30%",IF(K368&lt;=40%,"31-40%",IF(K368&lt;=50%,"41-50%",IF(K368&lt;=60%,"51-60%",IF(K368&lt;=70%,"61-70%",IF(K368&lt;=80%,"71-80%",IF(K368&lt;=90%,"81-90%","91-100%")))))))))</f>
        <v>51-60%</v>
      </c>
      <c r="N369" s="21" t="str">
        <f>IF(K369&gt;=50%,"&gt;=50%","&lt;50%")</f>
        <v>&gt;=50%</v>
      </c>
      <c r="O369" s="7">
        <v>3.8</v>
      </c>
      <c r="P369" s="11">
        <v>14648</v>
      </c>
      <c r="Q369" s="27">
        <f>J369*P369</f>
        <v>23422152</v>
      </c>
      <c r="R369" s="12"/>
      <c r="S369" s="24" t="str">
        <f>IF(K369&gt;=50%,"Yes","No")</f>
        <v>Yes</v>
      </c>
    </row>
    <row r="370" spans="1:20" x14ac:dyDescent="0.25">
      <c r="A370" s="7" t="s">
        <v>2707</v>
      </c>
      <c r="B370" s="7" t="s">
        <v>2708</v>
      </c>
      <c r="C370" s="7" t="s">
        <v>1197</v>
      </c>
      <c r="D370" s="7" t="s">
        <v>55</v>
      </c>
      <c r="E370" s="14" t="s">
        <v>789</v>
      </c>
      <c r="F370" s="8" t="s">
        <v>1193</v>
      </c>
      <c r="G370" s="14" t="s">
        <v>1198</v>
      </c>
      <c r="H370" s="9">
        <v>1299</v>
      </c>
      <c r="I370" s="30" t="str">
        <f t="shared" si="21"/>
        <v>&gt;₹500</v>
      </c>
      <c r="J370" s="9">
        <v>2999</v>
      </c>
      <c r="K370" s="10">
        <v>0.56999999999999995</v>
      </c>
      <c r="L370" s="41">
        <f t="shared" si="19"/>
        <v>3.8</v>
      </c>
      <c r="M370" s="21" t="str">
        <f>IF(K369&lt;=10%,"0-10%",IF(K369&lt;=20%,"11-20%",IF(K369&lt;=30%,"21-30%",IF(K369&lt;=40%,"31-40%",IF(K369&lt;=50%,"41-50%",IF(K369&lt;=60%,"51-60%",IF(K369&lt;=70%,"61-70%",IF(K369&lt;=80%,"71-80%",IF(K369&lt;=90%,"81-90%","91-100%")))))))))</f>
        <v>61-70%</v>
      </c>
      <c r="N370" s="21" t="str">
        <f>IF(K370&gt;=50%,"&gt;=50%","&lt;50%")</f>
        <v>&gt;=50%</v>
      </c>
      <c r="O370" s="7">
        <v>3.8</v>
      </c>
      <c r="P370" s="11">
        <v>14629</v>
      </c>
      <c r="Q370" s="27">
        <f>J370*P370</f>
        <v>43872371</v>
      </c>
      <c r="R370" s="12"/>
      <c r="S370" s="24" t="str">
        <f>IF(K370&gt;=50%,"Yes","No")</f>
        <v>Yes</v>
      </c>
    </row>
    <row r="371" spans="1:20" x14ac:dyDescent="0.25">
      <c r="A371" s="7" t="s">
        <v>943</v>
      </c>
      <c r="B371" s="7" t="s">
        <v>944</v>
      </c>
      <c r="C371" s="7" t="s">
        <v>945</v>
      </c>
      <c r="D371" s="7" t="s">
        <v>18</v>
      </c>
      <c r="E371" s="7" t="s">
        <v>19</v>
      </c>
      <c r="F371" s="8" t="s">
        <v>436</v>
      </c>
      <c r="G371" s="7" t="s">
        <v>946</v>
      </c>
      <c r="H371" s="9">
        <v>294</v>
      </c>
      <c r="I371" s="30" t="str">
        <f>IF(H371&lt;200,"&lt;₹200", IF(H371&lt;=500, "₹200 -₹500", "&gt;₹500"))</f>
        <v>₹200 -₹500</v>
      </c>
      <c r="J371" s="9">
        <v>4999</v>
      </c>
      <c r="K371" s="10">
        <v>0.94</v>
      </c>
      <c r="L371" s="41">
        <f t="shared" si="19"/>
        <v>4.3</v>
      </c>
      <c r="M371" s="21" t="str">
        <f>IF(K370&lt;=10%,"0-10%",IF(K370&lt;=20%,"11-20%",IF(K370&lt;=30%,"21-30%",IF(K370&lt;=40%,"31-40%",IF(K370&lt;=50%,"41-50%",IF(K370&lt;=60%,"51-60%",IF(K370&lt;=70%,"61-70%",IF(K370&lt;=80%,"71-80%",IF(K370&lt;=90%,"81-90%","91-100%")))))))))</f>
        <v>51-60%</v>
      </c>
      <c r="N371" s="21" t="str">
        <f>IF(K371&gt;=50%,"50%","&lt;50%")</f>
        <v>50%</v>
      </c>
      <c r="O371" s="7">
        <v>4.3</v>
      </c>
      <c r="P371" s="11">
        <f>P372</f>
        <v>14404</v>
      </c>
      <c r="Q371" s="27">
        <f>J371*P371</f>
        <v>72005596</v>
      </c>
      <c r="R371" s="12">
        <f ca="1">COUNTIF(R371:R1721, "Yes")</f>
        <v>497</v>
      </c>
      <c r="S371" s="24" t="str">
        <f>IF(K371&gt;=50%,"Yes","No")</f>
        <v>Yes</v>
      </c>
      <c r="T371" s="7">
        <f>P370</f>
        <v>14629</v>
      </c>
    </row>
    <row r="372" spans="1:20" x14ac:dyDescent="0.25">
      <c r="A372" s="7" t="s">
        <v>2162</v>
      </c>
      <c r="B372" s="7" t="s">
        <v>2163</v>
      </c>
      <c r="C372" s="7" t="s">
        <v>217</v>
      </c>
      <c r="D372" s="7" t="s">
        <v>55</v>
      </c>
      <c r="E372" s="7" t="s">
        <v>56</v>
      </c>
      <c r="F372" s="8" t="s">
        <v>57</v>
      </c>
      <c r="G372" s="7" t="s">
        <v>218</v>
      </c>
      <c r="H372" s="9">
        <v>249</v>
      </c>
      <c r="I372" s="30" t="str">
        <f t="shared" ref="I372:I379" si="22">IF(H372&lt;200,"&lt;₹200",IF(OR(H372=200,H372&lt;=500),"₹200 - ₹500","&gt;₹500"))</f>
        <v>₹200 - ₹500</v>
      </c>
      <c r="J372" s="9">
        <v>649</v>
      </c>
      <c r="K372" s="10">
        <v>0.62</v>
      </c>
      <c r="L372" s="41">
        <f t="shared" si="19"/>
        <v>4</v>
      </c>
      <c r="M372" s="21" t="str">
        <f>IF(K371&lt;=10%,"0-10%",IF(K371&lt;=20%,"11-20%",IF(K371&lt;=30%,"21-30%",IF(K371&lt;=40%,"31-40%",IF(K371&lt;=50%,"41-50%",IF(K371&lt;=60%,"51-60%",IF(K371&lt;=70%,"61-70%",IF(K371&lt;=80%,"71-80%",IF(K371&lt;=90%,"81-90%","91-100%")))))))))</f>
        <v>91-100%</v>
      </c>
      <c r="N372" s="21" t="str">
        <f>IF(K372&gt;=50%,"&gt;=50%","&lt;50%")</f>
        <v>&gt;=50%</v>
      </c>
      <c r="O372" s="7">
        <v>4</v>
      </c>
      <c r="P372" s="11">
        <v>14404</v>
      </c>
      <c r="Q372" s="27">
        <f>J372*P372</f>
        <v>9348196</v>
      </c>
      <c r="R372" s="12"/>
      <c r="S372" s="24" t="str">
        <f>IF(K372&gt;=50%,"Yes","No")</f>
        <v>Yes</v>
      </c>
    </row>
    <row r="373" spans="1:20" x14ac:dyDescent="0.25">
      <c r="A373" s="7" t="s">
        <v>2164</v>
      </c>
      <c r="B373" s="7" t="s">
        <v>2165</v>
      </c>
      <c r="C373" s="7" t="s">
        <v>217</v>
      </c>
      <c r="D373" s="7" t="s">
        <v>55</v>
      </c>
      <c r="E373" s="7" t="s">
        <v>56</v>
      </c>
      <c r="F373" s="8" t="s">
        <v>57</v>
      </c>
      <c r="G373" s="7" t="s">
        <v>218</v>
      </c>
      <c r="H373" s="9">
        <v>699</v>
      </c>
      <c r="I373" s="30" t="str">
        <f t="shared" si="22"/>
        <v>&gt;₹500</v>
      </c>
      <c r="J373" s="9">
        <v>1199</v>
      </c>
      <c r="K373" s="10">
        <v>0.42</v>
      </c>
      <c r="L373" s="41">
        <f t="shared" si="19"/>
        <v>4</v>
      </c>
      <c r="M373" s="21" t="str">
        <f>IF(K372&lt;=10%,"0-10%",IF(K372&lt;=20%,"11-20%",IF(K372&lt;=30%,"21-30%",IF(K372&lt;=40%,"31-40%",IF(K372&lt;=50%,"41-50%",IF(K372&lt;=60%,"51-60%",IF(K372&lt;=70%,"61-70%",IF(K372&lt;=80%,"71-80%",IF(K372&lt;=90%,"81-90%","91-100%")))))))))</f>
        <v>61-70%</v>
      </c>
      <c r="N373" s="21" t="str">
        <f>IF(K373&gt;=50%,"&gt;=50%","&lt;50%")</f>
        <v>&lt;50%</v>
      </c>
      <c r="O373" s="7">
        <v>4</v>
      </c>
      <c r="P373" s="11">
        <v>14404</v>
      </c>
      <c r="Q373" s="27">
        <f>J373*P373</f>
        <v>17270396</v>
      </c>
      <c r="R373" s="12"/>
      <c r="S373" s="24" t="str">
        <f>IF(K373&gt;=50%,"Yes","No")</f>
        <v>No</v>
      </c>
    </row>
    <row r="374" spans="1:20" x14ac:dyDescent="0.25">
      <c r="A374" s="7" t="s">
        <v>2166</v>
      </c>
      <c r="B374" s="7" t="s">
        <v>2167</v>
      </c>
      <c r="C374" s="7" t="s">
        <v>1956</v>
      </c>
      <c r="D374" s="7" t="s">
        <v>35</v>
      </c>
      <c r="E374" s="14" t="s">
        <v>43</v>
      </c>
      <c r="F374" s="8" t="s">
        <v>121</v>
      </c>
      <c r="G374" s="14" t="s">
        <v>444</v>
      </c>
      <c r="H374" s="9">
        <v>1665</v>
      </c>
      <c r="I374" s="30" t="str">
        <f t="shared" si="22"/>
        <v>&gt;₹500</v>
      </c>
      <c r="J374" s="9">
        <v>2099</v>
      </c>
      <c r="K374" s="10">
        <v>0.21</v>
      </c>
      <c r="L374" s="41">
        <f t="shared" si="19"/>
        <v>4</v>
      </c>
      <c r="M374" s="21" t="str">
        <f>IF(K373&lt;=10%,"0-10%",IF(K373&lt;=20%,"11-20%",IF(K373&lt;=30%,"21-30%",IF(K373&lt;=40%,"31-40%",IF(K373&lt;=50%,"41-50%",IF(K373&lt;=60%,"51-60%",IF(K373&lt;=70%,"61-70%",IF(K373&lt;=80%,"71-80%",IF(K373&lt;=90%,"81-90%","91-100%")))))))))</f>
        <v>41-50%</v>
      </c>
      <c r="N374" s="21" t="str">
        <f>IF(K374&gt;=50%,"&gt;=50%","&lt;50%")</f>
        <v>&lt;50%</v>
      </c>
      <c r="O374" s="7">
        <v>4</v>
      </c>
      <c r="P374" s="11">
        <v>14368</v>
      </c>
      <c r="Q374" s="27">
        <f>J374*P374</f>
        <v>30158432</v>
      </c>
      <c r="R374" s="12"/>
      <c r="S374" s="24" t="str">
        <f>IF(K374&gt;=50%,"Yes","No")</f>
        <v>No</v>
      </c>
    </row>
    <row r="375" spans="1:20" x14ac:dyDescent="0.25">
      <c r="A375" s="7" t="s">
        <v>1335</v>
      </c>
      <c r="B375" s="7" t="s">
        <v>1336</v>
      </c>
      <c r="C375" s="7" t="s">
        <v>49</v>
      </c>
      <c r="D375" s="7" t="s">
        <v>35</v>
      </c>
      <c r="E375" s="14" t="s">
        <v>43</v>
      </c>
      <c r="F375" s="8" t="s">
        <v>44</v>
      </c>
      <c r="G375" s="14" t="s">
        <v>50</v>
      </c>
      <c r="H375" s="9">
        <v>1745</v>
      </c>
      <c r="I375" s="30" t="str">
        <f t="shared" si="22"/>
        <v>&gt;₹500</v>
      </c>
      <c r="J375" s="9">
        <v>2400</v>
      </c>
      <c r="K375" s="10">
        <v>0.27</v>
      </c>
      <c r="L375" s="41">
        <f t="shared" si="19"/>
        <v>4.2</v>
      </c>
      <c r="M375" s="21" t="str">
        <f>IF(K374&lt;=10%,"0-10%",IF(K374&lt;=20%,"11-20%",IF(K374&lt;=30%,"21-30%",IF(K374&lt;=40%,"31-40%",IF(K374&lt;=50%,"41-50%",IF(K374&lt;=60%,"51-60%",IF(K374&lt;=70%,"61-70%",IF(K374&lt;=80%,"71-80%",IF(K374&lt;=90%,"81-90%","91-100%")))))))))</f>
        <v>21-30%</v>
      </c>
      <c r="N375" s="21" t="str">
        <f>IF(K375&gt;=50%,"&gt;=50%","&lt;50%")</f>
        <v>&lt;50%</v>
      </c>
      <c r="O375" s="7">
        <v>4.2</v>
      </c>
      <c r="P375" s="11">
        <v>14160</v>
      </c>
      <c r="Q375" s="27">
        <f>J375*P375</f>
        <v>33984000</v>
      </c>
      <c r="R375" s="12"/>
      <c r="S375" s="24" t="str">
        <f>IF(K375&gt;=50%,"Yes","No")</f>
        <v>No</v>
      </c>
    </row>
    <row r="376" spans="1:20" x14ac:dyDescent="0.25">
      <c r="A376" s="7" t="s">
        <v>2168</v>
      </c>
      <c r="B376" s="7" t="s">
        <v>2169</v>
      </c>
      <c r="C376" s="7" t="s">
        <v>603</v>
      </c>
      <c r="D376" s="7" t="s">
        <v>55</v>
      </c>
      <c r="E376" s="7" t="s">
        <v>56</v>
      </c>
      <c r="F376" s="8" t="s">
        <v>57</v>
      </c>
      <c r="G376" s="7" t="s">
        <v>218</v>
      </c>
      <c r="H376" s="9">
        <v>349</v>
      </c>
      <c r="I376" s="30" t="str">
        <f t="shared" si="22"/>
        <v>₹200 - ₹500</v>
      </c>
      <c r="J376" s="9">
        <v>1299</v>
      </c>
      <c r="K376" s="10">
        <v>0.73</v>
      </c>
      <c r="L376" s="41">
        <f t="shared" si="19"/>
        <v>4</v>
      </c>
      <c r="M376" s="21" t="str">
        <f>IF(K375&lt;=10%,"0-10%",IF(K375&lt;=20%,"11-20%",IF(K375&lt;=30%,"21-30%",IF(K375&lt;=40%,"31-40%",IF(K375&lt;=50%,"41-50%",IF(K375&lt;=60%,"51-60%",IF(K375&lt;=70%,"61-70%",IF(K375&lt;=80%,"71-80%",IF(K375&lt;=90%,"81-90%","91-100%")))))))))</f>
        <v>21-30%</v>
      </c>
      <c r="N376" s="21" t="str">
        <f>IF(K376&gt;=50%,"&gt;=50%","&lt;50%")</f>
        <v>&gt;=50%</v>
      </c>
      <c r="O376" s="7">
        <v>4</v>
      </c>
      <c r="P376" s="11">
        <v>14282</v>
      </c>
      <c r="Q376" s="27">
        <f>J376*P376</f>
        <v>18552318</v>
      </c>
      <c r="R376" s="12"/>
      <c r="S376" s="24" t="str">
        <f>IF(K376&gt;=50%,"Yes","No")</f>
        <v>Yes</v>
      </c>
    </row>
    <row r="377" spans="1:20" x14ac:dyDescent="0.25">
      <c r="A377" s="7" t="s">
        <v>801</v>
      </c>
      <c r="B377" s="7" t="s">
        <v>802</v>
      </c>
      <c r="C377" s="7" t="s">
        <v>155</v>
      </c>
      <c r="D377" s="7" t="s">
        <v>18</v>
      </c>
      <c r="E377" s="7" t="s">
        <v>156</v>
      </c>
      <c r="F377" s="8" t="s">
        <v>157</v>
      </c>
      <c r="H377" s="9">
        <v>657</v>
      </c>
      <c r="I377" s="30" t="str">
        <f t="shared" si="22"/>
        <v>&gt;₹500</v>
      </c>
      <c r="J377" s="9">
        <v>999</v>
      </c>
      <c r="K377" s="10">
        <v>0.34</v>
      </c>
      <c r="L377" s="41">
        <f t="shared" si="19"/>
        <v>4.3</v>
      </c>
      <c r="M377" s="21" t="str">
        <f>IF(K376&lt;=10%,"0-10%",IF(K376&lt;=20%,"11-20%",IF(K376&lt;=30%,"21-30%",IF(K376&lt;=40%,"31-40%",IF(K376&lt;=50%,"41-50%",IF(K376&lt;=60%,"51-60%",IF(K376&lt;=70%,"61-70%",IF(K376&lt;=80%,"71-80%",IF(K376&lt;=90%,"81-90%","91-100%")))))))))</f>
        <v>71-80%</v>
      </c>
      <c r="N377" s="21" t="str">
        <f>IF(K377&gt;=50%,"&gt;=50%","&lt;50%")</f>
        <v>&lt;50%</v>
      </c>
      <c r="O377" s="7">
        <v>4.3</v>
      </c>
      <c r="P377" s="11">
        <v>13944</v>
      </c>
      <c r="Q377" s="27">
        <f>J377*P377</f>
        <v>13930056</v>
      </c>
      <c r="R377" s="12"/>
      <c r="S377" s="24" t="str">
        <f>IF(K377&gt;=50%,"Yes","No")</f>
        <v>No</v>
      </c>
    </row>
    <row r="378" spans="1:20" x14ac:dyDescent="0.25">
      <c r="A378" s="7" t="s">
        <v>1761</v>
      </c>
      <c r="B378" s="7" t="s">
        <v>1762</v>
      </c>
      <c r="C378" s="7" t="s">
        <v>132</v>
      </c>
      <c r="D378" s="7" t="s">
        <v>35</v>
      </c>
      <c r="E378" s="14" t="s">
        <v>36</v>
      </c>
      <c r="F378" s="8" t="s">
        <v>133</v>
      </c>
      <c r="G378" s="14" t="s">
        <v>134</v>
      </c>
      <c r="H378" s="9">
        <v>1464</v>
      </c>
      <c r="I378" s="30" t="str">
        <f t="shared" si="22"/>
        <v>&gt;₹500</v>
      </c>
      <c r="J378" s="9">
        <v>1650</v>
      </c>
      <c r="K378" s="10">
        <v>0.11</v>
      </c>
      <c r="L378" s="41">
        <f t="shared" si="19"/>
        <v>4.0999999999999996</v>
      </c>
      <c r="M378" s="21" t="str">
        <f>IF(K377&lt;=10%,"0-10%",IF(K377&lt;=20%,"11-20%",IF(K377&lt;=30%,"21-30%",IF(K377&lt;=40%,"31-40%",IF(K377&lt;=50%,"41-50%",IF(K377&lt;=60%,"51-60%",IF(K377&lt;=70%,"61-70%",IF(K377&lt;=80%,"71-80%",IF(K377&lt;=90%,"81-90%","91-100%")))))))))</f>
        <v>31-40%</v>
      </c>
      <c r="N378" s="21" t="str">
        <f>IF(K378&gt;=50%,"&gt;=50%","&lt;50%")</f>
        <v>&lt;50%</v>
      </c>
      <c r="O378" s="7">
        <v>4.0999999999999996</v>
      </c>
      <c r="P378" s="11">
        <v>14120</v>
      </c>
      <c r="Q378" s="27">
        <f>J378*P378</f>
        <v>23298000</v>
      </c>
      <c r="R378" s="12"/>
      <c r="S378" s="24" t="str">
        <f>IF(K378&gt;=50%,"Yes","No")</f>
        <v>No</v>
      </c>
    </row>
    <row r="379" spans="1:20" x14ac:dyDescent="0.25">
      <c r="A379" s="7" t="s">
        <v>2498</v>
      </c>
      <c r="B379" s="7" t="s">
        <v>2499</v>
      </c>
      <c r="C379" s="7" t="s">
        <v>2088</v>
      </c>
      <c r="D379" s="7" t="s">
        <v>55</v>
      </c>
      <c r="E379" s="14" t="s">
        <v>56</v>
      </c>
      <c r="F379" s="8" t="s">
        <v>429</v>
      </c>
      <c r="G379" s="14" t="s">
        <v>2089</v>
      </c>
      <c r="H379" s="9">
        <v>2599</v>
      </c>
      <c r="I379" s="30" t="str">
        <f t="shared" si="22"/>
        <v>&gt;₹500</v>
      </c>
      <c r="J379" s="9">
        <v>2999</v>
      </c>
      <c r="K379" s="10">
        <v>0.13</v>
      </c>
      <c r="L379" s="41">
        <f t="shared" si="19"/>
        <v>3.9</v>
      </c>
      <c r="M379" s="21" t="str">
        <f>IF(K378&lt;=10%,"0-10%",IF(K378&lt;=20%,"11-20%",IF(K378&lt;=30%,"21-30%",IF(K378&lt;=40%,"31-40%",IF(K378&lt;=50%,"41-50%",IF(K378&lt;=60%,"51-60%",IF(K378&lt;=70%,"61-70%",IF(K378&lt;=80%,"71-80%",IF(K378&lt;=90%,"81-90%","91-100%")))))))))</f>
        <v>11-20%</v>
      </c>
      <c r="N379" s="21" t="str">
        <f>IF(K379&gt;=50%,"&gt;=50%","&lt;50%")</f>
        <v>&lt;50%</v>
      </c>
      <c r="O379" s="7">
        <v>3.9</v>
      </c>
      <c r="P379" s="11">
        <v>14266</v>
      </c>
      <c r="Q379" s="27">
        <f>J379*P379</f>
        <v>42783734</v>
      </c>
      <c r="R379" s="12"/>
      <c r="S379" s="24" t="str">
        <f>IF(K379&gt;=50%,"Yes","No")</f>
        <v>No</v>
      </c>
    </row>
    <row r="380" spans="1:20" x14ac:dyDescent="0.25">
      <c r="A380" s="7" t="s">
        <v>1337</v>
      </c>
      <c r="B380" s="7" t="s">
        <v>1338</v>
      </c>
      <c r="C380" s="7" t="s">
        <v>353</v>
      </c>
      <c r="D380" s="7" t="s">
        <v>55</v>
      </c>
      <c r="E380" s="14" t="s">
        <v>354</v>
      </c>
      <c r="F380" s="8" t="s">
        <v>355</v>
      </c>
      <c r="G380" s="14"/>
      <c r="H380" s="9">
        <v>1799</v>
      </c>
      <c r="I380" s="30" t="str">
        <f>IF(H380&lt;200,"&lt;₹200", IF(H380&lt;=500, "₹200 -₹500", "&gt;₹500"))</f>
        <v>&gt;₹500</v>
      </c>
      <c r="J380" s="9">
        <v>19999</v>
      </c>
      <c r="K380" s="10">
        <v>0.91</v>
      </c>
      <c r="L380" s="41">
        <f t="shared" si="19"/>
        <v>4.2</v>
      </c>
      <c r="M380" s="21" t="str">
        <f>IF(K379&lt;=10%,"0-10%",IF(K379&lt;=20%,"11-20%",IF(K379&lt;=30%,"21-30%",IF(K379&lt;=40%,"31-40%",IF(K379&lt;=50%,"41-50%",IF(K379&lt;=60%,"51-60%",IF(K379&lt;=70%,"61-70%",IF(K379&lt;=80%,"71-80%",IF(K379&lt;=90%,"81-90%","91-100%")))))))))</f>
        <v>11-20%</v>
      </c>
      <c r="N380" s="21" t="str">
        <f>IF(K380&gt;=50%,"&gt;=50%","&lt;50%")</f>
        <v>&gt;=50%</v>
      </c>
      <c r="O380" s="7">
        <v>4.2</v>
      </c>
      <c r="P380" s="11">
        <v>13937</v>
      </c>
      <c r="Q380" s="27">
        <f>J380*P380</f>
        <v>278726063</v>
      </c>
      <c r="R380" s="12"/>
      <c r="S380" s="24" t="str">
        <f>IF(K380&gt;=50%,"Yes","No")</f>
        <v>Yes</v>
      </c>
    </row>
    <row r="381" spans="1:20" x14ac:dyDescent="0.25">
      <c r="A381" s="7" t="s">
        <v>1339</v>
      </c>
      <c r="B381" s="7" t="s">
        <v>1338</v>
      </c>
      <c r="C381" s="7" t="s">
        <v>353</v>
      </c>
      <c r="D381" s="7" t="s">
        <v>55</v>
      </c>
      <c r="E381" s="14" t="s">
        <v>354</v>
      </c>
      <c r="F381" s="8" t="s">
        <v>355</v>
      </c>
      <c r="G381" s="14"/>
      <c r="H381" s="9">
        <v>1799</v>
      </c>
      <c r="I381" s="30" t="str">
        <f>IF(H381&lt;200,"&lt;₹200", IF(H381&lt;=500, "₹200 -₹500", "&gt;₹500"))</f>
        <v>&gt;₹500</v>
      </c>
      <c r="J381" s="9">
        <v>19999</v>
      </c>
      <c r="K381" s="10">
        <v>0.91</v>
      </c>
      <c r="L381" s="41">
        <f t="shared" si="19"/>
        <v>4.2</v>
      </c>
      <c r="M381" s="21" t="str">
        <f>IF(K380&lt;=10%,"0-10%",IF(K380&lt;=20%,"11-20%",IF(K380&lt;=30%,"21-30%",IF(K380&lt;=40%,"31-40%",IF(K380&lt;=50%,"41-50%",IF(K380&lt;=60%,"51-60%",IF(K380&lt;=70%,"61-70%",IF(K380&lt;=80%,"71-80%",IF(K380&lt;=90%,"81-90%","91-100%")))))))))</f>
        <v>91-100%</v>
      </c>
      <c r="N381" s="21" t="str">
        <f>IF(K381&gt;=50%,"&gt;=50%","&lt;50%")</f>
        <v>&gt;=50%</v>
      </c>
      <c r="O381" s="7">
        <v>4.2</v>
      </c>
      <c r="P381" s="11">
        <v>13937</v>
      </c>
      <c r="Q381" s="27">
        <f>J381*P381</f>
        <v>278726063</v>
      </c>
      <c r="R381" s="12"/>
      <c r="S381" s="24" t="str">
        <f>IF(K381&gt;=50%,"Yes","No")</f>
        <v>Yes</v>
      </c>
    </row>
    <row r="382" spans="1:20" x14ac:dyDescent="0.25">
      <c r="A382" s="7" t="s">
        <v>1340</v>
      </c>
      <c r="B382" s="7" t="s">
        <v>1338</v>
      </c>
      <c r="C382" s="7" t="s">
        <v>353</v>
      </c>
      <c r="D382" s="7" t="s">
        <v>55</v>
      </c>
      <c r="E382" s="14" t="s">
        <v>354</v>
      </c>
      <c r="F382" s="8" t="s">
        <v>355</v>
      </c>
      <c r="G382" s="14"/>
      <c r="H382" s="9">
        <v>1799</v>
      </c>
      <c r="I382" s="30" t="str">
        <f>IF(H382&lt;200,"&lt;₹200", IF(H382&lt;=500, "₹200 -₹500", "&gt;₹500"))</f>
        <v>&gt;₹500</v>
      </c>
      <c r="J382" s="9">
        <v>19999</v>
      </c>
      <c r="K382" s="10">
        <v>0.91</v>
      </c>
      <c r="L382" s="41">
        <f t="shared" si="19"/>
        <v>4.2</v>
      </c>
      <c r="M382" s="21" t="str">
        <f>IF(K381&lt;=10%,"0-10%",IF(K381&lt;=20%,"11-20%",IF(K381&lt;=30%,"21-30%",IF(K381&lt;=40%,"31-40%",IF(K381&lt;=50%,"41-50%",IF(K381&lt;=60%,"51-60%",IF(K381&lt;=70%,"61-70%",IF(K381&lt;=80%,"71-80%",IF(K381&lt;=90%,"81-90%","91-100%")))))))))</f>
        <v>91-100%</v>
      </c>
      <c r="N382" s="21" t="str">
        <f>IF(K382&gt;=50%,"&gt;=50%","&lt;50%")</f>
        <v>&gt;=50%</v>
      </c>
      <c r="O382" s="7">
        <v>4.2</v>
      </c>
      <c r="P382" s="11">
        <v>13937</v>
      </c>
      <c r="Q382" s="27">
        <f>J382*P382</f>
        <v>278726063</v>
      </c>
      <c r="R382" s="12"/>
      <c r="S382" s="24" t="str">
        <f>IF(K382&gt;=50%,"Yes","No")</f>
        <v>Yes</v>
      </c>
    </row>
    <row r="383" spans="1:20" x14ac:dyDescent="0.25">
      <c r="A383" s="7" t="s">
        <v>1341</v>
      </c>
      <c r="B383" s="7" t="s">
        <v>1338</v>
      </c>
      <c r="C383" s="7" t="s">
        <v>353</v>
      </c>
      <c r="D383" s="7" t="s">
        <v>55</v>
      </c>
      <c r="E383" s="14" t="s">
        <v>354</v>
      </c>
      <c r="F383" s="8" t="s">
        <v>355</v>
      </c>
      <c r="G383" s="14"/>
      <c r="H383" s="9">
        <v>1799</v>
      </c>
      <c r="I383" s="30" t="str">
        <f>IF(H383&lt;200,"&lt;₹200", IF(H383&lt;=500, "₹200 -₹500", "&gt;₹500"))</f>
        <v>&gt;₹500</v>
      </c>
      <c r="J383" s="9">
        <v>19999</v>
      </c>
      <c r="K383" s="10">
        <v>0.91</v>
      </c>
      <c r="L383" s="41">
        <f t="shared" si="19"/>
        <v>4.2</v>
      </c>
      <c r="M383" s="21" t="str">
        <f>IF(K382&lt;=10%,"0-10%",IF(K382&lt;=20%,"11-20%",IF(K382&lt;=30%,"21-30%",IF(K382&lt;=40%,"31-40%",IF(K382&lt;=50%,"41-50%",IF(K382&lt;=60%,"51-60%",IF(K382&lt;=70%,"61-70%",IF(K382&lt;=80%,"71-80%",IF(K382&lt;=90%,"81-90%","91-100%")))))))))</f>
        <v>91-100%</v>
      </c>
      <c r="N383" s="21" t="str">
        <f>IF(K383&gt;=50%,"&gt;=50%","&lt;50%")</f>
        <v>&gt;=50%</v>
      </c>
      <c r="O383" s="7">
        <v>4.2</v>
      </c>
      <c r="P383" s="11">
        <v>13937</v>
      </c>
      <c r="Q383" s="27">
        <f>J383*P383</f>
        <v>278726063</v>
      </c>
      <c r="R383" s="12"/>
      <c r="S383" s="24" t="str">
        <f>IF(K383&gt;=50%,"Yes","No")</f>
        <v>Yes</v>
      </c>
    </row>
    <row r="384" spans="1:20" x14ac:dyDescent="0.25">
      <c r="A384" s="7" t="s">
        <v>1342</v>
      </c>
      <c r="B384" s="7" t="s">
        <v>1338</v>
      </c>
      <c r="C384" s="7" t="s">
        <v>353</v>
      </c>
      <c r="D384" s="7" t="s">
        <v>55</v>
      </c>
      <c r="E384" s="14" t="s">
        <v>354</v>
      </c>
      <c r="F384" s="8" t="s">
        <v>355</v>
      </c>
      <c r="G384" s="14"/>
      <c r="H384" s="9">
        <v>1799</v>
      </c>
      <c r="I384" s="30" t="str">
        <f>IF(H384&lt;200,"&lt;₹200", IF(H384&lt;=500, "₹200 -₹500", "&gt;₹500"))</f>
        <v>&gt;₹500</v>
      </c>
      <c r="J384" s="9">
        <v>19999</v>
      </c>
      <c r="K384" s="10">
        <v>0.91</v>
      </c>
      <c r="L384" s="41">
        <f t="shared" si="19"/>
        <v>4.2</v>
      </c>
      <c r="M384" s="21" t="str">
        <f>IF(K383&lt;=10%,"0-10%",IF(K383&lt;=20%,"11-20%",IF(K383&lt;=30%,"21-30%",IF(K383&lt;=40%,"31-40%",IF(K383&lt;=50%,"41-50%",IF(K383&lt;=60%,"51-60%",IF(K383&lt;=70%,"61-70%",IF(K383&lt;=80%,"71-80%",IF(K383&lt;=90%,"81-90%","91-100%")))))))))</f>
        <v>91-100%</v>
      </c>
      <c r="N384" s="21" t="str">
        <f>IF(K384&gt;=50%,"&gt;=50%","&lt;50%")</f>
        <v>&gt;=50%</v>
      </c>
      <c r="O384" s="7">
        <v>4.2</v>
      </c>
      <c r="P384" s="11">
        <v>13937</v>
      </c>
      <c r="Q384" s="27">
        <f>J384*P384</f>
        <v>278726063</v>
      </c>
      <c r="R384" s="12"/>
      <c r="S384" s="24" t="str">
        <f>IF(K384&gt;=50%,"Yes","No")</f>
        <v>Yes</v>
      </c>
    </row>
    <row r="385" spans="1:19" x14ac:dyDescent="0.25">
      <c r="A385" s="7" t="s">
        <v>213</v>
      </c>
      <c r="B385" s="7" t="s">
        <v>214</v>
      </c>
      <c r="C385" s="7" t="s">
        <v>193</v>
      </c>
      <c r="D385" s="7" t="s">
        <v>18</v>
      </c>
      <c r="E385" s="7" t="s">
        <v>19</v>
      </c>
      <c r="F385" s="8" t="s">
        <v>194</v>
      </c>
      <c r="H385" s="9">
        <v>199</v>
      </c>
      <c r="I385" s="30" t="str">
        <f t="shared" ref="I385:I419" si="23">IF(H385&lt;200,"&lt;₹200",IF(OR(H385=200,H385&lt;=500),"₹200 - ₹500","&gt;₹500"))</f>
        <v>&lt;₹200</v>
      </c>
      <c r="J385" s="9">
        <v>599</v>
      </c>
      <c r="K385" s="10">
        <v>0.67</v>
      </c>
      <c r="L385" s="41">
        <f t="shared" si="19"/>
        <v>4.5</v>
      </c>
      <c r="M385" s="21" t="str">
        <f>IF(K384&lt;=10%,"0-10%",IF(K384&lt;=20%,"11-20%",IF(K384&lt;=30%,"21-30%",IF(K384&lt;=40%,"31-40%",IF(K384&lt;=50%,"41-50%",IF(K384&lt;=60%,"51-60%",IF(K384&lt;=70%,"61-70%",IF(K384&lt;=80%,"71-80%",IF(K384&lt;=90%,"81-90%","91-100%")))))))))</f>
        <v>91-100%</v>
      </c>
      <c r="N385" s="21" t="str">
        <f>IF(K385&gt;=50%,"&gt;=50%","&lt;50%")</f>
        <v>&gt;=50%</v>
      </c>
      <c r="O385" s="7">
        <v>4.5</v>
      </c>
      <c r="P385" s="11">
        <v>13568</v>
      </c>
      <c r="Q385" s="27">
        <f>J385*P385</f>
        <v>8127232</v>
      </c>
      <c r="R385" s="12"/>
      <c r="S385" s="24" t="str">
        <f>IF(K385&gt;=50%,"Yes","No")</f>
        <v>Yes</v>
      </c>
    </row>
    <row r="386" spans="1:19" x14ac:dyDescent="0.25">
      <c r="A386" s="7" t="s">
        <v>2170</v>
      </c>
      <c r="B386" s="7" t="s">
        <v>2171</v>
      </c>
      <c r="C386" s="7" t="s">
        <v>618</v>
      </c>
      <c r="D386" s="7" t="s">
        <v>35</v>
      </c>
      <c r="E386" s="14" t="s">
        <v>43</v>
      </c>
      <c r="F386" s="8" t="s">
        <v>44</v>
      </c>
      <c r="G386" s="14" t="s">
        <v>180</v>
      </c>
      <c r="H386" s="9">
        <v>1199</v>
      </c>
      <c r="I386" s="30" t="str">
        <f t="shared" si="23"/>
        <v>&gt;₹500</v>
      </c>
      <c r="J386" s="9">
        <v>2000</v>
      </c>
      <c r="K386" s="10">
        <v>0.4</v>
      </c>
      <c r="L386" s="41">
        <f t="shared" ref="L386:L449" si="24" xml:space="preserve"> AVERAGE(O386)</f>
        <v>4</v>
      </c>
      <c r="M386" s="21" t="str">
        <f>IF(K385&lt;=10%,"0-10%",IF(K385&lt;=20%,"11-20%",IF(K385&lt;=30%,"21-30%",IF(K385&lt;=40%,"31-40%",IF(K385&lt;=50%,"41-50%",IF(K385&lt;=60%,"51-60%",IF(K385&lt;=70%,"61-70%",IF(K385&lt;=80%,"71-80%",IF(K385&lt;=90%,"81-90%","91-100%")))))))))</f>
        <v>61-70%</v>
      </c>
      <c r="N386" s="21" t="str">
        <f>IF(K386&gt;=50%,"&gt;=50%","&lt;50%")</f>
        <v>&lt;50%</v>
      </c>
      <c r="O386" s="7">
        <v>4</v>
      </c>
      <c r="P386" s="11">
        <v>14030</v>
      </c>
      <c r="Q386" s="27">
        <f>J386*P386</f>
        <v>28060000</v>
      </c>
      <c r="R386" s="12"/>
      <c r="S386" s="24" t="str">
        <f>IF(K386&gt;=50%,"Yes","No")</f>
        <v>No</v>
      </c>
    </row>
    <row r="387" spans="1:19" x14ac:dyDescent="0.25">
      <c r="A387" s="7" t="s">
        <v>449</v>
      </c>
      <c r="B387" s="7" t="s">
        <v>450</v>
      </c>
      <c r="C387" s="7" t="s">
        <v>25</v>
      </c>
      <c r="D387" s="7" t="s">
        <v>18</v>
      </c>
      <c r="E387" s="7" t="s">
        <v>19</v>
      </c>
      <c r="F387" s="8" t="s">
        <v>26</v>
      </c>
      <c r="G387" s="7" t="s">
        <v>27</v>
      </c>
      <c r="H387" s="9">
        <v>899</v>
      </c>
      <c r="I387" s="30" t="str">
        <f t="shared" si="23"/>
        <v>&gt;₹500</v>
      </c>
      <c r="J387" s="9">
        <v>1900</v>
      </c>
      <c r="K387" s="10">
        <v>0.53</v>
      </c>
      <c r="L387" s="41">
        <f t="shared" si="24"/>
        <v>4.4000000000000004</v>
      </c>
      <c r="M387" s="21" t="str">
        <f>IF(K386&lt;=10%,"0-10%",IF(K386&lt;=20%,"11-20%",IF(K386&lt;=30%,"21-30%",IF(K386&lt;=40%,"31-40%",IF(K386&lt;=50%,"41-50%",IF(K386&lt;=60%,"51-60%",IF(K386&lt;=70%,"61-70%",IF(K386&lt;=80%,"71-80%",IF(K386&lt;=90%,"81-90%","91-100%")))))))))</f>
        <v>31-40%</v>
      </c>
      <c r="N387" s="21" t="str">
        <f>IF(K387&gt;=50%,"&gt;=50%","&lt;50%")</f>
        <v>&gt;=50%</v>
      </c>
      <c r="O387" s="7">
        <v>4.4000000000000004</v>
      </c>
      <c r="P387" s="11">
        <v>13552</v>
      </c>
      <c r="Q387" s="27">
        <f>J387*P387</f>
        <v>25748800</v>
      </c>
      <c r="R387" s="12"/>
      <c r="S387" s="24" t="str">
        <f>IF(K387&gt;=50%,"Yes","No")</f>
        <v>Yes</v>
      </c>
    </row>
    <row r="388" spans="1:19" x14ac:dyDescent="0.25">
      <c r="A388" s="7" t="s">
        <v>451</v>
      </c>
      <c r="B388" s="7" t="s">
        <v>452</v>
      </c>
      <c r="C388" s="7" t="s">
        <v>25</v>
      </c>
      <c r="D388" s="7" t="s">
        <v>18</v>
      </c>
      <c r="E388" s="7" t="s">
        <v>19</v>
      </c>
      <c r="F388" s="8" t="s">
        <v>26</v>
      </c>
      <c r="G388" s="7" t="s">
        <v>27</v>
      </c>
      <c r="H388" s="9">
        <v>949</v>
      </c>
      <c r="I388" s="30" t="str">
        <f t="shared" si="23"/>
        <v>&gt;₹500</v>
      </c>
      <c r="J388" s="9">
        <v>1999</v>
      </c>
      <c r="K388" s="10">
        <v>0.53</v>
      </c>
      <c r="L388" s="41">
        <f t="shared" si="24"/>
        <v>4.4000000000000004</v>
      </c>
      <c r="M388" s="21" t="str">
        <f>IF(K387&lt;=10%,"0-10%",IF(K387&lt;=20%,"11-20%",IF(K387&lt;=30%,"21-30%",IF(K387&lt;=40%,"31-40%",IF(K387&lt;=50%,"41-50%",IF(K387&lt;=60%,"51-60%",IF(K387&lt;=70%,"61-70%",IF(K387&lt;=80%,"71-80%",IF(K387&lt;=90%,"81-90%","91-100%")))))))))</f>
        <v>51-60%</v>
      </c>
      <c r="N388" s="21" t="str">
        <f>IF(K388&gt;=50%,"&gt;=50%","&lt;50%")</f>
        <v>&gt;=50%</v>
      </c>
      <c r="O388" s="7">
        <v>4.4000000000000004</v>
      </c>
      <c r="P388" s="11">
        <v>13552</v>
      </c>
      <c r="Q388" s="27">
        <f>J388*P388</f>
        <v>27090448</v>
      </c>
      <c r="R388" s="12"/>
      <c r="S388" s="24" t="str">
        <f>IF(K388&gt;=50%,"Yes","No")</f>
        <v>Yes</v>
      </c>
    </row>
    <row r="389" spans="1:19" x14ac:dyDescent="0.25">
      <c r="A389" s="7" t="s">
        <v>453</v>
      </c>
      <c r="B389" s="7" t="s">
        <v>454</v>
      </c>
      <c r="C389" s="7" t="s">
        <v>25</v>
      </c>
      <c r="D389" s="7" t="s">
        <v>18</v>
      </c>
      <c r="E389" s="7" t="s">
        <v>19</v>
      </c>
      <c r="F389" s="8" t="s">
        <v>26</v>
      </c>
      <c r="G389" s="7" t="s">
        <v>27</v>
      </c>
      <c r="H389" s="9">
        <v>949</v>
      </c>
      <c r="I389" s="30" t="str">
        <f t="shared" si="23"/>
        <v>&gt;₹500</v>
      </c>
      <c r="J389" s="9">
        <v>1999</v>
      </c>
      <c r="K389" s="10">
        <v>0.53</v>
      </c>
      <c r="L389" s="41">
        <f t="shared" si="24"/>
        <v>4.4000000000000004</v>
      </c>
      <c r="M389" s="21" t="str">
        <f>IF(K388&lt;=10%,"0-10%",IF(K388&lt;=20%,"11-20%",IF(K388&lt;=30%,"21-30%",IF(K388&lt;=40%,"31-40%",IF(K388&lt;=50%,"41-50%",IF(K388&lt;=60%,"51-60%",IF(K388&lt;=70%,"61-70%",IF(K388&lt;=80%,"71-80%",IF(K388&lt;=90%,"81-90%","91-100%")))))))))</f>
        <v>51-60%</v>
      </c>
      <c r="N389" s="21" t="str">
        <f>IF(K389&gt;=50%,"&gt;=50%","&lt;50%")</f>
        <v>&gt;=50%</v>
      </c>
      <c r="O389" s="7">
        <v>4.4000000000000004</v>
      </c>
      <c r="P389" s="11">
        <v>13552</v>
      </c>
      <c r="Q389" s="27">
        <f>J389*P389</f>
        <v>27090448</v>
      </c>
      <c r="R389" s="12"/>
      <c r="S389" s="24" t="str">
        <f>IF(K389&gt;=50%,"Yes","No")</f>
        <v>Yes</v>
      </c>
    </row>
    <row r="390" spans="1:19" x14ac:dyDescent="0.25">
      <c r="A390" s="7" t="s">
        <v>455</v>
      </c>
      <c r="B390" s="7" t="s">
        <v>456</v>
      </c>
      <c r="C390" s="7" t="s">
        <v>457</v>
      </c>
      <c r="D390" s="7" t="s">
        <v>18</v>
      </c>
      <c r="E390" s="14" t="s">
        <v>19</v>
      </c>
      <c r="F390" s="8" t="s">
        <v>20</v>
      </c>
      <c r="G390" s="14" t="s">
        <v>458</v>
      </c>
      <c r="H390" s="9">
        <v>3303</v>
      </c>
      <c r="I390" s="30" t="str">
        <f t="shared" si="23"/>
        <v>&gt;₹500</v>
      </c>
      <c r="J390" s="9">
        <v>4699</v>
      </c>
      <c r="K390" s="10">
        <v>0.3</v>
      </c>
      <c r="L390" s="41">
        <f t="shared" si="24"/>
        <v>4.4000000000000004</v>
      </c>
      <c r="M390" s="21" t="str">
        <f>IF(K389&lt;=10%,"0-10%",IF(K389&lt;=20%,"11-20%",IF(K389&lt;=30%,"21-30%",IF(K389&lt;=40%,"31-40%",IF(K389&lt;=50%,"41-50%",IF(K389&lt;=60%,"51-60%",IF(K389&lt;=70%,"61-70%",IF(K389&lt;=80%,"71-80%",IF(K389&lt;=90%,"81-90%","91-100%")))))))))</f>
        <v>51-60%</v>
      </c>
      <c r="N390" s="21" t="str">
        <f>IF(K390&gt;=50%,"&gt;=50%","&lt;50%")</f>
        <v>&lt;50%</v>
      </c>
      <c r="O390" s="7">
        <v>4.4000000000000004</v>
      </c>
      <c r="P390" s="11">
        <v>13544</v>
      </c>
      <c r="Q390" s="27">
        <f>J390*P390</f>
        <v>63643256</v>
      </c>
      <c r="R390" s="12"/>
      <c r="S390" s="24" t="str">
        <f>IF(K390&gt;=50%,"Yes","No")</f>
        <v>No</v>
      </c>
    </row>
    <row r="391" spans="1:19" x14ac:dyDescent="0.25">
      <c r="A391" s="7" t="s">
        <v>2500</v>
      </c>
      <c r="B391" s="7" t="s">
        <v>2501</v>
      </c>
      <c r="C391" s="7" t="s">
        <v>722</v>
      </c>
      <c r="D391" s="7" t="s">
        <v>55</v>
      </c>
      <c r="E391" s="7" t="s">
        <v>171</v>
      </c>
      <c r="F391" s="8" t="s">
        <v>723</v>
      </c>
      <c r="H391" s="9">
        <v>250</v>
      </c>
      <c r="I391" s="30" t="str">
        <f t="shared" si="23"/>
        <v>₹200 - ₹500</v>
      </c>
      <c r="J391" s="9">
        <v>250</v>
      </c>
      <c r="K391" s="10">
        <v>0</v>
      </c>
      <c r="L391" s="41">
        <f t="shared" si="24"/>
        <v>3.9</v>
      </c>
      <c r="M391" s="21" t="str">
        <f>IF(K390&lt;=10%,"0-10%",IF(K390&lt;=20%,"11-20%",IF(K390&lt;=30%,"21-30%",IF(K390&lt;=40%,"31-40%",IF(K390&lt;=50%,"41-50%",IF(K390&lt;=60%,"51-60%",IF(K390&lt;=70%,"61-70%",IF(K390&lt;=80%,"71-80%",IF(K390&lt;=90%,"81-90%","91-100%")))))))))</f>
        <v>21-30%</v>
      </c>
      <c r="N391" s="21" t="str">
        <f>IF(K391&gt;=50%,"&gt;=50%","&lt;50%")</f>
        <v>&lt;50%</v>
      </c>
      <c r="O391" s="7">
        <v>3.9</v>
      </c>
      <c r="P391" s="11">
        <v>13971</v>
      </c>
      <c r="Q391" s="27">
        <f>J391*P391</f>
        <v>3492750</v>
      </c>
      <c r="R391" s="12"/>
      <c r="S391" s="24" t="str">
        <f>IF(K391&gt;=50%,"Yes","No")</f>
        <v>No</v>
      </c>
    </row>
    <row r="392" spans="1:19" x14ac:dyDescent="0.25">
      <c r="A392" s="7" t="s">
        <v>2709</v>
      </c>
      <c r="B392" s="7" t="s">
        <v>2710</v>
      </c>
      <c r="C392" s="7" t="s">
        <v>96</v>
      </c>
      <c r="D392" s="7" t="s">
        <v>35</v>
      </c>
      <c r="E392" s="14" t="s">
        <v>43</v>
      </c>
      <c r="F392" s="8" t="s">
        <v>44</v>
      </c>
      <c r="G392" s="14" t="s">
        <v>97</v>
      </c>
      <c r="H392" s="9">
        <v>3249</v>
      </c>
      <c r="I392" s="30" t="str">
        <f t="shared" si="23"/>
        <v>&gt;₹500</v>
      </c>
      <c r="J392" s="9">
        <v>6295</v>
      </c>
      <c r="K392" s="10">
        <v>0.48</v>
      </c>
      <c r="L392" s="41">
        <f t="shared" si="24"/>
        <v>3.8</v>
      </c>
      <c r="M392" s="21" t="str">
        <f>IF(K391&lt;=10%,"0-10%",IF(K391&lt;=20%,"11-20%",IF(K391&lt;=30%,"21-30%",IF(K391&lt;=40%,"31-40%",IF(K391&lt;=50%,"41-50%",IF(K391&lt;=60%,"51-60%",IF(K391&lt;=70%,"61-70%",IF(K391&lt;=80%,"71-80%",IF(K391&lt;=90%,"81-90%","91-100%")))))))))</f>
        <v>0-10%</v>
      </c>
      <c r="N392" s="21" t="str">
        <f>IF(K392&gt;=50%,"&gt;=50%","&lt;50%")</f>
        <v>&lt;50%</v>
      </c>
      <c r="O392" s="7">
        <v>3.8</v>
      </c>
      <c r="P392" s="11">
        <v>14062</v>
      </c>
      <c r="Q392" s="27">
        <f>J392*P392</f>
        <v>88520290</v>
      </c>
      <c r="R392" s="12"/>
      <c r="S392" s="24" t="str">
        <f>IF(K392&gt;=50%,"Yes","No")</f>
        <v>No</v>
      </c>
    </row>
    <row r="393" spans="1:19" x14ac:dyDescent="0.25">
      <c r="A393" s="7" t="s">
        <v>2172</v>
      </c>
      <c r="B393" s="7" t="s">
        <v>2173</v>
      </c>
      <c r="C393" s="7" t="s">
        <v>1192</v>
      </c>
      <c r="D393" s="7" t="s">
        <v>55</v>
      </c>
      <c r="E393" s="7" t="s">
        <v>789</v>
      </c>
      <c r="F393" s="8" t="s">
        <v>1193</v>
      </c>
      <c r="G393" s="7" t="s">
        <v>1194</v>
      </c>
      <c r="H393" s="9">
        <v>745</v>
      </c>
      <c r="I393" s="30" t="str">
        <f t="shared" si="23"/>
        <v>&gt;₹500</v>
      </c>
      <c r="J393" s="9">
        <v>795</v>
      </c>
      <c r="K393" s="10">
        <v>0.06</v>
      </c>
      <c r="L393" s="41">
        <f t="shared" si="24"/>
        <v>4</v>
      </c>
      <c r="M393" s="21" t="str">
        <f>IF(K392&lt;=10%,"0-10%",IF(K392&lt;=20%,"11-20%",IF(K392&lt;=30%,"21-30%",IF(K392&lt;=40%,"31-40%",IF(K392&lt;=50%,"41-50%",IF(K392&lt;=60%,"51-60%",IF(K392&lt;=70%,"61-70%",IF(K392&lt;=80%,"71-80%",IF(K392&lt;=90%,"81-90%","91-100%")))))))))</f>
        <v>41-50%</v>
      </c>
      <c r="N393" s="21" t="str">
        <f>IF(K393&gt;=50%,"&gt;=50%","&lt;50%")</f>
        <v>&lt;50%</v>
      </c>
      <c r="O393" s="7">
        <v>4</v>
      </c>
      <c r="P393" s="11">
        <v>13797</v>
      </c>
      <c r="Q393" s="27">
        <f>J393*P393</f>
        <v>10968615</v>
      </c>
      <c r="R393" s="12"/>
      <c r="S393" s="24" t="str">
        <f>IF(K393&gt;=50%,"Yes","No")</f>
        <v>No</v>
      </c>
    </row>
    <row r="394" spans="1:19" x14ac:dyDescent="0.25">
      <c r="A394" s="7" t="s">
        <v>803</v>
      </c>
      <c r="B394" s="7" t="s">
        <v>804</v>
      </c>
      <c r="C394" s="7" t="s">
        <v>25</v>
      </c>
      <c r="D394" s="7" t="s">
        <v>18</v>
      </c>
      <c r="E394" s="7" t="s">
        <v>19</v>
      </c>
      <c r="F394" s="8" t="s">
        <v>26</v>
      </c>
      <c r="G394" s="7" t="s">
        <v>27</v>
      </c>
      <c r="H394" s="9">
        <v>154</v>
      </c>
      <c r="I394" s="30" t="str">
        <f t="shared" si="23"/>
        <v>&lt;₹200</v>
      </c>
      <c r="J394" s="9">
        <v>339</v>
      </c>
      <c r="K394" s="10">
        <v>0.55000000000000004</v>
      </c>
      <c r="L394" s="41">
        <f t="shared" si="24"/>
        <v>4.3</v>
      </c>
      <c r="M394" s="21" t="str">
        <f>IF(K393&lt;=10%,"0-10%",IF(K393&lt;=20%,"11-20%",IF(K393&lt;=30%,"21-30%",IF(K393&lt;=40%,"31-40%",IF(K393&lt;=50%,"41-50%",IF(K393&lt;=60%,"51-60%",IF(K393&lt;=70%,"61-70%",IF(K393&lt;=80%,"71-80%",IF(K393&lt;=90%,"81-90%","91-100%")))))))))</f>
        <v>0-10%</v>
      </c>
      <c r="N394" s="21" t="str">
        <f>IF(K394&gt;=50%,"&gt;=50%","&lt;50%")</f>
        <v>&gt;=50%</v>
      </c>
      <c r="O394" s="7">
        <v>4.3</v>
      </c>
      <c r="P394" s="11">
        <v>13391</v>
      </c>
      <c r="Q394" s="27">
        <f>J394*P394</f>
        <v>4539549</v>
      </c>
      <c r="R394" s="12"/>
      <c r="S394" s="24" t="str">
        <f>IF(K394&gt;=50%,"Yes","No")</f>
        <v>Yes</v>
      </c>
    </row>
    <row r="395" spans="1:19" x14ac:dyDescent="0.25">
      <c r="A395" s="7" t="s">
        <v>805</v>
      </c>
      <c r="B395" s="7" t="s">
        <v>806</v>
      </c>
      <c r="C395" s="7" t="s">
        <v>807</v>
      </c>
      <c r="D395" s="7" t="s">
        <v>35</v>
      </c>
      <c r="E395" s="14" t="s">
        <v>43</v>
      </c>
      <c r="F395" s="8" t="s">
        <v>808</v>
      </c>
      <c r="G395" s="14" t="s">
        <v>809</v>
      </c>
      <c r="H395" s="9">
        <v>9799</v>
      </c>
      <c r="I395" s="30" t="str">
        <f t="shared" si="23"/>
        <v>&gt;₹500</v>
      </c>
      <c r="J395" s="9">
        <v>12150</v>
      </c>
      <c r="K395" s="10">
        <v>0.19</v>
      </c>
      <c r="L395" s="41">
        <f t="shared" si="24"/>
        <v>4.3</v>
      </c>
      <c r="M395" s="21" t="str">
        <f>IF(K394&lt;=10%,"0-10%",IF(K394&lt;=20%,"11-20%",IF(K394&lt;=30%,"21-30%",IF(K394&lt;=40%,"31-40%",IF(K394&lt;=50%,"41-50%",IF(K394&lt;=60%,"51-60%",IF(K394&lt;=70%,"61-70%",IF(K394&lt;=80%,"71-80%",IF(K394&lt;=90%,"81-90%","91-100%")))))))))</f>
        <v>51-60%</v>
      </c>
      <c r="N395" s="21" t="str">
        <f>IF(K395&gt;=50%,"&gt;=50%","&lt;50%")</f>
        <v>&lt;50%</v>
      </c>
      <c r="O395" s="7">
        <v>4.3</v>
      </c>
      <c r="P395" s="11">
        <v>13251</v>
      </c>
      <c r="Q395" s="27">
        <f>J395*P395</f>
        <v>160999650</v>
      </c>
      <c r="R395" s="12"/>
      <c r="S395" s="24" t="str">
        <f>IF(K395&gt;=50%,"Yes","No")</f>
        <v>No</v>
      </c>
    </row>
    <row r="396" spans="1:19" x14ac:dyDescent="0.25">
      <c r="A396" s="7" t="s">
        <v>1343</v>
      </c>
      <c r="B396" s="7" t="s">
        <v>1344</v>
      </c>
      <c r="C396" s="7" t="s">
        <v>1345</v>
      </c>
      <c r="D396" s="7" t="s">
        <v>35</v>
      </c>
      <c r="E396" s="14" t="s">
        <v>43</v>
      </c>
      <c r="F396" s="8" t="s">
        <v>126</v>
      </c>
      <c r="G396" s="14" t="s">
        <v>1346</v>
      </c>
      <c r="H396" s="9">
        <v>1130</v>
      </c>
      <c r="I396" s="30" t="str">
        <f t="shared" si="23"/>
        <v>&gt;₹500</v>
      </c>
      <c r="J396" s="9">
        <v>1130</v>
      </c>
      <c r="K396" s="10">
        <v>0</v>
      </c>
      <c r="L396" s="41">
        <f t="shared" si="24"/>
        <v>4.2</v>
      </c>
      <c r="M396" s="21" t="str">
        <f>IF(K395&lt;=10%,"0-10%",IF(K395&lt;=20%,"11-20%",IF(K395&lt;=30%,"21-30%",IF(K395&lt;=40%,"31-40%",IF(K395&lt;=50%,"41-50%",IF(K395&lt;=60%,"51-60%",IF(K395&lt;=70%,"61-70%",IF(K395&lt;=80%,"71-80%",IF(K395&lt;=90%,"81-90%","91-100%")))))))))</f>
        <v>11-20%</v>
      </c>
      <c r="N396" s="21" t="str">
        <f>IF(K396&gt;=50%,"&gt;=50%","&lt;50%")</f>
        <v>&lt;50%</v>
      </c>
      <c r="O396" s="7">
        <v>4.2</v>
      </c>
      <c r="P396" s="11">
        <v>13250</v>
      </c>
      <c r="Q396" s="27">
        <f>J396*P396</f>
        <v>14972500</v>
      </c>
      <c r="R396" s="12"/>
      <c r="S396" s="24" t="str">
        <f>IF(K396&gt;=50%,"Yes","No")</f>
        <v>No</v>
      </c>
    </row>
    <row r="397" spans="1:19" x14ac:dyDescent="0.25">
      <c r="A397" s="7" t="s">
        <v>1347</v>
      </c>
      <c r="B397" s="7" t="s">
        <v>1348</v>
      </c>
      <c r="C397" s="7" t="s">
        <v>428</v>
      </c>
      <c r="D397" s="7" t="s">
        <v>55</v>
      </c>
      <c r="E397" s="14" t="s">
        <v>56</v>
      </c>
      <c r="F397" s="8" t="s">
        <v>429</v>
      </c>
      <c r="G397" s="14" t="s">
        <v>430</v>
      </c>
      <c r="H397" s="9">
        <v>12999</v>
      </c>
      <c r="I397" s="30" t="str">
        <f t="shared" si="23"/>
        <v>&gt;₹500</v>
      </c>
      <c r="J397" s="9">
        <v>15999</v>
      </c>
      <c r="K397" s="10">
        <v>0.19</v>
      </c>
      <c r="L397" s="41">
        <f t="shared" si="24"/>
        <v>4.2</v>
      </c>
      <c r="M397" s="21" t="str">
        <f>IF(K396&lt;=10%,"0-10%",IF(K396&lt;=20%,"11-20%",IF(K396&lt;=30%,"21-30%",IF(K396&lt;=40%,"31-40%",IF(K396&lt;=50%,"41-50%",IF(K396&lt;=60%,"51-60%",IF(K396&lt;=70%,"61-70%",IF(K396&lt;=80%,"71-80%",IF(K396&lt;=90%,"81-90%","91-100%")))))))))</f>
        <v>0-10%</v>
      </c>
      <c r="N397" s="21" t="str">
        <f>IF(K397&gt;=50%,"&gt;=50%","&lt;50%")</f>
        <v>&lt;50%</v>
      </c>
      <c r="O397" s="7">
        <v>4.2</v>
      </c>
      <c r="P397" s="11">
        <v>13246</v>
      </c>
      <c r="Q397" s="27">
        <f>J397*P397</f>
        <v>211922754</v>
      </c>
      <c r="R397" s="12"/>
      <c r="S397" s="24" t="str">
        <f>IF(K397&gt;=50%,"Yes","No")</f>
        <v>No</v>
      </c>
    </row>
    <row r="398" spans="1:19" x14ac:dyDescent="0.25">
      <c r="A398" s="7" t="s">
        <v>1351</v>
      </c>
      <c r="B398" s="7" t="s">
        <v>1352</v>
      </c>
      <c r="C398" s="7" t="s">
        <v>25</v>
      </c>
      <c r="D398" s="7" t="s">
        <v>18</v>
      </c>
      <c r="E398" s="7" t="s">
        <v>19</v>
      </c>
      <c r="F398" s="8" t="s">
        <v>26</v>
      </c>
      <c r="G398" s="7" t="s">
        <v>27</v>
      </c>
      <c r="H398" s="9">
        <v>399</v>
      </c>
      <c r="I398" s="30" t="str">
        <f t="shared" si="23"/>
        <v>₹200 - ₹500</v>
      </c>
      <c r="J398" s="9">
        <v>1299</v>
      </c>
      <c r="K398" s="10">
        <v>0.69</v>
      </c>
      <c r="L398" s="41">
        <f t="shared" si="24"/>
        <v>4.2</v>
      </c>
      <c r="M398" s="21" t="str">
        <f>IF(K397&lt;=10%,"0-10%",IF(K397&lt;=20%,"11-20%",IF(K397&lt;=30%,"21-30%",IF(K397&lt;=40%,"31-40%",IF(K397&lt;=50%,"41-50%",IF(K397&lt;=60%,"51-60%",IF(K397&lt;=70%,"61-70%",IF(K397&lt;=80%,"71-80%",IF(K397&lt;=90%,"81-90%","91-100%")))))))))</f>
        <v>11-20%</v>
      </c>
      <c r="N398" s="21" t="str">
        <f>IF(K398&gt;=50%,"&gt;=50%","&lt;50%")</f>
        <v>&gt;=50%</v>
      </c>
      <c r="O398" s="7">
        <v>4.2</v>
      </c>
      <c r="P398" s="11">
        <v>13120</v>
      </c>
      <c r="Q398" s="27">
        <f>J398*P398</f>
        <v>17042880</v>
      </c>
      <c r="R398" s="12"/>
      <c r="S398" s="24" t="str">
        <f>IF(K398&gt;=50%,"Yes","No")</f>
        <v>Yes</v>
      </c>
    </row>
    <row r="399" spans="1:19" x14ac:dyDescent="0.25">
      <c r="A399" s="7" t="s">
        <v>1349</v>
      </c>
      <c r="B399" s="7" t="s">
        <v>1350</v>
      </c>
      <c r="C399" s="7" t="s">
        <v>25</v>
      </c>
      <c r="D399" s="7" t="s">
        <v>18</v>
      </c>
      <c r="E399" s="7" t="s">
        <v>19</v>
      </c>
      <c r="F399" s="8" t="s">
        <v>26</v>
      </c>
      <c r="G399" s="7" t="s">
        <v>27</v>
      </c>
      <c r="H399" s="9">
        <v>349</v>
      </c>
      <c r="I399" s="30" t="str">
        <f t="shared" si="23"/>
        <v>₹200 - ₹500</v>
      </c>
      <c r="J399" s="9">
        <v>999</v>
      </c>
      <c r="K399" s="10">
        <v>0.65</v>
      </c>
      <c r="L399" s="41">
        <f t="shared" si="24"/>
        <v>4.2</v>
      </c>
      <c r="M399" s="21" t="str">
        <f>IF(K398&lt;=10%,"0-10%",IF(K398&lt;=20%,"11-20%",IF(K398&lt;=30%,"21-30%",IF(K398&lt;=40%,"31-40%",IF(K398&lt;=50%,"41-50%",IF(K398&lt;=60%,"51-60%",IF(K398&lt;=70%,"61-70%",IF(K398&lt;=80%,"71-80%",IF(K398&lt;=90%,"81-90%","91-100%")))))))))</f>
        <v>61-70%</v>
      </c>
      <c r="N399" s="21" t="str">
        <f>IF(K399&gt;=50%,"&gt;=50%","&lt;50%")</f>
        <v>&gt;=50%</v>
      </c>
      <c r="O399" s="7">
        <v>4.2</v>
      </c>
      <c r="P399" s="11">
        <v>13120</v>
      </c>
      <c r="Q399" s="27">
        <f>J399*P399</f>
        <v>13106880</v>
      </c>
      <c r="R399" s="12"/>
      <c r="S399" s="24" t="str">
        <f>IF(K399&gt;=50%,"Yes","No")</f>
        <v>Yes</v>
      </c>
    </row>
    <row r="400" spans="1:19" x14ac:dyDescent="0.25">
      <c r="A400" s="7" t="s">
        <v>1763</v>
      </c>
      <c r="B400" s="7" t="s">
        <v>1764</v>
      </c>
      <c r="C400" s="7" t="s">
        <v>1325</v>
      </c>
      <c r="D400" s="7" t="s">
        <v>35</v>
      </c>
      <c r="E400" s="7" t="s">
        <v>36</v>
      </c>
      <c r="F400" s="8" t="s">
        <v>37</v>
      </c>
      <c r="G400" s="7" t="s">
        <v>1326</v>
      </c>
      <c r="H400" s="9">
        <v>610</v>
      </c>
      <c r="I400" s="30" t="str">
        <f t="shared" si="23"/>
        <v>&gt;₹500</v>
      </c>
      <c r="J400" s="9">
        <v>825</v>
      </c>
      <c r="K400" s="10">
        <v>0.26</v>
      </c>
      <c r="L400" s="41">
        <f t="shared" si="24"/>
        <v>4.0999999999999996</v>
      </c>
      <c r="M400" s="21" t="str">
        <f>IF(K399&lt;=10%,"0-10%",IF(K399&lt;=20%,"11-20%",IF(K399&lt;=30%,"21-30%",IF(K399&lt;=40%,"31-40%",IF(K399&lt;=50%,"41-50%",IF(K399&lt;=60%,"51-60%",IF(K399&lt;=70%,"61-70%",IF(K399&lt;=80%,"71-80%",IF(K399&lt;=90%,"81-90%","91-100%")))))))))</f>
        <v>61-70%</v>
      </c>
      <c r="N400" s="21" t="str">
        <f>IF(K400&gt;=50%,"&gt;=50%","&lt;50%")</f>
        <v>&lt;50%</v>
      </c>
      <c r="O400" s="7">
        <v>4.0999999999999996</v>
      </c>
      <c r="P400" s="11">
        <v>13165</v>
      </c>
      <c r="Q400" s="27">
        <f>J400*P400</f>
        <v>10861125</v>
      </c>
      <c r="R400" s="12"/>
      <c r="S400" s="24" t="str">
        <f>IF(K400&gt;=50%,"Yes","No")</f>
        <v>No</v>
      </c>
    </row>
    <row r="401" spans="1:19" x14ac:dyDescent="0.25">
      <c r="A401" s="7" t="s">
        <v>1353</v>
      </c>
      <c r="B401" s="7" t="s">
        <v>1354</v>
      </c>
      <c r="C401" s="7" t="s">
        <v>783</v>
      </c>
      <c r="D401" s="7" t="s">
        <v>35</v>
      </c>
      <c r="E401" s="7" t="s">
        <v>43</v>
      </c>
      <c r="F401" s="8" t="s">
        <v>121</v>
      </c>
      <c r="G401" s="7" t="s">
        <v>122</v>
      </c>
      <c r="H401" s="9">
        <v>549</v>
      </c>
      <c r="I401" s="30" t="str">
        <f t="shared" si="23"/>
        <v>&gt;₹500</v>
      </c>
      <c r="J401" s="9">
        <v>1090</v>
      </c>
      <c r="K401" s="10">
        <v>0.5</v>
      </c>
      <c r="L401" s="41">
        <f t="shared" si="24"/>
        <v>4.2</v>
      </c>
      <c r="M401" s="21" t="str">
        <f>IF(K400&lt;=10%,"0-10%",IF(K400&lt;=20%,"11-20%",IF(K400&lt;=30%,"21-30%",IF(K400&lt;=40%,"31-40%",IF(K400&lt;=50%,"41-50%",IF(K400&lt;=60%,"51-60%",IF(K400&lt;=70%,"61-70%",IF(K400&lt;=80%,"71-80%",IF(K400&lt;=90%,"81-90%","91-100%")))))))))</f>
        <v>21-30%</v>
      </c>
      <c r="N401" s="21" t="str">
        <f>IF(K401&gt;=50%,"&gt;=50%","&lt;50%")</f>
        <v>&gt;=50%</v>
      </c>
      <c r="O401" s="7">
        <v>4.2</v>
      </c>
      <c r="P401" s="11">
        <v>13029</v>
      </c>
      <c r="Q401" s="27">
        <f>J401*P401</f>
        <v>14201610</v>
      </c>
      <c r="R401" s="12"/>
      <c r="S401" s="24" t="str">
        <f>IF(K401&gt;=50%,"Yes","No")</f>
        <v>Yes</v>
      </c>
    </row>
    <row r="402" spans="1:19" x14ac:dyDescent="0.25">
      <c r="A402" s="7" t="s">
        <v>2174</v>
      </c>
      <c r="B402" s="7" t="s">
        <v>2175</v>
      </c>
      <c r="C402" s="7" t="s">
        <v>793</v>
      </c>
      <c r="D402" s="7" t="s">
        <v>18</v>
      </c>
      <c r="E402" s="7" t="s">
        <v>19</v>
      </c>
      <c r="F402" s="8" t="s">
        <v>82</v>
      </c>
      <c r="G402" s="7" t="s">
        <v>794</v>
      </c>
      <c r="H402" s="9">
        <v>749</v>
      </c>
      <c r="I402" s="30" t="str">
        <f t="shared" si="23"/>
        <v>&gt;₹500</v>
      </c>
      <c r="J402" s="9">
        <v>1799</v>
      </c>
      <c r="K402" s="10">
        <v>0.57999999999999996</v>
      </c>
      <c r="L402" s="41">
        <f t="shared" si="24"/>
        <v>4</v>
      </c>
      <c r="M402" s="21" t="str">
        <f>IF(K401&lt;=10%,"0-10%",IF(K401&lt;=20%,"11-20%",IF(K401&lt;=30%,"21-30%",IF(K401&lt;=40%,"31-40%",IF(K401&lt;=50%,"41-50%",IF(K401&lt;=60%,"51-60%",IF(K401&lt;=70%,"61-70%",IF(K401&lt;=80%,"71-80%",IF(K401&lt;=90%,"81-90%","91-100%")))))))))</f>
        <v>41-50%</v>
      </c>
      <c r="N402" s="21" t="str">
        <f>IF(K402&gt;=50%,"&gt;=50%","&lt;50%")</f>
        <v>&gt;=50%</v>
      </c>
      <c r="O402" s="7">
        <v>4</v>
      </c>
      <c r="P402" s="11">
        <v>13199</v>
      </c>
      <c r="Q402" s="27">
        <f>J402*P402</f>
        <v>23745001</v>
      </c>
      <c r="R402" s="12"/>
      <c r="S402" s="24" t="str">
        <f>IF(K402&gt;=50%,"Yes","No")</f>
        <v>Yes</v>
      </c>
    </row>
    <row r="403" spans="1:19" x14ac:dyDescent="0.25">
      <c r="A403" s="7" t="s">
        <v>2953</v>
      </c>
      <c r="B403" s="7" t="s">
        <v>2954</v>
      </c>
      <c r="C403" s="7" t="s">
        <v>1049</v>
      </c>
      <c r="D403" s="7" t="s">
        <v>18</v>
      </c>
      <c r="E403" s="7" t="s">
        <v>19</v>
      </c>
      <c r="F403" s="8" t="s">
        <v>1050</v>
      </c>
      <c r="G403" s="7" t="s">
        <v>1051</v>
      </c>
      <c r="H403" s="9">
        <v>39</v>
      </c>
      <c r="I403" s="30" t="str">
        <f t="shared" si="23"/>
        <v>&lt;₹200</v>
      </c>
      <c r="J403" s="9">
        <v>39</v>
      </c>
      <c r="K403" s="10">
        <v>0</v>
      </c>
      <c r="L403" s="41">
        <f t="shared" si="24"/>
        <v>3.6</v>
      </c>
      <c r="M403" s="21" t="str">
        <f>IF(K402&lt;=10%,"0-10%",IF(K402&lt;=20%,"11-20%",IF(K402&lt;=30%,"21-30%",IF(K402&lt;=40%,"31-40%",IF(K402&lt;=50%,"41-50%",IF(K402&lt;=60%,"51-60%",IF(K402&lt;=70%,"61-70%",IF(K402&lt;=80%,"71-80%",IF(K402&lt;=90%,"81-90%","91-100%")))))))))</f>
        <v>51-60%</v>
      </c>
      <c r="N403" s="21" t="str">
        <f>IF(K403&gt;=50%,"&gt;=50%","&lt;50%")</f>
        <v>&lt;50%</v>
      </c>
      <c r="O403" s="7">
        <v>3.6</v>
      </c>
      <c r="P403" s="11">
        <v>13572</v>
      </c>
      <c r="Q403" s="27">
        <f>J403*P403</f>
        <v>529308</v>
      </c>
      <c r="R403" s="12"/>
      <c r="S403" s="24" t="str">
        <f>IF(K403&gt;=50%,"Yes","No")</f>
        <v>No</v>
      </c>
    </row>
    <row r="404" spans="1:19" x14ac:dyDescent="0.25">
      <c r="A404" s="7" t="s">
        <v>1765</v>
      </c>
      <c r="B404" s="7" t="s">
        <v>1766</v>
      </c>
      <c r="C404" s="7" t="s">
        <v>25</v>
      </c>
      <c r="D404" s="7" t="s">
        <v>18</v>
      </c>
      <c r="E404" s="7" t="s">
        <v>19</v>
      </c>
      <c r="F404" s="8" t="s">
        <v>26</v>
      </c>
      <c r="G404" s="7" t="s">
        <v>27</v>
      </c>
      <c r="H404" s="9">
        <v>199</v>
      </c>
      <c r="I404" s="30" t="str">
        <f t="shared" si="23"/>
        <v>&lt;₹200</v>
      </c>
      <c r="J404" s="9">
        <v>499</v>
      </c>
      <c r="K404" s="10">
        <v>0.6</v>
      </c>
      <c r="L404" s="41">
        <f t="shared" si="24"/>
        <v>4.0999999999999996</v>
      </c>
      <c r="M404" s="21" t="str">
        <f>IF(K403&lt;=10%,"0-10%",IF(K403&lt;=20%,"11-20%",IF(K403&lt;=30%,"21-30%",IF(K403&lt;=40%,"31-40%",IF(K403&lt;=50%,"41-50%",IF(K403&lt;=60%,"51-60%",IF(K403&lt;=70%,"61-70%",IF(K403&lt;=80%,"71-80%",IF(K403&lt;=90%,"81-90%","91-100%")))))))))</f>
        <v>0-10%</v>
      </c>
      <c r="N404" s="21" t="str">
        <f>IF(K404&gt;=50%,"&gt;=50%","&lt;50%")</f>
        <v>&gt;=50%</v>
      </c>
      <c r="O404" s="7">
        <v>4.0999999999999996</v>
      </c>
      <c r="P404" s="11">
        <v>13045</v>
      </c>
      <c r="Q404" s="27">
        <f>J404*P404</f>
        <v>6509455</v>
      </c>
      <c r="R404" s="12"/>
      <c r="S404" s="24" t="str">
        <f>IF(K404&gt;=50%,"Yes","No")</f>
        <v>Yes</v>
      </c>
    </row>
    <row r="405" spans="1:19" x14ac:dyDescent="0.25">
      <c r="A405" s="7" t="s">
        <v>810</v>
      </c>
      <c r="B405" s="7" t="s">
        <v>811</v>
      </c>
      <c r="C405" s="7" t="s">
        <v>102</v>
      </c>
      <c r="D405" s="7" t="s">
        <v>55</v>
      </c>
      <c r="E405" s="7" t="s">
        <v>63</v>
      </c>
      <c r="F405" s="8" t="s">
        <v>103</v>
      </c>
      <c r="G405" s="7" t="s">
        <v>27</v>
      </c>
      <c r="H405" s="9">
        <v>229</v>
      </c>
      <c r="I405" s="30" t="str">
        <f t="shared" si="23"/>
        <v>₹200 - ₹500</v>
      </c>
      <c r="J405" s="9">
        <v>595</v>
      </c>
      <c r="K405" s="10">
        <v>0.62</v>
      </c>
      <c r="L405" s="41">
        <f t="shared" si="24"/>
        <v>4.3</v>
      </c>
      <c r="M405" s="21" t="str">
        <f>IF(K404&lt;=10%,"0-10%",IF(K404&lt;=20%,"11-20%",IF(K404&lt;=30%,"21-30%",IF(K404&lt;=40%,"31-40%",IF(K404&lt;=50%,"41-50%",IF(K404&lt;=60%,"51-60%",IF(K404&lt;=70%,"61-70%",IF(K404&lt;=80%,"71-80%",IF(K404&lt;=90%,"81-90%","91-100%")))))))))</f>
        <v>51-60%</v>
      </c>
      <c r="N405" s="21" t="str">
        <f>IF(K405&gt;=50%,"&gt;=50%","&lt;50%")</f>
        <v>&gt;=50%</v>
      </c>
      <c r="O405" s="7">
        <v>4.3</v>
      </c>
      <c r="P405" s="11">
        <v>12835</v>
      </c>
      <c r="Q405" s="27">
        <f>J405*P405</f>
        <v>7636825</v>
      </c>
      <c r="R405" s="12"/>
      <c r="S405" s="24" t="str">
        <f>IF(K405&gt;=50%,"Yes","No")</f>
        <v>Yes</v>
      </c>
    </row>
    <row r="406" spans="1:19" x14ac:dyDescent="0.25">
      <c r="A406" s="7" t="s">
        <v>2865</v>
      </c>
      <c r="B406" s="7" t="s">
        <v>2866</v>
      </c>
      <c r="C406" s="7" t="s">
        <v>1457</v>
      </c>
      <c r="D406" s="7" t="s">
        <v>35</v>
      </c>
      <c r="E406" s="14" t="s">
        <v>43</v>
      </c>
      <c r="F406" s="8" t="s">
        <v>44</v>
      </c>
      <c r="G406" s="14" t="s">
        <v>1458</v>
      </c>
      <c r="H406" s="9">
        <v>2719</v>
      </c>
      <c r="I406" s="30" t="str">
        <f t="shared" si="23"/>
        <v>&gt;₹500</v>
      </c>
      <c r="J406" s="9">
        <v>3945</v>
      </c>
      <c r="K406" s="10">
        <v>0.31</v>
      </c>
      <c r="L406" s="41">
        <f t="shared" si="24"/>
        <v>3.7</v>
      </c>
      <c r="M406" s="21" t="str">
        <f>IF(K405&lt;=10%,"0-10%",IF(K405&lt;=20%,"11-20%",IF(K405&lt;=30%,"21-30%",IF(K405&lt;=40%,"31-40%",IF(K405&lt;=50%,"41-50%",IF(K405&lt;=60%,"51-60%",IF(K405&lt;=70%,"61-70%",IF(K405&lt;=80%,"71-80%",IF(K405&lt;=90%,"81-90%","91-100%")))))))))</f>
        <v>61-70%</v>
      </c>
      <c r="N406" s="21" t="str">
        <f>IF(K406&gt;=50%,"&gt;=50%","&lt;50%")</f>
        <v>&lt;50%</v>
      </c>
      <c r="O406" s="7">
        <v>3.7</v>
      </c>
      <c r="P406" s="11">
        <v>13406</v>
      </c>
      <c r="Q406" s="27">
        <f>J406*P406</f>
        <v>52886670</v>
      </c>
      <c r="R406" s="12"/>
      <c r="S406" s="24" t="str">
        <f>IF(K406&gt;=50%,"Yes","No")</f>
        <v>No</v>
      </c>
    </row>
    <row r="407" spans="1:19" x14ac:dyDescent="0.25">
      <c r="A407" s="7" t="s">
        <v>1767</v>
      </c>
      <c r="B407" s="7" t="s">
        <v>1768</v>
      </c>
      <c r="C407" s="7" t="s">
        <v>1388</v>
      </c>
      <c r="D407" s="7" t="s">
        <v>35</v>
      </c>
      <c r="E407" s="7" t="s">
        <v>36</v>
      </c>
      <c r="F407" s="8" t="s">
        <v>708</v>
      </c>
      <c r="G407" s="7" t="s">
        <v>1389</v>
      </c>
      <c r="H407" s="9">
        <v>999</v>
      </c>
      <c r="I407" s="30" t="str">
        <f t="shared" si="23"/>
        <v>&gt;₹500</v>
      </c>
      <c r="J407" s="9">
        <v>1490</v>
      </c>
      <c r="K407" s="10">
        <v>0.33</v>
      </c>
      <c r="L407" s="41">
        <f t="shared" si="24"/>
        <v>4.0999999999999996</v>
      </c>
      <c r="M407" s="21" t="str">
        <f>IF(K406&lt;=10%,"0-10%",IF(K406&lt;=20%,"11-20%",IF(K406&lt;=30%,"21-30%",IF(K406&lt;=40%,"31-40%",IF(K406&lt;=50%,"41-50%",IF(K406&lt;=60%,"51-60%",IF(K406&lt;=70%,"61-70%",IF(K406&lt;=80%,"71-80%",IF(K406&lt;=90%,"81-90%","91-100%")))))))))</f>
        <v>31-40%</v>
      </c>
      <c r="N407" s="21" t="str">
        <f>IF(K407&gt;=50%,"&gt;=50%","&lt;50%")</f>
        <v>&lt;50%</v>
      </c>
      <c r="O407" s="7">
        <v>4.0999999999999996</v>
      </c>
      <c r="P407" s="11">
        <v>12999</v>
      </c>
      <c r="Q407" s="27">
        <f>J407*P407</f>
        <v>19368510</v>
      </c>
      <c r="R407" s="12"/>
      <c r="S407" s="24" t="str">
        <f>IF(K407&gt;=50%,"Yes","No")</f>
        <v>No</v>
      </c>
    </row>
    <row r="408" spans="1:19" x14ac:dyDescent="0.25">
      <c r="A408" s="7" t="s">
        <v>459</v>
      </c>
      <c r="B408" s="7" t="s">
        <v>460</v>
      </c>
      <c r="C408" s="7" t="s">
        <v>228</v>
      </c>
      <c r="D408" s="7" t="s">
        <v>18</v>
      </c>
      <c r="E408" s="14" t="s">
        <v>184</v>
      </c>
      <c r="F408" s="8" t="s">
        <v>229</v>
      </c>
      <c r="G408" s="14"/>
      <c r="H408" s="9">
        <v>2499</v>
      </c>
      <c r="I408" s="30" t="str">
        <f t="shared" si="23"/>
        <v>&gt;₹500</v>
      </c>
      <c r="J408" s="9">
        <v>3999</v>
      </c>
      <c r="K408" s="10">
        <v>0.38</v>
      </c>
      <c r="L408" s="41">
        <f t="shared" si="24"/>
        <v>4.4000000000000004</v>
      </c>
      <c r="M408" s="21" t="str">
        <f>IF(K407&lt;=10%,"0-10%",IF(K407&lt;=20%,"11-20%",IF(K407&lt;=30%,"21-30%",IF(K407&lt;=40%,"31-40%",IF(K407&lt;=50%,"41-50%",IF(K407&lt;=60%,"51-60%",IF(K407&lt;=70%,"61-70%",IF(K407&lt;=80%,"71-80%",IF(K407&lt;=90%,"81-90%","91-100%")))))))))</f>
        <v>31-40%</v>
      </c>
      <c r="N408" s="21" t="str">
        <f>IF(K408&gt;=50%,"&gt;=50%","&lt;50%")</f>
        <v>&lt;50%</v>
      </c>
      <c r="O408" s="7">
        <v>4.4000000000000004</v>
      </c>
      <c r="P408" s="11">
        <v>12679</v>
      </c>
      <c r="Q408" s="27">
        <f>J408*P408</f>
        <v>50703321</v>
      </c>
      <c r="R408" s="12"/>
      <c r="S408" s="24" t="str">
        <f>IF(K408&gt;=50%,"Yes","No")</f>
        <v>No</v>
      </c>
    </row>
    <row r="409" spans="1:19" x14ac:dyDescent="0.25">
      <c r="A409" s="7" t="s">
        <v>2502</v>
      </c>
      <c r="B409" s="7" t="s">
        <v>2503</v>
      </c>
      <c r="C409" s="7" t="s">
        <v>887</v>
      </c>
      <c r="D409" s="7" t="s">
        <v>35</v>
      </c>
      <c r="E409" s="7" t="s">
        <v>43</v>
      </c>
      <c r="F409" s="8" t="s">
        <v>44</v>
      </c>
      <c r="G409" s="7" t="s">
        <v>888</v>
      </c>
      <c r="H409" s="9">
        <v>260</v>
      </c>
      <c r="I409" s="30" t="str">
        <f t="shared" si="23"/>
        <v>₹200 - ₹500</v>
      </c>
      <c r="J409" s="9">
        <v>350</v>
      </c>
      <c r="K409" s="10">
        <v>0.26</v>
      </c>
      <c r="L409" s="41">
        <f t="shared" si="24"/>
        <v>3.9</v>
      </c>
      <c r="M409" s="21" t="str">
        <f>IF(K408&lt;=10%,"0-10%",IF(K408&lt;=20%,"11-20%",IF(K408&lt;=30%,"21-30%",IF(K408&lt;=40%,"31-40%",IF(K408&lt;=50%,"41-50%",IF(K408&lt;=60%,"51-60%",IF(K408&lt;=70%,"61-70%",IF(K408&lt;=80%,"71-80%",IF(K408&lt;=90%,"81-90%","91-100%")))))))))</f>
        <v>31-40%</v>
      </c>
      <c r="N409" s="21" t="str">
        <f>IF(K409&gt;=50%,"&gt;=50%","&lt;50%")</f>
        <v>&lt;50%</v>
      </c>
      <c r="O409" s="7">
        <v>3.9</v>
      </c>
      <c r="P409" s="11">
        <v>13127</v>
      </c>
      <c r="Q409" s="27">
        <f>J409*P409</f>
        <v>4594450</v>
      </c>
      <c r="R409" s="12"/>
      <c r="S409" s="24" t="str">
        <f>IF(K409&gt;=50%,"Yes","No")</f>
        <v>No</v>
      </c>
    </row>
    <row r="410" spans="1:19" x14ac:dyDescent="0.25">
      <c r="A410" s="7" t="s">
        <v>86</v>
      </c>
      <c r="B410" s="7" t="s">
        <v>87</v>
      </c>
      <c r="C410" s="7" t="s">
        <v>17</v>
      </c>
      <c r="D410" s="7" t="s">
        <v>18</v>
      </c>
      <c r="E410" s="14" t="s">
        <v>19</v>
      </c>
      <c r="F410" s="8" t="s">
        <v>20</v>
      </c>
      <c r="G410" s="14" t="s">
        <v>21</v>
      </c>
      <c r="H410" s="9">
        <v>1295</v>
      </c>
      <c r="I410" s="30" t="str">
        <f t="shared" si="23"/>
        <v>&gt;₹500</v>
      </c>
      <c r="J410" s="9">
        <v>1645</v>
      </c>
      <c r="K410" s="10">
        <v>0.21</v>
      </c>
      <c r="L410" s="41">
        <f t="shared" si="24"/>
        <v>4.5999999999999996</v>
      </c>
      <c r="M410" s="21" t="str">
        <f>IF(K409&lt;=10%,"0-10%",IF(K409&lt;=20%,"11-20%",IF(K409&lt;=30%,"21-30%",IF(K409&lt;=40%,"31-40%",IF(K409&lt;=50%,"41-50%",IF(K409&lt;=60%,"51-60%",IF(K409&lt;=70%,"61-70%",IF(K409&lt;=80%,"71-80%",IF(K409&lt;=90%,"81-90%","91-100%")))))))))</f>
        <v>21-30%</v>
      </c>
      <c r="N410" s="21" t="str">
        <f>IF(K410&gt;=50%,"&gt;=50%","&lt;50%")</f>
        <v>&lt;50%</v>
      </c>
      <c r="O410" s="7">
        <v>4.5999999999999996</v>
      </c>
      <c r="P410" s="11">
        <v>12375</v>
      </c>
      <c r="Q410" s="27">
        <f>J410*P410</f>
        <v>20356875</v>
      </c>
      <c r="R410" s="12"/>
      <c r="S410" s="24" t="str">
        <f>IF(K410&gt;=50%,"Yes","No")</f>
        <v>No</v>
      </c>
    </row>
    <row r="411" spans="1:19" x14ac:dyDescent="0.25">
      <c r="A411" s="7" t="s">
        <v>2504</v>
      </c>
      <c r="B411" s="7" t="s">
        <v>2505</v>
      </c>
      <c r="C411" s="7" t="s">
        <v>1655</v>
      </c>
      <c r="D411" s="7" t="s">
        <v>55</v>
      </c>
      <c r="E411" s="7" t="s">
        <v>789</v>
      </c>
      <c r="F411" s="8" t="s">
        <v>1193</v>
      </c>
      <c r="G411" s="7" t="s">
        <v>1656</v>
      </c>
      <c r="H411" s="9">
        <v>649</v>
      </c>
      <c r="I411" s="30" t="str">
        <f t="shared" si="23"/>
        <v>&gt;₹500</v>
      </c>
      <c r="J411" s="9">
        <v>2499</v>
      </c>
      <c r="K411" s="10">
        <v>0.74</v>
      </c>
      <c r="L411" s="41">
        <f t="shared" si="24"/>
        <v>3.9</v>
      </c>
      <c r="M411" s="21" t="str">
        <f>IF(K410&lt;=10%,"0-10%",IF(K410&lt;=20%,"11-20%",IF(K410&lt;=30%,"21-30%",IF(K410&lt;=40%,"31-40%",IF(K410&lt;=50%,"41-50%",IF(K410&lt;=60%,"51-60%",IF(K410&lt;=70%,"61-70%",IF(K410&lt;=80%,"71-80%",IF(K410&lt;=90%,"81-90%","91-100%")))))))))</f>
        <v>21-30%</v>
      </c>
      <c r="N411" s="21" t="str">
        <f>IF(K411&gt;=50%,"&gt;=50%","&lt;50%")</f>
        <v>&gt;=50%</v>
      </c>
      <c r="O411" s="7">
        <v>3.9</v>
      </c>
      <c r="P411" s="11">
        <v>13049</v>
      </c>
      <c r="Q411" s="27">
        <f>J411*P411</f>
        <v>32609451</v>
      </c>
      <c r="R411" s="12"/>
      <c r="S411" s="24" t="str">
        <f>IF(K411&gt;=50%,"Yes","No")</f>
        <v>Yes</v>
      </c>
    </row>
    <row r="412" spans="1:19" x14ac:dyDescent="0.25">
      <c r="A412" s="7" t="s">
        <v>2955</v>
      </c>
      <c r="B412" s="7" t="s">
        <v>2956</v>
      </c>
      <c r="C412" s="7" t="s">
        <v>1128</v>
      </c>
      <c r="D412" s="7" t="s">
        <v>35</v>
      </c>
      <c r="E412" s="14" t="s">
        <v>36</v>
      </c>
      <c r="F412" s="8" t="s">
        <v>133</v>
      </c>
      <c r="G412" s="14" t="s">
        <v>1129</v>
      </c>
      <c r="H412" s="9">
        <v>1199</v>
      </c>
      <c r="I412" s="30" t="str">
        <f t="shared" si="23"/>
        <v>&gt;₹500</v>
      </c>
      <c r="J412" s="9">
        <v>1695</v>
      </c>
      <c r="K412" s="10">
        <v>0.28999999999999998</v>
      </c>
      <c r="L412" s="41">
        <f t="shared" si="24"/>
        <v>3.6</v>
      </c>
      <c r="M412" s="21" t="str">
        <f>IF(K411&lt;=10%,"0-10%",IF(K411&lt;=20%,"11-20%",IF(K411&lt;=30%,"21-30%",IF(K411&lt;=40%,"31-40%",IF(K411&lt;=50%,"41-50%",IF(K411&lt;=60%,"51-60%",IF(K411&lt;=70%,"61-70%",IF(K411&lt;=80%,"71-80%",IF(K411&lt;=90%,"81-90%","91-100%")))))))))</f>
        <v>71-80%</v>
      </c>
      <c r="N412" s="21" t="str">
        <f>IF(K412&gt;=50%,"&gt;=50%","&lt;50%")</f>
        <v>&lt;50%</v>
      </c>
      <c r="O412" s="7">
        <v>3.6</v>
      </c>
      <c r="P412" s="11">
        <v>13300</v>
      </c>
      <c r="Q412" s="27">
        <f>J412*P412</f>
        <v>22543500</v>
      </c>
      <c r="R412" s="12"/>
      <c r="S412" s="24" t="str">
        <f>IF(K412&gt;=50%,"Yes","No")</f>
        <v>No</v>
      </c>
    </row>
    <row r="413" spans="1:19" x14ac:dyDescent="0.25">
      <c r="A413" s="7" t="s">
        <v>2176</v>
      </c>
      <c r="B413" s="7" t="s">
        <v>2177</v>
      </c>
      <c r="C413" s="7" t="s">
        <v>428</v>
      </c>
      <c r="D413" s="7" t="s">
        <v>55</v>
      </c>
      <c r="E413" s="14" t="s">
        <v>56</v>
      </c>
      <c r="F413" s="8" t="s">
        <v>429</v>
      </c>
      <c r="G413" s="14" t="s">
        <v>430</v>
      </c>
      <c r="H413" s="9">
        <v>8999</v>
      </c>
      <c r="I413" s="30" t="str">
        <f t="shared" si="23"/>
        <v>&gt;₹500</v>
      </c>
      <c r="J413" s="9">
        <v>11999</v>
      </c>
      <c r="K413" s="10">
        <v>0.25</v>
      </c>
      <c r="L413" s="41">
        <f t="shared" si="24"/>
        <v>4</v>
      </c>
      <c r="M413" s="21" t="str">
        <f>IF(K412&lt;=10%,"0-10%",IF(K412&lt;=20%,"11-20%",IF(K412&lt;=30%,"21-30%",IF(K412&lt;=40%,"31-40%",IF(K412&lt;=50%,"41-50%",IF(K412&lt;=60%,"51-60%",IF(K412&lt;=70%,"61-70%",IF(K412&lt;=80%,"71-80%",IF(K412&lt;=90%,"81-90%","91-100%")))))))))</f>
        <v>21-30%</v>
      </c>
      <c r="N413" s="21" t="str">
        <f>IF(K413&gt;=50%,"&gt;=50%","&lt;50%")</f>
        <v>&lt;50%</v>
      </c>
      <c r="O413" s="7">
        <v>4</v>
      </c>
      <c r="P413" s="11">
        <v>12796</v>
      </c>
      <c r="Q413" s="27">
        <f>J413*P413</f>
        <v>153539204</v>
      </c>
      <c r="R413" s="12"/>
      <c r="S413" s="24" t="str">
        <f>IF(K413&gt;=50%,"Yes","No")</f>
        <v>No</v>
      </c>
    </row>
    <row r="414" spans="1:19" x14ac:dyDescent="0.25">
      <c r="A414" s="7" t="s">
        <v>2178</v>
      </c>
      <c r="B414" s="7" t="s">
        <v>2179</v>
      </c>
      <c r="C414" s="7" t="s">
        <v>428</v>
      </c>
      <c r="D414" s="7" t="s">
        <v>55</v>
      </c>
      <c r="E414" s="14" t="s">
        <v>56</v>
      </c>
      <c r="F414" s="8" t="s">
        <v>429</v>
      </c>
      <c r="G414" s="14" t="s">
        <v>430</v>
      </c>
      <c r="H414" s="9">
        <v>8999</v>
      </c>
      <c r="I414" s="30" t="str">
        <f t="shared" si="23"/>
        <v>&gt;₹500</v>
      </c>
      <c r="J414" s="9">
        <v>11999</v>
      </c>
      <c r="K414" s="10">
        <v>0.25</v>
      </c>
      <c r="L414" s="41">
        <f t="shared" si="24"/>
        <v>4</v>
      </c>
      <c r="M414" s="21" t="str">
        <f>IF(K413&lt;=10%,"0-10%",IF(K413&lt;=20%,"11-20%",IF(K413&lt;=30%,"21-30%",IF(K413&lt;=40%,"31-40%",IF(K413&lt;=50%,"41-50%",IF(K413&lt;=60%,"51-60%",IF(K413&lt;=70%,"61-70%",IF(K413&lt;=80%,"71-80%",IF(K413&lt;=90%,"81-90%","91-100%")))))))))</f>
        <v>21-30%</v>
      </c>
      <c r="N414" s="21" t="str">
        <f>IF(K414&gt;=50%,"&gt;=50%","&lt;50%")</f>
        <v>&lt;50%</v>
      </c>
      <c r="O414" s="7">
        <v>4</v>
      </c>
      <c r="P414" s="11">
        <v>12796</v>
      </c>
      <c r="Q414" s="27">
        <f>J414*P414</f>
        <v>153539204</v>
      </c>
      <c r="R414" s="12"/>
      <c r="S414" s="24" t="str">
        <f>IF(K414&gt;=50%,"Yes","No")</f>
        <v>No</v>
      </c>
    </row>
    <row r="415" spans="1:19" x14ac:dyDescent="0.25">
      <c r="A415" s="7" t="s">
        <v>2180</v>
      </c>
      <c r="B415" s="7" t="s">
        <v>2181</v>
      </c>
      <c r="C415" s="7" t="s">
        <v>428</v>
      </c>
      <c r="D415" s="7" t="s">
        <v>55</v>
      </c>
      <c r="E415" s="14" t="s">
        <v>56</v>
      </c>
      <c r="F415" s="8" t="s">
        <v>429</v>
      </c>
      <c r="G415" s="14" t="s">
        <v>430</v>
      </c>
      <c r="H415" s="9">
        <v>8999</v>
      </c>
      <c r="I415" s="30" t="str">
        <f t="shared" si="23"/>
        <v>&gt;₹500</v>
      </c>
      <c r="J415" s="9">
        <v>11999</v>
      </c>
      <c r="K415" s="10">
        <v>0.25</v>
      </c>
      <c r="L415" s="41">
        <f t="shared" si="24"/>
        <v>4</v>
      </c>
      <c r="M415" s="21" t="str">
        <f>IF(K414&lt;=10%,"0-10%",IF(K414&lt;=20%,"11-20%",IF(K414&lt;=30%,"21-30%",IF(K414&lt;=40%,"31-40%",IF(K414&lt;=50%,"41-50%",IF(K414&lt;=60%,"51-60%",IF(K414&lt;=70%,"61-70%",IF(K414&lt;=80%,"71-80%",IF(K414&lt;=90%,"81-90%","91-100%")))))))))</f>
        <v>21-30%</v>
      </c>
      <c r="N415" s="21" t="str">
        <f>IF(K415&gt;=50%,"&gt;=50%","&lt;50%")</f>
        <v>&lt;50%</v>
      </c>
      <c r="O415" s="7">
        <v>4</v>
      </c>
      <c r="P415" s="11">
        <v>12796</v>
      </c>
      <c r="Q415" s="27">
        <f>J415*P415</f>
        <v>153539204</v>
      </c>
      <c r="R415" s="12"/>
      <c r="S415" s="24" t="str">
        <f>IF(K415&gt;=50%,"Yes","No")</f>
        <v>No</v>
      </c>
    </row>
    <row r="416" spans="1:19" x14ac:dyDescent="0.25">
      <c r="A416" s="7" t="s">
        <v>2711</v>
      </c>
      <c r="B416" s="7" t="s">
        <v>2712</v>
      </c>
      <c r="C416" s="7" t="s">
        <v>2713</v>
      </c>
      <c r="D416" s="7" t="s">
        <v>55</v>
      </c>
      <c r="E416" s="7" t="s">
        <v>279</v>
      </c>
      <c r="F416" s="8" t="s">
        <v>2714</v>
      </c>
      <c r="G416" s="7" t="s">
        <v>2715</v>
      </c>
      <c r="H416" s="9">
        <v>799</v>
      </c>
      <c r="I416" s="30" t="str">
        <f t="shared" si="23"/>
        <v>&gt;₹500</v>
      </c>
      <c r="J416" s="9">
        <v>1999</v>
      </c>
      <c r="K416" s="10">
        <v>0.6</v>
      </c>
      <c r="L416" s="41">
        <f t="shared" si="24"/>
        <v>3.8</v>
      </c>
      <c r="M416" s="21" t="str">
        <f>IF(K415&lt;=10%,"0-10%",IF(K415&lt;=20%,"11-20%",IF(K415&lt;=30%,"21-30%",IF(K415&lt;=40%,"31-40%",IF(K415&lt;=50%,"41-50%",IF(K415&lt;=60%,"51-60%",IF(K415&lt;=70%,"61-70%",IF(K415&lt;=80%,"71-80%",IF(K415&lt;=90%,"81-90%","91-100%")))))))))</f>
        <v>21-30%</v>
      </c>
      <c r="N416" s="21" t="str">
        <f>IF(K416&gt;=50%,"&gt;=50%","&lt;50%")</f>
        <v>&gt;=50%</v>
      </c>
      <c r="O416" s="7">
        <v>3.8</v>
      </c>
      <c r="P416" s="11">
        <v>12958</v>
      </c>
      <c r="Q416" s="27">
        <f>J416*P416</f>
        <v>25903042</v>
      </c>
      <c r="R416" s="12"/>
      <c r="S416" s="24" t="str">
        <f>IF(K416&gt;=50%,"Yes","No")</f>
        <v>Yes</v>
      </c>
    </row>
    <row r="417" spans="1:19" x14ac:dyDescent="0.25">
      <c r="A417" s="7" t="s">
        <v>2506</v>
      </c>
      <c r="B417" s="7" t="s">
        <v>2507</v>
      </c>
      <c r="C417" s="7" t="s">
        <v>2508</v>
      </c>
      <c r="D417" s="7" t="s">
        <v>35</v>
      </c>
      <c r="E417" s="15" t="s">
        <v>43</v>
      </c>
      <c r="F417" s="8" t="s">
        <v>44</v>
      </c>
      <c r="G417" s="15" t="s">
        <v>2509</v>
      </c>
      <c r="H417" s="9">
        <v>3657.66</v>
      </c>
      <c r="I417" s="30" t="str">
        <f t="shared" si="23"/>
        <v>&gt;₹500</v>
      </c>
      <c r="J417" s="9">
        <v>5156</v>
      </c>
      <c r="K417" s="10">
        <v>0.28999999999999998</v>
      </c>
      <c r="L417" s="41">
        <f t="shared" si="24"/>
        <v>3.9</v>
      </c>
      <c r="M417" s="21" t="str">
        <f>IF(K416&lt;=10%,"0-10%",IF(K416&lt;=20%,"11-20%",IF(K416&lt;=30%,"21-30%",IF(K416&lt;=40%,"31-40%",IF(K416&lt;=50%,"41-50%",IF(K416&lt;=60%,"51-60%",IF(K416&lt;=70%,"61-70%",IF(K416&lt;=80%,"71-80%",IF(K416&lt;=90%,"81-90%","91-100%")))))))))</f>
        <v>51-60%</v>
      </c>
      <c r="N417" s="21" t="str">
        <f>IF(K417&gt;=50%,"&gt;=50%","&lt;50%")</f>
        <v>&lt;50%</v>
      </c>
      <c r="O417" s="7">
        <v>3.9</v>
      </c>
      <c r="P417" s="11">
        <v>12837</v>
      </c>
      <c r="Q417" s="27">
        <f>J417*P417</f>
        <v>66187572</v>
      </c>
      <c r="R417" s="12"/>
      <c r="S417" s="24" t="str">
        <f>IF(K417&gt;=50%,"Yes","No")</f>
        <v>No</v>
      </c>
    </row>
    <row r="418" spans="1:19" x14ac:dyDescent="0.25">
      <c r="A418" s="7" t="s">
        <v>461</v>
      </c>
      <c r="B418" s="7" t="s">
        <v>462</v>
      </c>
      <c r="C418" s="7" t="s">
        <v>267</v>
      </c>
      <c r="D418" s="7" t="s">
        <v>233</v>
      </c>
      <c r="E418" s="7" t="s">
        <v>240</v>
      </c>
      <c r="F418" s="8" t="s">
        <v>241</v>
      </c>
      <c r="G418" s="7" t="s">
        <v>268</v>
      </c>
      <c r="H418" s="9">
        <v>522</v>
      </c>
      <c r="I418" s="30" t="str">
        <f t="shared" si="23"/>
        <v>&gt;₹500</v>
      </c>
      <c r="J418" s="9">
        <v>550</v>
      </c>
      <c r="K418" s="10">
        <v>0.05</v>
      </c>
      <c r="L418" s="41">
        <f t="shared" si="24"/>
        <v>4.4000000000000004</v>
      </c>
      <c r="M418" s="21" t="str">
        <f>IF(K417&lt;=10%,"0-10%",IF(K417&lt;=20%,"11-20%",IF(K417&lt;=30%,"21-30%",IF(K417&lt;=40%,"31-40%",IF(K417&lt;=50%,"41-50%",IF(K417&lt;=60%,"51-60%",IF(K417&lt;=70%,"61-70%",IF(K417&lt;=80%,"71-80%",IF(K417&lt;=90%,"81-90%","91-100%")))))))))</f>
        <v>21-30%</v>
      </c>
      <c r="N418" s="21" t="str">
        <f>IF(K418&gt;=50%,"&gt;=50%","&lt;50%")</f>
        <v>&lt;50%</v>
      </c>
      <c r="O418" s="7">
        <v>4.4000000000000004</v>
      </c>
      <c r="P418" s="11">
        <v>12179</v>
      </c>
      <c r="Q418" s="27">
        <f>J418*P418</f>
        <v>6698450</v>
      </c>
      <c r="R418" s="12"/>
      <c r="S418" s="24" t="str">
        <f>IF(K418&gt;=50%,"Yes","No")</f>
        <v>No</v>
      </c>
    </row>
    <row r="419" spans="1:19" x14ac:dyDescent="0.25">
      <c r="A419" s="7" t="s">
        <v>463</v>
      </c>
      <c r="B419" s="7" t="s">
        <v>464</v>
      </c>
      <c r="C419" s="7" t="s">
        <v>465</v>
      </c>
      <c r="D419" s="7" t="s">
        <v>55</v>
      </c>
      <c r="E419" s="7" t="s">
        <v>63</v>
      </c>
      <c r="F419" s="8" t="s">
        <v>103</v>
      </c>
      <c r="G419" s="7" t="s">
        <v>27</v>
      </c>
      <c r="H419" s="9">
        <v>399</v>
      </c>
      <c r="I419" s="30" t="str">
        <f t="shared" si="23"/>
        <v>₹200 - ₹500</v>
      </c>
      <c r="J419" s="9">
        <v>795</v>
      </c>
      <c r="K419" s="10">
        <v>0.5</v>
      </c>
      <c r="L419" s="41">
        <f t="shared" si="24"/>
        <v>4.4000000000000004</v>
      </c>
      <c r="M419" s="21" t="str">
        <f>IF(K418&lt;=10%,"0-10%",IF(K418&lt;=20%,"11-20%",IF(K418&lt;=30%,"21-30%",IF(K418&lt;=40%,"31-40%",IF(K418&lt;=50%,"41-50%",IF(K418&lt;=60%,"51-60%",IF(K418&lt;=70%,"61-70%",IF(K418&lt;=80%,"71-80%",IF(K418&lt;=90%,"81-90%","91-100%")))))))))</f>
        <v>0-10%</v>
      </c>
      <c r="N419" s="21" t="str">
        <f>IF(K419&gt;=50%,"&gt;=50%","&lt;50%")</f>
        <v>&gt;=50%</v>
      </c>
      <c r="O419" s="7">
        <v>4.4000000000000004</v>
      </c>
      <c r="P419" s="11">
        <v>12091</v>
      </c>
      <c r="Q419" s="27">
        <f>J419*P419</f>
        <v>9612345</v>
      </c>
      <c r="R419" s="12"/>
      <c r="S419" s="24" t="str">
        <f>IF(K419&gt;=50%,"Yes","No")</f>
        <v>Yes</v>
      </c>
    </row>
    <row r="420" spans="1:19" x14ac:dyDescent="0.25">
      <c r="A420" s="7" t="s">
        <v>3026</v>
      </c>
      <c r="B420" s="7" t="s">
        <v>3027</v>
      </c>
      <c r="C420" s="7" t="s">
        <v>1197</v>
      </c>
      <c r="D420" s="7" t="s">
        <v>55</v>
      </c>
      <c r="E420" s="14" t="s">
        <v>789</v>
      </c>
      <c r="F420" s="8" t="s">
        <v>1193</v>
      </c>
      <c r="G420" s="14" t="s">
        <v>1198</v>
      </c>
      <c r="H420" s="9">
        <v>1099</v>
      </c>
      <c r="I420" s="30" t="str">
        <f>IF(H420&lt;200,"&lt;₹200", IF(H420&lt;=500, "₹200 -₹500", "&gt;₹500"))</f>
        <v>&gt;₹500</v>
      </c>
      <c r="J420" s="9">
        <v>5999</v>
      </c>
      <c r="K420" s="10">
        <v>0.82</v>
      </c>
      <c r="L420" s="41">
        <f t="shared" si="24"/>
        <v>3.5</v>
      </c>
      <c r="M420" s="21" t="str">
        <f>IF(K419&lt;=10%,"0-10%",IF(K419&lt;=20%,"11-20%",IF(K419&lt;=30%,"21-30%",IF(K419&lt;=40%,"31-40%",IF(K419&lt;=50%,"41-50%",IF(K419&lt;=60%,"51-60%",IF(K419&lt;=70%,"61-70%",IF(K419&lt;=80%,"71-80%",IF(K419&lt;=90%,"81-90%","91-100%")))))))))</f>
        <v>41-50%</v>
      </c>
      <c r="N420" s="21" t="str">
        <f>IF(K420&gt;=50%,"&gt;=50%","&lt;50%")</f>
        <v>&gt;=50%</v>
      </c>
      <c r="O420" s="7">
        <v>3.5</v>
      </c>
      <c r="P420" s="11">
        <v>12966</v>
      </c>
      <c r="Q420" s="27">
        <f>J420*P420</f>
        <v>77783034</v>
      </c>
      <c r="R420" s="12"/>
      <c r="S420" s="24" t="str">
        <f>IF(K420&gt;=50%,"Yes","No")</f>
        <v>Yes</v>
      </c>
    </row>
    <row r="421" spans="1:19" x14ac:dyDescent="0.25">
      <c r="A421" s="7" t="s">
        <v>812</v>
      </c>
      <c r="B421" s="7" t="s">
        <v>813</v>
      </c>
      <c r="C421" s="7" t="s">
        <v>183</v>
      </c>
      <c r="D421" s="7" t="s">
        <v>18</v>
      </c>
      <c r="E421" s="7" t="s">
        <v>184</v>
      </c>
      <c r="F421" s="8" t="s">
        <v>185</v>
      </c>
      <c r="G421" s="7" t="s">
        <v>186</v>
      </c>
      <c r="H421" s="9">
        <v>999</v>
      </c>
      <c r="I421" s="30" t="str">
        <f t="shared" ref="I421:I452" si="25">IF(H421&lt;200,"&lt;₹200",IF(OR(H421=200,H421&lt;=500),"₹200 - ₹500","&gt;₹500"))</f>
        <v>&gt;₹500</v>
      </c>
      <c r="J421" s="9">
        <v>1599</v>
      </c>
      <c r="K421" s="10">
        <v>0.38</v>
      </c>
      <c r="L421" s="41">
        <f t="shared" si="24"/>
        <v>4.3</v>
      </c>
      <c r="M421" s="21" t="str">
        <f>IF(K420&lt;=10%,"0-10%",IF(K420&lt;=20%,"11-20%",IF(K420&lt;=30%,"21-30%",IF(K420&lt;=40%,"31-40%",IF(K420&lt;=50%,"41-50%",IF(K420&lt;=60%,"51-60%",IF(K420&lt;=70%,"61-70%",IF(K420&lt;=80%,"71-80%",IF(K420&lt;=90%,"81-90%","91-100%")))))))))</f>
        <v>81-90%</v>
      </c>
      <c r="N421" s="21" t="str">
        <f>IF(K421&gt;=50%,"&gt;=50%","&lt;50%")</f>
        <v>&lt;50%</v>
      </c>
      <c r="O421" s="7">
        <v>4.3</v>
      </c>
      <c r="P421" s="11">
        <v>12093</v>
      </c>
      <c r="Q421" s="27">
        <f>J421*P421</f>
        <v>19336707</v>
      </c>
      <c r="R421" s="12"/>
      <c r="S421" s="24" t="str">
        <f>IF(K421&gt;=50%,"Yes","No")</f>
        <v>No</v>
      </c>
    </row>
    <row r="422" spans="1:19" x14ac:dyDescent="0.25">
      <c r="A422" s="7" t="s">
        <v>1355</v>
      </c>
      <c r="B422" s="7" t="s">
        <v>1356</v>
      </c>
      <c r="C422" s="7" t="s">
        <v>102</v>
      </c>
      <c r="D422" s="7" t="s">
        <v>55</v>
      </c>
      <c r="E422" s="7" t="s">
        <v>63</v>
      </c>
      <c r="F422" s="8" t="s">
        <v>103</v>
      </c>
      <c r="G422" s="7" t="s">
        <v>27</v>
      </c>
      <c r="H422" s="9">
        <v>199</v>
      </c>
      <c r="I422" s="30" t="str">
        <f t="shared" si="25"/>
        <v>&lt;₹200</v>
      </c>
      <c r="J422" s="9">
        <v>699</v>
      </c>
      <c r="K422" s="10">
        <v>0.72</v>
      </c>
      <c r="L422" s="41">
        <f t="shared" si="24"/>
        <v>4.2</v>
      </c>
      <c r="M422" s="21" t="str">
        <f>IF(K421&lt;=10%,"0-10%",IF(K421&lt;=20%,"11-20%",IF(K421&lt;=30%,"21-30%",IF(K421&lt;=40%,"31-40%",IF(K421&lt;=50%,"41-50%",IF(K421&lt;=60%,"51-60%",IF(K421&lt;=70%,"61-70%",IF(K421&lt;=80%,"71-80%",IF(K421&lt;=90%,"81-90%","91-100%")))))))))</f>
        <v>31-40%</v>
      </c>
      <c r="N422" s="21" t="str">
        <f>IF(K422&gt;=50%,"&gt;=50%","&lt;50%")</f>
        <v>&gt;=50%</v>
      </c>
      <c r="O422" s="7">
        <v>4.2</v>
      </c>
      <c r="P422" s="11">
        <v>12153</v>
      </c>
      <c r="Q422" s="27">
        <f>J422*P422</f>
        <v>8494947</v>
      </c>
      <c r="R422" s="12"/>
      <c r="S422" s="24" t="str">
        <f>IF(K422&gt;=50%,"Yes","No")</f>
        <v>Yes</v>
      </c>
    </row>
    <row r="423" spans="1:19" x14ac:dyDescent="0.25">
      <c r="A423" s="7" t="s">
        <v>1357</v>
      </c>
      <c r="B423" s="7" t="s">
        <v>1358</v>
      </c>
      <c r="C423" s="7" t="s">
        <v>102</v>
      </c>
      <c r="D423" s="7" t="s">
        <v>55</v>
      </c>
      <c r="E423" s="7" t="s">
        <v>63</v>
      </c>
      <c r="F423" s="8" t="s">
        <v>103</v>
      </c>
      <c r="G423" s="7" t="s">
        <v>27</v>
      </c>
      <c r="H423" s="9">
        <v>379</v>
      </c>
      <c r="I423" s="30" t="str">
        <f t="shared" si="25"/>
        <v>₹200 - ₹500</v>
      </c>
      <c r="J423" s="9">
        <v>999</v>
      </c>
      <c r="K423" s="10">
        <v>0.62</v>
      </c>
      <c r="L423" s="41">
        <f t="shared" si="24"/>
        <v>4.2</v>
      </c>
      <c r="M423" s="21" t="str">
        <f>IF(K422&lt;=10%,"0-10%",IF(K422&lt;=20%,"11-20%",IF(K422&lt;=30%,"21-30%",IF(K422&lt;=40%,"31-40%",IF(K422&lt;=50%,"41-50%",IF(K422&lt;=60%,"51-60%",IF(K422&lt;=70%,"61-70%",IF(K422&lt;=80%,"71-80%",IF(K422&lt;=90%,"81-90%","91-100%")))))))))</f>
        <v>71-80%</v>
      </c>
      <c r="N423" s="21" t="str">
        <f>IF(K423&gt;=50%,"&gt;=50%","&lt;50%")</f>
        <v>&gt;=50%</v>
      </c>
      <c r="O423" s="7">
        <v>4.2</v>
      </c>
      <c r="P423" s="11">
        <v>12153</v>
      </c>
      <c r="Q423" s="27">
        <f>J423*P423</f>
        <v>12140847</v>
      </c>
      <c r="R423" s="12"/>
      <c r="S423" s="24" t="str">
        <f>IF(K423&gt;=50%,"Yes","No")</f>
        <v>Yes</v>
      </c>
    </row>
    <row r="424" spans="1:19" x14ac:dyDescent="0.25">
      <c r="A424" s="7" t="s">
        <v>2510</v>
      </c>
      <c r="B424" s="7" t="s">
        <v>2511</v>
      </c>
      <c r="C424" s="7" t="s">
        <v>1197</v>
      </c>
      <c r="D424" s="7" t="s">
        <v>55</v>
      </c>
      <c r="E424" s="14" t="s">
        <v>789</v>
      </c>
      <c r="F424" s="8" t="s">
        <v>1193</v>
      </c>
      <c r="G424" s="14" t="s">
        <v>1198</v>
      </c>
      <c r="H424" s="9">
        <v>1299</v>
      </c>
      <c r="I424" s="30" t="str">
        <f t="shared" si="25"/>
        <v>&gt;₹500</v>
      </c>
      <c r="J424" s="9">
        <v>3499</v>
      </c>
      <c r="K424" s="10">
        <v>0.63</v>
      </c>
      <c r="L424" s="41">
        <f t="shared" si="24"/>
        <v>3.9</v>
      </c>
      <c r="M424" s="21" t="str">
        <f>IF(K423&lt;=10%,"0-10%",IF(K423&lt;=20%,"11-20%",IF(K423&lt;=30%,"21-30%",IF(K423&lt;=40%,"31-40%",IF(K423&lt;=50%,"41-50%",IF(K423&lt;=60%,"51-60%",IF(K423&lt;=70%,"61-70%",IF(K423&lt;=80%,"71-80%",IF(K423&lt;=90%,"81-90%","91-100%")))))))))</f>
        <v>61-70%</v>
      </c>
      <c r="N424" s="21" t="str">
        <f>IF(K424&gt;=50%,"&gt;=50%","&lt;50%")</f>
        <v>&gt;=50%</v>
      </c>
      <c r="O424" s="7">
        <v>3.9</v>
      </c>
      <c r="P424" s="11">
        <v>12452</v>
      </c>
      <c r="Q424" s="27">
        <f>J424*P424</f>
        <v>43569548</v>
      </c>
      <c r="R424" s="12"/>
      <c r="S424" s="24" t="str">
        <f>IF(K424&gt;=50%,"Yes","No")</f>
        <v>Yes</v>
      </c>
    </row>
    <row r="425" spans="1:19" x14ac:dyDescent="0.25">
      <c r="A425" s="7" t="s">
        <v>814</v>
      </c>
      <c r="B425" s="7" t="s">
        <v>815</v>
      </c>
      <c r="C425" s="7" t="s">
        <v>62</v>
      </c>
      <c r="D425" s="7" t="s">
        <v>55</v>
      </c>
      <c r="E425" s="14" t="s">
        <v>63</v>
      </c>
      <c r="F425" s="8" t="s">
        <v>64</v>
      </c>
      <c r="G425" s="14" t="s">
        <v>65</v>
      </c>
      <c r="H425" s="9">
        <v>13490</v>
      </c>
      <c r="I425" s="30" t="str">
        <f t="shared" si="25"/>
        <v>&gt;₹500</v>
      </c>
      <c r="J425" s="9">
        <v>21990</v>
      </c>
      <c r="K425" s="10">
        <v>0.39</v>
      </c>
      <c r="L425" s="41">
        <f t="shared" si="24"/>
        <v>4.3</v>
      </c>
      <c r="M425" s="21" t="str">
        <f>IF(K424&lt;=10%,"0-10%",IF(K424&lt;=20%,"11-20%",IF(K424&lt;=30%,"21-30%",IF(K424&lt;=40%,"31-40%",IF(K424&lt;=50%,"41-50%",IF(K424&lt;=60%,"51-60%",IF(K424&lt;=70%,"61-70%",IF(K424&lt;=80%,"71-80%",IF(K424&lt;=90%,"81-90%","91-100%")))))))))</f>
        <v>61-70%</v>
      </c>
      <c r="N425" s="21" t="str">
        <f>IF(K425&gt;=50%,"&gt;=50%","&lt;50%")</f>
        <v>&lt;50%</v>
      </c>
      <c r="O425" s="7">
        <v>4.3</v>
      </c>
      <c r="P425" s="11">
        <v>11976</v>
      </c>
      <c r="Q425" s="27">
        <f>J425*P425</f>
        <v>263352240</v>
      </c>
      <c r="R425" s="12"/>
      <c r="S425" s="24" t="str">
        <f>IF(K425&gt;=50%,"Yes","No")</f>
        <v>No</v>
      </c>
    </row>
    <row r="426" spans="1:19" x14ac:dyDescent="0.25">
      <c r="A426" s="7" t="s">
        <v>816</v>
      </c>
      <c r="B426" s="7" t="s">
        <v>817</v>
      </c>
      <c r="C426" s="7" t="s">
        <v>34</v>
      </c>
      <c r="D426" s="7" t="s">
        <v>35</v>
      </c>
      <c r="E426" s="14" t="s">
        <v>36</v>
      </c>
      <c r="F426" s="8" t="s">
        <v>37</v>
      </c>
      <c r="G426" s="14" t="s">
        <v>38</v>
      </c>
      <c r="H426" s="9">
        <v>3600</v>
      </c>
      <c r="I426" s="30" t="str">
        <f t="shared" si="25"/>
        <v>&gt;₹500</v>
      </c>
      <c r="J426" s="9">
        <v>6190</v>
      </c>
      <c r="K426" s="10">
        <v>0.42</v>
      </c>
      <c r="L426" s="41">
        <f t="shared" si="24"/>
        <v>4.3</v>
      </c>
      <c r="M426" s="21" t="str">
        <f>IF(K425&lt;=10%,"0-10%",IF(K425&lt;=20%,"11-20%",IF(K425&lt;=30%,"21-30%",IF(K425&lt;=40%,"31-40%",IF(K425&lt;=50%,"41-50%",IF(K425&lt;=60%,"51-60%",IF(K425&lt;=70%,"61-70%",IF(K425&lt;=80%,"71-80%",IF(K425&lt;=90%,"81-90%","91-100%")))))))))</f>
        <v>31-40%</v>
      </c>
      <c r="N426" s="21" t="str">
        <f>IF(K426&gt;=50%,"&gt;=50%","&lt;50%")</f>
        <v>&lt;50%</v>
      </c>
      <c r="O426" s="7">
        <v>4.3</v>
      </c>
      <c r="P426" s="11">
        <v>11924</v>
      </c>
      <c r="Q426" s="27">
        <f>J426*P426</f>
        <v>73809560</v>
      </c>
      <c r="R426" s="12"/>
      <c r="S426" s="24" t="str">
        <f>IF(K426&gt;=50%,"Yes","No")</f>
        <v>No</v>
      </c>
    </row>
    <row r="427" spans="1:19" x14ac:dyDescent="0.25">
      <c r="A427" s="7" t="s">
        <v>1359</v>
      </c>
      <c r="B427" s="7" t="s">
        <v>1360</v>
      </c>
      <c r="C427" s="7" t="s">
        <v>536</v>
      </c>
      <c r="D427" s="7" t="s">
        <v>35</v>
      </c>
      <c r="E427" s="14" t="s">
        <v>36</v>
      </c>
      <c r="F427" s="8" t="s">
        <v>37</v>
      </c>
      <c r="G427" s="14" t="s">
        <v>537</v>
      </c>
      <c r="H427" s="9">
        <v>7349</v>
      </c>
      <c r="I427" s="30" t="str">
        <f t="shared" si="25"/>
        <v>&gt;₹500</v>
      </c>
      <c r="J427" s="9">
        <v>10900</v>
      </c>
      <c r="K427" s="10">
        <v>0.33</v>
      </c>
      <c r="L427" s="41">
        <f t="shared" si="24"/>
        <v>4.2</v>
      </c>
      <c r="M427" s="21" t="str">
        <f>IF(K426&lt;=10%,"0-10%",IF(K426&lt;=20%,"11-20%",IF(K426&lt;=30%,"21-30%",IF(K426&lt;=40%,"31-40%",IF(K426&lt;=50%,"41-50%",IF(K426&lt;=60%,"51-60%",IF(K426&lt;=70%,"61-70%",IF(K426&lt;=80%,"71-80%",IF(K426&lt;=90%,"81-90%","91-100%")))))))))</f>
        <v>41-50%</v>
      </c>
      <c r="N427" s="21" t="str">
        <f>IF(K427&gt;=50%,"&gt;=50%","&lt;50%")</f>
        <v>&lt;50%</v>
      </c>
      <c r="O427" s="7">
        <v>4.2</v>
      </c>
      <c r="P427" s="11">
        <v>11957</v>
      </c>
      <c r="Q427" s="27">
        <f>J427*P427</f>
        <v>130331300</v>
      </c>
      <c r="R427" s="12"/>
      <c r="S427" s="24" t="str">
        <f>IF(K427&gt;=50%,"Yes","No")</f>
        <v>No</v>
      </c>
    </row>
    <row r="428" spans="1:19" x14ac:dyDescent="0.25">
      <c r="A428" s="7" t="s">
        <v>1361</v>
      </c>
      <c r="B428" s="7" t="s">
        <v>1362</v>
      </c>
      <c r="C428" s="7" t="s">
        <v>443</v>
      </c>
      <c r="D428" s="7" t="s">
        <v>35</v>
      </c>
      <c r="E428" s="14" t="s">
        <v>43</v>
      </c>
      <c r="F428" s="8" t="s">
        <v>121</v>
      </c>
      <c r="G428" s="14" t="s">
        <v>444</v>
      </c>
      <c r="H428" s="9">
        <v>3799</v>
      </c>
      <c r="I428" s="30" t="str">
        <f t="shared" si="25"/>
        <v>&gt;₹500</v>
      </c>
      <c r="J428" s="9">
        <v>6000</v>
      </c>
      <c r="K428" s="10">
        <v>0.37</v>
      </c>
      <c r="L428" s="41">
        <f t="shared" si="24"/>
        <v>4.2</v>
      </c>
      <c r="M428" s="21" t="str">
        <f>IF(K427&lt;=10%,"0-10%",IF(K427&lt;=20%,"11-20%",IF(K427&lt;=30%,"21-30%",IF(K427&lt;=40%,"31-40%",IF(K427&lt;=50%,"41-50%",IF(K427&lt;=60%,"51-60%",IF(K427&lt;=70%,"61-70%",IF(K427&lt;=80%,"71-80%",IF(K427&lt;=90%,"81-90%","91-100%")))))))))</f>
        <v>31-40%</v>
      </c>
      <c r="N428" s="21" t="str">
        <f>IF(K428&gt;=50%,"&gt;=50%","&lt;50%")</f>
        <v>&lt;50%</v>
      </c>
      <c r="O428" s="7">
        <v>4.2</v>
      </c>
      <c r="P428" s="11">
        <v>11935</v>
      </c>
      <c r="Q428" s="27">
        <f>J428*P428</f>
        <v>71610000</v>
      </c>
      <c r="R428" s="12"/>
      <c r="S428" s="24" t="str">
        <f>IF(K428&gt;=50%,"Yes","No")</f>
        <v>No</v>
      </c>
    </row>
    <row r="429" spans="1:19" x14ac:dyDescent="0.25">
      <c r="A429" s="7" t="s">
        <v>818</v>
      </c>
      <c r="B429" s="7" t="s">
        <v>819</v>
      </c>
      <c r="C429" s="7" t="s">
        <v>722</v>
      </c>
      <c r="D429" s="7" t="s">
        <v>55</v>
      </c>
      <c r="E429" s="7" t="s">
        <v>171</v>
      </c>
      <c r="F429" s="8" t="s">
        <v>723</v>
      </c>
      <c r="H429" s="9">
        <v>479</v>
      </c>
      <c r="I429" s="30" t="str">
        <f t="shared" si="25"/>
        <v>₹200 - ₹500</v>
      </c>
      <c r="J429" s="9">
        <v>599</v>
      </c>
      <c r="K429" s="10">
        <v>0.2</v>
      </c>
      <c r="L429" s="41">
        <f t="shared" si="24"/>
        <v>4.3</v>
      </c>
      <c r="M429" s="21" t="str">
        <f>IF(K428&lt;=10%,"0-10%",IF(K428&lt;=20%,"11-20%",IF(K428&lt;=30%,"21-30%",IF(K428&lt;=40%,"31-40%",IF(K428&lt;=50%,"41-50%",IF(K428&lt;=60%,"51-60%",IF(K428&lt;=70%,"61-70%",IF(K428&lt;=80%,"71-80%",IF(K428&lt;=90%,"81-90%","91-100%")))))))))</f>
        <v>31-40%</v>
      </c>
      <c r="N429" s="21" t="str">
        <f>IF(K429&gt;=50%,"&gt;=50%","&lt;50%")</f>
        <v>&lt;50%</v>
      </c>
      <c r="O429" s="7">
        <v>4.3</v>
      </c>
      <c r="P429" s="11">
        <v>11687</v>
      </c>
      <c r="Q429" s="27">
        <f>J429*P429</f>
        <v>7000513</v>
      </c>
      <c r="R429" s="12"/>
      <c r="S429" s="24" t="str">
        <f>IF(K429&gt;=50%,"Yes","No")</f>
        <v>No</v>
      </c>
    </row>
    <row r="430" spans="1:19" x14ac:dyDescent="0.25">
      <c r="A430" s="7" t="s">
        <v>1769</v>
      </c>
      <c r="B430" s="7" t="s">
        <v>1770</v>
      </c>
      <c r="C430" s="7" t="s">
        <v>96</v>
      </c>
      <c r="D430" s="7" t="s">
        <v>35</v>
      </c>
      <c r="E430" s="14" t="s">
        <v>43</v>
      </c>
      <c r="F430" s="8" t="s">
        <v>44</v>
      </c>
      <c r="G430" s="14" t="s">
        <v>97</v>
      </c>
      <c r="H430" s="9">
        <v>3599</v>
      </c>
      <c r="I430" s="30" t="str">
        <f t="shared" si="25"/>
        <v>&gt;₹500</v>
      </c>
      <c r="J430" s="9">
        <v>9455</v>
      </c>
      <c r="K430" s="10">
        <v>0.62</v>
      </c>
      <c r="L430" s="41">
        <f t="shared" si="24"/>
        <v>4.0999999999999996</v>
      </c>
      <c r="M430" s="21" t="str">
        <f>IF(K429&lt;=10%,"0-10%",IF(K429&lt;=20%,"11-20%",IF(K429&lt;=30%,"21-30%",IF(K429&lt;=40%,"31-40%",IF(K429&lt;=50%,"41-50%",IF(K429&lt;=60%,"51-60%",IF(K429&lt;=70%,"61-70%",IF(K429&lt;=80%,"71-80%",IF(K429&lt;=90%,"81-90%","91-100%")))))))))</f>
        <v>11-20%</v>
      </c>
      <c r="N430" s="21" t="str">
        <f>IF(K430&gt;=50%,"&gt;=50%","&lt;50%")</f>
        <v>&gt;=50%</v>
      </c>
      <c r="O430" s="7">
        <v>4.0999999999999996</v>
      </c>
      <c r="P430" s="11">
        <v>11828</v>
      </c>
      <c r="Q430" s="27">
        <f>J430*P430</f>
        <v>111833740</v>
      </c>
      <c r="R430" s="12"/>
      <c r="S430" s="24" t="str">
        <f>IF(K430&gt;=50%,"Yes","No")</f>
        <v>Yes</v>
      </c>
    </row>
    <row r="431" spans="1:19" x14ac:dyDescent="0.25">
      <c r="A431" s="7" t="s">
        <v>466</v>
      </c>
      <c r="B431" s="7" t="s">
        <v>467</v>
      </c>
      <c r="C431" s="7" t="s">
        <v>96</v>
      </c>
      <c r="D431" s="7" t="s">
        <v>35</v>
      </c>
      <c r="E431" s="14" t="s">
        <v>43</v>
      </c>
      <c r="F431" s="8" t="s">
        <v>44</v>
      </c>
      <c r="G431" s="14" t="s">
        <v>97</v>
      </c>
      <c r="H431" s="9">
        <v>6999</v>
      </c>
      <c r="I431" s="30" t="str">
        <f t="shared" si="25"/>
        <v>&gt;₹500</v>
      </c>
      <c r="J431" s="9">
        <v>10590</v>
      </c>
      <c r="K431" s="10">
        <v>0.34</v>
      </c>
      <c r="L431" s="41">
        <f t="shared" si="24"/>
        <v>4.4000000000000004</v>
      </c>
      <c r="M431" s="21" t="str">
        <f>IF(K430&lt;=10%,"0-10%",IF(K430&lt;=20%,"11-20%",IF(K430&lt;=30%,"21-30%",IF(K430&lt;=40%,"31-40%",IF(K430&lt;=50%,"41-50%",IF(K430&lt;=60%,"51-60%",IF(K430&lt;=70%,"61-70%",IF(K430&lt;=80%,"71-80%",IF(K430&lt;=90%,"81-90%","91-100%")))))))))</f>
        <v>61-70%</v>
      </c>
      <c r="N431" s="21" t="str">
        <f>IF(K431&gt;=50%,"&gt;=50%","&lt;50%")</f>
        <v>&lt;50%</v>
      </c>
      <c r="O431" s="7">
        <v>4.4000000000000004</v>
      </c>
      <c r="P431" s="11">
        <v>11499</v>
      </c>
      <c r="Q431" s="27">
        <f>J431*P431</f>
        <v>121774410</v>
      </c>
      <c r="R431" s="12"/>
      <c r="S431" s="24" t="str">
        <f>IF(K431&gt;=50%,"Yes","No")</f>
        <v>No</v>
      </c>
    </row>
    <row r="432" spans="1:19" x14ac:dyDescent="0.25">
      <c r="A432" s="7" t="s">
        <v>215</v>
      </c>
      <c r="B432" s="7" t="s">
        <v>216</v>
      </c>
      <c r="C432" s="7" t="s">
        <v>217</v>
      </c>
      <c r="D432" s="7" t="s">
        <v>55</v>
      </c>
      <c r="E432" s="7" t="s">
        <v>56</v>
      </c>
      <c r="F432" s="8" t="s">
        <v>57</v>
      </c>
      <c r="G432" s="7" t="s">
        <v>218</v>
      </c>
      <c r="H432" s="9">
        <v>99</v>
      </c>
      <c r="I432" s="30" t="str">
        <f t="shared" si="25"/>
        <v>&lt;₹200</v>
      </c>
      <c r="J432" s="9">
        <v>171</v>
      </c>
      <c r="K432" s="10">
        <v>0.42</v>
      </c>
      <c r="L432" s="41">
        <f t="shared" si="24"/>
        <v>4.5</v>
      </c>
      <c r="M432" s="21" t="str">
        <f>IF(K431&lt;=10%,"0-10%",IF(K431&lt;=20%,"11-20%",IF(K431&lt;=30%,"21-30%",IF(K431&lt;=40%,"31-40%",IF(K431&lt;=50%,"41-50%",IF(K431&lt;=60%,"51-60%",IF(K431&lt;=70%,"61-70%",IF(K431&lt;=80%,"71-80%",IF(K431&lt;=90%,"81-90%","91-100%")))))))))</f>
        <v>31-40%</v>
      </c>
      <c r="N432" s="21" t="str">
        <f>IF(K432&gt;=50%,"&gt;=50%","&lt;50%")</f>
        <v>&lt;50%</v>
      </c>
      <c r="O432" s="7">
        <v>4.5</v>
      </c>
      <c r="P432" s="11">
        <v>11339</v>
      </c>
      <c r="Q432" s="27">
        <f>J432*P432</f>
        <v>1938969</v>
      </c>
      <c r="R432" s="12"/>
      <c r="S432" s="24" t="str">
        <f>IF(K432&gt;=50%,"Yes","No")</f>
        <v>No</v>
      </c>
    </row>
    <row r="433" spans="1:19" x14ac:dyDescent="0.25">
      <c r="A433" s="7" t="s">
        <v>1771</v>
      </c>
      <c r="B433" s="7" t="s">
        <v>1772</v>
      </c>
      <c r="C433" s="7" t="s">
        <v>1773</v>
      </c>
      <c r="D433" s="7" t="s">
        <v>18</v>
      </c>
      <c r="E433" s="14" t="s">
        <v>184</v>
      </c>
      <c r="F433" s="8"/>
      <c r="G433" s="14"/>
      <c r="H433" s="9">
        <v>1199</v>
      </c>
      <c r="I433" s="30" t="str">
        <f t="shared" si="25"/>
        <v>&gt;₹500</v>
      </c>
      <c r="J433" s="9">
        <v>3490</v>
      </c>
      <c r="K433" s="10">
        <v>0.66</v>
      </c>
      <c r="L433" s="41">
        <f t="shared" si="24"/>
        <v>4.0999999999999996</v>
      </c>
      <c r="M433" s="21" t="str">
        <f>IF(K432&lt;=10%,"0-10%",IF(K432&lt;=20%,"11-20%",IF(K432&lt;=30%,"21-30%",IF(K432&lt;=40%,"31-40%",IF(K432&lt;=50%,"41-50%",IF(K432&lt;=60%,"51-60%",IF(K432&lt;=70%,"61-70%",IF(K432&lt;=80%,"71-80%",IF(K432&lt;=90%,"81-90%","91-100%")))))))))</f>
        <v>41-50%</v>
      </c>
      <c r="N433" s="21" t="str">
        <f>IF(K433&gt;=50%,"&gt;=50%","&lt;50%")</f>
        <v>&gt;=50%</v>
      </c>
      <c r="O433" s="7">
        <v>4.0999999999999996</v>
      </c>
      <c r="P433" s="11">
        <v>11716</v>
      </c>
      <c r="Q433" s="27">
        <f>J433*P433</f>
        <v>40888840</v>
      </c>
      <c r="R433" s="12"/>
      <c r="S433" s="24" t="str">
        <f>IF(K433&gt;=50%,"Yes","No")</f>
        <v>Yes</v>
      </c>
    </row>
    <row r="434" spans="1:19" x14ac:dyDescent="0.25">
      <c r="A434" s="7" t="s">
        <v>820</v>
      </c>
      <c r="B434" s="7" t="s">
        <v>821</v>
      </c>
      <c r="C434" s="7" t="s">
        <v>482</v>
      </c>
      <c r="D434" s="7" t="s">
        <v>18</v>
      </c>
      <c r="E434" s="7" t="s">
        <v>19</v>
      </c>
      <c r="F434" s="8" t="s">
        <v>333</v>
      </c>
      <c r="G434" s="7" t="s">
        <v>483</v>
      </c>
      <c r="H434" s="9">
        <v>449</v>
      </c>
      <c r="I434" s="30" t="str">
        <f t="shared" si="25"/>
        <v>₹200 - ₹500</v>
      </c>
      <c r="J434" s="9">
        <v>999</v>
      </c>
      <c r="K434" s="10">
        <v>0.55000000000000004</v>
      </c>
      <c r="L434" s="41">
        <f t="shared" si="24"/>
        <v>4.3</v>
      </c>
      <c r="M434" s="21" t="str">
        <f>IF(K433&lt;=10%,"0-10%",IF(K433&lt;=20%,"11-20%",IF(K433&lt;=30%,"21-30%",IF(K433&lt;=40%,"31-40%",IF(K433&lt;=50%,"41-50%",IF(K433&lt;=60%,"51-60%",IF(K433&lt;=70%,"61-70%",IF(K433&lt;=80%,"71-80%",IF(K433&lt;=90%,"81-90%","91-100%")))))))))</f>
        <v>61-70%</v>
      </c>
      <c r="N434" s="21" t="str">
        <f>IF(K434&gt;=50%,"&gt;=50%","&lt;50%")</f>
        <v>&gt;=50%</v>
      </c>
      <c r="O434" s="7">
        <v>4.3</v>
      </c>
      <c r="P434" s="11">
        <v>11330</v>
      </c>
      <c r="Q434" s="27">
        <f>J434*P434</f>
        <v>11318670</v>
      </c>
      <c r="R434" s="12"/>
      <c r="S434" s="24" t="str">
        <f>IF(K434&gt;=50%,"Yes","No")</f>
        <v>Yes</v>
      </c>
    </row>
    <row r="435" spans="1:19" x14ac:dyDescent="0.25">
      <c r="A435" s="7" t="s">
        <v>3072</v>
      </c>
      <c r="B435" s="7" t="s">
        <v>3073</v>
      </c>
      <c r="C435" s="7" t="s">
        <v>2742</v>
      </c>
      <c r="D435" s="7" t="s">
        <v>18</v>
      </c>
      <c r="E435" s="14" t="s">
        <v>499</v>
      </c>
      <c r="F435" s="8" t="s">
        <v>2529</v>
      </c>
      <c r="G435" s="14" t="s">
        <v>2743</v>
      </c>
      <c r="H435" s="9">
        <v>3498</v>
      </c>
      <c r="I435" s="30" t="str">
        <f t="shared" si="25"/>
        <v>&gt;₹500</v>
      </c>
      <c r="J435" s="9">
        <v>3875</v>
      </c>
      <c r="K435" s="10">
        <v>0.1</v>
      </c>
      <c r="L435" s="41">
        <f t="shared" si="24"/>
        <v>3.4</v>
      </c>
      <c r="M435" s="21" t="str">
        <f>IF(K434&lt;=10%,"0-10%",IF(K434&lt;=20%,"11-20%",IF(K434&lt;=30%,"21-30%",IF(K434&lt;=40%,"31-40%",IF(K434&lt;=50%,"41-50%",IF(K434&lt;=60%,"51-60%",IF(K434&lt;=70%,"61-70%",IF(K434&lt;=80%,"71-80%",IF(K434&lt;=90%,"81-90%","91-100%")))))))))</f>
        <v>51-60%</v>
      </c>
      <c r="N435" s="21" t="str">
        <f>IF(K435&gt;=50%,"&gt;=50%","&lt;50%")</f>
        <v>&lt;50%</v>
      </c>
      <c r="O435" s="7">
        <v>3.4</v>
      </c>
      <c r="P435" s="11">
        <v>12185</v>
      </c>
      <c r="Q435" s="27">
        <f>J435*P435</f>
        <v>47216875</v>
      </c>
      <c r="R435" s="12"/>
      <c r="S435" s="24" t="str">
        <f>IF(K435&gt;=50%,"Yes","No")</f>
        <v>No</v>
      </c>
    </row>
    <row r="436" spans="1:19" x14ac:dyDescent="0.25">
      <c r="A436" s="7" t="s">
        <v>468</v>
      </c>
      <c r="B436" s="7" t="s">
        <v>469</v>
      </c>
      <c r="C436" s="7" t="s">
        <v>49</v>
      </c>
      <c r="D436" s="7" t="s">
        <v>35</v>
      </c>
      <c r="E436" s="14" t="s">
        <v>43</v>
      </c>
      <c r="F436" s="8" t="s">
        <v>44</v>
      </c>
      <c r="G436" s="14" t="s">
        <v>50</v>
      </c>
      <c r="H436" s="9">
        <v>2742</v>
      </c>
      <c r="I436" s="30" t="str">
        <f t="shared" si="25"/>
        <v>&gt;₹500</v>
      </c>
      <c r="J436" s="9">
        <v>3995</v>
      </c>
      <c r="K436" s="10">
        <v>0.31</v>
      </c>
      <c r="L436" s="41">
        <f t="shared" si="24"/>
        <v>4.4000000000000004</v>
      </c>
      <c r="M436" s="21" t="str">
        <f>IF(K435&lt;=10%,"0-10%",IF(K435&lt;=20%,"11-20%",IF(K435&lt;=30%,"21-30%",IF(K435&lt;=40%,"31-40%",IF(K435&lt;=50%,"41-50%",IF(K435&lt;=60%,"51-60%",IF(K435&lt;=70%,"61-70%",IF(K435&lt;=80%,"71-80%",IF(K435&lt;=90%,"81-90%","91-100%")))))))))</f>
        <v>0-10%</v>
      </c>
      <c r="N436" s="21" t="str">
        <f>IF(K436&gt;=50%,"&gt;=50%","&lt;50%")</f>
        <v>&lt;50%</v>
      </c>
      <c r="O436" s="7">
        <v>4.4000000000000004</v>
      </c>
      <c r="P436" s="11">
        <v>11148</v>
      </c>
      <c r="Q436" s="27">
        <f>J436*P436</f>
        <v>44536260</v>
      </c>
      <c r="R436" s="12"/>
      <c r="S436" s="24" t="str">
        <f>IF(K436&gt;=50%,"Yes","No")</f>
        <v>No</v>
      </c>
    </row>
    <row r="437" spans="1:19" x14ac:dyDescent="0.25">
      <c r="A437" s="7" t="s">
        <v>1363</v>
      </c>
      <c r="B437" s="7" t="s">
        <v>1364</v>
      </c>
      <c r="C437" s="7" t="s">
        <v>1227</v>
      </c>
      <c r="D437" s="7" t="s">
        <v>35</v>
      </c>
      <c r="E437" s="14" t="s">
        <v>43</v>
      </c>
      <c r="F437" s="8" t="s">
        <v>44</v>
      </c>
      <c r="G437" s="14" t="s">
        <v>1228</v>
      </c>
      <c r="H437" s="9">
        <v>2089</v>
      </c>
      <c r="I437" s="30" t="str">
        <f t="shared" si="25"/>
        <v>&gt;₹500</v>
      </c>
      <c r="J437" s="9">
        <v>4000</v>
      </c>
      <c r="K437" s="10">
        <v>0.48</v>
      </c>
      <c r="L437" s="41">
        <f t="shared" si="24"/>
        <v>4.2</v>
      </c>
      <c r="M437" s="21" t="str">
        <f>IF(K436&lt;=10%,"0-10%",IF(K436&lt;=20%,"11-20%",IF(K436&lt;=30%,"21-30%",IF(K436&lt;=40%,"31-40%",IF(K436&lt;=50%,"41-50%",IF(K436&lt;=60%,"51-60%",IF(K436&lt;=70%,"61-70%",IF(K436&lt;=80%,"71-80%",IF(K436&lt;=90%,"81-90%","91-100%")))))))))</f>
        <v>31-40%</v>
      </c>
      <c r="N437" s="21" t="str">
        <f>IF(K437&gt;=50%,"&gt;=50%","&lt;50%")</f>
        <v>&lt;50%</v>
      </c>
      <c r="O437" s="7">
        <v>4.2</v>
      </c>
      <c r="P437" s="11">
        <v>11199</v>
      </c>
      <c r="Q437" s="27">
        <f>J437*P437</f>
        <v>44796000</v>
      </c>
      <c r="R437" s="12"/>
      <c r="S437" s="24" t="str">
        <f>IF(K437&gt;=50%,"Yes","No")</f>
        <v>No</v>
      </c>
    </row>
    <row r="438" spans="1:19" x14ac:dyDescent="0.25">
      <c r="A438" s="7" t="s">
        <v>822</v>
      </c>
      <c r="B438" s="7" t="s">
        <v>823</v>
      </c>
      <c r="C438" s="7" t="s">
        <v>824</v>
      </c>
      <c r="D438" s="7" t="s">
        <v>18</v>
      </c>
      <c r="E438" s="14" t="s">
        <v>19</v>
      </c>
      <c r="F438" s="8" t="s">
        <v>333</v>
      </c>
      <c r="G438" s="14"/>
      <c r="H438" s="9">
        <v>1399</v>
      </c>
      <c r="I438" s="30" t="str">
        <f t="shared" si="25"/>
        <v>&gt;₹500</v>
      </c>
      <c r="J438" s="9">
        <v>2490</v>
      </c>
      <c r="K438" s="10">
        <v>0.44</v>
      </c>
      <c r="L438" s="41">
        <f t="shared" si="24"/>
        <v>4.3</v>
      </c>
      <c r="M438" s="21" t="str">
        <f>IF(K437&lt;=10%,"0-10%",IF(K437&lt;=20%,"11-20%",IF(K437&lt;=30%,"21-30%",IF(K437&lt;=40%,"31-40%",IF(K437&lt;=50%,"41-50%",IF(K437&lt;=60%,"51-60%",IF(K437&lt;=70%,"61-70%",IF(K437&lt;=80%,"71-80%",IF(K437&lt;=90%,"81-90%","91-100%")))))))))</f>
        <v>41-50%</v>
      </c>
      <c r="N438" s="21" t="str">
        <f>IF(K438&gt;=50%,"&gt;=50%","&lt;50%")</f>
        <v>&lt;50%</v>
      </c>
      <c r="O438" s="7">
        <v>4.3</v>
      </c>
      <c r="P438" s="11">
        <v>11074</v>
      </c>
      <c r="Q438" s="27">
        <f>J438*P438</f>
        <v>27574260</v>
      </c>
      <c r="R438" s="12"/>
      <c r="S438" s="24" t="str">
        <f>IF(K438&gt;=50%,"Yes","No")</f>
        <v>No</v>
      </c>
    </row>
    <row r="439" spans="1:19" x14ac:dyDescent="0.25">
      <c r="A439" s="7" t="s">
        <v>88</v>
      </c>
      <c r="B439" s="7" t="s">
        <v>89</v>
      </c>
      <c r="C439" s="7" t="s">
        <v>90</v>
      </c>
      <c r="D439" s="7" t="s">
        <v>18</v>
      </c>
      <c r="E439" s="14" t="s">
        <v>19</v>
      </c>
      <c r="F439" s="8" t="s">
        <v>82</v>
      </c>
      <c r="G439" s="14" t="s">
        <v>91</v>
      </c>
      <c r="H439" s="9">
        <v>1995</v>
      </c>
      <c r="I439" s="30" t="str">
        <f t="shared" si="25"/>
        <v>&gt;₹500</v>
      </c>
      <c r="J439" s="9">
        <v>2895</v>
      </c>
      <c r="K439" s="10">
        <v>0.31</v>
      </c>
      <c r="L439" s="41">
        <f t="shared" si="24"/>
        <v>4.5999999999999996</v>
      </c>
      <c r="M439" s="21" t="str">
        <f>IF(K438&lt;=10%,"0-10%",IF(K438&lt;=20%,"11-20%",IF(K438&lt;=30%,"21-30%",IF(K438&lt;=40%,"31-40%",IF(K438&lt;=50%,"41-50%",IF(K438&lt;=60%,"51-60%",IF(K438&lt;=70%,"61-70%",IF(K438&lt;=80%,"71-80%",IF(K438&lt;=90%,"81-90%","91-100%")))))))))</f>
        <v>41-50%</v>
      </c>
      <c r="N439" s="21" t="str">
        <f>IF(K439&gt;=50%,"&gt;=50%","&lt;50%")</f>
        <v>&lt;50%</v>
      </c>
      <c r="O439" s="7">
        <v>4.5999999999999996</v>
      </c>
      <c r="P439" s="11">
        <v>10760</v>
      </c>
      <c r="Q439" s="27">
        <f>J439*P439</f>
        <v>31150200</v>
      </c>
      <c r="R439" s="12"/>
      <c r="S439" s="24" t="str">
        <f>IF(K439&gt;=50%,"Yes","No")</f>
        <v>No</v>
      </c>
    </row>
    <row r="440" spans="1:19" x14ac:dyDescent="0.25">
      <c r="A440" s="7" t="s">
        <v>3028</v>
      </c>
      <c r="B440" s="7" t="s">
        <v>3029</v>
      </c>
      <c r="C440" s="7" t="s">
        <v>17</v>
      </c>
      <c r="D440" s="7" t="s">
        <v>18</v>
      </c>
      <c r="E440" s="7" t="s">
        <v>19</v>
      </c>
      <c r="F440" s="8" t="s">
        <v>20</v>
      </c>
      <c r="G440" s="7" t="s">
        <v>21</v>
      </c>
      <c r="H440" s="9">
        <v>299</v>
      </c>
      <c r="I440" s="30" t="str">
        <f t="shared" si="25"/>
        <v>₹200 - ₹500</v>
      </c>
      <c r="J440" s="9">
        <v>449</v>
      </c>
      <c r="K440" s="10">
        <v>0.33</v>
      </c>
      <c r="L440" s="41">
        <f t="shared" si="24"/>
        <v>3.5</v>
      </c>
      <c r="M440" s="21" t="str">
        <f>IF(K439&lt;=10%,"0-10%",IF(K439&lt;=20%,"11-20%",IF(K439&lt;=30%,"21-30%",IF(K439&lt;=40%,"31-40%",IF(K439&lt;=50%,"41-50%",IF(K439&lt;=60%,"51-60%",IF(K439&lt;=70%,"61-70%",IF(K439&lt;=80%,"71-80%",IF(K439&lt;=90%,"81-90%","91-100%")))))))))</f>
        <v>31-40%</v>
      </c>
      <c r="N440" s="21" t="str">
        <f>IF(K440&gt;=50%,"&gt;=50%","&lt;50%")</f>
        <v>&lt;50%</v>
      </c>
      <c r="O440" s="7">
        <v>3.5</v>
      </c>
      <c r="P440" s="11">
        <v>11827</v>
      </c>
      <c r="Q440" s="27">
        <f>J440*P440</f>
        <v>5310323</v>
      </c>
      <c r="R440" s="12"/>
      <c r="S440" s="24" t="str">
        <f>IF(K440&gt;=50%,"Yes","No")</f>
        <v>No</v>
      </c>
    </row>
    <row r="441" spans="1:19" x14ac:dyDescent="0.25">
      <c r="A441" s="7" t="s">
        <v>825</v>
      </c>
      <c r="B441" s="7" t="s">
        <v>826</v>
      </c>
      <c r="C441" s="7" t="s">
        <v>827</v>
      </c>
      <c r="D441" s="7" t="s">
        <v>18</v>
      </c>
      <c r="E441" s="7" t="s">
        <v>19</v>
      </c>
      <c r="F441" s="8" t="s">
        <v>207</v>
      </c>
      <c r="G441" s="7" t="s">
        <v>828</v>
      </c>
      <c r="H441" s="9">
        <v>549</v>
      </c>
      <c r="I441" s="30" t="str">
        <f t="shared" si="25"/>
        <v>&gt;₹500</v>
      </c>
      <c r="J441" s="9">
        <v>1499</v>
      </c>
      <c r="K441" s="10">
        <v>0.63</v>
      </c>
      <c r="L441" s="41">
        <f t="shared" si="24"/>
        <v>4.3</v>
      </c>
      <c r="M441" s="21" t="str">
        <f>IF(K440&lt;=10%,"0-10%",IF(K440&lt;=20%,"11-20%",IF(K440&lt;=30%,"21-30%",IF(K440&lt;=40%,"31-40%",IF(K440&lt;=50%,"41-50%",IF(K440&lt;=60%,"51-60%",IF(K440&lt;=70%,"61-70%",IF(K440&lt;=80%,"71-80%",IF(K440&lt;=90%,"81-90%","91-100%")))))))))</f>
        <v>31-40%</v>
      </c>
      <c r="N441" s="21" t="str">
        <f>IF(K441&gt;=50%,"&gt;=50%","&lt;50%")</f>
        <v>&gt;=50%</v>
      </c>
      <c r="O441" s="7">
        <v>4.3</v>
      </c>
      <c r="P441" s="11">
        <v>11006</v>
      </c>
      <c r="Q441" s="27">
        <f>J441*P441</f>
        <v>16497994</v>
      </c>
      <c r="R441" s="12"/>
      <c r="S441" s="24" t="str">
        <f>IF(K441&gt;=50%,"Yes","No")</f>
        <v>Yes</v>
      </c>
    </row>
    <row r="442" spans="1:19" x14ac:dyDescent="0.25">
      <c r="A442" s="7" t="s">
        <v>92</v>
      </c>
      <c r="B442" s="7" t="s">
        <v>93</v>
      </c>
      <c r="C442" s="7" t="s">
        <v>17</v>
      </c>
      <c r="D442" s="7" t="s">
        <v>18</v>
      </c>
      <c r="E442" s="14" t="s">
        <v>19</v>
      </c>
      <c r="F442" s="8" t="s">
        <v>20</v>
      </c>
      <c r="G442" s="14" t="s">
        <v>21</v>
      </c>
      <c r="H442" s="9">
        <v>1490</v>
      </c>
      <c r="I442" s="30" t="str">
        <f t="shared" si="25"/>
        <v>&gt;₹500</v>
      </c>
      <c r="J442" s="9">
        <v>2295</v>
      </c>
      <c r="K442" s="10">
        <v>0.35</v>
      </c>
      <c r="L442" s="41">
        <f t="shared" si="24"/>
        <v>4.5999999999999996</v>
      </c>
      <c r="M442" s="21" t="str">
        <f>IF(K441&lt;=10%,"0-10%",IF(K441&lt;=20%,"11-20%",IF(K441&lt;=30%,"21-30%",IF(K441&lt;=40%,"31-40%",IF(K441&lt;=50%,"41-50%",IF(K441&lt;=60%,"51-60%",IF(K441&lt;=70%,"61-70%",IF(K441&lt;=80%,"71-80%",IF(K441&lt;=90%,"81-90%","91-100%")))))))))</f>
        <v>61-70%</v>
      </c>
      <c r="N442" s="21" t="str">
        <f>IF(K442&gt;=50%,"&gt;=50%","&lt;50%")</f>
        <v>&lt;50%</v>
      </c>
      <c r="O442" s="7">
        <v>4.5999999999999996</v>
      </c>
      <c r="P442" s="11">
        <v>10652</v>
      </c>
      <c r="Q442" s="27">
        <f>J442*P442</f>
        <v>24446340</v>
      </c>
      <c r="R442" s="12"/>
      <c r="S442" s="24" t="str">
        <f>IF(K442&gt;=50%,"Yes","No")</f>
        <v>No</v>
      </c>
    </row>
    <row r="443" spans="1:19" x14ac:dyDescent="0.25">
      <c r="A443" s="7" t="s">
        <v>1365</v>
      </c>
      <c r="B443" s="7" t="s">
        <v>1366</v>
      </c>
      <c r="C443" s="7" t="s">
        <v>428</v>
      </c>
      <c r="D443" s="7" t="s">
        <v>55</v>
      </c>
      <c r="E443" s="14" t="s">
        <v>56</v>
      </c>
      <c r="F443" s="8" t="s">
        <v>429</v>
      </c>
      <c r="G443" s="14" t="s">
        <v>430</v>
      </c>
      <c r="H443" s="9">
        <v>34999</v>
      </c>
      <c r="I443" s="30" t="str">
        <f t="shared" si="25"/>
        <v>&gt;₹500</v>
      </c>
      <c r="J443" s="9">
        <v>38999</v>
      </c>
      <c r="K443" s="10">
        <v>0.1</v>
      </c>
      <c r="L443" s="41">
        <f t="shared" si="24"/>
        <v>4.2</v>
      </c>
      <c r="M443" s="21" t="str">
        <f>IF(K442&lt;=10%,"0-10%",IF(K442&lt;=20%,"11-20%",IF(K442&lt;=30%,"21-30%",IF(K442&lt;=40%,"31-40%",IF(K442&lt;=50%,"41-50%",IF(K442&lt;=60%,"51-60%",IF(K442&lt;=70%,"61-70%",IF(K442&lt;=80%,"71-80%",IF(K442&lt;=90%,"81-90%","91-100%")))))))))</f>
        <v>31-40%</v>
      </c>
      <c r="N443" s="21" t="str">
        <f>IF(K443&gt;=50%,"&gt;=50%","&lt;50%")</f>
        <v>&lt;50%</v>
      </c>
      <c r="O443" s="7">
        <v>4.2</v>
      </c>
      <c r="P443" s="11">
        <v>11029</v>
      </c>
      <c r="Q443" s="27">
        <f>J443*P443</f>
        <v>430119971</v>
      </c>
      <c r="R443" s="12"/>
      <c r="S443" s="24" t="str">
        <f>IF(K443&gt;=50%,"Yes","No")</f>
        <v>No</v>
      </c>
    </row>
    <row r="444" spans="1:19" x14ac:dyDescent="0.25">
      <c r="A444" s="7" t="s">
        <v>829</v>
      </c>
      <c r="B444" s="7" t="s">
        <v>830</v>
      </c>
      <c r="C444" s="7" t="s">
        <v>25</v>
      </c>
      <c r="D444" s="7" t="s">
        <v>18</v>
      </c>
      <c r="E444" s="7" t="s">
        <v>19</v>
      </c>
      <c r="F444" s="8" t="s">
        <v>26</v>
      </c>
      <c r="G444" s="7" t="s">
        <v>27</v>
      </c>
      <c r="H444" s="9">
        <v>299</v>
      </c>
      <c r="I444" s="30" t="str">
        <f t="shared" si="25"/>
        <v>₹200 - ₹500</v>
      </c>
      <c r="J444" s="9">
        <v>485</v>
      </c>
      <c r="K444" s="10">
        <v>0.38</v>
      </c>
      <c r="L444" s="41">
        <f t="shared" si="24"/>
        <v>4.3</v>
      </c>
      <c r="M444" s="21" t="str">
        <f>IF(K443&lt;=10%,"0-10%",IF(K443&lt;=20%,"11-20%",IF(K443&lt;=30%,"21-30%",IF(K443&lt;=40%,"31-40%",IF(K443&lt;=50%,"41-50%",IF(K443&lt;=60%,"51-60%",IF(K443&lt;=70%,"61-70%",IF(K443&lt;=80%,"71-80%",IF(K443&lt;=90%,"81-90%","91-100%")))))))))</f>
        <v>0-10%</v>
      </c>
      <c r="N444" s="21" t="str">
        <f>IF(K444&gt;=50%,"&gt;=50%","&lt;50%")</f>
        <v>&lt;50%</v>
      </c>
      <c r="O444" s="7">
        <v>4.3</v>
      </c>
      <c r="P444" s="11">
        <v>10911</v>
      </c>
      <c r="Q444" s="27">
        <f>J444*P444</f>
        <v>5291835</v>
      </c>
      <c r="R444" s="12"/>
      <c r="S444" s="24" t="str">
        <f>IF(K444&gt;=50%,"Yes","No")</f>
        <v>No</v>
      </c>
    </row>
    <row r="445" spans="1:19" x14ac:dyDescent="0.25">
      <c r="A445" s="7" t="s">
        <v>2182</v>
      </c>
      <c r="B445" s="7" t="s">
        <v>2183</v>
      </c>
      <c r="C445" s="7" t="s">
        <v>125</v>
      </c>
      <c r="D445" s="7" t="s">
        <v>35</v>
      </c>
      <c r="E445" s="14" t="s">
        <v>43</v>
      </c>
      <c r="F445" s="8" t="s">
        <v>126</v>
      </c>
      <c r="G445" s="14" t="s">
        <v>127</v>
      </c>
      <c r="H445" s="9">
        <v>15999</v>
      </c>
      <c r="I445" s="30" t="str">
        <f t="shared" si="25"/>
        <v>&gt;₹500</v>
      </c>
      <c r="J445" s="9">
        <v>24500</v>
      </c>
      <c r="K445" s="10">
        <v>0.35</v>
      </c>
      <c r="L445" s="41">
        <f t="shared" si="24"/>
        <v>4</v>
      </c>
      <c r="M445" s="21" t="str">
        <f>IF(K444&lt;=10%,"0-10%",IF(K444&lt;=20%,"11-20%",IF(K444&lt;=30%,"21-30%",IF(K444&lt;=40%,"31-40%",IF(K444&lt;=50%,"41-50%",IF(K444&lt;=60%,"51-60%",IF(K444&lt;=70%,"61-70%",IF(K444&lt;=80%,"71-80%",IF(K444&lt;=90%,"81-90%","91-100%")))))))))</f>
        <v>31-40%</v>
      </c>
      <c r="N445" s="21" t="str">
        <f>IF(K445&gt;=50%,"&gt;=50%","&lt;50%")</f>
        <v>&lt;50%</v>
      </c>
      <c r="O445" s="7">
        <v>4</v>
      </c>
      <c r="P445" s="11">
        <v>11206</v>
      </c>
      <c r="Q445" s="27">
        <f>J445*P445</f>
        <v>274547000</v>
      </c>
      <c r="R445" s="12"/>
      <c r="S445" s="24" t="str">
        <f>IF(K445&gt;=50%,"Yes","No")</f>
        <v>No</v>
      </c>
    </row>
    <row r="446" spans="1:19" x14ac:dyDescent="0.25">
      <c r="A446" s="7" t="s">
        <v>470</v>
      </c>
      <c r="B446" s="7" t="s">
        <v>471</v>
      </c>
      <c r="C446" s="7" t="s">
        <v>472</v>
      </c>
      <c r="D446" s="7" t="s">
        <v>55</v>
      </c>
      <c r="E446" s="7" t="s">
        <v>279</v>
      </c>
      <c r="F446" s="8" t="s">
        <v>103</v>
      </c>
      <c r="G446" s="7" t="s">
        <v>448</v>
      </c>
      <c r="H446" s="9">
        <v>326</v>
      </c>
      <c r="I446" s="30" t="str">
        <f t="shared" si="25"/>
        <v>₹200 - ₹500</v>
      </c>
      <c r="J446" s="9">
        <v>799</v>
      </c>
      <c r="K446" s="10">
        <v>0.59</v>
      </c>
      <c r="L446" s="41">
        <f t="shared" si="24"/>
        <v>4.4000000000000004</v>
      </c>
      <c r="M446" s="21" t="str">
        <f>IF(K445&lt;=10%,"0-10%",IF(K445&lt;=20%,"11-20%",IF(K445&lt;=30%,"21-30%",IF(K445&lt;=40%,"31-40%",IF(K445&lt;=50%,"41-50%",IF(K445&lt;=60%,"51-60%",IF(K445&lt;=70%,"61-70%",IF(K445&lt;=80%,"71-80%",IF(K445&lt;=90%,"81-90%","91-100%")))))))))</f>
        <v>31-40%</v>
      </c>
      <c r="N446" s="21" t="str">
        <f>IF(K446&gt;=50%,"&gt;=50%","&lt;50%")</f>
        <v>&gt;=50%</v>
      </c>
      <c r="O446" s="7">
        <v>4.4000000000000004</v>
      </c>
      <c r="P446" s="11">
        <v>10773</v>
      </c>
      <c r="Q446" s="27">
        <f>J446*P446</f>
        <v>8607627</v>
      </c>
      <c r="R446" s="12"/>
      <c r="S446" s="24" t="str">
        <f>IF(K446&gt;=50%,"Yes","No")</f>
        <v>Yes</v>
      </c>
    </row>
    <row r="447" spans="1:19" x14ac:dyDescent="0.25">
      <c r="A447" s="7" t="s">
        <v>831</v>
      </c>
      <c r="B447" s="7" t="s">
        <v>832</v>
      </c>
      <c r="C447" s="7" t="s">
        <v>833</v>
      </c>
      <c r="D447" s="7" t="s">
        <v>18</v>
      </c>
      <c r="E447" s="7" t="s">
        <v>19</v>
      </c>
      <c r="F447" s="8" t="s">
        <v>333</v>
      </c>
      <c r="G447" s="7" t="s">
        <v>834</v>
      </c>
      <c r="H447" s="9">
        <v>149</v>
      </c>
      <c r="I447" s="30" t="str">
        <f t="shared" si="25"/>
        <v>&lt;₹200</v>
      </c>
      <c r="J447" s="9">
        <v>149</v>
      </c>
      <c r="K447" s="10">
        <v>0</v>
      </c>
      <c r="L447" s="41">
        <f t="shared" si="24"/>
        <v>4.3</v>
      </c>
      <c r="M447" s="21" t="str">
        <f>IF(K446&lt;=10%,"0-10%",IF(K446&lt;=20%,"11-20%",IF(K446&lt;=30%,"21-30%",IF(K446&lt;=40%,"31-40%",IF(K446&lt;=50%,"41-50%",IF(K446&lt;=60%,"51-60%",IF(K446&lt;=70%,"61-70%",IF(K446&lt;=80%,"71-80%",IF(K446&lt;=90%,"81-90%","91-100%")))))))))</f>
        <v>51-60%</v>
      </c>
      <c r="N447" s="21" t="str">
        <f>IF(K447&gt;=50%,"&gt;=50%","&lt;50%")</f>
        <v>&lt;50%</v>
      </c>
      <c r="O447" s="7">
        <v>4.3</v>
      </c>
      <c r="P447" s="11">
        <v>10833</v>
      </c>
      <c r="Q447" s="27">
        <f>J447*P447</f>
        <v>1614117</v>
      </c>
      <c r="R447" s="12"/>
      <c r="S447" s="24" t="str">
        <f>IF(K447&gt;=50%,"Yes","No")</f>
        <v>No</v>
      </c>
    </row>
    <row r="448" spans="1:19" x14ac:dyDescent="0.25">
      <c r="A448" s="7" t="s">
        <v>473</v>
      </c>
      <c r="B448" s="7" t="s">
        <v>474</v>
      </c>
      <c r="C448" s="7" t="s">
        <v>475</v>
      </c>
      <c r="D448" s="7" t="s">
        <v>35</v>
      </c>
      <c r="E448" s="7" t="s">
        <v>224</v>
      </c>
      <c r="F448" s="8" t="s">
        <v>476</v>
      </c>
      <c r="G448" s="7" t="s">
        <v>477</v>
      </c>
      <c r="H448" s="9">
        <v>90</v>
      </c>
      <c r="I448" s="30" t="str">
        <f t="shared" si="25"/>
        <v>&lt;₹200</v>
      </c>
      <c r="J448" s="9">
        <v>100</v>
      </c>
      <c r="K448" s="10">
        <v>0.1</v>
      </c>
      <c r="L448" s="41">
        <f t="shared" si="24"/>
        <v>4.4000000000000004</v>
      </c>
      <c r="M448" s="21" t="str">
        <f>IF(K447&lt;=10%,"0-10%",IF(K447&lt;=20%,"11-20%",IF(K447&lt;=30%,"21-30%",IF(K447&lt;=40%,"31-40%",IF(K447&lt;=50%,"41-50%",IF(K447&lt;=60%,"51-60%",IF(K447&lt;=70%,"61-70%",IF(K447&lt;=80%,"71-80%",IF(K447&lt;=90%,"81-90%","91-100%")))))))))</f>
        <v>0-10%</v>
      </c>
      <c r="N448" s="21" t="str">
        <f>IF(K448&gt;=50%,"&gt;=50%","&lt;50%")</f>
        <v>&lt;50%</v>
      </c>
      <c r="O448" s="7">
        <v>4.4000000000000004</v>
      </c>
      <c r="P448" s="11">
        <v>10718</v>
      </c>
      <c r="Q448" s="27">
        <f>J448*P448</f>
        <v>1071800</v>
      </c>
      <c r="R448" s="12"/>
      <c r="S448" s="24" t="str">
        <f>IF(K448&gt;=50%,"Yes","No")</f>
        <v>No</v>
      </c>
    </row>
    <row r="449" spans="1:19" x14ac:dyDescent="0.25">
      <c r="A449" s="7" t="s">
        <v>2184</v>
      </c>
      <c r="B449" s="7" t="s">
        <v>2185</v>
      </c>
      <c r="C449" s="7" t="s">
        <v>228</v>
      </c>
      <c r="D449" s="7" t="s">
        <v>18</v>
      </c>
      <c r="E449" s="14" t="s">
        <v>184</v>
      </c>
      <c r="F449" s="8" t="s">
        <v>229</v>
      </c>
      <c r="G449" s="14"/>
      <c r="H449" s="9">
        <v>1565</v>
      </c>
      <c r="I449" s="30" t="str">
        <f t="shared" si="25"/>
        <v>&gt;₹500</v>
      </c>
      <c r="J449" s="9">
        <v>2999</v>
      </c>
      <c r="K449" s="10">
        <v>0.48</v>
      </c>
      <c r="L449" s="41">
        <f t="shared" si="24"/>
        <v>4</v>
      </c>
      <c r="M449" s="21" t="str">
        <f>IF(K448&lt;=10%,"0-10%",IF(K448&lt;=20%,"11-20%",IF(K448&lt;=30%,"21-30%",IF(K448&lt;=40%,"31-40%",IF(K448&lt;=50%,"41-50%",IF(K448&lt;=60%,"51-60%",IF(K448&lt;=70%,"61-70%",IF(K448&lt;=80%,"71-80%",IF(K448&lt;=90%,"81-90%","91-100%")))))))))</f>
        <v>0-10%</v>
      </c>
      <c r="N449" s="21" t="str">
        <f>IF(K449&gt;=50%,"&gt;=50%","&lt;50%")</f>
        <v>&lt;50%</v>
      </c>
      <c r="O449" s="7">
        <v>4</v>
      </c>
      <c r="P449" s="11">
        <v>11113</v>
      </c>
      <c r="Q449" s="27">
        <f>J449*P449</f>
        <v>33327887</v>
      </c>
      <c r="R449" s="12"/>
      <c r="S449" s="24" t="str">
        <f>IF(K449&gt;=50%,"Yes","No")</f>
        <v>No</v>
      </c>
    </row>
    <row r="450" spans="1:19" x14ac:dyDescent="0.25">
      <c r="A450" s="7" t="s">
        <v>1774</v>
      </c>
      <c r="B450" s="7" t="s">
        <v>1775</v>
      </c>
      <c r="C450" s="7" t="s">
        <v>746</v>
      </c>
      <c r="D450" s="7" t="s">
        <v>18</v>
      </c>
      <c r="E450" s="14" t="s">
        <v>19</v>
      </c>
      <c r="F450" s="8" t="s">
        <v>747</v>
      </c>
      <c r="G450" s="14" t="s">
        <v>748</v>
      </c>
      <c r="H450" s="9">
        <v>1890</v>
      </c>
      <c r="I450" s="30" t="str">
        <f t="shared" si="25"/>
        <v>&gt;₹500</v>
      </c>
      <c r="J450" s="9">
        <v>5490</v>
      </c>
      <c r="K450" s="10">
        <v>0.66</v>
      </c>
      <c r="L450" s="41">
        <f t="shared" ref="L450:L513" si="26" xml:space="preserve"> AVERAGE(O450)</f>
        <v>4.0999999999999996</v>
      </c>
      <c r="M450" s="21" t="str">
        <f>IF(K449&lt;=10%,"0-10%",IF(K449&lt;=20%,"11-20%",IF(K449&lt;=30%,"21-30%",IF(K449&lt;=40%,"31-40%",IF(K449&lt;=50%,"41-50%",IF(K449&lt;=60%,"51-60%",IF(K449&lt;=70%,"61-70%",IF(K449&lt;=80%,"71-80%",IF(K449&lt;=90%,"81-90%","91-100%")))))))))</f>
        <v>41-50%</v>
      </c>
      <c r="N450" s="21" t="str">
        <f>IF(K450&gt;=50%,"&gt;=50%","&lt;50%")</f>
        <v>&gt;=50%</v>
      </c>
      <c r="O450" s="7">
        <v>4.0999999999999996</v>
      </c>
      <c r="P450" s="11">
        <v>10976</v>
      </c>
      <c r="Q450" s="27">
        <f>J450*P450</f>
        <v>60258240</v>
      </c>
      <c r="R450" s="12"/>
      <c r="S450" s="24" t="str">
        <f>IF(K450&gt;=50%,"Yes","No")</f>
        <v>Yes</v>
      </c>
    </row>
    <row r="451" spans="1:19" x14ac:dyDescent="0.25">
      <c r="A451" s="7" t="s">
        <v>2957</v>
      </c>
      <c r="B451" s="7" t="s">
        <v>2958</v>
      </c>
      <c r="C451" s="7" t="s">
        <v>125</v>
      </c>
      <c r="D451" s="7" t="s">
        <v>35</v>
      </c>
      <c r="E451" s="14" t="s">
        <v>43</v>
      </c>
      <c r="F451" s="8" t="s">
        <v>126</v>
      </c>
      <c r="G451" s="14" t="s">
        <v>127</v>
      </c>
      <c r="H451" s="9">
        <v>1699</v>
      </c>
      <c r="I451" s="30" t="str">
        <f t="shared" si="25"/>
        <v>&gt;₹500</v>
      </c>
      <c r="J451" s="9">
        <v>1900</v>
      </c>
      <c r="K451" s="10">
        <v>0.11</v>
      </c>
      <c r="L451" s="41">
        <f t="shared" si="26"/>
        <v>3.6</v>
      </c>
      <c r="M451" s="21" t="str">
        <f>IF(K450&lt;=10%,"0-10%",IF(K450&lt;=20%,"11-20%",IF(K450&lt;=30%,"21-30%",IF(K450&lt;=40%,"31-40%",IF(K450&lt;=50%,"41-50%",IF(K450&lt;=60%,"51-60%",IF(K450&lt;=70%,"61-70%",IF(K450&lt;=80%,"71-80%",IF(K450&lt;=90%,"81-90%","91-100%")))))))))</f>
        <v>61-70%</v>
      </c>
      <c r="N451" s="21" t="str">
        <f>IF(K451&gt;=50%,"&gt;=50%","&lt;50%")</f>
        <v>&lt;50%</v>
      </c>
      <c r="O451" s="7">
        <v>3.6</v>
      </c>
      <c r="P451" s="11">
        <v>11456</v>
      </c>
      <c r="Q451" s="27">
        <f>J451*P451</f>
        <v>21766400</v>
      </c>
      <c r="R451" s="12"/>
      <c r="S451" s="24" t="str">
        <f>IF(K451&gt;=50%,"Yes","No")</f>
        <v>No</v>
      </c>
    </row>
    <row r="452" spans="1:19" x14ac:dyDescent="0.25">
      <c r="A452" s="7" t="s">
        <v>219</v>
      </c>
      <c r="B452" s="7" t="s">
        <v>220</v>
      </c>
      <c r="C452" s="7" t="s">
        <v>90</v>
      </c>
      <c r="D452" s="7" t="s">
        <v>18</v>
      </c>
      <c r="E452" s="14" t="s">
        <v>19</v>
      </c>
      <c r="F452" s="8" t="s">
        <v>82</v>
      </c>
      <c r="G452" s="14" t="s">
        <v>91</v>
      </c>
      <c r="H452" s="9">
        <v>1495</v>
      </c>
      <c r="I452" s="30" t="str">
        <f t="shared" si="25"/>
        <v>&gt;₹500</v>
      </c>
      <c r="J452" s="9">
        <v>1995</v>
      </c>
      <c r="K452" s="10">
        <v>0.25</v>
      </c>
      <c r="L452" s="41">
        <f t="shared" si="26"/>
        <v>4.5</v>
      </c>
      <c r="M452" s="21" t="str">
        <f>IF(K451&lt;=10%,"0-10%",IF(K451&lt;=20%,"11-20%",IF(K451&lt;=30%,"21-30%",IF(K451&lt;=40%,"31-40%",IF(K451&lt;=50%,"41-50%",IF(K451&lt;=60%,"51-60%",IF(K451&lt;=70%,"61-70%",IF(K451&lt;=80%,"71-80%",IF(K451&lt;=90%,"81-90%","91-100%")))))))))</f>
        <v>11-20%</v>
      </c>
      <c r="N452" s="21" t="str">
        <f>IF(K452&gt;=50%,"&gt;=50%","&lt;50%")</f>
        <v>&lt;50%</v>
      </c>
      <c r="O452" s="7">
        <v>4.5</v>
      </c>
      <c r="P452" s="11">
        <v>10541</v>
      </c>
      <c r="Q452" s="27">
        <f>J452*P452</f>
        <v>21029295</v>
      </c>
      <c r="R452" s="12"/>
      <c r="S452" s="24" t="str">
        <f>IF(K452&gt;=50%,"Yes","No")</f>
        <v>No</v>
      </c>
    </row>
    <row r="453" spans="1:19" x14ac:dyDescent="0.25">
      <c r="A453" s="7" t="s">
        <v>2716</v>
      </c>
      <c r="B453" s="7" t="s">
        <v>2717</v>
      </c>
      <c r="C453" s="7" t="s">
        <v>2718</v>
      </c>
      <c r="D453" s="7" t="s">
        <v>18</v>
      </c>
      <c r="E453" s="14" t="s">
        <v>184</v>
      </c>
      <c r="F453" s="8" t="s">
        <v>2719</v>
      </c>
      <c r="G453" s="14"/>
      <c r="H453" s="9">
        <v>2099</v>
      </c>
      <c r="I453" s="30" t="str">
        <f t="shared" ref="I453:I484" si="27">IF(H453&lt;200,"&lt;₹200",IF(OR(H453=200,H453&lt;=500),"₹200 - ₹500","&gt;₹500"))</f>
        <v>&gt;₹500</v>
      </c>
      <c r="J453" s="9">
        <v>3250</v>
      </c>
      <c r="K453" s="10">
        <v>0.35</v>
      </c>
      <c r="L453" s="41">
        <f t="shared" si="26"/>
        <v>3.8</v>
      </c>
      <c r="M453" s="21" t="str">
        <f>IF(K452&lt;=10%,"0-10%",IF(K452&lt;=20%,"11-20%",IF(K452&lt;=30%,"21-30%",IF(K452&lt;=40%,"31-40%",IF(K452&lt;=50%,"41-50%",IF(K452&lt;=60%,"51-60%",IF(K452&lt;=70%,"61-70%",IF(K452&lt;=80%,"71-80%",IF(K452&lt;=90%,"81-90%","91-100%")))))))))</f>
        <v>21-30%</v>
      </c>
      <c r="N453" s="21" t="str">
        <f>IF(K453&gt;=50%,"&gt;=50%","&lt;50%")</f>
        <v>&lt;50%</v>
      </c>
      <c r="O453" s="7">
        <v>3.8</v>
      </c>
      <c r="P453" s="11">
        <v>11213</v>
      </c>
      <c r="Q453" s="27">
        <f>J453*P453</f>
        <v>36442250</v>
      </c>
      <c r="R453" s="12"/>
      <c r="S453" s="24" t="str">
        <f>IF(K453&gt;=50%,"Yes","No")</f>
        <v>No</v>
      </c>
    </row>
    <row r="454" spans="1:19" x14ac:dyDescent="0.25">
      <c r="A454" s="7" t="s">
        <v>1776</v>
      </c>
      <c r="B454" s="7" t="s">
        <v>1777</v>
      </c>
      <c r="C454" s="7" t="s">
        <v>1056</v>
      </c>
      <c r="D454" s="7" t="s">
        <v>35</v>
      </c>
      <c r="E454" s="7" t="s">
        <v>43</v>
      </c>
      <c r="F454" s="8" t="s">
        <v>126</v>
      </c>
      <c r="G454" s="7" t="s">
        <v>1057</v>
      </c>
      <c r="H454" s="9">
        <v>600</v>
      </c>
      <c r="I454" s="30" t="str">
        <f t="shared" si="27"/>
        <v>&gt;₹500</v>
      </c>
      <c r="J454" s="9">
        <v>600</v>
      </c>
      <c r="K454" s="10">
        <v>0</v>
      </c>
      <c r="L454" s="41">
        <f t="shared" si="26"/>
        <v>4.0999999999999996</v>
      </c>
      <c r="M454" s="21" t="str">
        <f>IF(K453&lt;=10%,"0-10%",IF(K453&lt;=20%,"11-20%",IF(K453&lt;=30%,"21-30%",IF(K453&lt;=40%,"31-40%",IF(K453&lt;=50%,"41-50%",IF(K453&lt;=60%,"51-60%",IF(K453&lt;=70%,"61-70%",IF(K453&lt;=80%,"71-80%",IF(K453&lt;=90%,"81-90%","91-100%")))))))))</f>
        <v>31-40%</v>
      </c>
      <c r="N454" s="21" t="str">
        <f>IF(K454&gt;=50%,"&gt;=50%","&lt;50%")</f>
        <v>&lt;50%</v>
      </c>
      <c r="O454" s="7">
        <v>4.0999999999999996</v>
      </c>
      <c r="P454" s="11">
        <v>10907</v>
      </c>
      <c r="Q454" s="27">
        <f>J454*P454</f>
        <v>6544200</v>
      </c>
      <c r="R454" s="12"/>
      <c r="S454" s="24" t="str">
        <f>IF(K454&gt;=50%,"Yes","No")</f>
        <v>No</v>
      </c>
    </row>
    <row r="455" spans="1:19" x14ac:dyDescent="0.25">
      <c r="A455" s="7" t="s">
        <v>2867</v>
      </c>
      <c r="B455" s="7" t="s">
        <v>2868</v>
      </c>
      <c r="C455" s="7" t="s">
        <v>253</v>
      </c>
      <c r="D455" s="7" t="s">
        <v>35</v>
      </c>
      <c r="E455" s="14" t="s">
        <v>43</v>
      </c>
      <c r="F455" s="8" t="s">
        <v>44</v>
      </c>
      <c r="G455" s="14" t="s">
        <v>254</v>
      </c>
      <c r="H455" s="9">
        <v>3299</v>
      </c>
      <c r="I455" s="30" t="str">
        <f t="shared" si="27"/>
        <v>&gt;₹500</v>
      </c>
      <c r="J455" s="9">
        <v>6500</v>
      </c>
      <c r="K455" s="10">
        <v>0.49</v>
      </c>
      <c r="L455" s="41">
        <f t="shared" si="26"/>
        <v>3.7</v>
      </c>
      <c r="M455" s="21" t="str">
        <f>IF(K454&lt;=10%,"0-10%",IF(K454&lt;=20%,"11-20%",IF(K454&lt;=30%,"21-30%",IF(K454&lt;=40%,"31-40%",IF(K454&lt;=50%,"41-50%",IF(K454&lt;=60%,"51-60%",IF(K454&lt;=70%,"61-70%",IF(K454&lt;=80%,"71-80%",IF(K454&lt;=90%,"81-90%","91-100%")))))))))</f>
        <v>0-10%</v>
      </c>
      <c r="N455" s="21" t="str">
        <f>IF(K455&gt;=50%,"&gt;=50%","&lt;50%")</f>
        <v>&lt;50%</v>
      </c>
      <c r="O455" s="7">
        <v>3.7</v>
      </c>
      <c r="P455" s="11">
        <v>11217</v>
      </c>
      <c r="Q455" s="27">
        <f>J455*P455</f>
        <v>72910500</v>
      </c>
      <c r="R455" s="12"/>
      <c r="S455" s="24" t="str">
        <f>IF(K455&gt;=50%,"Yes","No")</f>
        <v>No</v>
      </c>
    </row>
    <row r="456" spans="1:19" x14ac:dyDescent="0.25">
      <c r="A456" s="7" t="s">
        <v>2512</v>
      </c>
      <c r="B456" s="7" t="s">
        <v>2513</v>
      </c>
      <c r="C456" s="7" t="s">
        <v>96</v>
      </c>
      <c r="D456" s="7" t="s">
        <v>35</v>
      </c>
      <c r="E456" s="15" t="s">
        <v>43</v>
      </c>
      <c r="F456" s="8" t="s">
        <v>44</v>
      </c>
      <c r="G456" s="15" t="s">
        <v>97</v>
      </c>
      <c r="H456" s="9">
        <v>2237.81</v>
      </c>
      <c r="I456" s="30" t="str">
        <f t="shared" si="27"/>
        <v>&gt;₹500</v>
      </c>
      <c r="J456" s="9">
        <v>3899</v>
      </c>
      <c r="K456" s="10">
        <v>0.43</v>
      </c>
      <c r="L456" s="41">
        <f t="shared" si="26"/>
        <v>3.9</v>
      </c>
      <c r="M456" s="21" t="str">
        <f>IF(K455&lt;=10%,"0-10%",IF(K455&lt;=20%,"11-20%",IF(K455&lt;=30%,"21-30%",IF(K455&lt;=40%,"31-40%",IF(K455&lt;=50%,"41-50%",IF(K455&lt;=60%,"51-60%",IF(K455&lt;=70%,"61-70%",IF(K455&lt;=80%,"71-80%",IF(K455&lt;=90%,"81-90%","91-100%")))))))))</f>
        <v>41-50%</v>
      </c>
      <c r="N456" s="21" t="str">
        <f>IF(K456&gt;=50%,"&gt;=50%","&lt;50%")</f>
        <v>&lt;50%</v>
      </c>
      <c r="O456" s="7">
        <v>3.9</v>
      </c>
      <c r="P456" s="11">
        <v>11004</v>
      </c>
      <c r="Q456" s="27">
        <f>J456*P456</f>
        <v>42904596</v>
      </c>
      <c r="R456" s="12"/>
      <c r="S456" s="24" t="str">
        <f>IF(K456&gt;=50%,"Yes","No")</f>
        <v>No</v>
      </c>
    </row>
    <row r="457" spans="1:19" x14ac:dyDescent="0.25">
      <c r="A457" s="7" t="s">
        <v>1778</v>
      </c>
      <c r="B457" s="7" t="s">
        <v>1779</v>
      </c>
      <c r="C457" s="7" t="s">
        <v>228</v>
      </c>
      <c r="D457" s="7" t="s">
        <v>18</v>
      </c>
      <c r="E457" s="14" t="s">
        <v>184</v>
      </c>
      <c r="F457" s="8" t="s">
        <v>229</v>
      </c>
      <c r="G457" s="14"/>
      <c r="H457" s="9">
        <v>1199</v>
      </c>
      <c r="I457" s="30" t="str">
        <f t="shared" si="27"/>
        <v>&gt;₹500</v>
      </c>
      <c r="J457" s="9">
        <v>2999</v>
      </c>
      <c r="K457" s="10">
        <v>0.6</v>
      </c>
      <c r="L457" s="41">
        <f t="shared" si="26"/>
        <v>4.0999999999999996</v>
      </c>
      <c r="M457" s="21" t="str">
        <f>IF(K456&lt;=10%,"0-10%",IF(K456&lt;=20%,"11-20%",IF(K456&lt;=30%,"21-30%",IF(K456&lt;=40%,"31-40%",IF(K456&lt;=50%,"41-50%",IF(K456&lt;=60%,"51-60%",IF(K456&lt;=70%,"61-70%",IF(K456&lt;=80%,"71-80%",IF(K456&lt;=90%,"81-90%","91-100%")))))))))</f>
        <v>41-50%</v>
      </c>
      <c r="N457" s="21" t="str">
        <f>IF(K457&gt;=50%,"&gt;=50%","&lt;50%")</f>
        <v>&gt;=50%</v>
      </c>
      <c r="O457" s="7">
        <v>4.0999999999999996</v>
      </c>
      <c r="P457" s="11">
        <v>10725</v>
      </c>
      <c r="Q457" s="27">
        <f>J457*P457</f>
        <v>32164275</v>
      </c>
      <c r="R457" s="12"/>
      <c r="S457" s="24" t="str">
        <f>IF(K457&gt;=50%,"Yes","No")</f>
        <v>Yes</v>
      </c>
    </row>
    <row r="458" spans="1:19" x14ac:dyDescent="0.25">
      <c r="A458" s="7" t="s">
        <v>2720</v>
      </c>
      <c r="B458" s="7" t="s">
        <v>2721</v>
      </c>
      <c r="C458" s="7" t="s">
        <v>1197</v>
      </c>
      <c r="D458" s="7" t="s">
        <v>55</v>
      </c>
      <c r="E458" s="14" t="s">
        <v>789</v>
      </c>
      <c r="F458" s="8" t="s">
        <v>1193</v>
      </c>
      <c r="G458" s="14" t="s">
        <v>1198</v>
      </c>
      <c r="H458" s="9">
        <v>1598</v>
      </c>
      <c r="I458" s="30" t="str">
        <f t="shared" si="27"/>
        <v>&gt;₹500</v>
      </c>
      <c r="J458" s="9">
        <v>2990</v>
      </c>
      <c r="K458" s="10">
        <v>0.47</v>
      </c>
      <c r="L458" s="41">
        <f t="shared" si="26"/>
        <v>3.8</v>
      </c>
      <c r="M458" s="21" t="str">
        <f>IF(K457&lt;=10%,"0-10%",IF(K457&lt;=20%,"11-20%",IF(K457&lt;=30%,"21-30%",IF(K457&lt;=40%,"31-40%",IF(K457&lt;=50%,"41-50%",IF(K457&lt;=60%,"51-60%",IF(K457&lt;=70%,"61-70%",IF(K457&lt;=80%,"71-80%",IF(K457&lt;=90%,"81-90%","91-100%")))))))))</f>
        <v>51-60%</v>
      </c>
      <c r="N458" s="21" t="str">
        <f>IF(K458&gt;=50%,"&gt;=50%","&lt;50%")</f>
        <v>&lt;50%</v>
      </c>
      <c r="O458" s="7">
        <v>3.8</v>
      </c>
      <c r="P458" s="11">
        <v>11015</v>
      </c>
      <c r="Q458" s="27">
        <f>J458*P458</f>
        <v>32934850</v>
      </c>
      <c r="R458" s="12"/>
      <c r="S458" s="24" t="str">
        <f>IF(K458&gt;=50%,"Yes","No")</f>
        <v>No</v>
      </c>
    </row>
    <row r="459" spans="1:19" x14ac:dyDescent="0.25">
      <c r="A459" s="7" t="s">
        <v>1780</v>
      </c>
      <c r="B459" s="7" t="s">
        <v>1781</v>
      </c>
      <c r="C459" s="7" t="s">
        <v>353</v>
      </c>
      <c r="D459" s="7" t="s">
        <v>55</v>
      </c>
      <c r="E459" s="14" t="s">
        <v>354</v>
      </c>
      <c r="F459" s="8" t="s">
        <v>355</v>
      </c>
      <c r="G459" s="14"/>
      <c r="H459" s="9">
        <v>1898</v>
      </c>
      <c r="I459" s="30" t="str">
        <f t="shared" si="27"/>
        <v>&gt;₹500</v>
      </c>
      <c r="J459" s="9">
        <v>4999</v>
      </c>
      <c r="K459" s="10">
        <v>0.62</v>
      </c>
      <c r="L459" s="41">
        <f t="shared" si="26"/>
        <v>4.0999999999999996</v>
      </c>
      <c r="M459" s="21" t="str">
        <f>IF(K458&lt;=10%,"0-10%",IF(K458&lt;=20%,"11-20%",IF(K458&lt;=30%,"21-30%",IF(K458&lt;=40%,"31-40%",IF(K458&lt;=50%,"41-50%",IF(K458&lt;=60%,"51-60%",IF(K458&lt;=70%,"61-70%",IF(K458&lt;=80%,"71-80%",IF(K458&lt;=90%,"81-90%","91-100%")))))))))</f>
        <v>41-50%</v>
      </c>
      <c r="N459" s="21" t="str">
        <f>IF(K459&gt;=50%,"&gt;=50%","&lt;50%")</f>
        <v>&gt;=50%</v>
      </c>
      <c r="O459" s="7">
        <v>4.0999999999999996</v>
      </c>
      <c r="P459" s="11">
        <v>10689</v>
      </c>
      <c r="Q459" s="27">
        <f>J459*P459</f>
        <v>53434311</v>
      </c>
      <c r="R459" s="12"/>
      <c r="S459" s="24" t="str">
        <f>IF(K459&gt;=50%,"Yes","No")</f>
        <v>Yes</v>
      </c>
    </row>
    <row r="460" spans="1:19" x14ac:dyDescent="0.25">
      <c r="A460" s="7" t="s">
        <v>1367</v>
      </c>
      <c r="B460" s="7" t="s">
        <v>1368</v>
      </c>
      <c r="C460" s="7" t="s">
        <v>25</v>
      </c>
      <c r="D460" s="7" t="s">
        <v>18</v>
      </c>
      <c r="E460" s="7" t="s">
        <v>19</v>
      </c>
      <c r="F460" s="8" t="s">
        <v>26</v>
      </c>
      <c r="G460" s="7" t="s">
        <v>27</v>
      </c>
      <c r="H460" s="9">
        <v>325</v>
      </c>
      <c r="I460" s="30" t="str">
        <f t="shared" si="27"/>
        <v>₹200 - ₹500</v>
      </c>
      <c r="J460" s="9">
        <v>1299</v>
      </c>
      <c r="K460" s="10">
        <v>0.75</v>
      </c>
      <c r="L460" s="41">
        <f t="shared" si="26"/>
        <v>4.2</v>
      </c>
      <c r="M460" s="21" t="str">
        <f>IF(K459&lt;=10%,"0-10%",IF(K459&lt;=20%,"11-20%",IF(K459&lt;=30%,"21-30%",IF(K459&lt;=40%,"31-40%",IF(K459&lt;=50%,"41-50%",IF(K459&lt;=60%,"51-60%",IF(K459&lt;=70%,"61-70%",IF(K459&lt;=80%,"71-80%",IF(K459&lt;=90%,"81-90%","91-100%")))))))))</f>
        <v>61-70%</v>
      </c>
      <c r="N460" s="21" t="str">
        <f>IF(K460&gt;=50%,"&gt;=50%","&lt;50%")</f>
        <v>&gt;=50%</v>
      </c>
      <c r="O460" s="7">
        <v>4.2</v>
      </c>
      <c r="P460" s="11">
        <v>10576</v>
      </c>
      <c r="Q460" s="27">
        <f>J460*P460</f>
        <v>13738224</v>
      </c>
      <c r="R460" s="12"/>
      <c r="S460" s="24" t="str">
        <f>IF(K460&gt;=50%,"Yes","No")</f>
        <v>Yes</v>
      </c>
    </row>
    <row r="461" spans="1:19" x14ac:dyDescent="0.25">
      <c r="A461" s="7" t="s">
        <v>1369</v>
      </c>
      <c r="B461" s="7" t="s">
        <v>1370</v>
      </c>
      <c r="C461" s="7" t="s">
        <v>25</v>
      </c>
      <c r="D461" s="7" t="s">
        <v>18</v>
      </c>
      <c r="E461" s="7" t="s">
        <v>19</v>
      </c>
      <c r="F461" s="8" t="s">
        <v>26</v>
      </c>
      <c r="G461" s="7" t="s">
        <v>27</v>
      </c>
      <c r="H461" s="9">
        <v>325</v>
      </c>
      <c r="I461" s="30" t="str">
        <f t="shared" si="27"/>
        <v>₹200 - ₹500</v>
      </c>
      <c r="J461" s="9">
        <v>1099</v>
      </c>
      <c r="K461" s="10">
        <v>0.7</v>
      </c>
      <c r="L461" s="41">
        <f t="shared" si="26"/>
        <v>4.2</v>
      </c>
      <c r="M461" s="21" t="str">
        <f>IF(K460&lt;=10%,"0-10%",IF(K460&lt;=20%,"11-20%",IF(K460&lt;=30%,"21-30%",IF(K460&lt;=40%,"31-40%",IF(K460&lt;=50%,"41-50%",IF(K460&lt;=60%,"51-60%",IF(K460&lt;=70%,"61-70%",IF(K460&lt;=80%,"71-80%",IF(K460&lt;=90%,"81-90%","91-100%")))))))))</f>
        <v>71-80%</v>
      </c>
      <c r="N461" s="21" t="str">
        <f>IF(K461&gt;=50%,"&gt;=50%","&lt;50%")</f>
        <v>&gt;=50%</v>
      </c>
      <c r="O461" s="7">
        <v>4.2</v>
      </c>
      <c r="P461" s="11">
        <v>10576</v>
      </c>
      <c r="Q461" s="27">
        <f>J461*P461</f>
        <v>11623024</v>
      </c>
      <c r="R461" s="12"/>
      <c r="S461" s="24" t="str">
        <f>IF(K461&gt;=50%,"Yes","No")</f>
        <v>Yes</v>
      </c>
    </row>
    <row r="462" spans="1:19" x14ac:dyDescent="0.25">
      <c r="A462" s="7" t="s">
        <v>2869</v>
      </c>
      <c r="B462" s="7" t="s">
        <v>2870</v>
      </c>
      <c r="C462" s="7" t="s">
        <v>102</v>
      </c>
      <c r="D462" s="7" t="s">
        <v>55</v>
      </c>
      <c r="E462" s="7" t="s">
        <v>63</v>
      </c>
      <c r="F462" s="8" t="s">
        <v>103</v>
      </c>
      <c r="G462" s="7" t="s">
        <v>27</v>
      </c>
      <c r="H462" s="9">
        <v>279</v>
      </c>
      <c r="I462" s="30" t="str">
        <f t="shared" si="27"/>
        <v>₹200 - ₹500</v>
      </c>
      <c r="J462" s="9">
        <v>499</v>
      </c>
      <c r="K462" s="10">
        <v>0.44</v>
      </c>
      <c r="L462" s="41">
        <f t="shared" si="26"/>
        <v>3.7</v>
      </c>
      <c r="M462" s="21" t="str">
        <f>IF(K461&lt;=10%,"0-10%",IF(K461&lt;=20%,"11-20%",IF(K461&lt;=30%,"21-30%",IF(K461&lt;=40%,"31-40%",IF(K461&lt;=50%,"41-50%",IF(K461&lt;=60%,"51-60%",IF(K461&lt;=70%,"61-70%",IF(K461&lt;=80%,"71-80%",IF(K461&lt;=90%,"81-90%","91-100%")))))))))</f>
        <v>61-70%</v>
      </c>
      <c r="N462" s="21" t="str">
        <f>IF(K462&gt;=50%,"&gt;=50%","&lt;50%")</f>
        <v>&lt;50%</v>
      </c>
      <c r="O462" s="7">
        <v>3.7</v>
      </c>
      <c r="P462" s="11">
        <v>10962</v>
      </c>
      <c r="Q462" s="27">
        <f>J462*P462</f>
        <v>5470038</v>
      </c>
      <c r="R462" s="12"/>
      <c r="S462" s="24" t="str">
        <f>IF(K462&gt;=50%,"Yes","No")</f>
        <v>No</v>
      </c>
    </row>
    <row r="463" spans="1:19" x14ac:dyDescent="0.25">
      <c r="A463" s="7" t="s">
        <v>1371</v>
      </c>
      <c r="B463" s="7" t="s">
        <v>1372</v>
      </c>
      <c r="C463" s="7" t="s">
        <v>1373</v>
      </c>
      <c r="D463" s="7" t="s">
        <v>35</v>
      </c>
      <c r="E463" s="14" t="s">
        <v>43</v>
      </c>
      <c r="F463" s="8" t="s">
        <v>121</v>
      </c>
      <c r="G463" s="14" t="s">
        <v>444</v>
      </c>
      <c r="H463" s="9">
        <v>6199</v>
      </c>
      <c r="I463" s="30" t="str">
        <f t="shared" si="27"/>
        <v>&gt;₹500</v>
      </c>
      <c r="J463" s="9">
        <v>10999</v>
      </c>
      <c r="K463" s="10">
        <v>0.44</v>
      </c>
      <c r="L463" s="41">
        <f t="shared" si="26"/>
        <v>4.2</v>
      </c>
      <c r="M463" s="21" t="str">
        <f>IF(K462&lt;=10%,"0-10%",IF(K462&lt;=20%,"11-20%",IF(K462&lt;=30%,"21-30%",IF(K462&lt;=40%,"31-40%",IF(K462&lt;=50%,"41-50%",IF(K462&lt;=60%,"51-60%",IF(K462&lt;=70%,"61-70%",IF(K462&lt;=80%,"71-80%",IF(K462&lt;=90%,"81-90%","91-100%")))))))))</f>
        <v>41-50%</v>
      </c>
      <c r="N463" s="21" t="str">
        <f>IF(K463&gt;=50%,"&gt;=50%","&lt;50%")</f>
        <v>&lt;50%</v>
      </c>
      <c r="O463" s="7">
        <v>4.2</v>
      </c>
      <c r="P463" s="11">
        <v>10429</v>
      </c>
      <c r="Q463" s="27">
        <f>J463*P463</f>
        <v>114708571</v>
      </c>
      <c r="R463" s="12"/>
      <c r="S463" s="24" t="str">
        <f>IF(K463&gt;=50%,"Yes","No")</f>
        <v>No</v>
      </c>
    </row>
    <row r="464" spans="1:19" x14ac:dyDescent="0.25">
      <c r="A464" s="7" t="s">
        <v>478</v>
      </c>
      <c r="B464" s="7" t="s">
        <v>479</v>
      </c>
      <c r="C464" s="7" t="s">
        <v>263</v>
      </c>
      <c r="D464" s="7" t="s">
        <v>35</v>
      </c>
      <c r="E464" s="7" t="s">
        <v>224</v>
      </c>
      <c r="F464" s="8" t="s">
        <v>225</v>
      </c>
      <c r="G464" s="7" t="s">
        <v>264</v>
      </c>
      <c r="H464" s="9">
        <v>200</v>
      </c>
      <c r="I464" s="30" t="str">
        <f t="shared" si="27"/>
        <v>₹200 - ₹500</v>
      </c>
      <c r="J464" s="9">
        <v>230</v>
      </c>
      <c r="K464" s="10">
        <v>0.13</v>
      </c>
      <c r="L464" s="41">
        <f t="shared" si="26"/>
        <v>4.4000000000000004</v>
      </c>
      <c r="M464" s="21" t="str">
        <f>IF(K463&lt;=10%,"0-10%",IF(K463&lt;=20%,"11-20%",IF(K463&lt;=30%,"21-30%",IF(K463&lt;=40%,"31-40%",IF(K463&lt;=50%,"41-50%",IF(K463&lt;=60%,"51-60%",IF(K463&lt;=70%,"61-70%",IF(K463&lt;=80%,"71-80%",IF(K463&lt;=90%,"81-90%","91-100%")))))))))</f>
        <v>41-50%</v>
      </c>
      <c r="N464" s="21" t="str">
        <f>IF(K464&gt;=50%,"&gt;=50%","&lt;50%")</f>
        <v>&lt;50%</v>
      </c>
      <c r="O464" s="7">
        <v>4.4000000000000004</v>
      </c>
      <c r="P464" s="11">
        <v>10170</v>
      </c>
      <c r="Q464" s="27">
        <f>J464*P464</f>
        <v>2339100</v>
      </c>
      <c r="R464" s="12"/>
      <c r="S464" s="24" t="str">
        <f>IF(K464&gt;=50%,"Yes","No")</f>
        <v>No</v>
      </c>
    </row>
    <row r="465" spans="1:19" x14ac:dyDescent="0.25">
      <c r="A465" s="7" t="s">
        <v>2722</v>
      </c>
      <c r="B465" s="7" t="s">
        <v>2723</v>
      </c>
      <c r="C465" s="7" t="s">
        <v>674</v>
      </c>
      <c r="D465" s="7" t="s">
        <v>55</v>
      </c>
      <c r="E465" s="7" t="s">
        <v>340</v>
      </c>
      <c r="F465" s="8" t="s">
        <v>675</v>
      </c>
      <c r="G465" s="7" t="s">
        <v>676</v>
      </c>
      <c r="H465" s="9">
        <v>899</v>
      </c>
      <c r="I465" s="30" t="str">
        <f t="shared" si="27"/>
        <v>&gt;₹500</v>
      </c>
      <c r="J465" s="9">
        <v>1199</v>
      </c>
      <c r="K465" s="10">
        <v>0.25</v>
      </c>
      <c r="L465" s="41">
        <f t="shared" si="26"/>
        <v>3.8</v>
      </c>
      <c r="M465" s="21" t="str">
        <f>IF(K464&lt;=10%,"0-10%",IF(K464&lt;=20%,"11-20%",IF(K464&lt;=30%,"21-30%",IF(K464&lt;=40%,"31-40%",IF(K464&lt;=50%,"41-50%",IF(K464&lt;=60%,"51-60%",IF(K464&lt;=70%,"61-70%",IF(K464&lt;=80%,"71-80%",IF(K464&lt;=90%,"81-90%","91-100%")))))))))</f>
        <v>11-20%</v>
      </c>
      <c r="N465" s="21" t="str">
        <f>IF(K465&gt;=50%,"&gt;=50%","&lt;50%")</f>
        <v>&lt;50%</v>
      </c>
      <c r="O465" s="7">
        <v>3.8</v>
      </c>
      <c r="P465" s="11">
        <v>10751</v>
      </c>
      <c r="Q465" s="27">
        <f>J465*P465</f>
        <v>12890449</v>
      </c>
      <c r="R465" s="12"/>
      <c r="S465" s="24" t="str">
        <f>IF(K465&gt;=50%,"Yes","No")</f>
        <v>No</v>
      </c>
    </row>
    <row r="466" spans="1:19" x14ac:dyDescent="0.25">
      <c r="A466" s="7" t="s">
        <v>1782</v>
      </c>
      <c r="B466" s="7" t="s">
        <v>1783</v>
      </c>
      <c r="C466" s="7" t="s">
        <v>718</v>
      </c>
      <c r="D466" s="7" t="s">
        <v>18</v>
      </c>
      <c r="E466" s="14" t="s">
        <v>19</v>
      </c>
      <c r="F466" s="8" t="s">
        <v>20</v>
      </c>
      <c r="G466" s="14" t="s">
        <v>719</v>
      </c>
      <c r="H466" s="9">
        <v>1149</v>
      </c>
      <c r="I466" s="30" t="str">
        <f t="shared" si="27"/>
        <v>&gt;₹500</v>
      </c>
      <c r="J466" s="9">
        <v>1499</v>
      </c>
      <c r="K466" s="10">
        <v>0.23</v>
      </c>
      <c r="L466" s="41">
        <f t="shared" si="26"/>
        <v>4.0999999999999996</v>
      </c>
      <c r="M466" s="21" t="str">
        <f>IF(K465&lt;=10%,"0-10%",IF(K465&lt;=20%,"11-20%",IF(K465&lt;=30%,"21-30%",IF(K465&lt;=40%,"31-40%",IF(K465&lt;=50%,"41-50%",IF(K465&lt;=60%,"51-60%",IF(K465&lt;=70%,"61-70%",IF(K465&lt;=80%,"71-80%",IF(K465&lt;=90%,"81-90%","91-100%")))))))))</f>
        <v>21-30%</v>
      </c>
      <c r="N466" s="21" t="str">
        <f>IF(K466&gt;=50%,"&gt;=50%","&lt;50%")</f>
        <v>&lt;50%</v>
      </c>
      <c r="O466" s="7">
        <v>4.0999999999999996</v>
      </c>
      <c r="P466" s="11">
        <v>10443</v>
      </c>
      <c r="Q466" s="27">
        <f>J466*P466</f>
        <v>15654057</v>
      </c>
      <c r="R466" s="12"/>
      <c r="S466" s="24" t="str">
        <f>IF(K466&gt;=50%,"Yes","No")</f>
        <v>No</v>
      </c>
    </row>
    <row r="467" spans="1:19" x14ac:dyDescent="0.25">
      <c r="A467" s="7" t="s">
        <v>1784</v>
      </c>
      <c r="B467" s="7" t="s">
        <v>1785</v>
      </c>
      <c r="C467" s="7" t="s">
        <v>536</v>
      </c>
      <c r="D467" s="7" t="s">
        <v>35</v>
      </c>
      <c r="E467" s="14" t="s">
        <v>36</v>
      </c>
      <c r="F467" s="8" t="s">
        <v>37</v>
      </c>
      <c r="G467" s="14" t="s">
        <v>537</v>
      </c>
      <c r="H467" s="9">
        <v>6800</v>
      </c>
      <c r="I467" s="30" t="str">
        <f t="shared" si="27"/>
        <v>&gt;₹500</v>
      </c>
      <c r="J467" s="9">
        <v>11500</v>
      </c>
      <c r="K467" s="10">
        <v>0.41</v>
      </c>
      <c r="L467" s="41">
        <f t="shared" si="26"/>
        <v>4.0999999999999996</v>
      </c>
      <c r="M467" s="21" t="str">
        <f>IF(K466&lt;=10%,"0-10%",IF(K466&lt;=20%,"11-20%",IF(K466&lt;=30%,"21-30%",IF(K466&lt;=40%,"31-40%",IF(K466&lt;=50%,"41-50%",IF(K466&lt;=60%,"51-60%",IF(K466&lt;=70%,"61-70%",IF(K466&lt;=80%,"71-80%",IF(K466&lt;=90%,"81-90%","91-100%")))))))))</f>
        <v>21-30%</v>
      </c>
      <c r="N467" s="21" t="str">
        <f>IF(K467&gt;=50%,"&gt;=50%","&lt;50%")</f>
        <v>&lt;50%</v>
      </c>
      <c r="O467" s="7">
        <v>4.0999999999999996</v>
      </c>
      <c r="P467" s="11">
        <v>10308</v>
      </c>
      <c r="Q467" s="27">
        <f>J467*P467</f>
        <v>118542000</v>
      </c>
      <c r="R467" s="12"/>
      <c r="S467" s="24" t="str">
        <f>IF(K467&gt;=50%,"Yes","No")</f>
        <v>No</v>
      </c>
    </row>
    <row r="468" spans="1:19" x14ac:dyDescent="0.25">
      <c r="A468" s="7" t="s">
        <v>2514</v>
      </c>
      <c r="B468" s="7" t="s">
        <v>2515</v>
      </c>
      <c r="C468" s="7" t="s">
        <v>362</v>
      </c>
      <c r="D468" s="7" t="s">
        <v>55</v>
      </c>
      <c r="E468" s="14" t="s">
        <v>63</v>
      </c>
      <c r="F468" s="8" t="s">
        <v>363</v>
      </c>
      <c r="G468" s="14"/>
      <c r="H468" s="9">
        <v>9490</v>
      </c>
      <c r="I468" s="30" t="str">
        <f t="shared" si="27"/>
        <v>&gt;₹500</v>
      </c>
      <c r="J468" s="9">
        <v>15990</v>
      </c>
      <c r="K468" s="10">
        <v>0.41</v>
      </c>
      <c r="L468" s="41">
        <f t="shared" si="26"/>
        <v>3.9</v>
      </c>
      <c r="M468" s="21" t="str">
        <f>IF(K467&lt;=10%,"0-10%",IF(K467&lt;=20%,"11-20%",IF(K467&lt;=30%,"21-30%",IF(K467&lt;=40%,"31-40%",IF(K467&lt;=50%,"41-50%",IF(K467&lt;=60%,"51-60%",IF(K467&lt;=70%,"61-70%",IF(K467&lt;=80%,"71-80%",IF(K467&lt;=90%,"81-90%","91-100%")))))))))</f>
        <v>41-50%</v>
      </c>
      <c r="N468" s="21" t="str">
        <f>IF(K468&gt;=50%,"&gt;=50%","&lt;50%")</f>
        <v>&lt;50%</v>
      </c>
      <c r="O468" s="7">
        <v>3.9</v>
      </c>
      <c r="P468" s="11">
        <v>10480</v>
      </c>
      <c r="Q468" s="27">
        <f>J468*P468</f>
        <v>167575200</v>
      </c>
      <c r="R468" s="12"/>
      <c r="S468" s="24" t="str">
        <f>IF(K468&gt;=50%,"Yes","No")</f>
        <v>No</v>
      </c>
    </row>
    <row r="469" spans="1:19" x14ac:dyDescent="0.25">
      <c r="A469" s="7" t="s">
        <v>480</v>
      </c>
      <c r="B469" s="7" t="s">
        <v>481</v>
      </c>
      <c r="C469" s="7" t="s">
        <v>482</v>
      </c>
      <c r="D469" s="7" t="s">
        <v>18</v>
      </c>
      <c r="E469" s="7" t="s">
        <v>19</v>
      </c>
      <c r="F469" s="8" t="s">
        <v>333</v>
      </c>
      <c r="G469" s="7" t="s">
        <v>483</v>
      </c>
      <c r="H469" s="9">
        <v>449</v>
      </c>
      <c r="I469" s="30" t="str">
        <f t="shared" si="27"/>
        <v>₹200 - ₹500</v>
      </c>
      <c r="J469" s="9">
        <v>999</v>
      </c>
      <c r="K469" s="10">
        <v>0.55000000000000004</v>
      </c>
      <c r="L469" s="41">
        <f t="shared" si="26"/>
        <v>4.4000000000000004</v>
      </c>
      <c r="M469" s="21" t="str">
        <f>IF(K468&lt;=10%,"0-10%",IF(K468&lt;=20%,"11-20%",IF(K468&lt;=30%,"21-30%",IF(K468&lt;=40%,"31-40%",IF(K468&lt;=50%,"41-50%",IF(K468&lt;=60%,"51-60%",IF(K468&lt;=70%,"61-70%",IF(K468&lt;=80%,"71-80%",IF(K468&lt;=90%,"81-90%","91-100%")))))))))</f>
        <v>41-50%</v>
      </c>
      <c r="N469" s="21" t="str">
        <f>IF(K469&gt;=50%,"&gt;=50%","&lt;50%")</f>
        <v>&gt;=50%</v>
      </c>
      <c r="O469" s="7">
        <v>4.4000000000000004</v>
      </c>
      <c r="P469" s="11">
        <v>9940</v>
      </c>
      <c r="Q469" s="27">
        <f>J469*P469</f>
        <v>9930060</v>
      </c>
      <c r="R469" s="12"/>
      <c r="S469" s="24" t="str">
        <f>IF(K469&gt;=50%,"Yes","No")</f>
        <v>Yes</v>
      </c>
    </row>
    <row r="470" spans="1:19" x14ac:dyDescent="0.25">
      <c r="A470" s="7" t="s">
        <v>1786</v>
      </c>
      <c r="B470" s="7" t="s">
        <v>1787</v>
      </c>
      <c r="C470" s="7" t="s">
        <v>353</v>
      </c>
      <c r="D470" s="7" t="s">
        <v>55</v>
      </c>
      <c r="E470" s="14" t="s">
        <v>354</v>
      </c>
      <c r="F470" s="8" t="s">
        <v>355</v>
      </c>
      <c r="G470" s="14"/>
      <c r="H470" s="9">
        <v>3999</v>
      </c>
      <c r="I470" s="30" t="str">
        <f t="shared" si="27"/>
        <v>&gt;₹500</v>
      </c>
      <c r="J470" s="9">
        <v>6999</v>
      </c>
      <c r="K470" s="10">
        <v>0.43</v>
      </c>
      <c r="L470" s="41">
        <f t="shared" si="26"/>
        <v>4.0999999999999996</v>
      </c>
      <c r="M470" s="21" t="str">
        <f>IF(K469&lt;=10%,"0-10%",IF(K469&lt;=20%,"11-20%",IF(K469&lt;=30%,"21-30%",IF(K469&lt;=40%,"31-40%",IF(K469&lt;=50%,"41-50%",IF(K469&lt;=60%,"51-60%",IF(K469&lt;=70%,"61-70%",IF(K469&lt;=80%,"71-80%",IF(K469&lt;=90%,"81-90%","91-100%")))))))))</f>
        <v>51-60%</v>
      </c>
      <c r="N470" s="21" t="str">
        <f>IF(K470&gt;=50%,"&gt;=50%","&lt;50%")</f>
        <v>&lt;50%</v>
      </c>
      <c r="O470" s="7">
        <v>4.0999999999999996</v>
      </c>
      <c r="P470" s="11">
        <v>10229</v>
      </c>
      <c r="Q470" s="27">
        <f>J470*P470</f>
        <v>71592771</v>
      </c>
      <c r="R470" s="12"/>
      <c r="S470" s="24" t="str">
        <f>IF(K470&gt;=50%,"Yes","No")</f>
        <v>No</v>
      </c>
    </row>
    <row r="471" spans="1:19" x14ac:dyDescent="0.25">
      <c r="A471" s="7" t="s">
        <v>2186</v>
      </c>
      <c r="B471" s="7" t="s">
        <v>2187</v>
      </c>
      <c r="C471" s="7" t="s">
        <v>34</v>
      </c>
      <c r="D471" s="7" t="s">
        <v>35</v>
      </c>
      <c r="E471" s="14" t="s">
        <v>36</v>
      </c>
      <c r="F471" s="8" t="s">
        <v>37</v>
      </c>
      <c r="G471" s="14" t="s">
        <v>38</v>
      </c>
      <c r="H471" s="9">
        <v>3599</v>
      </c>
      <c r="I471" s="30" t="str">
        <f t="shared" si="27"/>
        <v>&gt;₹500</v>
      </c>
      <c r="J471" s="9">
        <v>7299</v>
      </c>
      <c r="K471" s="10">
        <v>0.51</v>
      </c>
      <c r="L471" s="41">
        <f t="shared" si="26"/>
        <v>4</v>
      </c>
      <c r="M471" s="21" t="str">
        <f>IF(K470&lt;=10%,"0-10%",IF(K470&lt;=20%,"11-20%",IF(K470&lt;=30%,"21-30%",IF(K470&lt;=40%,"31-40%",IF(K470&lt;=50%,"41-50%",IF(K470&lt;=60%,"51-60%",IF(K470&lt;=70%,"61-70%",IF(K470&lt;=80%,"71-80%",IF(K470&lt;=90%,"81-90%","91-100%")))))))))</f>
        <v>41-50%</v>
      </c>
      <c r="N471" s="21" t="str">
        <f>IF(K471&gt;=50%,"&gt;=50%","&lt;50%")</f>
        <v>&gt;=50%</v>
      </c>
      <c r="O471" s="7">
        <v>4</v>
      </c>
      <c r="P471" s="11">
        <v>10324</v>
      </c>
      <c r="Q471" s="27">
        <f>J471*P471</f>
        <v>75354876</v>
      </c>
      <c r="R471" s="12"/>
      <c r="S471" s="24" t="str">
        <f>IF(K471&gt;=50%,"Yes","No")</f>
        <v>Yes</v>
      </c>
    </row>
    <row r="472" spans="1:19" x14ac:dyDescent="0.25">
      <c r="A472" s="7" t="s">
        <v>835</v>
      </c>
      <c r="B472" s="7" t="s">
        <v>836</v>
      </c>
      <c r="C472" s="7" t="s">
        <v>249</v>
      </c>
      <c r="D472" s="7" t="s">
        <v>18</v>
      </c>
      <c r="E472" s="7" t="s">
        <v>19</v>
      </c>
      <c r="F472" s="8" t="s">
        <v>20</v>
      </c>
      <c r="G472" s="7" t="s">
        <v>250</v>
      </c>
      <c r="H472" s="9">
        <v>199</v>
      </c>
      <c r="I472" s="30" t="str">
        <f t="shared" si="27"/>
        <v>&lt;₹200</v>
      </c>
      <c r="J472" s="9">
        <v>499</v>
      </c>
      <c r="K472" s="10">
        <v>0.6</v>
      </c>
      <c r="L472" s="41">
        <f t="shared" si="26"/>
        <v>4.3</v>
      </c>
      <c r="M472" s="21" t="str">
        <f>IF(K471&lt;=10%,"0-10%",IF(K471&lt;=20%,"11-20%",IF(K471&lt;=30%,"21-30%",IF(K471&lt;=40%,"31-40%",IF(K471&lt;=50%,"41-50%",IF(K471&lt;=60%,"51-60%",IF(K471&lt;=70%,"61-70%",IF(K471&lt;=80%,"71-80%",IF(K471&lt;=90%,"81-90%","91-100%")))))))))</f>
        <v>51-60%</v>
      </c>
      <c r="N472" s="21" t="str">
        <f>IF(K472&gt;=50%,"&gt;=50%","&lt;50%")</f>
        <v>&gt;=50%</v>
      </c>
      <c r="O472" s="7">
        <v>4.3</v>
      </c>
      <c r="P472" s="11">
        <v>9998</v>
      </c>
      <c r="Q472" s="27">
        <f>J472*P472</f>
        <v>4989002</v>
      </c>
      <c r="R472" s="12"/>
      <c r="S472" s="24" t="str">
        <f>IF(K472&gt;=50%,"Yes","No")</f>
        <v>Yes</v>
      </c>
    </row>
    <row r="473" spans="1:19" x14ac:dyDescent="0.25">
      <c r="A473" s="7" t="s">
        <v>1788</v>
      </c>
      <c r="B473" s="7" t="s">
        <v>1789</v>
      </c>
      <c r="C473" s="7" t="s">
        <v>549</v>
      </c>
      <c r="D473" s="7" t="s">
        <v>18</v>
      </c>
      <c r="E473" s="7" t="s">
        <v>19</v>
      </c>
      <c r="F473" s="8" t="s">
        <v>333</v>
      </c>
      <c r="G473" s="7" t="s">
        <v>550</v>
      </c>
      <c r="H473" s="9">
        <v>179</v>
      </c>
      <c r="I473" s="30" t="str">
        <f t="shared" si="27"/>
        <v>&lt;₹200</v>
      </c>
      <c r="J473" s="9">
        <v>499</v>
      </c>
      <c r="K473" s="10">
        <v>0.64</v>
      </c>
      <c r="L473" s="41">
        <f t="shared" si="26"/>
        <v>4.0999999999999996</v>
      </c>
      <c r="M473" s="21" t="str">
        <f>IF(K472&lt;=10%,"0-10%",IF(K472&lt;=20%,"11-20%",IF(K472&lt;=30%,"21-30%",IF(K472&lt;=40%,"31-40%",IF(K472&lt;=50%,"41-50%",IF(K472&lt;=60%,"51-60%",IF(K472&lt;=70%,"61-70%",IF(K472&lt;=80%,"71-80%",IF(K472&lt;=90%,"81-90%","91-100%")))))))))</f>
        <v>51-60%</v>
      </c>
      <c r="N473" s="21" t="str">
        <f>IF(K473&gt;=50%,"&gt;=50%","&lt;50%")</f>
        <v>&gt;=50%</v>
      </c>
      <c r="O473" s="7">
        <v>4.0999999999999996</v>
      </c>
      <c r="P473" s="11">
        <v>10174</v>
      </c>
      <c r="Q473" s="27">
        <f>J473*P473</f>
        <v>5076826</v>
      </c>
      <c r="R473" s="12"/>
      <c r="S473" s="24" t="str">
        <f>IF(K473&gt;=50%,"Yes","No")</f>
        <v>Yes</v>
      </c>
    </row>
    <row r="474" spans="1:19" x14ac:dyDescent="0.25">
      <c r="A474" s="7" t="s">
        <v>2188</v>
      </c>
      <c r="B474" s="7" t="s">
        <v>2189</v>
      </c>
      <c r="C474" s="7" t="s">
        <v>903</v>
      </c>
      <c r="D474" s="7" t="s">
        <v>35</v>
      </c>
      <c r="E474" s="7" t="s">
        <v>904</v>
      </c>
      <c r="F474" s="8" t="s">
        <v>905</v>
      </c>
      <c r="G474" s="7" t="s">
        <v>906</v>
      </c>
      <c r="H474" s="9">
        <v>199</v>
      </c>
      <c r="I474" s="30" t="str">
        <f t="shared" si="27"/>
        <v>&lt;₹200</v>
      </c>
      <c r="J474" s="9">
        <v>499</v>
      </c>
      <c r="K474" s="10">
        <v>0.6</v>
      </c>
      <c r="L474" s="41">
        <f t="shared" si="26"/>
        <v>4</v>
      </c>
      <c r="M474" s="21" t="str">
        <f>IF(K473&lt;=10%,"0-10%",IF(K473&lt;=20%,"11-20%",IF(K473&lt;=30%,"21-30%",IF(K473&lt;=40%,"31-40%",IF(K473&lt;=50%,"41-50%",IF(K473&lt;=60%,"51-60%",IF(K473&lt;=70%,"61-70%",IF(K473&lt;=80%,"71-80%",IF(K473&lt;=90%,"81-90%","91-100%")))))))))</f>
        <v>61-70%</v>
      </c>
      <c r="N474" s="21" t="str">
        <f>IF(K474&gt;=50%,"&gt;=50%","&lt;50%")</f>
        <v>&gt;=50%</v>
      </c>
      <c r="O474" s="7">
        <v>4</v>
      </c>
      <c r="P474" s="11">
        <v>10234</v>
      </c>
      <c r="Q474" s="27">
        <f>J474*P474</f>
        <v>5106766</v>
      </c>
      <c r="R474" s="12"/>
      <c r="S474" s="24" t="str">
        <f>IF(K474&gt;=50%,"Yes","No")</f>
        <v>Yes</v>
      </c>
    </row>
    <row r="475" spans="1:19" x14ac:dyDescent="0.25">
      <c r="A475" s="7" t="s">
        <v>484</v>
      </c>
      <c r="B475" s="7" t="s">
        <v>485</v>
      </c>
      <c r="C475" s="7" t="s">
        <v>486</v>
      </c>
      <c r="D475" s="7" t="s">
        <v>35</v>
      </c>
      <c r="E475" s="14" t="s">
        <v>43</v>
      </c>
      <c r="F475" s="8" t="s">
        <v>44</v>
      </c>
      <c r="G475" s="14" t="s">
        <v>487</v>
      </c>
      <c r="H475" s="9">
        <v>8599</v>
      </c>
      <c r="I475" s="30" t="str">
        <f t="shared" si="27"/>
        <v>&gt;₹500</v>
      </c>
      <c r="J475" s="9">
        <v>8995</v>
      </c>
      <c r="K475" s="10">
        <v>0.04</v>
      </c>
      <c r="L475" s="41">
        <f t="shared" si="26"/>
        <v>4.4000000000000004</v>
      </c>
      <c r="M475" s="21" t="str">
        <f>IF(K474&lt;=10%,"0-10%",IF(K474&lt;=20%,"11-20%",IF(K474&lt;=30%,"21-30%",IF(K474&lt;=40%,"31-40%",IF(K474&lt;=50%,"41-50%",IF(K474&lt;=60%,"51-60%",IF(K474&lt;=70%,"61-70%",IF(K474&lt;=80%,"71-80%",IF(K474&lt;=90%,"81-90%","91-100%")))))))))</f>
        <v>51-60%</v>
      </c>
      <c r="N475" s="21" t="str">
        <f>IF(K475&gt;=50%,"&gt;=50%","&lt;50%")</f>
        <v>&lt;50%</v>
      </c>
      <c r="O475" s="7">
        <v>4.4000000000000004</v>
      </c>
      <c r="P475" s="11">
        <v>9734</v>
      </c>
      <c r="Q475" s="27">
        <f>J475*P475</f>
        <v>87557330</v>
      </c>
      <c r="R475" s="12"/>
      <c r="S475" s="24" t="str">
        <f>IF(K475&gt;=50%,"Yes","No")</f>
        <v>No</v>
      </c>
    </row>
    <row r="476" spans="1:19" x14ac:dyDescent="0.25">
      <c r="A476" s="7" t="s">
        <v>837</v>
      </c>
      <c r="B476" s="7" t="s">
        <v>838</v>
      </c>
      <c r="C476" s="7" t="s">
        <v>482</v>
      </c>
      <c r="D476" s="7" t="s">
        <v>18</v>
      </c>
      <c r="E476" s="7" t="s">
        <v>19</v>
      </c>
      <c r="F476" s="8" t="s">
        <v>333</v>
      </c>
      <c r="G476" s="7" t="s">
        <v>483</v>
      </c>
      <c r="H476" s="9">
        <v>449</v>
      </c>
      <c r="I476" s="30" t="str">
        <f t="shared" si="27"/>
        <v>₹200 - ₹500</v>
      </c>
      <c r="J476" s="9">
        <v>999</v>
      </c>
      <c r="K476" s="10">
        <v>0.55000000000000004</v>
      </c>
      <c r="L476" s="41">
        <f t="shared" si="26"/>
        <v>4.3</v>
      </c>
      <c r="M476" s="21" t="str">
        <f>IF(K475&lt;=10%,"0-10%",IF(K475&lt;=20%,"11-20%",IF(K475&lt;=30%,"21-30%",IF(K475&lt;=40%,"31-40%",IF(K475&lt;=50%,"41-50%",IF(K475&lt;=60%,"51-60%",IF(K475&lt;=70%,"61-70%",IF(K475&lt;=80%,"71-80%",IF(K475&lt;=90%,"81-90%","91-100%")))))))))</f>
        <v>0-10%</v>
      </c>
      <c r="N476" s="21" t="str">
        <f>IF(K476&gt;=50%,"&gt;=50%","&lt;50%")</f>
        <v>&gt;=50%</v>
      </c>
      <c r="O476" s="7">
        <v>4.3</v>
      </c>
      <c r="P476" s="11">
        <v>9701</v>
      </c>
      <c r="Q476" s="27">
        <f>J476*P476</f>
        <v>9691299</v>
      </c>
      <c r="R476" s="12"/>
      <c r="S476" s="24" t="str">
        <f>IF(K476&gt;=50%,"Yes","No")</f>
        <v>Yes</v>
      </c>
    </row>
    <row r="477" spans="1:19" x14ac:dyDescent="0.25">
      <c r="A477" s="7" t="s">
        <v>839</v>
      </c>
      <c r="B477" s="7" t="s">
        <v>840</v>
      </c>
      <c r="C477" s="7" t="s">
        <v>841</v>
      </c>
      <c r="D477" s="7" t="s">
        <v>35</v>
      </c>
      <c r="E477" s="7" t="s">
        <v>43</v>
      </c>
      <c r="F477" s="8" t="s">
        <v>44</v>
      </c>
      <c r="G477" s="7" t="s">
        <v>350</v>
      </c>
      <c r="H477" s="9">
        <v>799</v>
      </c>
      <c r="I477" s="30" t="str">
        <f t="shared" si="27"/>
        <v>&gt;₹500</v>
      </c>
      <c r="J477" s="9">
        <v>1500</v>
      </c>
      <c r="K477" s="10">
        <v>0.47</v>
      </c>
      <c r="L477" s="41">
        <f t="shared" si="26"/>
        <v>4.3</v>
      </c>
      <c r="M477" s="21" t="str">
        <f>IF(K476&lt;=10%,"0-10%",IF(K476&lt;=20%,"11-20%",IF(K476&lt;=30%,"21-30%",IF(K476&lt;=40%,"31-40%",IF(K476&lt;=50%,"41-50%",IF(K476&lt;=60%,"51-60%",IF(K476&lt;=70%,"61-70%",IF(K476&lt;=80%,"71-80%",IF(K476&lt;=90%,"81-90%","91-100%")))))))))</f>
        <v>51-60%</v>
      </c>
      <c r="N477" s="21" t="str">
        <f>IF(K477&gt;=50%,"&gt;=50%","&lt;50%")</f>
        <v>&lt;50%</v>
      </c>
      <c r="O477" s="7">
        <v>4.3</v>
      </c>
      <c r="P477" s="11">
        <v>9695</v>
      </c>
      <c r="Q477" s="27">
        <f>J477*P477</f>
        <v>14542500</v>
      </c>
      <c r="R477" s="12"/>
      <c r="S477" s="24" t="str">
        <f>IF(K477&gt;=50%,"Yes","No")</f>
        <v>No</v>
      </c>
    </row>
    <row r="478" spans="1:19" x14ac:dyDescent="0.25">
      <c r="A478" s="7" t="s">
        <v>1374</v>
      </c>
      <c r="B478" s="7" t="s">
        <v>1375</v>
      </c>
      <c r="C478" s="7" t="s">
        <v>783</v>
      </c>
      <c r="D478" s="7" t="s">
        <v>35</v>
      </c>
      <c r="E478" s="14" t="s">
        <v>43</v>
      </c>
      <c r="F478" s="8" t="s">
        <v>121</v>
      </c>
      <c r="G478" s="14" t="s">
        <v>122</v>
      </c>
      <c r="H478" s="9">
        <v>1099</v>
      </c>
      <c r="I478" s="30" t="str">
        <f t="shared" si="27"/>
        <v>&gt;₹500</v>
      </c>
      <c r="J478" s="9">
        <v>1920</v>
      </c>
      <c r="K478" s="10">
        <v>0.43</v>
      </c>
      <c r="L478" s="41">
        <f t="shared" si="26"/>
        <v>4.2</v>
      </c>
      <c r="M478" s="21" t="str">
        <f>IF(K477&lt;=10%,"0-10%",IF(K477&lt;=20%,"11-20%",IF(K477&lt;=30%,"21-30%",IF(K477&lt;=40%,"31-40%",IF(K477&lt;=50%,"41-50%",IF(K477&lt;=60%,"51-60%",IF(K477&lt;=70%,"61-70%",IF(K477&lt;=80%,"71-80%",IF(K477&lt;=90%,"81-90%","91-100%")))))))))</f>
        <v>41-50%</v>
      </c>
      <c r="N478" s="21" t="str">
        <f>IF(K478&gt;=50%,"&gt;=50%","&lt;50%")</f>
        <v>&lt;50%</v>
      </c>
      <c r="O478" s="7">
        <v>4.2</v>
      </c>
      <c r="P478" s="11">
        <v>9772</v>
      </c>
      <c r="Q478" s="27">
        <f>J478*P478</f>
        <v>18762240</v>
      </c>
      <c r="R478" s="12"/>
      <c r="S478" s="24" t="str">
        <f>IF(K478&gt;=50%,"Yes","No")</f>
        <v>No</v>
      </c>
    </row>
    <row r="479" spans="1:19" x14ac:dyDescent="0.25">
      <c r="A479" s="7" t="s">
        <v>842</v>
      </c>
      <c r="B479" s="7" t="s">
        <v>843</v>
      </c>
      <c r="C479" s="7" t="s">
        <v>707</v>
      </c>
      <c r="D479" s="7" t="s">
        <v>35</v>
      </c>
      <c r="E479" s="14" t="s">
        <v>36</v>
      </c>
      <c r="F479" s="8" t="s">
        <v>708</v>
      </c>
      <c r="G479" s="14" t="s">
        <v>709</v>
      </c>
      <c r="H479" s="9">
        <v>2199</v>
      </c>
      <c r="I479" s="30" t="str">
        <f t="shared" si="27"/>
        <v>&gt;₹500</v>
      </c>
      <c r="J479" s="9">
        <v>3190</v>
      </c>
      <c r="K479" s="10">
        <v>0.31</v>
      </c>
      <c r="L479" s="41">
        <f t="shared" si="26"/>
        <v>4.3</v>
      </c>
      <c r="M479" s="21" t="str">
        <f>IF(K478&lt;=10%,"0-10%",IF(K478&lt;=20%,"11-20%",IF(K478&lt;=30%,"21-30%",IF(K478&lt;=40%,"31-40%",IF(K478&lt;=50%,"41-50%",IF(K478&lt;=60%,"51-60%",IF(K478&lt;=70%,"61-70%",IF(K478&lt;=80%,"71-80%",IF(K478&lt;=90%,"81-90%","91-100%")))))))))</f>
        <v>41-50%</v>
      </c>
      <c r="N479" s="21" t="str">
        <f>IF(K479&gt;=50%,"&gt;=50%","&lt;50%")</f>
        <v>&lt;50%</v>
      </c>
      <c r="O479" s="7">
        <v>4.3</v>
      </c>
      <c r="P479" s="11">
        <v>9650</v>
      </c>
      <c r="Q479" s="27">
        <f>J479*P479</f>
        <v>30783500</v>
      </c>
      <c r="R479" s="12"/>
      <c r="S479" s="24" t="str">
        <f>IF(K479&gt;=50%,"Yes","No")</f>
        <v>No</v>
      </c>
    </row>
    <row r="480" spans="1:19" x14ac:dyDescent="0.25">
      <c r="A480" s="7" t="s">
        <v>221</v>
      </c>
      <c r="B480" s="7" t="s">
        <v>222</v>
      </c>
      <c r="C480" s="7" t="s">
        <v>223</v>
      </c>
      <c r="D480" s="7" t="s">
        <v>35</v>
      </c>
      <c r="E480" s="7" t="s">
        <v>224</v>
      </c>
      <c r="F480" s="8" t="s">
        <v>225</v>
      </c>
      <c r="H480" s="9">
        <v>230</v>
      </c>
      <c r="I480" s="30" t="str">
        <f t="shared" si="27"/>
        <v>₹200 - ₹500</v>
      </c>
      <c r="J480" s="9">
        <v>230</v>
      </c>
      <c r="K480" s="10">
        <v>0</v>
      </c>
      <c r="L480" s="41">
        <f t="shared" si="26"/>
        <v>4.5</v>
      </c>
      <c r="M480" s="21" t="str">
        <f>IF(K479&lt;=10%,"0-10%",IF(K479&lt;=20%,"11-20%",IF(K479&lt;=30%,"21-30%",IF(K479&lt;=40%,"31-40%",IF(K479&lt;=50%,"41-50%",IF(K479&lt;=60%,"51-60%",IF(K479&lt;=70%,"61-70%",IF(K479&lt;=80%,"71-80%",IF(K479&lt;=90%,"81-90%","91-100%")))))))))</f>
        <v>31-40%</v>
      </c>
      <c r="N480" s="21" t="str">
        <f>IF(K480&gt;=50%,"&gt;=50%","&lt;50%")</f>
        <v>&lt;50%</v>
      </c>
      <c r="O480" s="7">
        <v>4.5</v>
      </c>
      <c r="P480" s="11">
        <v>9427</v>
      </c>
      <c r="Q480" s="27">
        <f>J480*P480</f>
        <v>2168210</v>
      </c>
      <c r="R480" s="12"/>
      <c r="S480" s="24" t="str">
        <f>IF(K480&gt;=50%,"Yes","No")</f>
        <v>No</v>
      </c>
    </row>
    <row r="481" spans="1:19" x14ac:dyDescent="0.25">
      <c r="A481" s="7" t="s">
        <v>844</v>
      </c>
      <c r="B481" s="7" t="s">
        <v>845</v>
      </c>
      <c r="C481" s="7" t="s">
        <v>428</v>
      </c>
      <c r="D481" s="7" t="s">
        <v>55</v>
      </c>
      <c r="E481" s="14" t="s">
        <v>56</v>
      </c>
      <c r="F481" s="8" t="s">
        <v>429</v>
      </c>
      <c r="G481" s="14" t="s">
        <v>430</v>
      </c>
      <c r="H481" s="9">
        <v>20999</v>
      </c>
      <c r="I481" s="30" t="str">
        <f t="shared" si="27"/>
        <v>&gt;₹500</v>
      </c>
      <c r="J481" s="9">
        <v>29990</v>
      </c>
      <c r="K481" s="10">
        <v>0.3</v>
      </c>
      <c r="L481" s="41">
        <f t="shared" si="26"/>
        <v>4.3</v>
      </c>
      <c r="M481" s="21" t="str">
        <f>IF(K480&lt;=10%,"0-10%",IF(K480&lt;=20%,"11-20%",IF(K480&lt;=30%,"21-30%",IF(K480&lt;=40%,"31-40%",IF(K480&lt;=50%,"41-50%",IF(K480&lt;=60%,"51-60%",IF(K480&lt;=70%,"61-70%",IF(K480&lt;=80%,"71-80%",IF(K480&lt;=90%,"81-90%","91-100%")))))))))</f>
        <v>0-10%</v>
      </c>
      <c r="N481" s="21" t="str">
        <f>IF(K481&gt;=50%,"&gt;=50%","&lt;50%")</f>
        <v>&lt;50%</v>
      </c>
      <c r="O481" s="7">
        <v>4.3</v>
      </c>
      <c r="P481" s="11">
        <v>9499</v>
      </c>
      <c r="Q481" s="27">
        <f>J481*P481</f>
        <v>284875010</v>
      </c>
      <c r="R481" s="12"/>
      <c r="S481" s="24" t="str">
        <f>IF(K481&gt;=50%,"Yes","No")</f>
        <v>No</v>
      </c>
    </row>
    <row r="482" spans="1:19" x14ac:dyDescent="0.25">
      <c r="A482" s="7" t="s">
        <v>846</v>
      </c>
      <c r="B482" s="7" t="s">
        <v>847</v>
      </c>
      <c r="C482" s="7" t="s">
        <v>428</v>
      </c>
      <c r="D482" s="7" t="s">
        <v>55</v>
      </c>
      <c r="E482" s="14" t="s">
        <v>56</v>
      </c>
      <c r="F482" s="8" t="s">
        <v>429</v>
      </c>
      <c r="G482" s="14" t="s">
        <v>430</v>
      </c>
      <c r="H482" s="9">
        <v>20999</v>
      </c>
      <c r="I482" s="30" t="str">
        <f t="shared" si="27"/>
        <v>&gt;₹500</v>
      </c>
      <c r="J482" s="9">
        <v>29990</v>
      </c>
      <c r="K482" s="10">
        <v>0.3</v>
      </c>
      <c r="L482" s="41">
        <f t="shared" si="26"/>
        <v>4.3</v>
      </c>
      <c r="M482" s="21" t="str">
        <f>IF(K481&lt;=10%,"0-10%",IF(K481&lt;=20%,"11-20%",IF(K481&lt;=30%,"21-30%",IF(K481&lt;=40%,"31-40%",IF(K481&lt;=50%,"41-50%",IF(K481&lt;=60%,"51-60%",IF(K481&lt;=70%,"61-70%",IF(K481&lt;=80%,"71-80%",IF(K481&lt;=90%,"81-90%","91-100%")))))))))</f>
        <v>21-30%</v>
      </c>
      <c r="N482" s="21" t="str">
        <f>IF(K482&gt;=50%,"&gt;=50%","&lt;50%")</f>
        <v>&lt;50%</v>
      </c>
      <c r="O482" s="7">
        <v>4.3</v>
      </c>
      <c r="P482" s="11">
        <v>9499</v>
      </c>
      <c r="Q482" s="27">
        <f>J482*P482</f>
        <v>284875010</v>
      </c>
      <c r="R482" s="12"/>
      <c r="S482" s="24" t="str">
        <f>IF(K482&gt;=50%,"Yes","No")</f>
        <v>No</v>
      </c>
    </row>
    <row r="483" spans="1:19" x14ac:dyDescent="0.25">
      <c r="A483" s="7" t="s">
        <v>848</v>
      </c>
      <c r="B483" s="7" t="s">
        <v>849</v>
      </c>
      <c r="C483" s="7" t="s">
        <v>428</v>
      </c>
      <c r="D483" s="7" t="s">
        <v>55</v>
      </c>
      <c r="E483" s="14" t="s">
        <v>56</v>
      </c>
      <c r="F483" s="8" t="s">
        <v>429</v>
      </c>
      <c r="G483" s="14" t="s">
        <v>430</v>
      </c>
      <c r="H483" s="9">
        <v>19999</v>
      </c>
      <c r="I483" s="30" t="str">
        <f t="shared" si="27"/>
        <v>&gt;₹500</v>
      </c>
      <c r="J483" s="9">
        <v>27990</v>
      </c>
      <c r="K483" s="10">
        <v>0.28999999999999998</v>
      </c>
      <c r="L483" s="41">
        <f t="shared" si="26"/>
        <v>4.3</v>
      </c>
      <c r="M483" s="21" t="str">
        <f>IF(K482&lt;=10%,"0-10%",IF(K482&lt;=20%,"11-20%",IF(K482&lt;=30%,"21-30%",IF(K482&lt;=40%,"31-40%",IF(K482&lt;=50%,"41-50%",IF(K482&lt;=60%,"51-60%",IF(K482&lt;=70%,"61-70%",IF(K482&lt;=80%,"71-80%",IF(K482&lt;=90%,"81-90%","91-100%")))))))))</f>
        <v>21-30%</v>
      </c>
      <c r="N483" s="21" t="str">
        <f>IF(K483&gt;=50%,"&gt;=50%","&lt;50%")</f>
        <v>&lt;50%</v>
      </c>
      <c r="O483" s="7">
        <v>4.3</v>
      </c>
      <c r="P483" s="11">
        <v>9499</v>
      </c>
      <c r="Q483" s="27">
        <f>J483*P483</f>
        <v>265877010</v>
      </c>
      <c r="R483" s="12"/>
      <c r="S483" s="24" t="str">
        <f>IF(K483&gt;=50%,"Yes","No")</f>
        <v>No</v>
      </c>
    </row>
    <row r="484" spans="1:19" x14ac:dyDescent="0.25">
      <c r="A484" s="7" t="s">
        <v>2959</v>
      </c>
      <c r="B484" s="7" t="s">
        <v>2960</v>
      </c>
      <c r="C484" s="7" t="s">
        <v>183</v>
      </c>
      <c r="D484" s="7" t="s">
        <v>18</v>
      </c>
      <c r="E484" s="7" t="s">
        <v>184</v>
      </c>
      <c r="F484" s="8" t="s">
        <v>185</v>
      </c>
      <c r="G484" s="7" t="s">
        <v>186</v>
      </c>
      <c r="H484" s="9">
        <v>269</v>
      </c>
      <c r="I484" s="30" t="str">
        <f t="shared" si="27"/>
        <v>₹200 - ₹500</v>
      </c>
      <c r="J484" s="9">
        <v>800</v>
      </c>
      <c r="K484" s="10">
        <v>0.66</v>
      </c>
      <c r="L484" s="41">
        <f t="shared" si="26"/>
        <v>3.6</v>
      </c>
      <c r="M484" s="21" t="str">
        <f>IF(K483&lt;=10%,"0-10%",IF(K483&lt;=20%,"11-20%",IF(K483&lt;=30%,"21-30%",IF(K483&lt;=40%,"31-40%",IF(K483&lt;=50%,"41-50%",IF(K483&lt;=60%,"51-60%",IF(K483&lt;=70%,"61-70%",IF(K483&lt;=80%,"71-80%",IF(K483&lt;=90%,"81-90%","91-100%")))))))))</f>
        <v>21-30%</v>
      </c>
      <c r="N484" s="21" t="str">
        <f>IF(K484&gt;=50%,"&gt;=50%","&lt;50%")</f>
        <v>&gt;=50%</v>
      </c>
      <c r="O484" s="7">
        <v>3.6</v>
      </c>
      <c r="P484" s="11">
        <v>10134</v>
      </c>
      <c r="Q484" s="27">
        <f>J484*P484</f>
        <v>8107200</v>
      </c>
      <c r="R484" s="12"/>
      <c r="S484" s="24" t="str">
        <f>IF(K484&gt;=50%,"Yes","No")</f>
        <v>Yes</v>
      </c>
    </row>
    <row r="485" spans="1:19" x14ac:dyDescent="0.25">
      <c r="A485" s="7" t="s">
        <v>488</v>
      </c>
      <c r="B485" s="7" t="s">
        <v>489</v>
      </c>
      <c r="C485" s="7" t="s">
        <v>17</v>
      </c>
      <c r="D485" s="7" t="s">
        <v>18</v>
      </c>
      <c r="E485" s="7" t="s">
        <v>19</v>
      </c>
      <c r="F485" s="8" t="s">
        <v>20</v>
      </c>
      <c r="G485" s="7" t="s">
        <v>21</v>
      </c>
      <c r="H485" s="9">
        <v>569</v>
      </c>
      <c r="I485" s="30" t="str">
        <f t="shared" ref="I485:I489" si="28">IF(H485&lt;200,"&lt;₹200",IF(OR(H485=200,H485&lt;=500),"₹200 - ₹500","&gt;₹500"))</f>
        <v>&gt;₹500</v>
      </c>
      <c r="J485" s="9">
        <v>1299</v>
      </c>
      <c r="K485" s="10">
        <v>0.56000000000000005</v>
      </c>
      <c r="L485" s="41">
        <f t="shared" si="26"/>
        <v>4.4000000000000004</v>
      </c>
      <c r="M485" s="21" t="str">
        <f>IF(K484&lt;=10%,"0-10%",IF(K484&lt;=20%,"11-20%",IF(K484&lt;=30%,"21-30%",IF(K484&lt;=40%,"31-40%",IF(K484&lt;=50%,"41-50%",IF(K484&lt;=60%,"51-60%",IF(K484&lt;=70%,"61-70%",IF(K484&lt;=80%,"71-80%",IF(K484&lt;=90%,"81-90%","91-100%")))))))))</f>
        <v>61-70%</v>
      </c>
      <c r="N485" s="21" t="str">
        <f>IF(K485&gt;=50%,"&gt;=50%","&lt;50%")</f>
        <v>&gt;=50%</v>
      </c>
      <c r="O485" s="7">
        <v>4.4000000000000004</v>
      </c>
      <c r="P485" s="11">
        <v>9275</v>
      </c>
      <c r="Q485" s="27">
        <f>J485*P485</f>
        <v>12048225</v>
      </c>
      <c r="R485" s="12"/>
      <c r="S485" s="24" t="str">
        <f>IF(K485&gt;=50%,"Yes","No")</f>
        <v>Yes</v>
      </c>
    </row>
    <row r="486" spans="1:19" x14ac:dyDescent="0.25">
      <c r="A486" s="7" t="s">
        <v>850</v>
      </c>
      <c r="B486" s="7" t="s">
        <v>851</v>
      </c>
      <c r="C486" s="7" t="s">
        <v>245</v>
      </c>
      <c r="D486" s="7" t="s">
        <v>35</v>
      </c>
      <c r="E486" s="14" t="s">
        <v>43</v>
      </c>
      <c r="F486" s="8" t="s">
        <v>44</v>
      </c>
      <c r="G486" s="14" t="s">
        <v>246</v>
      </c>
      <c r="H486" s="9">
        <v>1499</v>
      </c>
      <c r="I486" s="30" t="str">
        <f t="shared" si="28"/>
        <v>&gt;₹500</v>
      </c>
      <c r="J486" s="9">
        <v>1499</v>
      </c>
      <c r="K486" s="10">
        <v>0</v>
      </c>
      <c r="L486" s="41">
        <f t="shared" si="26"/>
        <v>4.3</v>
      </c>
      <c r="M486" s="21" t="str">
        <f>IF(K485&lt;=10%,"0-10%",IF(K485&lt;=20%,"11-20%",IF(K485&lt;=30%,"21-30%",IF(K485&lt;=40%,"31-40%",IF(K485&lt;=50%,"41-50%",IF(K485&lt;=60%,"51-60%",IF(K485&lt;=70%,"61-70%",IF(K485&lt;=80%,"71-80%",IF(K485&lt;=90%,"81-90%","91-100%")))))))))</f>
        <v>51-60%</v>
      </c>
      <c r="N486" s="21" t="str">
        <f>IF(K486&gt;=50%,"&gt;=50%","&lt;50%")</f>
        <v>&lt;50%</v>
      </c>
      <c r="O486" s="7">
        <v>4.3</v>
      </c>
      <c r="P486" s="11">
        <v>9331</v>
      </c>
      <c r="Q486" s="27">
        <f>J486*P486</f>
        <v>13987169</v>
      </c>
      <c r="R486" s="12"/>
      <c r="S486" s="24" t="str">
        <f>IF(K486&gt;=50%,"Yes","No")</f>
        <v>No</v>
      </c>
    </row>
    <row r="487" spans="1:19" x14ac:dyDescent="0.25">
      <c r="A487" s="7" t="s">
        <v>2724</v>
      </c>
      <c r="B487" s="7" t="s">
        <v>2725</v>
      </c>
      <c r="C487" s="7" t="s">
        <v>1227</v>
      </c>
      <c r="D487" s="7" t="s">
        <v>35</v>
      </c>
      <c r="E487" s="14" t="s">
        <v>43</v>
      </c>
      <c r="F487" s="8" t="s">
        <v>44</v>
      </c>
      <c r="G487" s="14" t="s">
        <v>1228</v>
      </c>
      <c r="H487" s="9">
        <v>1799</v>
      </c>
      <c r="I487" s="30" t="str">
        <f t="shared" si="28"/>
        <v>&gt;₹500</v>
      </c>
      <c r="J487" s="9">
        <v>3595</v>
      </c>
      <c r="K487" s="10">
        <v>0.5</v>
      </c>
      <c r="L487" s="41">
        <f t="shared" si="26"/>
        <v>3.8</v>
      </c>
      <c r="M487" s="21" t="str">
        <f>IF(K486&lt;=10%,"0-10%",IF(K486&lt;=20%,"11-20%",IF(K486&lt;=30%,"21-30%",IF(K486&lt;=40%,"31-40%",IF(K486&lt;=50%,"41-50%",IF(K486&lt;=60%,"51-60%",IF(K486&lt;=70%,"61-70%",IF(K486&lt;=80%,"71-80%",IF(K486&lt;=90%,"81-90%","91-100%")))))))))</f>
        <v>0-10%</v>
      </c>
      <c r="N487" s="21" t="str">
        <f>IF(K487&gt;=50%,"&gt;=50%","&lt;50%")</f>
        <v>&gt;=50%</v>
      </c>
      <c r="O487" s="7">
        <v>3.8</v>
      </c>
      <c r="P487" s="11">
        <v>9791</v>
      </c>
      <c r="Q487" s="27">
        <f>J487*P487</f>
        <v>35198645</v>
      </c>
      <c r="R487" s="12"/>
      <c r="S487" s="24" t="str">
        <f>IF(K487&gt;=50%,"Yes","No")</f>
        <v>Yes</v>
      </c>
    </row>
    <row r="488" spans="1:19" x14ac:dyDescent="0.25">
      <c r="A488" s="7" t="s">
        <v>1790</v>
      </c>
      <c r="B488" s="7" t="s">
        <v>1791</v>
      </c>
      <c r="C488" s="7" t="s">
        <v>707</v>
      </c>
      <c r="D488" s="7" t="s">
        <v>35</v>
      </c>
      <c r="E488" s="14" t="s">
        <v>36</v>
      </c>
      <c r="F488" s="8" t="s">
        <v>708</v>
      </c>
      <c r="G488" s="14" t="s">
        <v>709</v>
      </c>
      <c r="H488" s="9">
        <v>1399</v>
      </c>
      <c r="I488" s="30" t="str">
        <f t="shared" si="28"/>
        <v>&gt;₹500</v>
      </c>
      <c r="J488" s="9">
        <v>2660</v>
      </c>
      <c r="K488" s="10">
        <v>0.47</v>
      </c>
      <c r="L488" s="41">
        <f t="shared" si="26"/>
        <v>4.0999999999999996</v>
      </c>
      <c r="M488" s="21" t="str">
        <f>IF(K487&lt;=10%,"0-10%",IF(K487&lt;=20%,"11-20%",IF(K487&lt;=30%,"21-30%",IF(K487&lt;=40%,"31-40%",IF(K487&lt;=50%,"41-50%",IF(K487&lt;=60%,"51-60%",IF(K487&lt;=70%,"61-70%",IF(K487&lt;=80%,"71-80%",IF(K487&lt;=90%,"81-90%","91-100%")))))))))</f>
        <v>41-50%</v>
      </c>
      <c r="N488" s="21" t="str">
        <f>IF(K488&gt;=50%,"&gt;=50%","&lt;50%")</f>
        <v>&lt;50%</v>
      </c>
      <c r="O488" s="7">
        <v>4.0999999999999996</v>
      </c>
      <c r="P488" s="11">
        <v>9349</v>
      </c>
      <c r="Q488" s="27">
        <f>J488*P488</f>
        <v>24868340</v>
      </c>
      <c r="R488" s="12"/>
      <c r="S488" s="24" t="str">
        <f>IF(K488&gt;=50%,"Yes","No")</f>
        <v>No</v>
      </c>
    </row>
    <row r="489" spans="1:19" x14ac:dyDescent="0.25">
      <c r="A489" s="7" t="s">
        <v>1792</v>
      </c>
      <c r="B489" s="7" t="s">
        <v>1793</v>
      </c>
      <c r="C489" s="7" t="s">
        <v>517</v>
      </c>
      <c r="D489" s="7" t="s">
        <v>233</v>
      </c>
      <c r="E489" s="7" t="s">
        <v>234</v>
      </c>
      <c r="F489" s="8" t="s">
        <v>235</v>
      </c>
      <c r="G489" s="7" t="s">
        <v>236</v>
      </c>
      <c r="H489" s="9">
        <v>198</v>
      </c>
      <c r="I489" s="30" t="str">
        <f t="shared" si="28"/>
        <v>&lt;₹200</v>
      </c>
      <c r="J489" s="9">
        <v>800</v>
      </c>
      <c r="K489" s="10">
        <v>0.75</v>
      </c>
      <c r="L489" s="41">
        <f t="shared" si="26"/>
        <v>4.0999999999999996</v>
      </c>
      <c r="M489" s="21" t="str">
        <f>IF(K488&lt;=10%,"0-10%",IF(K488&lt;=20%,"11-20%",IF(K488&lt;=30%,"21-30%",IF(K488&lt;=40%,"31-40%",IF(K488&lt;=50%,"41-50%",IF(K488&lt;=60%,"51-60%",IF(K488&lt;=70%,"61-70%",IF(K488&lt;=80%,"71-80%",IF(K488&lt;=90%,"81-90%","91-100%")))))))))</f>
        <v>41-50%</v>
      </c>
      <c r="N489" s="21" t="str">
        <f>IF(K489&gt;=50%,"&gt;=50%","&lt;50%")</f>
        <v>&gt;=50%</v>
      </c>
      <c r="O489" s="7">
        <v>4.0999999999999996</v>
      </c>
      <c r="P489" s="11">
        <v>9344</v>
      </c>
      <c r="Q489" s="27">
        <f>J489*P489</f>
        <v>7475200</v>
      </c>
      <c r="R489" s="12"/>
      <c r="S489" s="24" t="str">
        <f>IF(K489&gt;=50%,"Yes","No")</f>
        <v>Yes</v>
      </c>
    </row>
    <row r="490" spans="1:19" x14ac:dyDescent="0.25">
      <c r="A490" s="7" t="s">
        <v>1794</v>
      </c>
      <c r="B490" s="7" t="s">
        <v>1795</v>
      </c>
      <c r="C490" s="7" t="s">
        <v>1796</v>
      </c>
      <c r="D490" s="7" t="s">
        <v>55</v>
      </c>
      <c r="E490" s="7" t="s">
        <v>56</v>
      </c>
      <c r="F490" s="8" t="s">
        <v>57</v>
      </c>
      <c r="G490" s="7" t="s">
        <v>1075</v>
      </c>
      <c r="H490" s="9">
        <v>89</v>
      </c>
      <c r="I490" s="30" t="str">
        <f>IF(H490&lt;200,"&lt;₹200", IF(H490&lt;=500, "₹200 -₹500", "&gt;₹500"))</f>
        <v>&lt;₹200</v>
      </c>
      <c r="J490" s="9">
        <v>499</v>
      </c>
      <c r="K490" s="10">
        <v>0.82</v>
      </c>
      <c r="L490" s="41">
        <f t="shared" si="26"/>
        <v>4.0999999999999996</v>
      </c>
      <c r="M490" s="21" t="str">
        <f>IF(K489&lt;=10%,"0-10%",IF(K489&lt;=20%,"11-20%",IF(K489&lt;=30%,"21-30%",IF(K489&lt;=40%,"31-40%",IF(K489&lt;=50%,"41-50%",IF(K489&lt;=60%,"51-60%",IF(K489&lt;=70%,"61-70%",IF(K489&lt;=80%,"71-80%",IF(K489&lt;=90%,"81-90%","91-100%")))))))))</f>
        <v>71-80%</v>
      </c>
      <c r="N490" s="21" t="str">
        <f>IF(K490&gt;=50%,"&gt;=50%","&lt;50%")</f>
        <v>&gt;=50%</v>
      </c>
      <c r="O490" s="7">
        <v>4.0999999999999996</v>
      </c>
      <c r="P490" s="11">
        <v>9340</v>
      </c>
      <c r="Q490" s="27">
        <f>J490*P490</f>
        <v>4660660</v>
      </c>
      <c r="R490" s="12"/>
      <c r="S490" s="24" t="str">
        <f>IF(K490&gt;=50%,"Yes","No")</f>
        <v>Yes</v>
      </c>
    </row>
    <row r="491" spans="1:19" x14ac:dyDescent="0.25">
      <c r="A491" s="7" t="s">
        <v>2516</v>
      </c>
      <c r="B491" s="7" t="s">
        <v>2517</v>
      </c>
      <c r="C491" s="7" t="s">
        <v>1197</v>
      </c>
      <c r="D491" s="7" t="s">
        <v>55</v>
      </c>
      <c r="E491" s="14" t="s">
        <v>789</v>
      </c>
      <c r="F491" s="8" t="s">
        <v>1193</v>
      </c>
      <c r="G491" s="14" t="s">
        <v>1198</v>
      </c>
      <c r="H491" s="9">
        <v>1399</v>
      </c>
      <c r="I491" s="30" t="str">
        <f t="shared" ref="I491:I507" si="29">IF(H491&lt;200,"&lt;₹200",IF(OR(H491=200,H491&lt;=500),"₹200 - ₹500","&gt;₹500"))</f>
        <v>&gt;₹500</v>
      </c>
      <c r="J491" s="9">
        <v>5499</v>
      </c>
      <c r="K491" s="10">
        <v>0.75</v>
      </c>
      <c r="L491" s="41">
        <f t="shared" si="26"/>
        <v>3.9</v>
      </c>
      <c r="M491" s="21" t="str">
        <f>IF(K490&lt;=10%,"0-10%",IF(K490&lt;=20%,"11-20%",IF(K490&lt;=30%,"21-30%",IF(K490&lt;=40%,"31-40%",IF(K490&lt;=50%,"41-50%",IF(K490&lt;=60%,"51-60%",IF(K490&lt;=70%,"61-70%",IF(K490&lt;=80%,"71-80%",IF(K490&lt;=90%,"81-90%","91-100%")))))))))</f>
        <v>81-90%</v>
      </c>
      <c r="N491" s="21" t="str">
        <f>IF(K491&gt;=50%,"&gt;=50%","&lt;50%")</f>
        <v>&gt;=50%</v>
      </c>
      <c r="O491" s="7">
        <v>3.9</v>
      </c>
      <c r="P491" s="11">
        <v>9504</v>
      </c>
      <c r="Q491" s="27">
        <f>J491*P491</f>
        <v>52262496</v>
      </c>
      <c r="R491" s="12"/>
      <c r="S491" s="24" t="str">
        <f>IF(K491&gt;=50%,"Yes","No")</f>
        <v>Yes</v>
      </c>
    </row>
    <row r="492" spans="1:19" x14ac:dyDescent="0.25">
      <c r="A492" s="7" t="s">
        <v>2196</v>
      </c>
      <c r="B492" s="7" t="s">
        <v>2197</v>
      </c>
      <c r="C492" s="7" t="s">
        <v>25</v>
      </c>
      <c r="D492" s="7" t="s">
        <v>18</v>
      </c>
      <c r="E492" s="7" t="s">
        <v>19</v>
      </c>
      <c r="F492" s="8" t="s">
        <v>26</v>
      </c>
      <c r="G492" s="7" t="s">
        <v>27</v>
      </c>
      <c r="H492" s="9">
        <v>88</v>
      </c>
      <c r="I492" s="30" t="str">
        <f t="shared" si="29"/>
        <v>&lt;₹200</v>
      </c>
      <c r="J492" s="9">
        <v>299</v>
      </c>
      <c r="K492" s="10">
        <v>0.71</v>
      </c>
      <c r="L492" s="41">
        <f t="shared" si="26"/>
        <v>4</v>
      </c>
      <c r="M492" s="21" t="str">
        <f>IF(K491&lt;=10%,"0-10%",IF(K491&lt;=20%,"11-20%",IF(K491&lt;=30%,"21-30%",IF(K491&lt;=40%,"31-40%",IF(K491&lt;=50%,"41-50%",IF(K491&lt;=60%,"51-60%",IF(K491&lt;=70%,"61-70%",IF(K491&lt;=80%,"71-80%",IF(K491&lt;=90%,"81-90%","91-100%")))))))))</f>
        <v>71-80%</v>
      </c>
      <c r="N492" s="21" t="str">
        <f>IF(K492&gt;=50%,"&gt;=50%","&lt;50%")</f>
        <v>&gt;=50%</v>
      </c>
      <c r="O492" s="7">
        <v>4</v>
      </c>
      <c r="P492" s="11">
        <v>9378</v>
      </c>
      <c r="Q492" s="27">
        <f>J492*P492</f>
        <v>2804022</v>
      </c>
      <c r="R492" s="12"/>
      <c r="S492" s="24" t="str">
        <f>IF(K492&gt;=50%,"Yes","No")</f>
        <v>Yes</v>
      </c>
    </row>
    <row r="493" spans="1:19" x14ac:dyDescent="0.25">
      <c r="A493" s="7" t="s">
        <v>2198</v>
      </c>
      <c r="B493" s="7" t="s">
        <v>2199</v>
      </c>
      <c r="C493" s="7" t="s">
        <v>25</v>
      </c>
      <c r="D493" s="7" t="s">
        <v>18</v>
      </c>
      <c r="E493" s="7" t="s">
        <v>19</v>
      </c>
      <c r="F493" s="8" t="s">
        <v>26</v>
      </c>
      <c r="G493" s="7" t="s">
        <v>27</v>
      </c>
      <c r="H493" s="9">
        <v>57.89</v>
      </c>
      <c r="I493" s="30" t="str">
        <f t="shared" si="29"/>
        <v>&lt;₹200</v>
      </c>
      <c r="J493" s="9">
        <v>199</v>
      </c>
      <c r="K493" s="10">
        <v>0.71</v>
      </c>
      <c r="L493" s="41">
        <f t="shared" si="26"/>
        <v>4</v>
      </c>
      <c r="M493" s="21" t="str">
        <f>IF(K492&lt;=10%,"0-10%",IF(K492&lt;=20%,"11-20%",IF(K492&lt;=30%,"21-30%",IF(K492&lt;=40%,"31-40%",IF(K492&lt;=50%,"41-50%",IF(K492&lt;=60%,"51-60%",IF(K492&lt;=70%,"61-70%",IF(K492&lt;=80%,"71-80%",IF(K492&lt;=90%,"81-90%","91-100%")))))))))</f>
        <v>71-80%</v>
      </c>
      <c r="N493" s="21" t="str">
        <f>IF(K493&gt;=50%,"&gt;=50%","&lt;50%")</f>
        <v>&gt;=50%</v>
      </c>
      <c r="O493" s="7">
        <v>4</v>
      </c>
      <c r="P493" s="11">
        <v>9378</v>
      </c>
      <c r="Q493" s="27">
        <f>J493*P493</f>
        <v>1866222</v>
      </c>
      <c r="R493" s="12"/>
      <c r="S493" s="24" t="str">
        <f>IF(K493&gt;=50%,"Yes","No")</f>
        <v>Yes</v>
      </c>
    </row>
    <row r="494" spans="1:19" x14ac:dyDescent="0.25">
      <c r="A494" s="7" t="s">
        <v>2190</v>
      </c>
      <c r="B494" s="7" t="s">
        <v>2191</v>
      </c>
      <c r="C494" s="7" t="s">
        <v>25</v>
      </c>
      <c r="D494" s="7" t="s">
        <v>18</v>
      </c>
      <c r="E494" s="7" t="s">
        <v>19</v>
      </c>
      <c r="F494" s="8" t="s">
        <v>26</v>
      </c>
      <c r="G494" s="7" t="s">
        <v>27</v>
      </c>
      <c r="H494" s="9">
        <v>59</v>
      </c>
      <c r="I494" s="30" t="str">
        <f t="shared" si="29"/>
        <v>&lt;₹200</v>
      </c>
      <c r="J494" s="9">
        <v>199</v>
      </c>
      <c r="K494" s="10">
        <v>0.7</v>
      </c>
      <c r="L494" s="41">
        <f t="shared" si="26"/>
        <v>4</v>
      </c>
      <c r="M494" s="21" t="str">
        <f>IF(K493&lt;=10%,"0-10%",IF(K493&lt;=20%,"11-20%",IF(K493&lt;=30%,"21-30%",IF(K493&lt;=40%,"31-40%",IF(K493&lt;=50%,"41-50%",IF(K493&lt;=60%,"51-60%",IF(K493&lt;=70%,"61-70%",IF(K493&lt;=80%,"71-80%",IF(K493&lt;=90%,"81-90%","91-100%")))))))))</f>
        <v>71-80%</v>
      </c>
      <c r="N494" s="21" t="str">
        <f>IF(K494&gt;=50%,"&gt;=50%","&lt;50%")</f>
        <v>&gt;=50%</v>
      </c>
      <c r="O494" s="7">
        <v>4</v>
      </c>
      <c r="P494" s="11">
        <v>9378</v>
      </c>
      <c r="Q494" s="27">
        <f>J494*P494</f>
        <v>1866222</v>
      </c>
      <c r="R494" s="12"/>
      <c r="S494" s="24" t="str">
        <f>IF(K494&gt;=50%,"Yes","No")</f>
        <v>Yes</v>
      </c>
    </row>
    <row r="495" spans="1:19" x14ac:dyDescent="0.25">
      <c r="A495" s="7" t="s">
        <v>2192</v>
      </c>
      <c r="B495" s="7" t="s">
        <v>2193</v>
      </c>
      <c r="C495" s="7" t="s">
        <v>25</v>
      </c>
      <c r="D495" s="7" t="s">
        <v>18</v>
      </c>
      <c r="E495" s="7" t="s">
        <v>19</v>
      </c>
      <c r="F495" s="8" t="s">
        <v>26</v>
      </c>
      <c r="G495" s="7" t="s">
        <v>27</v>
      </c>
      <c r="H495" s="9">
        <v>59</v>
      </c>
      <c r="I495" s="30" t="str">
        <f t="shared" si="29"/>
        <v>&lt;₹200</v>
      </c>
      <c r="J495" s="9">
        <v>199</v>
      </c>
      <c r="K495" s="10">
        <v>0.7</v>
      </c>
      <c r="L495" s="41">
        <f t="shared" si="26"/>
        <v>4</v>
      </c>
      <c r="M495" s="21" t="str">
        <f>IF(K494&lt;=10%,"0-10%",IF(K494&lt;=20%,"11-20%",IF(K494&lt;=30%,"21-30%",IF(K494&lt;=40%,"31-40%",IF(K494&lt;=50%,"41-50%",IF(K494&lt;=60%,"51-60%",IF(K494&lt;=70%,"61-70%",IF(K494&lt;=80%,"71-80%",IF(K494&lt;=90%,"81-90%","91-100%")))))))))</f>
        <v>61-70%</v>
      </c>
      <c r="N495" s="21" t="str">
        <f>IF(K495&gt;=50%,"&gt;=50%","&lt;50%")</f>
        <v>&gt;=50%</v>
      </c>
      <c r="O495" s="7">
        <v>4</v>
      </c>
      <c r="P495" s="11">
        <v>9378</v>
      </c>
      <c r="Q495" s="27">
        <f>J495*P495</f>
        <v>1866222</v>
      </c>
      <c r="R495" s="12"/>
      <c r="S495" s="24" t="str">
        <f>IF(K495&gt;=50%,"Yes","No")</f>
        <v>Yes</v>
      </c>
    </row>
    <row r="496" spans="1:19" x14ac:dyDescent="0.25">
      <c r="A496" s="7" t="s">
        <v>2202</v>
      </c>
      <c r="B496" s="7" t="s">
        <v>2203</v>
      </c>
      <c r="C496" s="7" t="s">
        <v>25</v>
      </c>
      <c r="D496" s="7" t="s">
        <v>18</v>
      </c>
      <c r="E496" s="7" t="s">
        <v>19</v>
      </c>
      <c r="F496" s="8" t="s">
        <v>26</v>
      </c>
      <c r="G496" s="7" t="s">
        <v>27</v>
      </c>
      <c r="H496" s="9">
        <v>182</v>
      </c>
      <c r="I496" s="30" t="str">
        <f t="shared" si="29"/>
        <v>&lt;₹200</v>
      </c>
      <c r="J496" s="9">
        <v>599</v>
      </c>
      <c r="K496" s="10">
        <v>0.7</v>
      </c>
      <c r="L496" s="41">
        <f t="shared" si="26"/>
        <v>4</v>
      </c>
      <c r="M496" s="21" t="str">
        <f>IF(K495&lt;=10%,"0-10%",IF(K495&lt;=20%,"11-20%",IF(K495&lt;=30%,"21-30%",IF(K495&lt;=40%,"31-40%",IF(K495&lt;=50%,"41-50%",IF(K495&lt;=60%,"51-60%",IF(K495&lt;=70%,"61-70%",IF(K495&lt;=80%,"71-80%",IF(K495&lt;=90%,"81-90%","91-100%")))))))))</f>
        <v>61-70%</v>
      </c>
      <c r="N496" s="21" t="str">
        <f>IF(K496&gt;=50%,"&gt;=50%","&lt;50%")</f>
        <v>&gt;=50%</v>
      </c>
      <c r="O496" s="7">
        <v>4</v>
      </c>
      <c r="P496" s="11">
        <v>9378</v>
      </c>
      <c r="Q496" s="27">
        <f>J496*P496</f>
        <v>5617422</v>
      </c>
      <c r="R496" s="12"/>
      <c r="S496" s="24" t="str">
        <f>IF(K496&gt;=50%,"Yes","No")</f>
        <v>Yes</v>
      </c>
    </row>
    <row r="497" spans="1:19" x14ac:dyDescent="0.25">
      <c r="A497" s="7" t="s">
        <v>2200</v>
      </c>
      <c r="B497" s="7" t="s">
        <v>2201</v>
      </c>
      <c r="C497" s="7" t="s">
        <v>25</v>
      </c>
      <c r="D497" s="7" t="s">
        <v>18</v>
      </c>
      <c r="E497" s="7" t="s">
        <v>19</v>
      </c>
      <c r="F497" s="8" t="s">
        <v>26</v>
      </c>
      <c r="G497" s="7" t="s">
        <v>27</v>
      </c>
      <c r="H497" s="9">
        <v>129</v>
      </c>
      <c r="I497" s="30" t="str">
        <f t="shared" si="29"/>
        <v>&lt;₹200</v>
      </c>
      <c r="J497" s="9">
        <v>249</v>
      </c>
      <c r="K497" s="10">
        <v>0.48</v>
      </c>
      <c r="L497" s="41">
        <f t="shared" si="26"/>
        <v>4</v>
      </c>
      <c r="M497" s="21" t="str">
        <f>IF(K496&lt;=10%,"0-10%",IF(K496&lt;=20%,"11-20%",IF(K496&lt;=30%,"21-30%",IF(K496&lt;=40%,"31-40%",IF(K496&lt;=50%,"41-50%",IF(K496&lt;=60%,"51-60%",IF(K496&lt;=70%,"61-70%",IF(K496&lt;=80%,"71-80%",IF(K496&lt;=90%,"81-90%","91-100%")))))))))</f>
        <v>61-70%</v>
      </c>
      <c r="N497" s="21" t="str">
        <f>IF(K497&gt;=50%,"&gt;=50%","&lt;50%")</f>
        <v>&lt;50%</v>
      </c>
      <c r="O497" s="7">
        <v>4</v>
      </c>
      <c r="P497" s="11">
        <v>9378</v>
      </c>
      <c r="Q497" s="27">
        <f>J497*P497</f>
        <v>2335122</v>
      </c>
      <c r="R497" s="12"/>
      <c r="S497" s="24" t="str">
        <f>IF(K497&gt;=50%,"Yes","No")</f>
        <v>No</v>
      </c>
    </row>
    <row r="498" spans="1:19" x14ac:dyDescent="0.25">
      <c r="A498" s="7" t="s">
        <v>2194</v>
      </c>
      <c r="B498" s="7" t="s">
        <v>2195</v>
      </c>
      <c r="C498" s="7" t="s">
        <v>25</v>
      </c>
      <c r="D498" s="7" t="s">
        <v>18</v>
      </c>
      <c r="E498" s="7" t="s">
        <v>19</v>
      </c>
      <c r="F498" s="8" t="s">
        <v>26</v>
      </c>
      <c r="G498" s="7" t="s">
        <v>27</v>
      </c>
      <c r="H498" s="9">
        <v>139</v>
      </c>
      <c r="I498" s="30" t="str">
        <f t="shared" si="29"/>
        <v>&lt;₹200</v>
      </c>
      <c r="J498" s="9">
        <v>249</v>
      </c>
      <c r="K498" s="10">
        <v>0.44</v>
      </c>
      <c r="L498" s="41">
        <f t="shared" si="26"/>
        <v>4</v>
      </c>
      <c r="M498" s="21" t="str">
        <f>IF(K497&lt;=10%,"0-10%",IF(K497&lt;=20%,"11-20%",IF(K497&lt;=30%,"21-30%",IF(K497&lt;=40%,"31-40%",IF(K497&lt;=50%,"41-50%",IF(K497&lt;=60%,"51-60%",IF(K497&lt;=70%,"61-70%",IF(K497&lt;=80%,"71-80%",IF(K497&lt;=90%,"81-90%","91-100%")))))))))</f>
        <v>41-50%</v>
      </c>
      <c r="N498" s="21" t="str">
        <f>IF(K498&gt;=50%,"&gt;=50%","&lt;50%")</f>
        <v>&lt;50%</v>
      </c>
      <c r="O498" s="7">
        <v>4</v>
      </c>
      <c r="P498" s="11">
        <v>9378</v>
      </c>
      <c r="Q498" s="27">
        <f>J498*P498</f>
        <v>2335122</v>
      </c>
      <c r="R498" s="12"/>
      <c r="S498" s="24" t="str">
        <f>IF(K498&gt;=50%,"Yes","No")</f>
        <v>No</v>
      </c>
    </row>
    <row r="499" spans="1:19" x14ac:dyDescent="0.25">
      <c r="A499" s="7" t="s">
        <v>2204</v>
      </c>
      <c r="B499" s="7" t="s">
        <v>2205</v>
      </c>
      <c r="C499" s="7" t="s">
        <v>2088</v>
      </c>
      <c r="D499" s="7" t="s">
        <v>55</v>
      </c>
      <c r="E499" s="14" t="s">
        <v>56</v>
      </c>
      <c r="F499" s="8" t="s">
        <v>429</v>
      </c>
      <c r="G499" s="14" t="s">
        <v>2089</v>
      </c>
      <c r="H499" s="9">
        <v>1399</v>
      </c>
      <c r="I499" s="30" t="str">
        <f t="shared" si="29"/>
        <v>&gt;₹500</v>
      </c>
      <c r="J499" s="9">
        <v>1630</v>
      </c>
      <c r="K499" s="10">
        <v>0.14000000000000001</v>
      </c>
      <c r="L499" s="41">
        <f t="shared" si="26"/>
        <v>4</v>
      </c>
      <c r="M499" s="21" t="str">
        <f>IF(K498&lt;=10%,"0-10%",IF(K498&lt;=20%,"11-20%",IF(K498&lt;=30%,"21-30%",IF(K498&lt;=40%,"31-40%",IF(K498&lt;=50%,"41-50%",IF(K498&lt;=60%,"51-60%",IF(K498&lt;=70%,"61-70%",IF(K498&lt;=80%,"71-80%",IF(K498&lt;=90%,"81-90%","91-100%")))))))))</f>
        <v>41-50%</v>
      </c>
      <c r="N499" s="21" t="str">
        <f>IF(K499&gt;=50%,"&gt;=50%","&lt;50%")</f>
        <v>&lt;50%</v>
      </c>
      <c r="O499" s="7">
        <v>4</v>
      </c>
      <c r="P499" s="11">
        <v>9378</v>
      </c>
      <c r="Q499" s="27">
        <f>J499*P499</f>
        <v>15286140</v>
      </c>
      <c r="R499" s="12"/>
      <c r="S499" s="24" t="str">
        <f>IF(K499&gt;=50%,"Yes","No")</f>
        <v>No</v>
      </c>
    </row>
    <row r="500" spans="1:19" x14ac:dyDescent="0.25">
      <c r="A500" s="7" t="s">
        <v>2206</v>
      </c>
      <c r="B500" s="7" t="s">
        <v>2207</v>
      </c>
      <c r="C500" s="7" t="s">
        <v>2088</v>
      </c>
      <c r="D500" s="7" t="s">
        <v>55</v>
      </c>
      <c r="E500" s="14" t="s">
        <v>56</v>
      </c>
      <c r="F500" s="8" t="s">
        <v>429</v>
      </c>
      <c r="G500" s="14" t="s">
        <v>2089</v>
      </c>
      <c r="H500" s="9">
        <v>1399</v>
      </c>
      <c r="I500" s="30" t="str">
        <f t="shared" si="29"/>
        <v>&gt;₹500</v>
      </c>
      <c r="J500" s="9">
        <v>1630</v>
      </c>
      <c r="K500" s="10">
        <v>0.14000000000000001</v>
      </c>
      <c r="L500" s="41">
        <f t="shared" si="26"/>
        <v>4</v>
      </c>
      <c r="M500" s="21" t="str">
        <f>IF(K499&lt;=10%,"0-10%",IF(K499&lt;=20%,"11-20%",IF(K499&lt;=30%,"21-30%",IF(K499&lt;=40%,"31-40%",IF(K499&lt;=50%,"41-50%",IF(K499&lt;=60%,"51-60%",IF(K499&lt;=70%,"61-70%",IF(K499&lt;=80%,"71-80%",IF(K499&lt;=90%,"81-90%","91-100%")))))))))</f>
        <v>11-20%</v>
      </c>
      <c r="N500" s="21" t="str">
        <f>IF(K500&gt;=50%,"&gt;=50%","&lt;50%")</f>
        <v>&lt;50%</v>
      </c>
      <c r="O500" s="7">
        <v>4</v>
      </c>
      <c r="P500" s="11">
        <v>9378</v>
      </c>
      <c r="Q500" s="27">
        <f>J500*P500</f>
        <v>15286140</v>
      </c>
      <c r="R500" s="12"/>
      <c r="S500" s="24" t="str">
        <f>IF(K500&gt;=50%,"Yes","No")</f>
        <v>No</v>
      </c>
    </row>
    <row r="501" spans="1:19" x14ac:dyDescent="0.25">
      <c r="A501" s="7" t="s">
        <v>2208</v>
      </c>
      <c r="B501" s="7" t="s">
        <v>2209</v>
      </c>
      <c r="C501" s="7" t="s">
        <v>25</v>
      </c>
      <c r="D501" s="7" t="s">
        <v>18</v>
      </c>
      <c r="E501" s="7" t="s">
        <v>19</v>
      </c>
      <c r="F501" s="8" t="s">
        <v>26</v>
      </c>
      <c r="G501" s="7" t="s">
        <v>27</v>
      </c>
      <c r="H501" s="9">
        <v>139</v>
      </c>
      <c r="I501" s="30" t="str">
        <f t="shared" si="29"/>
        <v>&lt;₹200</v>
      </c>
      <c r="J501" s="9">
        <v>249</v>
      </c>
      <c r="K501" s="10">
        <v>0.44</v>
      </c>
      <c r="L501" s="41">
        <f t="shared" si="26"/>
        <v>4</v>
      </c>
      <c r="M501" s="21" t="str">
        <f>IF(K500&lt;=10%,"0-10%",IF(K500&lt;=20%,"11-20%",IF(K500&lt;=30%,"21-30%",IF(K500&lt;=40%,"31-40%",IF(K500&lt;=50%,"41-50%",IF(K500&lt;=60%,"51-60%",IF(K500&lt;=70%,"61-70%",IF(K500&lt;=80%,"71-80%",IF(K500&lt;=90%,"81-90%","91-100%")))))))))</f>
        <v>11-20%</v>
      </c>
      <c r="N501" s="21" t="str">
        <f>IF(K501&gt;=50%,"&gt;=50%","&lt;50%")</f>
        <v>&lt;50%</v>
      </c>
      <c r="O501" s="7">
        <v>4</v>
      </c>
      <c r="P501" s="11">
        <v>9377</v>
      </c>
      <c r="Q501" s="27">
        <f>J501*P501</f>
        <v>2334873</v>
      </c>
      <c r="R501" s="12"/>
      <c r="S501" s="24" t="str">
        <f>IF(K501&gt;=50%,"Yes","No")</f>
        <v>No</v>
      </c>
    </row>
    <row r="502" spans="1:19" x14ac:dyDescent="0.25">
      <c r="A502" s="7" t="s">
        <v>1797</v>
      </c>
      <c r="B502" s="7" t="s">
        <v>1798</v>
      </c>
      <c r="C502" s="7" t="s">
        <v>1325</v>
      </c>
      <c r="D502" s="7" t="s">
        <v>35</v>
      </c>
      <c r="E502" s="7" t="s">
        <v>36</v>
      </c>
      <c r="F502" s="8" t="s">
        <v>37</v>
      </c>
      <c r="G502" s="7" t="s">
        <v>1326</v>
      </c>
      <c r="H502" s="9">
        <v>999</v>
      </c>
      <c r="I502" s="30" t="str">
        <f t="shared" si="29"/>
        <v>&gt;₹500</v>
      </c>
      <c r="J502" s="9">
        <v>1075</v>
      </c>
      <c r="K502" s="10">
        <v>7.0000000000000007E-2</v>
      </c>
      <c r="L502" s="41">
        <f t="shared" si="26"/>
        <v>4.0999999999999996</v>
      </c>
      <c r="M502" s="21" t="str">
        <f>IF(K501&lt;=10%,"0-10%",IF(K501&lt;=20%,"11-20%",IF(K501&lt;=30%,"21-30%",IF(K501&lt;=40%,"31-40%",IF(K501&lt;=50%,"41-50%",IF(K501&lt;=60%,"51-60%",IF(K501&lt;=70%,"61-70%",IF(K501&lt;=80%,"71-80%",IF(K501&lt;=90%,"81-90%","91-100%")))))))))</f>
        <v>41-50%</v>
      </c>
      <c r="N502" s="21" t="str">
        <f>IF(K502&gt;=50%,"&gt;=50%","&lt;50%")</f>
        <v>&lt;50%</v>
      </c>
      <c r="O502" s="7">
        <v>4.0999999999999996</v>
      </c>
      <c r="P502" s="11">
        <v>9275</v>
      </c>
      <c r="Q502" s="27">
        <f>J502*P502</f>
        <v>9970625</v>
      </c>
      <c r="R502" s="12"/>
      <c r="S502" s="24" t="str">
        <f>IF(K502&gt;=50%,"Yes","No")</f>
        <v>No</v>
      </c>
    </row>
    <row r="503" spans="1:19" x14ac:dyDescent="0.25">
      <c r="A503" s="7" t="s">
        <v>490</v>
      </c>
      <c r="B503" s="7" t="s">
        <v>491</v>
      </c>
      <c r="C503" s="7" t="s">
        <v>125</v>
      </c>
      <c r="D503" s="7" t="s">
        <v>35</v>
      </c>
      <c r="E503" s="14" t="s">
        <v>43</v>
      </c>
      <c r="F503" s="8" t="s">
        <v>126</v>
      </c>
      <c r="G503" s="14" t="s">
        <v>127</v>
      </c>
      <c r="H503" s="9">
        <v>13999</v>
      </c>
      <c r="I503" s="30" t="str">
        <f t="shared" si="29"/>
        <v>&gt;₹500</v>
      </c>
      <c r="J503" s="9">
        <v>24850</v>
      </c>
      <c r="K503" s="10">
        <v>0.44</v>
      </c>
      <c r="L503" s="41">
        <f t="shared" si="26"/>
        <v>4.4000000000000004</v>
      </c>
      <c r="M503" s="21" t="str">
        <f>IF(K502&lt;=10%,"0-10%",IF(K502&lt;=20%,"11-20%",IF(K502&lt;=30%,"21-30%",IF(K502&lt;=40%,"31-40%",IF(K502&lt;=50%,"41-50%",IF(K502&lt;=60%,"51-60%",IF(K502&lt;=70%,"61-70%",IF(K502&lt;=80%,"71-80%",IF(K502&lt;=90%,"81-90%","91-100%")))))))))</f>
        <v>0-10%</v>
      </c>
      <c r="N503" s="21" t="str">
        <f>IF(K503&gt;=50%,"&gt;=50%","&lt;50%")</f>
        <v>&lt;50%</v>
      </c>
      <c r="O503" s="7">
        <v>4.4000000000000004</v>
      </c>
      <c r="P503" s="11">
        <v>8948</v>
      </c>
      <c r="Q503" s="27">
        <f>J503*P503</f>
        <v>222357800</v>
      </c>
      <c r="R503" s="12"/>
      <c r="S503" s="24" t="str">
        <f>IF(K503&gt;=50%,"Yes","No")</f>
        <v>No</v>
      </c>
    </row>
    <row r="504" spans="1:19" x14ac:dyDescent="0.25">
      <c r="A504" s="7" t="s">
        <v>492</v>
      </c>
      <c r="B504" s="7" t="s">
        <v>493</v>
      </c>
      <c r="C504" s="7" t="s">
        <v>217</v>
      </c>
      <c r="D504" s="7" t="s">
        <v>55</v>
      </c>
      <c r="E504" s="14" t="s">
        <v>56</v>
      </c>
      <c r="F504" s="8" t="s">
        <v>57</v>
      </c>
      <c r="G504" s="14" t="s">
        <v>218</v>
      </c>
      <c r="H504" s="9">
        <v>1219</v>
      </c>
      <c r="I504" s="30" t="str">
        <f t="shared" si="29"/>
        <v>&gt;₹500</v>
      </c>
      <c r="J504" s="9">
        <v>1699</v>
      </c>
      <c r="K504" s="10">
        <v>0.28000000000000003</v>
      </c>
      <c r="L504" s="41">
        <f t="shared" si="26"/>
        <v>4.4000000000000004</v>
      </c>
      <c r="M504" s="21" t="str">
        <f>IF(K503&lt;=10%,"0-10%",IF(K503&lt;=20%,"11-20%",IF(K503&lt;=30%,"21-30%",IF(K503&lt;=40%,"31-40%",IF(K503&lt;=50%,"41-50%",IF(K503&lt;=60%,"51-60%",IF(K503&lt;=70%,"61-70%",IF(K503&lt;=80%,"71-80%",IF(K503&lt;=90%,"81-90%","91-100%")))))))))</f>
        <v>41-50%</v>
      </c>
      <c r="N504" s="21" t="str">
        <f>IF(K504&gt;=50%,"&gt;=50%","&lt;50%")</f>
        <v>&lt;50%</v>
      </c>
      <c r="O504" s="7">
        <v>4.4000000000000004</v>
      </c>
      <c r="P504" s="11">
        <v>8891</v>
      </c>
      <c r="Q504" s="27">
        <f>J504*P504</f>
        <v>15105809</v>
      </c>
      <c r="R504" s="12"/>
      <c r="S504" s="24" t="str">
        <f>IF(K504&gt;=50%,"Yes","No")</f>
        <v>No</v>
      </c>
    </row>
    <row r="505" spans="1:19" x14ac:dyDescent="0.25">
      <c r="A505" s="7" t="s">
        <v>852</v>
      </c>
      <c r="B505" s="7" t="s">
        <v>853</v>
      </c>
      <c r="C505" s="7" t="s">
        <v>54</v>
      </c>
      <c r="D505" s="7" t="s">
        <v>55</v>
      </c>
      <c r="E505" s="7" t="s">
        <v>56</v>
      </c>
      <c r="F505" s="8" t="s">
        <v>57</v>
      </c>
      <c r="G505" s="7" t="s">
        <v>58</v>
      </c>
      <c r="H505" s="9">
        <v>299</v>
      </c>
      <c r="I505" s="30" t="str">
        <f t="shared" si="29"/>
        <v>₹200 - ₹500</v>
      </c>
      <c r="J505" s="9">
        <v>999</v>
      </c>
      <c r="K505" s="10">
        <v>0.7</v>
      </c>
      <c r="L505" s="41">
        <f t="shared" si="26"/>
        <v>4.3</v>
      </c>
      <c r="M505" s="21" t="str">
        <f>IF(K504&lt;=10%,"0-10%",IF(K504&lt;=20%,"11-20%",IF(K504&lt;=30%,"21-30%",IF(K504&lt;=40%,"31-40%",IF(K504&lt;=50%,"41-50%",IF(K504&lt;=60%,"51-60%",IF(K504&lt;=70%,"61-70%",IF(K504&lt;=80%,"71-80%",IF(K504&lt;=90%,"81-90%","91-100%")))))))))</f>
        <v>21-30%</v>
      </c>
      <c r="N505" s="21" t="str">
        <f>IF(K505&gt;=50%,"&gt;=50%","&lt;50%")</f>
        <v>&gt;=50%</v>
      </c>
      <c r="O505" s="7">
        <v>4.3</v>
      </c>
      <c r="P505" s="11">
        <v>8891</v>
      </c>
      <c r="Q505" s="27">
        <f>J505*P505</f>
        <v>8882109</v>
      </c>
      <c r="R505" s="12"/>
      <c r="S505" s="24" t="str">
        <f>IF(K505&gt;=50%,"Yes","No")</f>
        <v>Yes</v>
      </c>
    </row>
    <row r="506" spans="1:19" x14ac:dyDescent="0.25">
      <c r="A506" s="7" t="s">
        <v>226</v>
      </c>
      <c r="B506" s="7" t="s">
        <v>227</v>
      </c>
      <c r="C506" s="7" t="s">
        <v>228</v>
      </c>
      <c r="D506" s="7" t="s">
        <v>18</v>
      </c>
      <c r="E506" s="14" t="s">
        <v>184</v>
      </c>
      <c r="F506" s="8" t="s">
        <v>229</v>
      </c>
      <c r="G506" s="14"/>
      <c r="H506" s="9">
        <v>1499</v>
      </c>
      <c r="I506" s="30" t="str">
        <f t="shared" si="29"/>
        <v>&gt;₹500</v>
      </c>
      <c r="J506" s="9">
        <v>2999</v>
      </c>
      <c r="K506" s="10">
        <v>0.5</v>
      </c>
      <c r="L506" s="41">
        <f t="shared" si="26"/>
        <v>4.5</v>
      </c>
      <c r="M506" s="21" t="str">
        <f>IF(K505&lt;=10%,"0-10%",IF(K505&lt;=20%,"11-20%",IF(K505&lt;=30%,"21-30%",IF(K505&lt;=40%,"31-40%",IF(K505&lt;=50%,"41-50%",IF(K505&lt;=60%,"51-60%",IF(K505&lt;=70%,"61-70%",IF(K505&lt;=80%,"71-80%",IF(K505&lt;=90%,"81-90%","91-100%")))))))))</f>
        <v>61-70%</v>
      </c>
      <c r="N506" s="21" t="str">
        <f>IF(K506&gt;=50%,"&gt;=50%","&lt;50%")</f>
        <v>&gt;=50%</v>
      </c>
      <c r="O506" s="7">
        <v>4.5</v>
      </c>
      <c r="P506" s="11">
        <v>8656</v>
      </c>
      <c r="Q506" s="27">
        <f>J506*P506</f>
        <v>25959344</v>
      </c>
      <c r="R506" s="12"/>
      <c r="S506" s="24" t="str">
        <f>IF(K506&gt;=50%,"Yes","No")</f>
        <v>Yes</v>
      </c>
    </row>
    <row r="507" spans="1:19" x14ac:dyDescent="0.25">
      <c r="A507" s="7" t="s">
        <v>1376</v>
      </c>
      <c r="B507" s="7" t="s">
        <v>1377</v>
      </c>
      <c r="C507" s="7" t="s">
        <v>232</v>
      </c>
      <c r="D507" s="7" t="s">
        <v>233</v>
      </c>
      <c r="E507" s="7" t="s">
        <v>234</v>
      </c>
      <c r="F507" s="8" t="s">
        <v>235</v>
      </c>
      <c r="G507" s="7" t="s">
        <v>236</v>
      </c>
      <c r="H507" s="9">
        <v>114</v>
      </c>
      <c r="I507" s="30" t="str">
        <f t="shared" si="29"/>
        <v>&lt;₹200</v>
      </c>
      <c r="J507" s="9">
        <v>120</v>
      </c>
      <c r="K507" s="10">
        <v>0.05</v>
      </c>
      <c r="L507" s="41">
        <f t="shared" si="26"/>
        <v>4.2</v>
      </c>
      <c r="M507" s="21" t="str">
        <f>IF(K506&lt;=10%,"0-10%",IF(K506&lt;=20%,"11-20%",IF(K506&lt;=30%,"21-30%",IF(K506&lt;=40%,"31-40%",IF(K506&lt;=50%,"41-50%",IF(K506&lt;=60%,"51-60%",IF(K506&lt;=70%,"61-70%",IF(K506&lt;=80%,"71-80%",IF(K506&lt;=90%,"81-90%","91-100%")))))))))</f>
        <v>41-50%</v>
      </c>
      <c r="N507" s="21" t="str">
        <f>IF(K507&gt;=50%,"&gt;=50%","&lt;50%")</f>
        <v>&lt;50%</v>
      </c>
      <c r="O507" s="7">
        <v>4.2</v>
      </c>
      <c r="P507" s="11">
        <v>8938</v>
      </c>
      <c r="Q507" s="27">
        <f>J507*P507</f>
        <v>1072560</v>
      </c>
      <c r="R507" s="12"/>
      <c r="S507" s="24" t="str">
        <f>IF(K507&gt;=50%,"Yes","No")</f>
        <v>No</v>
      </c>
    </row>
    <row r="508" spans="1:19" x14ac:dyDescent="0.25">
      <c r="A508" s="7" t="s">
        <v>3030</v>
      </c>
      <c r="B508" s="7" t="s">
        <v>3031</v>
      </c>
      <c r="C508" s="7" t="s">
        <v>457</v>
      </c>
      <c r="D508" s="7" t="s">
        <v>18</v>
      </c>
      <c r="E508" s="7" t="s">
        <v>19</v>
      </c>
      <c r="F508" s="8" t="s">
        <v>20</v>
      </c>
      <c r="G508" s="7" t="s">
        <v>458</v>
      </c>
      <c r="H508" s="9">
        <v>100</v>
      </c>
      <c r="I508" s="30" t="str">
        <f>IF(H508&lt;200,"&lt;₹200", IF(H508&lt;=500, "₹200 -₹500", "&gt;₹500"))</f>
        <v>&lt;₹200</v>
      </c>
      <c r="J508" s="9">
        <v>499</v>
      </c>
      <c r="K508" s="10">
        <v>0.8</v>
      </c>
      <c r="L508" s="41">
        <f t="shared" si="26"/>
        <v>3.5</v>
      </c>
      <c r="M508" s="21" t="str">
        <f>IF(K507&lt;=10%,"0-10%",IF(K507&lt;=20%,"11-20%",IF(K507&lt;=30%,"21-30%",IF(K507&lt;=40%,"31-40%",IF(K507&lt;=50%,"41-50%",IF(K507&lt;=60%,"51-60%",IF(K507&lt;=70%,"61-70%",IF(K507&lt;=80%,"71-80%",IF(K507&lt;=90%,"81-90%","91-100%")))))))))</f>
        <v>0-10%</v>
      </c>
      <c r="N508" s="21" t="str">
        <f>IF(K508&gt;=50%,"&gt;=50%","&lt;50%")</f>
        <v>&gt;=50%</v>
      </c>
      <c r="O508" s="7">
        <v>3.5</v>
      </c>
      <c r="P508" s="11">
        <v>9638</v>
      </c>
      <c r="Q508" s="27">
        <f>J508*P508</f>
        <v>4809362</v>
      </c>
      <c r="R508" s="12"/>
      <c r="S508" s="24" t="str">
        <f>IF(K508&gt;=50%,"Yes","No")</f>
        <v>Yes</v>
      </c>
    </row>
    <row r="509" spans="1:19" x14ac:dyDescent="0.25">
      <c r="A509" s="7" t="s">
        <v>230</v>
      </c>
      <c r="B509" s="7" t="s">
        <v>231</v>
      </c>
      <c r="C509" s="7" t="s">
        <v>232</v>
      </c>
      <c r="D509" s="7" t="s">
        <v>233</v>
      </c>
      <c r="E509" s="7" t="s">
        <v>234</v>
      </c>
      <c r="F509" s="8" t="s">
        <v>235</v>
      </c>
      <c r="G509" s="7" t="s">
        <v>236</v>
      </c>
      <c r="H509" s="9">
        <v>157</v>
      </c>
      <c r="I509" s="30" t="str">
        <f t="shared" ref="I509:I517" si="30">IF(H509&lt;200,"&lt;₹200",IF(OR(H509=200,H509&lt;=500),"₹200 - ₹500","&gt;₹500"))</f>
        <v>&lt;₹200</v>
      </c>
      <c r="J509" s="9">
        <v>160</v>
      </c>
      <c r="K509" s="10">
        <v>0.02</v>
      </c>
      <c r="L509" s="41">
        <f t="shared" si="26"/>
        <v>4.5</v>
      </c>
      <c r="M509" s="21" t="str">
        <f>IF(K508&lt;=10%,"0-10%",IF(K508&lt;=20%,"11-20%",IF(K508&lt;=30%,"21-30%",IF(K508&lt;=40%,"31-40%",IF(K508&lt;=50%,"41-50%",IF(K508&lt;=60%,"51-60%",IF(K508&lt;=70%,"61-70%",IF(K508&lt;=80%,"71-80%",IF(K508&lt;=90%,"81-90%","91-100%")))))))))</f>
        <v>71-80%</v>
      </c>
      <c r="N509" s="21" t="str">
        <f>IF(K509&gt;=50%,"&gt;=50%","&lt;50%")</f>
        <v>&lt;50%</v>
      </c>
      <c r="O509" s="7">
        <v>4.5</v>
      </c>
      <c r="P509" s="11">
        <v>8618</v>
      </c>
      <c r="Q509" s="27">
        <f>J509*P509</f>
        <v>1378880</v>
      </c>
      <c r="R509" s="12"/>
      <c r="S509" s="24" t="str">
        <f>IF(K509&gt;=50%,"Yes","No")</f>
        <v>No</v>
      </c>
    </row>
    <row r="510" spans="1:19" x14ac:dyDescent="0.25">
      <c r="A510" s="7" t="s">
        <v>494</v>
      </c>
      <c r="B510" s="7" t="s">
        <v>495</v>
      </c>
      <c r="C510" s="7" t="s">
        <v>102</v>
      </c>
      <c r="D510" s="7" t="s">
        <v>55</v>
      </c>
      <c r="E510" s="7" t="s">
        <v>63</v>
      </c>
      <c r="F510" s="8" t="s">
        <v>103</v>
      </c>
      <c r="G510" s="7" t="s">
        <v>27</v>
      </c>
      <c r="H510" s="9">
        <v>299</v>
      </c>
      <c r="I510" s="30" t="str">
        <f t="shared" si="30"/>
        <v>₹200 - ₹500</v>
      </c>
      <c r="J510" s="9">
        <v>700</v>
      </c>
      <c r="K510" s="10">
        <v>0.56999999999999995</v>
      </c>
      <c r="L510" s="41">
        <f t="shared" si="26"/>
        <v>4.4000000000000004</v>
      </c>
      <c r="M510" s="21" t="str">
        <f>IF(K509&lt;=10%,"0-10%",IF(K509&lt;=20%,"11-20%",IF(K509&lt;=30%,"21-30%",IF(K509&lt;=40%,"31-40%",IF(K509&lt;=50%,"41-50%",IF(K509&lt;=60%,"51-60%",IF(K509&lt;=70%,"61-70%",IF(K509&lt;=80%,"71-80%",IF(K509&lt;=90%,"81-90%","91-100%")))))))))</f>
        <v>0-10%</v>
      </c>
      <c r="N510" s="21" t="str">
        <f>IF(K510&gt;=50%,"&gt;=50%","&lt;50%")</f>
        <v>&gt;=50%</v>
      </c>
      <c r="O510" s="7">
        <v>4.4000000000000004</v>
      </c>
      <c r="P510" s="11">
        <v>8714</v>
      </c>
      <c r="Q510" s="27">
        <f>J510*P510</f>
        <v>6099800</v>
      </c>
      <c r="R510" s="12"/>
      <c r="S510" s="24" t="str">
        <f>IF(K510&gt;=50%,"Yes","No")</f>
        <v>Yes</v>
      </c>
    </row>
    <row r="511" spans="1:19" x14ac:dyDescent="0.25">
      <c r="A511" s="7" t="s">
        <v>237</v>
      </c>
      <c r="B511" s="7" t="s">
        <v>238</v>
      </c>
      <c r="C511" s="7" t="s">
        <v>239</v>
      </c>
      <c r="D511" s="7" t="s">
        <v>233</v>
      </c>
      <c r="E511" s="7" t="s">
        <v>240</v>
      </c>
      <c r="F511" s="8" t="s">
        <v>241</v>
      </c>
      <c r="G511" s="7" t="s">
        <v>242</v>
      </c>
      <c r="H511" s="9">
        <v>440</v>
      </c>
      <c r="I511" s="30" t="str">
        <f t="shared" si="30"/>
        <v>₹200 - ₹500</v>
      </c>
      <c r="J511" s="9">
        <v>440</v>
      </c>
      <c r="K511" s="10">
        <v>0</v>
      </c>
      <c r="L511" s="41">
        <f t="shared" si="26"/>
        <v>4.5</v>
      </c>
      <c r="M511" s="21" t="str">
        <f>IF(K510&lt;=10%,"0-10%",IF(K510&lt;=20%,"11-20%",IF(K510&lt;=30%,"21-30%",IF(K510&lt;=40%,"31-40%",IF(K510&lt;=50%,"41-50%",IF(K510&lt;=60%,"51-60%",IF(K510&lt;=70%,"61-70%",IF(K510&lt;=80%,"71-80%",IF(K510&lt;=90%,"81-90%","91-100%")))))))))</f>
        <v>51-60%</v>
      </c>
      <c r="N511" s="21" t="str">
        <f>IF(K511&gt;=50%,"&gt;=50%","&lt;50%")</f>
        <v>&lt;50%</v>
      </c>
      <c r="O511" s="7">
        <v>4.5</v>
      </c>
      <c r="P511" s="11">
        <v>8610</v>
      </c>
      <c r="Q511" s="27">
        <f>J511*P511</f>
        <v>3788400</v>
      </c>
      <c r="R511" s="12"/>
      <c r="S511" s="24" t="str">
        <f>IF(K511&gt;=50%,"Yes","No")</f>
        <v>No</v>
      </c>
    </row>
    <row r="512" spans="1:19" x14ac:dyDescent="0.25">
      <c r="A512" s="7" t="s">
        <v>3092</v>
      </c>
      <c r="B512" s="7" t="s">
        <v>3093</v>
      </c>
      <c r="C512" s="7" t="s">
        <v>25</v>
      </c>
      <c r="D512" s="7" t="s">
        <v>18</v>
      </c>
      <c r="E512" s="7" t="s">
        <v>19</v>
      </c>
      <c r="F512" s="8" t="s">
        <v>26</v>
      </c>
      <c r="G512" s="7" t="s">
        <v>27</v>
      </c>
      <c r="H512" s="9">
        <v>333</v>
      </c>
      <c r="I512" s="30" t="str">
        <f t="shared" si="30"/>
        <v>₹200 - ₹500</v>
      </c>
      <c r="J512" s="9">
        <v>999</v>
      </c>
      <c r="K512" s="10">
        <v>0.67</v>
      </c>
      <c r="L512" s="41">
        <f t="shared" si="26"/>
        <v>3.3</v>
      </c>
      <c r="M512" s="21" t="str">
        <f>IF(K511&lt;=10%,"0-10%",IF(K511&lt;=20%,"11-20%",IF(K511&lt;=30%,"21-30%",IF(K511&lt;=40%,"31-40%",IF(K511&lt;=50%,"41-50%",IF(K511&lt;=60%,"51-60%",IF(K511&lt;=70%,"61-70%",IF(K511&lt;=80%,"71-80%",IF(K511&lt;=90%,"81-90%","91-100%")))))))))</f>
        <v>0-10%</v>
      </c>
      <c r="N512" s="21" t="str">
        <f>IF(K512&gt;=50%,"&gt;=50%","&lt;50%")</f>
        <v>&gt;=50%</v>
      </c>
      <c r="O512" s="7">
        <v>3.3</v>
      </c>
      <c r="P512" s="11">
        <v>9792</v>
      </c>
      <c r="Q512" s="27">
        <f>J512*P512</f>
        <v>9782208</v>
      </c>
      <c r="R512" s="12"/>
      <c r="S512" s="24" t="str">
        <f>IF(K512&gt;=50%,"Yes","No")</f>
        <v>Yes</v>
      </c>
    </row>
    <row r="513" spans="1:19" x14ac:dyDescent="0.25">
      <c r="A513" s="7" t="s">
        <v>2210</v>
      </c>
      <c r="B513" s="7" t="s">
        <v>2211</v>
      </c>
      <c r="C513" s="7" t="s">
        <v>353</v>
      </c>
      <c r="D513" s="7" t="s">
        <v>55</v>
      </c>
      <c r="E513" s="14" t="s">
        <v>354</v>
      </c>
      <c r="F513" s="8" t="s">
        <v>355</v>
      </c>
      <c r="G513" s="14"/>
      <c r="H513" s="9">
        <v>2499</v>
      </c>
      <c r="I513" s="30" t="str">
        <f t="shared" si="30"/>
        <v>&gt;₹500</v>
      </c>
      <c r="J513" s="9">
        <v>9999</v>
      </c>
      <c r="K513" s="10">
        <v>0.75</v>
      </c>
      <c r="L513" s="41">
        <f t="shared" si="26"/>
        <v>4</v>
      </c>
      <c r="M513" s="21" t="str">
        <f>IF(K512&lt;=10%,"0-10%",IF(K512&lt;=20%,"11-20%",IF(K512&lt;=30%,"21-30%",IF(K512&lt;=40%,"31-40%",IF(K512&lt;=50%,"41-50%",IF(K512&lt;=60%,"51-60%",IF(K512&lt;=70%,"61-70%",IF(K512&lt;=80%,"71-80%",IF(K512&lt;=90%,"81-90%","91-100%")))))))))</f>
        <v>61-70%</v>
      </c>
      <c r="N513" s="21" t="str">
        <f>IF(K513&gt;=50%,"&gt;=50%","&lt;50%")</f>
        <v>&gt;=50%</v>
      </c>
      <c r="O513" s="7">
        <v>4</v>
      </c>
      <c r="P513" s="11">
        <v>9090</v>
      </c>
      <c r="Q513" s="27">
        <f>J513*P513</f>
        <v>90890910</v>
      </c>
      <c r="R513" s="12"/>
      <c r="S513" s="24" t="str">
        <f>IF(K513&gt;=50%,"Yes","No")</f>
        <v>Yes</v>
      </c>
    </row>
    <row r="514" spans="1:19" x14ac:dyDescent="0.25">
      <c r="A514" s="7" t="s">
        <v>496</v>
      </c>
      <c r="B514" s="7" t="s">
        <v>497</v>
      </c>
      <c r="C514" s="7" t="s">
        <v>498</v>
      </c>
      <c r="D514" s="7" t="s">
        <v>18</v>
      </c>
      <c r="E514" s="7" t="s">
        <v>499</v>
      </c>
      <c r="F514" s="8" t="s">
        <v>500</v>
      </c>
      <c r="G514" s="7" t="s">
        <v>501</v>
      </c>
      <c r="H514" s="9">
        <v>309</v>
      </c>
      <c r="I514" s="30" t="str">
        <f t="shared" si="30"/>
        <v>₹200 - ₹500</v>
      </c>
      <c r="J514" s="9">
        <v>404</v>
      </c>
      <c r="K514" s="10">
        <v>0.24</v>
      </c>
      <c r="L514" s="41">
        <f t="shared" ref="L514:L577" si="31" xml:space="preserve"> AVERAGE(O514)</f>
        <v>4.4000000000000004</v>
      </c>
      <c r="M514" s="21" t="str">
        <f>IF(K513&lt;=10%,"0-10%",IF(K513&lt;=20%,"11-20%",IF(K513&lt;=30%,"21-30%",IF(K513&lt;=40%,"31-40%",IF(K513&lt;=50%,"41-50%",IF(K513&lt;=60%,"51-60%",IF(K513&lt;=70%,"61-70%",IF(K513&lt;=80%,"71-80%",IF(K513&lt;=90%,"81-90%","91-100%")))))))))</f>
        <v>71-80%</v>
      </c>
      <c r="N514" s="21" t="str">
        <f>IF(K514&gt;=50%,"&gt;=50%","&lt;50%")</f>
        <v>&lt;50%</v>
      </c>
      <c r="O514" s="7">
        <v>4.4000000000000004</v>
      </c>
      <c r="P514" s="11">
        <v>8614</v>
      </c>
      <c r="Q514" s="27">
        <f>J514*P514</f>
        <v>3480056</v>
      </c>
      <c r="R514" s="12"/>
      <c r="S514" s="24" t="str">
        <f>IF(K514&gt;=50%,"Yes","No")</f>
        <v>No</v>
      </c>
    </row>
    <row r="515" spans="1:19" x14ac:dyDescent="0.25">
      <c r="A515" s="7" t="s">
        <v>1799</v>
      </c>
      <c r="B515" s="7" t="s">
        <v>1800</v>
      </c>
      <c r="C515" s="7" t="s">
        <v>486</v>
      </c>
      <c r="D515" s="7" t="s">
        <v>35</v>
      </c>
      <c r="E515" s="14" t="s">
        <v>43</v>
      </c>
      <c r="F515" s="8" t="s">
        <v>44</v>
      </c>
      <c r="G515" s="14" t="s">
        <v>487</v>
      </c>
      <c r="H515" s="9">
        <v>1699</v>
      </c>
      <c r="I515" s="30" t="str">
        <f t="shared" si="30"/>
        <v>&gt;₹500</v>
      </c>
      <c r="J515" s="9">
        <v>1999</v>
      </c>
      <c r="K515" s="10">
        <v>0.15</v>
      </c>
      <c r="L515" s="41">
        <f t="shared" si="31"/>
        <v>4.0999999999999996</v>
      </c>
      <c r="M515" s="21" t="str">
        <f>IF(K514&lt;=10%,"0-10%",IF(K514&lt;=20%,"11-20%",IF(K514&lt;=30%,"21-30%",IF(K514&lt;=40%,"31-40%",IF(K514&lt;=50%,"41-50%",IF(K514&lt;=60%,"51-60%",IF(K514&lt;=70%,"61-70%",IF(K514&lt;=80%,"71-80%",IF(K514&lt;=90%,"81-90%","91-100%")))))))))</f>
        <v>21-30%</v>
      </c>
      <c r="N515" s="21" t="str">
        <f>IF(K515&gt;=50%,"&gt;=50%","&lt;50%")</f>
        <v>&lt;50%</v>
      </c>
      <c r="O515" s="7">
        <v>4.0999999999999996</v>
      </c>
      <c r="P515" s="11">
        <v>8873</v>
      </c>
      <c r="Q515" s="27">
        <f>J515*P515</f>
        <v>17737127</v>
      </c>
      <c r="R515" s="12"/>
      <c r="S515" s="24" t="str">
        <f>IF(K515&gt;=50%,"Yes","No")</f>
        <v>No</v>
      </c>
    </row>
    <row r="516" spans="1:19" x14ac:dyDescent="0.25">
      <c r="A516" s="7" t="s">
        <v>1801</v>
      </c>
      <c r="B516" s="7" t="s">
        <v>1802</v>
      </c>
      <c r="C516" s="7" t="s">
        <v>96</v>
      </c>
      <c r="D516" s="7" t="s">
        <v>35</v>
      </c>
      <c r="E516" s="14" t="s">
        <v>43</v>
      </c>
      <c r="F516" s="8" t="s">
        <v>44</v>
      </c>
      <c r="G516" s="14" t="s">
        <v>97</v>
      </c>
      <c r="H516" s="9">
        <v>2464</v>
      </c>
      <c r="I516" s="30" t="str">
        <f t="shared" si="30"/>
        <v>&gt;₹500</v>
      </c>
      <c r="J516" s="9">
        <v>6000</v>
      </c>
      <c r="K516" s="10">
        <v>0.59</v>
      </c>
      <c r="L516" s="41">
        <f t="shared" si="31"/>
        <v>4.0999999999999996</v>
      </c>
      <c r="M516" s="21" t="str">
        <f>IF(K515&lt;=10%,"0-10%",IF(K515&lt;=20%,"11-20%",IF(K515&lt;=30%,"21-30%",IF(K515&lt;=40%,"31-40%",IF(K515&lt;=50%,"41-50%",IF(K515&lt;=60%,"51-60%",IF(K515&lt;=70%,"61-70%",IF(K515&lt;=80%,"71-80%",IF(K515&lt;=90%,"81-90%","91-100%")))))))))</f>
        <v>11-20%</v>
      </c>
      <c r="N516" s="21" t="str">
        <f>IF(K516&gt;=50%,"&gt;=50%","&lt;50%")</f>
        <v>&gt;=50%</v>
      </c>
      <c r="O516" s="7">
        <v>4.0999999999999996</v>
      </c>
      <c r="P516" s="11">
        <v>8866</v>
      </c>
      <c r="Q516" s="27">
        <f>J516*P516</f>
        <v>53196000</v>
      </c>
      <c r="R516" s="12"/>
      <c r="S516" s="24" t="str">
        <f>IF(K516&gt;=50%,"Yes","No")</f>
        <v>Yes</v>
      </c>
    </row>
    <row r="517" spans="1:19" x14ac:dyDescent="0.25">
      <c r="A517" s="7" t="s">
        <v>2518</v>
      </c>
      <c r="B517" s="7" t="s">
        <v>2519</v>
      </c>
      <c r="C517" s="7" t="s">
        <v>707</v>
      </c>
      <c r="D517" s="7" t="s">
        <v>35</v>
      </c>
      <c r="E517" s="14" t="s">
        <v>36</v>
      </c>
      <c r="F517" s="8" t="s">
        <v>708</v>
      </c>
      <c r="G517" s="14" t="s">
        <v>709</v>
      </c>
      <c r="H517" s="9">
        <v>1449</v>
      </c>
      <c r="I517" s="30" t="str">
        <f t="shared" si="30"/>
        <v>&gt;₹500</v>
      </c>
      <c r="J517" s="9">
        <v>2349</v>
      </c>
      <c r="K517" s="10">
        <v>0.38</v>
      </c>
      <c r="L517" s="41">
        <f t="shared" si="31"/>
        <v>3.9</v>
      </c>
      <c r="M517" s="21" t="str">
        <f>IF(K516&lt;=10%,"0-10%",IF(K516&lt;=20%,"11-20%",IF(K516&lt;=30%,"21-30%",IF(K516&lt;=40%,"31-40%",IF(K516&lt;=50%,"41-50%",IF(K516&lt;=60%,"51-60%",IF(K516&lt;=70%,"61-70%",IF(K516&lt;=80%,"71-80%",IF(K516&lt;=90%,"81-90%","91-100%")))))))))</f>
        <v>51-60%</v>
      </c>
      <c r="N517" s="21" t="str">
        <f>IF(K517&gt;=50%,"&gt;=50%","&lt;50%")</f>
        <v>&lt;50%</v>
      </c>
      <c r="O517" s="7">
        <v>3.9</v>
      </c>
      <c r="P517" s="11">
        <v>9019</v>
      </c>
      <c r="Q517" s="27">
        <f>J517*P517</f>
        <v>21185631</v>
      </c>
      <c r="R517" s="12"/>
      <c r="S517" s="24" t="str">
        <f>IF(K517&gt;=50%,"Yes","No")</f>
        <v>No</v>
      </c>
    </row>
    <row r="518" spans="1:19" x14ac:dyDescent="0.25">
      <c r="A518" s="7" t="s">
        <v>1803</v>
      </c>
      <c r="B518" s="7" t="s">
        <v>1804</v>
      </c>
      <c r="C518" s="7" t="s">
        <v>1805</v>
      </c>
      <c r="D518" s="7" t="s">
        <v>18</v>
      </c>
      <c r="E518" s="7" t="s">
        <v>19</v>
      </c>
      <c r="F518" s="8" t="s">
        <v>26</v>
      </c>
      <c r="G518" s="7" t="s">
        <v>1806</v>
      </c>
      <c r="H518" s="9">
        <v>99</v>
      </c>
      <c r="I518" s="30" t="str">
        <f>IF(H518&lt;200,"&lt;₹200", IF(H518&lt;=500, "₹200 -₹500", "&gt;₹500"))</f>
        <v>&lt;₹200</v>
      </c>
      <c r="J518" s="9">
        <v>999</v>
      </c>
      <c r="K518" s="10">
        <v>0.9</v>
      </c>
      <c r="L518" s="41">
        <f t="shared" si="31"/>
        <v>4.0999999999999996</v>
      </c>
      <c r="M518" s="21" t="str">
        <f>IF(K517&lt;=10%,"0-10%",IF(K517&lt;=20%,"11-20%",IF(K517&lt;=30%,"21-30%",IF(K517&lt;=40%,"31-40%",IF(K517&lt;=50%,"41-50%",IF(K517&lt;=60%,"51-60%",IF(K517&lt;=70%,"61-70%",IF(K517&lt;=80%,"71-80%",IF(K517&lt;=90%,"81-90%","91-100%")))))))))</f>
        <v>31-40%</v>
      </c>
      <c r="N518" s="21" t="str">
        <f>IF(K518&gt;=50%,"&gt;=50%","&lt;50%")</f>
        <v>&gt;=50%</v>
      </c>
      <c r="O518" s="7">
        <v>4.0999999999999996</v>
      </c>
      <c r="P518" s="11">
        <v>8751</v>
      </c>
      <c r="Q518" s="27">
        <f>J518*P518</f>
        <v>8742249</v>
      </c>
      <c r="R518" s="12"/>
      <c r="S518" s="24" t="str">
        <f>IF(K518&gt;=50%,"Yes","No")</f>
        <v>Yes</v>
      </c>
    </row>
    <row r="519" spans="1:19" x14ac:dyDescent="0.25">
      <c r="A519" s="7" t="s">
        <v>3074</v>
      </c>
      <c r="B519" s="7" t="s">
        <v>3075</v>
      </c>
      <c r="C519" s="7" t="s">
        <v>1019</v>
      </c>
      <c r="D519" s="7" t="s">
        <v>18</v>
      </c>
      <c r="E519" s="7" t="s">
        <v>19</v>
      </c>
      <c r="F519" s="8" t="s">
        <v>1020</v>
      </c>
      <c r="H519" s="9">
        <v>179</v>
      </c>
      <c r="I519" s="30" t="str">
        <f t="shared" ref="I519:I551" si="32">IF(H519&lt;200,"&lt;₹200",IF(OR(H519=200,H519&lt;=500),"₹200 - ₹500","&gt;₹500"))</f>
        <v>&lt;₹200</v>
      </c>
      <c r="J519" s="9">
        <v>499</v>
      </c>
      <c r="K519" s="10">
        <v>0.64</v>
      </c>
      <c r="L519" s="41">
        <f t="shared" si="31"/>
        <v>3.4</v>
      </c>
      <c r="M519" s="21" t="str">
        <f>IF(K518&lt;=10%,"0-10%",IF(K518&lt;=20%,"11-20%",IF(K518&lt;=30%,"21-30%",IF(K518&lt;=40%,"31-40%",IF(K518&lt;=50%,"41-50%",IF(K518&lt;=60%,"51-60%",IF(K518&lt;=70%,"61-70%",IF(K518&lt;=80%,"71-80%",IF(K518&lt;=90%,"81-90%","91-100%")))))))))</f>
        <v>81-90%</v>
      </c>
      <c r="N519" s="21" t="str">
        <f>IF(K519&gt;=50%,"&gt;=50%","&lt;50%")</f>
        <v>&gt;=50%</v>
      </c>
      <c r="O519" s="7">
        <v>3.4</v>
      </c>
      <c r="P519" s="11">
        <v>9385</v>
      </c>
      <c r="Q519" s="27">
        <f>J519*P519</f>
        <v>4683115</v>
      </c>
      <c r="R519" s="12"/>
      <c r="S519" s="24" t="str">
        <f>IF(K519&gt;=50%,"Yes","No")</f>
        <v>Yes</v>
      </c>
    </row>
    <row r="520" spans="1:19" x14ac:dyDescent="0.25">
      <c r="A520" s="7" t="s">
        <v>1378</v>
      </c>
      <c r="B520" s="7" t="s">
        <v>1379</v>
      </c>
      <c r="C520" s="7" t="s">
        <v>25</v>
      </c>
      <c r="D520" s="7" t="s">
        <v>18</v>
      </c>
      <c r="E520" s="7" t="s">
        <v>19</v>
      </c>
      <c r="F520" s="8" t="s">
        <v>26</v>
      </c>
      <c r="G520" s="7" t="s">
        <v>27</v>
      </c>
      <c r="H520" s="9">
        <v>799</v>
      </c>
      <c r="I520" s="30" t="str">
        <f t="shared" si="32"/>
        <v>&gt;₹500</v>
      </c>
      <c r="J520" s="9">
        <v>1999</v>
      </c>
      <c r="K520" s="10">
        <v>0.6</v>
      </c>
      <c r="L520" s="41">
        <f t="shared" si="31"/>
        <v>4.2</v>
      </c>
      <c r="M520" s="21" t="str">
        <f>IF(K519&lt;=10%,"0-10%",IF(K519&lt;=20%,"11-20%",IF(K519&lt;=30%,"21-30%",IF(K519&lt;=40%,"31-40%",IF(K519&lt;=50%,"41-50%",IF(K519&lt;=60%,"51-60%",IF(K519&lt;=70%,"61-70%",IF(K519&lt;=80%,"71-80%",IF(K519&lt;=90%,"81-90%","91-100%")))))))))</f>
        <v>61-70%</v>
      </c>
      <c r="N520" s="21" t="str">
        <f>IF(K520&gt;=50%,"&gt;=50%","&lt;50%")</f>
        <v>&gt;=50%</v>
      </c>
      <c r="O520" s="7">
        <v>4.2</v>
      </c>
      <c r="P520" s="11">
        <v>8583</v>
      </c>
      <c r="Q520" s="27">
        <f>J520*P520</f>
        <v>17157417</v>
      </c>
      <c r="R520" s="12"/>
      <c r="S520" s="24" t="str">
        <f>IF(K520&gt;=50%,"Yes","No")</f>
        <v>Yes</v>
      </c>
    </row>
    <row r="521" spans="1:19" x14ac:dyDescent="0.25">
      <c r="A521" s="7" t="s">
        <v>502</v>
      </c>
      <c r="B521" s="7" t="s">
        <v>503</v>
      </c>
      <c r="C521" s="7" t="s">
        <v>504</v>
      </c>
      <c r="D521" s="7" t="s">
        <v>18</v>
      </c>
      <c r="E521" s="7" t="s">
        <v>19</v>
      </c>
      <c r="F521" s="8" t="s">
        <v>26</v>
      </c>
      <c r="G521" s="7" t="s">
        <v>27</v>
      </c>
      <c r="H521" s="9">
        <v>238</v>
      </c>
      <c r="I521" s="30" t="str">
        <f t="shared" si="32"/>
        <v>₹200 - ₹500</v>
      </c>
      <c r="J521" s="9">
        <v>699</v>
      </c>
      <c r="K521" s="10">
        <v>0.66</v>
      </c>
      <c r="L521" s="41">
        <f t="shared" si="31"/>
        <v>4.4000000000000004</v>
      </c>
      <c r="M521" s="21" t="str">
        <f>IF(K520&lt;=10%,"0-10%",IF(K520&lt;=20%,"11-20%",IF(K520&lt;=30%,"21-30%",IF(K520&lt;=40%,"31-40%",IF(K520&lt;=50%,"41-50%",IF(K520&lt;=60%,"51-60%",IF(K520&lt;=70%,"61-70%",IF(K520&lt;=80%,"71-80%",IF(K520&lt;=90%,"81-90%","91-100%")))))))))</f>
        <v>51-60%</v>
      </c>
      <c r="N521" s="21" t="str">
        <f>IF(K521&gt;=50%,"&gt;=50%","&lt;50%")</f>
        <v>&gt;=50%</v>
      </c>
      <c r="O521" s="7">
        <v>4.4000000000000004</v>
      </c>
      <c r="P521" s="11">
        <v>8372</v>
      </c>
      <c r="Q521" s="27">
        <f>J521*P521</f>
        <v>5852028</v>
      </c>
      <c r="R521" s="12"/>
      <c r="S521" s="24" t="str">
        <f>IF(K521&gt;=50%,"Yes","No")</f>
        <v>Yes</v>
      </c>
    </row>
    <row r="522" spans="1:19" x14ac:dyDescent="0.25">
      <c r="A522" s="7" t="s">
        <v>2961</v>
      </c>
      <c r="B522" s="7" t="s">
        <v>2962</v>
      </c>
      <c r="C522" s="7" t="s">
        <v>1197</v>
      </c>
      <c r="D522" s="7" t="s">
        <v>55</v>
      </c>
      <c r="E522" s="7" t="s">
        <v>789</v>
      </c>
      <c r="F522" s="8" t="s">
        <v>1193</v>
      </c>
      <c r="G522" s="7" t="s">
        <v>1198</v>
      </c>
      <c r="H522" s="9">
        <v>499</v>
      </c>
      <c r="I522" s="30" t="str">
        <f t="shared" si="32"/>
        <v>₹200 - ₹500</v>
      </c>
      <c r="J522" s="9">
        <v>1499</v>
      </c>
      <c r="K522" s="10">
        <v>0.67</v>
      </c>
      <c r="L522" s="41">
        <f t="shared" si="31"/>
        <v>3.6</v>
      </c>
      <c r="M522" s="21" t="str">
        <f>IF(K521&lt;=10%,"0-10%",IF(K521&lt;=20%,"11-20%",IF(K521&lt;=30%,"21-30%",IF(K521&lt;=40%,"31-40%",IF(K521&lt;=50%,"41-50%",IF(K521&lt;=60%,"51-60%",IF(K521&lt;=70%,"61-70%",IF(K521&lt;=80%,"71-80%",IF(K521&lt;=90%,"81-90%","91-100%")))))))))</f>
        <v>61-70%</v>
      </c>
      <c r="N522" s="21" t="str">
        <f>IF(K522&gt;=50%,"&gt;=50%","&lt;50%")</f>
        <v>&gt;=50%</v>
      </c>
      <c r="O522" s="7">
        <v>3.6</v>
      </c>
      <c r="P522" s="11">
        <v>9169</v>
      </c>
      <c r="Q522" s="27">
        <f>J522*P522</f>
        <v>13744331</v>
      </c>
      <c r="R522" s="12"/>
      <c r="S522" s="24" t="str">
        <f>IF(K522&gt;=50%,"Yes","No")</f>
        <v>Yes</v>
      </c>
    </row>
    <row r="523" spans="1:19" x14ac:dyDescent="0.25">
      <c r="A523" s="7" t="s">
        <v>2520</v>
      </c>
      <c r="B523" s="7" t="s">
        <v>2521</v>
      </c>
      <c r="C523" s="7" t="s">
        <v>428</v>
      </c>
      <c r="D523" s="7" t="s">
        <v>55</v>
      </c>
      <c r="E523" s="14" t="s">
        <v>56</v>
      </c>
      <c r="F523" s="8" t="s">
        <v>429</v>
      </c>
      <c r="G523" s="14" t="s">
        <v>430</v>
      </c>
      <c r="H523" s="9">
        <v>23999</v>
      </c>
      <c r="I523" s="30" t="str">
        <f t="shared" si="32"/>
        <v>&gt;₹500</v>
      </c>
      <c r="J523" s="9">
        <v>32999</v>
      </c>
      <c r="K523" s="10">
        <v>0.27</v>
      </c>
      <c r="L523" s="41">
        <f t="shared" si="31"/>
        <v>3.9</v>
      </c>
      <c r="M523" s="21" t="str">
        <f>IF(K522&lt;=10%,"0-10%",IF(K522&lt;=20%,"11-20%",IF(K522&lt;=30%,"21-30%",IF(K522&lt;=40%,"31-40%",IF(K522&lt;=50%,"41-50%",IF(K522&lt;=60%,"51-60%",IF(K522&lt;=70%,"61-70%",IF(K522&lt;=80%,"71-80%",IF(K522&lt;=90%,"81-90%","91-100%")))))))))</f>
        <v>61-70%</v>
      </c>
      <c r="N523" s="21" t="str">
        <f>IF(K523&gt;=50%,"&gt;=50%","&lt;50%")</f>
        <v>&lt;50%</v>
      </c>
      <c r="O523" s="7">
        <v>3.9</v>
      </c>
      <c r="P523" s="11">
        <v>8866</v>
      </c>
      <c r="Q523" s="27">
        <f>J523*P523</f>
        <v>292569134</v>
      </c>
      <c r="R523" s="12"/>
      <c r="S523" s="24" t="str">
        <f>IF(K523&gt;=50%,"Yes","No")</f>
        <v>No</v>
      </c>
    </row>
    <row r="524" spans="1:19" x14ac:dyDescent="0.25">
      <c r="A524" s="7" t="s">
        <v>2726</v>
      </c>
      <c r="B524" s="7" t="s">
        <v>2727</v>
      </c>
      <c r="C524" s="7" t="s">
        <v>96</v>
      </c>
      <c r="D524" s="7" t="s">
        <v>35</v>
      </c>
      <c r="E524" s="14" t="s">
        <v>43</v>
      </c>
      <c r="F524" s="8" t="s">
        <v>44</v>
      </c>
      <c r="G524" s="14" t="s">
        <v>97</v>
      </c>
      <c r="H524" s="9">
        <v>2899</v>
      </c>
      <c r="I524" s="30" t="str">
        <f t="shared" si="32"/>
        <v>&gt;₹500</v>
      </c>
      <c r="J524" s="9">
        <v>5500</v>
      </c>
      <c r="K524" s="10">
        <v>0.47</v>
      </c>
      <c r="L524" s="41">
        <f t="shared" si="31"/>
        <v>3.8</v>
      </c>
      <c r="M524" s="21" t="str">
        <f>IF(K523&lt;=10%,"0-10%",IF(K523&lt;=20%,"11-20%",IF(K523&lt;=30%,"21-30%",IF(K523&lt;=40%,"31-40%",IF(K523&lt;=50%,"41-50%",IF(K523&lt;=60%,"51-60%",IF(K523&lt;=70%,"61-70%",IF(K523&lt;=80%,"71-80%",IF(K523&lt;=90%,"81-90%","91-100%")))))))))</f>
        <v>21-30%</v>
      </c>
      <c r="N524" s="21" t="str">
        <f>IF(K524&gt;=50%,"&gt;=50%","&lt;50%")</f>
        <v>&lt;50%</v>
      </c>
      <c r="O524" s="7">
        <v>3.8</v>
      </c>
      <c r="P524" s="11">
        <v>8958</v>
      </c>
      <c r="Q524" s="27">
        <f>J524*P524</f>
        <v>49269000</v>
      </c>
      <c r="R524" s="12"/>
      <c r="S524" s="24" t="str">
        <f>IF(K524&gt;=50%,"Yes","No")</f>
        <v>No</v>
      </c>
    </row>
    <row r="525" spans="1:19" x14ac:dyDescent="0.25">
      <c r="A525" s="7" t="s">
        <v>1380</v>
      </c>
      <c r="B525" s="7" t="s">
        <v>1381</v>
      </c>
      <c r="C525" s="7" t="s">
        <v>90</v>
      </c>
      <c r="D525" s="7" t="s">
        <v>18</v>
      </c>
      <c r="E525" s="7" t="s">
        <v>19</v>
      </c>
      <c r="F525" s="8" t="s">
        <v>82</v>
      </c>
      <c r="G525" s="7" t="s">
        <v>91</v>
      </c>
      <c r="H525" s="9">
        <v>575</v>
      </c>
      <c r="I525" s="30" t="str">
        <f t="shared" si="32"/>
        <v>&gt;₹500</v>
      </c>
      <c r="J525" s="9">
        <v>2799</v>
      </c>
      <c r="K525" s="10">
        <v>0.79</v>
      </c>
      <c r="L525" s="41">
        <f t="shared" si="31"/>
        <v>4.2</v>
      </c>
      <c r="M525" s="21" t="str">
        <f>IF(K524&lt;=10%,"0-10%",IF(K524&lt;=20%,"11-20%",IF(K524&lt;=30%,"21-30%",IF(K524&lt;=40%,"31-40%",IF(K524&lt;=50%,"41-50%",IF(K524&lt;=60%,"51-60%",IF(K524&lt;=70%,"61-70%",IF(K524&lt;=80%,"71-80%",IF(K524&lt;=90%,"81-90%","91-100%")))))))))</f>
        <v>41-50%</v>
      </c>
      <c r="N525" s="21" t="str">
        <f>IF(K525&gt;=50%,"&gt;=50%","&lt;50%")</f>
        <v>&gt;=50%</v>
      </c>
      <c r="O525" s="7">
        <v>4.2</v>
      </c>
      <c r="P525" s="11">
        <v>8537</v>
      </c>
      <c r="Q525" s="27">
        <f>J525*P525</f>
        <v>23895063</v>
      </c>
      <c r="R525" s="12"/>
      <c r="S525" s="24" t="str">
        <f>IF(K525&gt;=50%,"Yes","No")</f>
        <v>Yes</v>
      </c>
    </row>
    <row r="526" spans="1:19" x14ac:dyDescent="0.25">
      <c r="A526" s="7" t="s">
        <v>1807</v>
      </c>
      <c r="B526" s="7" t="s">
        <v>1808</v>
      </c>
      <c r="C526" s="7" t="s">
        <v>217</v>
      </c>
      <c r="D526" s="7" t="s">
        <v>55</v>
      </c>
      <c r="E526" s="7" t="s">
        <v>56</v>
      </c>
      <c r="F526" s="8" t="s">
        <v>57</v>
      </c>
      <c r="G526" s="7" t="s">
        <v>218</v>
      </c>
      <c r="H526" s="9">
        <v>529</v>
      </c>
      <c r="I526" s="30" t="str">
        <f t="shared" si="32"/>
        <v>&gt;₹500</v>
      </c>
      <c r="J526" s="9">
        <v>1499</v>
      </c>
      <c r="K526" s="10">
        <v>0.65</v>
      </c>
      <c r="L526" s="41">
        <f t="shared" si="31"/>
        <v>4.0999999999999996</v>
      </c>
      <c r="M526" s="21" t="str">
        <f>IF(K525&lt;=10%,"0-10%",IF(K525&lt;=20%,"11-20%",IF(K525&lt;=30%,"21-30%",IF(K525&lt;=40%,"31-40%",IF(K525&lt;=50%,"41-50%",IF(K525&lt;=60%,"51-60%",IF(K525&lt;=70%,"61-70%",IF(K525&lt;=80%,"71-80%",IF(K525&lt;=90%,"81-90%","91-100%")))))))))</f>
        <v>71-80%</v>
      </c>
      <c r="N526" s="21" t="str">
        <f>IF(K526&gt;=50%,"&gt;=50%","&lt;50%")</f>
        <v>&gt;=50%</v>
      </c>
      <c r="O526" s="7">
        <v>4.0999999999999996</v>
      </c>
      <c r="P526" s="11">
        <v>8599</v>
      </c>
      <c r="Q526" s="27">
        <f>J526*P526</f>
        <v>12889901</v>
      </c>
      <c r="R526" s="12"/>
      <c r="S526" s="24" t="str">
        <f>IF(K526&gt;=50%,"Yes","No")</f>
        <v>Yes</v>
      </c>
    </row>
    <row r="527" spans="1:19" x14ac:dyDescent="0.25">
      <c r="A527" s="7" t="s">
        <v>854</v>
      </c>
      <c r="B527" s="7" t="s">
        <v>855</v>
      </c>
      <c r="C527" s="7" t="s">
        <v>428</v>
      </c>
      <c r="D527" s="7" t="s">
        <v>55</v>
      </c>
      <c r="E527" s="14" t="s">
        <v>56</v>
      </c>
      <c r="F527" s="8" t="s">
        <v>429</v>
      </c>
      <c r="G527" s="14" t="s">
        <v>430</v>
      </c>
      <c r="H527" s="9">
        <v>29990</v>
      </c>
      <c r="I527" s="30" t="str">
        <f t="shared" si="32"/>
        <v>&gt;₹500</v>
      </c>
      <c r="J527" s="9">
        <v>39990</v>
      </c>
      <c r="K527" s="10">
        <v>0.25</v>
      </c>
      <c r="L527" s="41">
        <f t="shared" si="31"/>
        <v>4.3</v>
      </c>
      <c r="M527" s="21" t="str">
        <f>IF(K526&lt;=10%,"0-10%",IF(K526&lt;=20%,"11-20%",IF(K526&lt;=30%,"21-30%",IF(K526&lt;=40%,"31-40%",IF(K526&lt;=50%,"41-50%",IF(K526&lt;=60%,"51-60%",IF(K526&lt;=70%,"61-70%",IF(K526&lt;=80%,"71-80%",IF(K526&lt;=90%,"81-90%","91-100%")))))))))</f>
        <v>61-70%</v>
      </c>
      <c r="N527" s="21" t="str">
        <f>IF(K527&gt;=50%,"&gt;=50%","&lt;50%")</f>
        <v>&lt;50%</v>
      </c>
      <c r="O527" s="7">
        <v>4.3</v>
      </c>
      <c r="P527" s="11">
        <v>8399</v>
      </c>
      <c r="Q527" s="27">
        <f>J527*P527</f>
        <v>335876010</v>
      </c>
      <c r="R527" s="12"/>
      <c r="S527" s="24" t="str">
        <f>IF(K527&gt;=50%,"Yes","No")</f>
        <v>No</v>
      </c>
    </row>
    <row r="528" spans="1:19" x14ac:dyDescent="0.25">
      <c r="A528" s="7" t="s">
        <v>856</v>
      </c>
      <c r="B528" s="7" t="s">
        <v>857</v>
      </c>
      <c r="C528" s="7" t="s">
        <v>25</v>
      </c>
      <c r="D528" s="7" t="s">
        <v>18</v>
      </c>
      <c r="E528" s="7" t="s">
        <v>19</v>
      </c>
      <c r="F528" s="8" t="s">
        <v>26</v>
      </c>
      <c r="G528" s="7" t="s">
        <v>27</v>
      </c>
      <c r="H528" s="9">
        <v>799</v>
      </c>
      <c r="I528" s="30" t="str">
        <f t="shared" si="32"/>
        <v>&gt;₹500</v>
      </c>
      <c r="J528" s="9">
        <v>2100</v>
      </c>
      <c r="K528" s="10">
        <v>0.62</v>
      </c>
      <c r="L528" s="41">
        <f t="shared" si="31"/>
        <v>4.3</v>
      </c>
      <c r="M528" s="21" t="str">
        <f>IF(K527&lt;=10%,"0-10%",IF(K527&lt;=20%,"11-20%",IF(K527&lt;=30%,"21-30%",IF(K527&lt;=40%,"31-40%",IF(K527&lt;=50%,"41-50%",IF(K527&lt;=60%,"51-60%",IF(K527&lt;=70%,"61-70%",IF(K527&lt;=80%,"71-80%",IF(K527&lt;=90%,"81-90%","91-100%")))))))))</f>
        <v>21-30%</v>
      </c>
      <c r="N528" s="21" t="str">
        <f>IF(K528&gt;=50%,"&gt;=50%","&lt;50%")</f>
        <v>&gt;=50%</v>
      </c>
      <c r="O528" s="7">
        <v>4.3</v>
      </c>
      <c r="P528" s="11">
        <v>8188</v>
      </c>
      <c r="Q528" s="27">
        <f>J528*P528</f>
        <v>17194800</v>
      </c>
      <c r="R528" s="12"/>
      <c r="S528" s="24" t="str">
        <f>IF(K528&gt;=50%,"Yes","No")</f>
        <v>Yes</v>
      </c>
    </row>
    <row r="529" spans="1:19" x14ac:dyDescent="0.25">
      <c r="A529" s="7" t="s">
        <v>52</v>
      </c>
      <c r="B529" s="7" t="s">
        <v>53</v>
      </c>
      <c r="C529" s="7" t="s">
        <v>54</v>
      </c>
      <c r="D529" s="7" t="s">
        <v>55</v>
      </c>
      <c r="E529" s="7" t="s">
        <v>56</v>
      </c>
      <c r="F529" s="8" t="s">
        <v>57</v>
      </c>
      <c r="G529" s="7" t="s">
        <v>58</v>
      </c>
      <c r="H529" s="9">
        <v>999</v>
      </c>
      <c r="I529" s="30" t="str">
        <f t="shared" si="32"/>
        <v>&gt;₹500</v>
      </c>
      <c r="J529" s="9">
        <v>2899</v>
      </c>
      <c r="K529" s="10">
        <v>0.66</v>
      </c>
      <c r="L529" s="41">
        <f t="shared" si="31"/>
        <v>4.7</v>
      </c>
      <c r="M529" s="21" t="str">
        <f>IF(K528&lt;=10%,"0-10%",IF(K528&lt;=20%,"11-20%",IF(K528&lt;=30%,"21-30%",IF(K528&lt;=40%,"31-40%",IF(K528&lt;=50%,"41-50%",IF(K528&lt;=60%,"51-60%",IF(K528&lt;=70%,"61-70%",IF(K528&lt;=80%,"71-80%",IF(K528&lt;=90%,"81-90%","91-100%")))))))))</f>
        <v>61-70%</v>
      </c>
      <c r="N529" s="21" t="str">
        <f>IF(K529&gt;=50%,"&gt;=50%","&lt;50%")</f>
        <v>&gt;=50%</v>
      </c>
      <c r="O529" s="7">
        <v>4.7</v>
      </c>
      <c r="P529" s="11">
        <v>7779</v>
      </c>
      <c r="Q529" s="27">
        <f>J529*P529</f>
        <v>22551321</v>
      </c>
      <c r="R529" s="12"/>
      <c r="S529" s="24" t="str">
        <f>IF(K529&gt;=50%,"Yes","No")</f>
        <v>Yes</v>
      </c>
    </row>
    <row r="530" spans="1:19" x14ac:dyDescent="0.25">
      <c r="A530" s="7" t="s">
        <v>505</v>
      </c>
      <c r="B530" s="7" t="s">
        <v>506</v>
      </c>
      <c r="C530" s="7" t="s">
        <v>504</v>
      </c>
      <c r="D530" s="7" t="s">
        <v>18</v>
      </c>
      <c r="E530" s="7" t="s">
        <v>19</v>
      </c>
      <c r="F530" s="8" t="s">
        <v>26</v>
      </c>
      <c r="G530" s="7" t="s">
        <v>27</v>
      </c>
      <c r="H530" s="9">
        <v>287</v>
      </c>
      <c r="I530" s="30" t="str">
        <f t="shared" si="32"/>
        <v>₹200 - ₹500</v>
      </c>
      <c r="J530" s="9">
        <v>499</v>
      </c>
      <c r="K530" s="10">
        <v>0.42</v>
      </c>
      <c r="L530" s="41">
        <f t="shared" si="31"/>
        <v>4.4000000000000004</v>
      </c>
      <c r="M530" s="21" t="str">
        <f>IF(K529&lt;=10%,"0-10%",IF(K529&lt;=20%,"11-20%",IF(K529&lt;=30%,"21-30%",IF(K529&lt;=40%,"31-40%",IF(K529&lt;=50%,"41-50%",IF(K529&lt;=60%,"51-60%",IF(K529&lt;=70%,"61-70%",IF(K529&lt;=80%,"71-80%",IF(K529&lt;=90%,"81-90%","91-100%")))))))))</f>
        <v>61-70%</v>
      </c>
      <c r="N530" s="21" t="str">
        <f>IF(K530&gt;=50%,"&gt;=50%","&lt;50%")</f>
        <v>&lt;50%</v>
      </c>
      <c r="O530" s="7">
        <v>4.4000000000000004</v>
      </c>
      <c r="P530" s="11">
        <v>8076</v>
      </c>
      <c r="Q530" s="27">
        <f>J530*P530</f>
        <v>4029924</v>
      </c>
      <c r="R530" s="12"/>
      <c r="S530" s="24" t="str">
        <f>IF(K530&gt;=50%,"Yes","No")</f>
        <v>No</v>
      </c>
    </row>
    <row r="531" spans="1:19" x14ac:dyDescent="0.25">
      <c r="A531" s="7" t="s">
        <v>1382</v>
      </c>
      <c r="B531" s="7" t="s">
        <v>1383</v>
      </c>
      <c r="C531" s="7" t="s">
        <v>17</v>
      </c>
      <c r="D531" s="7" t="s">
        <v>18</v>
      </c>
      <c r="E531" s="7" t="s">
        <v>19</v>
      </c>
      <c r="F531" s="8" t="s">
        <v>20</v>
      </c>
      <c r="G531" s="7" t="s">
        <v>21</v>
      </c>
      <c r="H531" s="9">
        <v>681</v>
      </c>
      <c r="I531" s="30" t="str">
        <f t="shared" si="32"/>
        <v>&gt;₹500</v>
      </c>
      <c r="J531" s="9">
        <v>1199</v>
      </c>
      <c r="K531" s="10">
        <v>0.43</v>
      </c>
      <c r="L531" s="41">
        <f t="shared" si="31"/>
        <v>4.2</v>
      </c>
      <c r="M531" s="21" t="str">
        <f>IF(K530&lt;=10%,"0-10%",IF(K530&lt;=20%,"11-20%",IF(K530&lt;=30%,"21-30%",IF(K530&lt;=40%,"31-40%",IF(K530&lt;=50%,"41-50%",IF(K530&lt;=60%,"51-60%",IF(K530&lt;=70%,"61-70%",IF(K530&lt;=80%,"71-80%",IF(K530&lt;=90%,"81-90%","91-100%")))))))))</f>
        <v>41-50%</v>
      </c>
      <c r="N531" s="21" t="str">
        <f>IF(K531&gt;=50%,"&gt;=50%","&lt;50%")</f>
        <v>&lt;50%</v>
      </c>
      <c r="O531" s="7">
        <v>4.2</v>
      </c>
      <c r="P531" s="11">
        <v>8258</v>
      </c>
      <c r="Q531" s="27">
        <f>J531*P531</f>
        <v>9901342</v>
      </c>
      <c r="R531" s="12"/>
      <c r="S531" s="24" t="str">
        <f>IF(K531&gt;=50%,"Yes","No")</f>
        <v>No</v>
      </c>
    </row>
    <row r="532" spans="1:19" x14ac:dyDescent="0.25">
      <c r="A532" s="7" t="s">
        <v>507</v>
      </c>
      <c r="B532" s="7" t="s">
        <v>508</v>
      </c>
      <c r="C532" s="7" t="s">
        <v>275</v>
      </c>
      <c r="D532" s="7" t="s">
        <v>233</v>
      </c>
      <c r="E532" s="7" t="s">
        <v>234</v>
      </c>
      <c r="F532" s="8" t="s">
        <v>235</v>
      </c>
      <c r="G532" s="7" t="s">
        <v>236</v>
      </c>
      <c r="H532" s="9">
        <v>125</v>
      </c>
      <c r="I532" s="30" t="str">
        <f t="shared" si="32"/>
        <v>&lt;₹200</v>
      </c>
      <c r="J532" s="9">
        <v>180</v>
      </c>
      <c r="K532" s="10">
        <v>0.31</v>
      </c>
      <c r="L532" s="41">
        <f t="shared" si="31"/>
        <v>4.4000000000000004</v>
      </c>
      <c r="M532" s="21" t="str">
        <f>IF(K531&lt;=10%,"0-10%",IF(K531&lt;=20%,"11-20%",IF(K531&lt;=30%,"21-30%",IF(K531&lt;=40%,"31-40%",IF(K531&lt;=50%,"41-50%",IF(K531&lt;=60%,"51-60%",IF(K531&lt;=70%,"61-70%",IF(K531&lt;=80%,"71-80%",IF(K531&lt;=90%,"81-90%","91-100%")))))))))</f>
        <v>41-50%</v>
      </c>
      <c r="N532" s="21" t="str">
        <f>IF(K532&gt;=50%,"&gt;=50%","&lt;50%")</f>
        <v>&lt;50%</v>
      </c>
      <c r="O532" s="7">
        <v>4.4000000000000004</v>
      </c>
      <c r="P532" s="11">
        <v>8053</v>
      </c>
      <c r="Q532" s="27">
        <f>J532*P532</f>
        <v>1449540</v>
      </c>
      <c r="R532" s="12"/>
      <c r="S532" s="24" t="str">
        <f>IF(K532&gt;=50%,"Yes","No")</f>
        <v>No</v>
      </c>
    </row>
    <row r="533" spans="1:19" x14ac:dyDescent="0.25">
      <c r="A533" s="7" t="s">
        <v>243</v>
      </c>
      <c r="B533" s="7" t="s">
        <v>244</v>
      </c>
      <c r="C533" s="7" t="s">
        <v>245</v>
      </c>
      <c r="D533" s="7" t="s">
        <v>35</v>
      </c>
      <c r="E533" s="14" t="s">
        <v>43</v>
      </c>
      <c r="F533" s="8" t="s">
        <v>44</v>
      </c>
      <c r="G533" s="14" t="s">
        <v>246</v>
      </c>
      <c r="H533" s="9">
        <v>2095</v>
      </c>
      <c r="I533" s="30" t="str">
        <f t="shared" si="32"/>
        <v>&gt;₹500</v>
      </c>
      <c r="J533" s="9">
        <v>2095</v>
      </c>
      <c r="K533" s="10">
        <v>0</v>
      </c>
      <c r="L533" s="41">
        <f t="shared" si="31"/>
        <v>4.5</v>
      </c>
      <c r="M533" s="21" t="str">
        <f>IF(K532&lt;=10%,"0-10%",IF(K532&lt;=20%,"11-20%",IF(K532&lt;=30%,"21-30%",IF(K532&lt;=40%,"31-40%",IF(K532&lt;=50%,"41-50%",IF(K532&lt;=60%,"51-60%",IF(K532&lt;=70%,"61-70%",IF(K532&lt;=80%,"71-80%",IF(K532&lt;=90%,"81-90%","91-100%")))))))))</f>
        <v>31-40%</v>
      </c>
      <c r="N533" s="21" t="str">
        <f>IF(K533&gt;=50%,"&gt;=50%","&lt;50%")</f>
        <v>&lt;50%</v>
      </c>
      <c r="O533" s="7">
        <v>4.5</v>
      </c>
      <c r="P533" s="11">
        <v>7949</v>
      </c>
      <c r="Q533" s="27">
        <f>J533*P533</f>
        <v>16653155</v>
      </c>
      <c r="R533" s="12"/>
      <c r="S533" s="24" t="str">
        <f>IF(K533&gt;=50%,"Yes","No")</f>
        <v>No</v>
      </c>
    </row>
    <row r="534" spans="1:19" x14ac:dyDescent="0.25">
      <c r="A534" s="7" t="s">
        <v>2212</v>
      </c>
      <c r="B534" s="7" t="s">
        <v>2213</v>
      </c>
      <c r="C534" s="7" t="s">
        <v>655</v>
      </c>
      <c r="D534" s="7" t="s">
        <v>55</v>
      </c>
      <c r="E534" s="14" t="s">
        <v>56</v>
      </c>
      <c r="F534" s="8" t="s">
        <v>57</v>
      </c>
      <c r="G534" s="14" t="s">
        <v>218</v>
      </c>
      <c r="H534" s="9">
        <v>2179</v>
      </c>
      <c r="I534" s="30" t="str">
        <f t="shared" si="32"/>
        <v>&gt;₹500</v>
      </c>
      <c r="J534" s="9">
        <v>3999</v>
      </c>
      <c r="K534" s="10">
        <v>0.46</v>
      </c>
      <c r="L534" s="41">
        <f t="shared" si="31"/>
        <v>4</v>
      </c>
      <c r="M534" s="21" t="str">
        <f>IF(K533&lt;=10%,"0-10%",IF(K533&lt;=20%,"11-20%",IF(K533&lt;=30%,"21-30%",IF(K533&lt;=40%,"31-40%",IF(K533&lt;=50%,"41-50%",IF(K533&lt;=60%,"51-60%",IF(K533&lt;=70%,"61-70%",IF(K533&lt;=80%,"71-80%",IF(K533&lt;=90%,"81-90%","91-100%")))))))))</f>
        <v>0-10%</v>
      </c>
      <c r="N534" s="21" t="str">
        <f>IF(K534&gt;=50%,"&gt;=50%","&lt;50%")</f>
        <v>&lt;50%</v>
      </c>
      <c r="O534" s="7">
        <v>4</v>
      </c>
      <c r="P534" s="11">
        <v>8380</v>
      </c>
      <c r="Q534" s="27">
        <f>J534*P534</f>
        <v>33511620</v>
      </c>
      <c r="R534" s="12"/>
      <c r="S534" s="24" t="str">
        <f>IF(K534&gt;=50%,"Yes","No")</f>
        <v>No</v>
      </c>
    </row>
    <row r="535" spans="1:19" x14ac:dyDescent="0.25">
      <c r="A535" s="7" t="s">
        <v>2522</v>
      </c>
      <c r="B535" s="7" t="s">
        <v>2523</v>
      </c>
      <c r="C535" s="7" t="s">
        <v>179</v>
      </c>
      <c r="D535" s="7" t="s">
        <v>35</v>
      </c>
      <c r="E535" s="7" t="s">
        <v>43</v>
      </c>
      <c r="F535" s="8" t="s">
        <v>44</v>
      </c>
      <c r="G535" s="7" t="s">
        <v>180</v>
      </c>
      <c r="H535" s="9">
        <v>699</v>
      </c>
      <c r="I535" s="30" t="str">
        <f t="shared" si="32"/>
        <v>&gt;₹500</v>
      </c>
      <c r="J535" s="9">
        <v>1345</v>
      </c>
      <c r="K535" s="10">
        <v>0.48</v>
      </c>
      <c r="L535" s="41">
        <f t="shared" si="31"/>
        <v>3.9</v>
      </c>
      <c r="M535" s="21" t="str">
        <f>IF(K534&lt;=10%,"0-10%",IF(K534&lt;=20%,"11-20%",IF(K534&lt;=30%,"21-30%",IF(K534&lt;=40%,"31-40%",IF(K534&lt;=50%,"41-50%",IF(K534&lt;=60%,"51-60%",IF(K534&lt;=70%,"61-70%",IF(K534&lt;=80%,"71-80%",IF(K534&lt;=90%,"81-90%","91-100%")))))))))</f>
        <v>41-50%</v>
      </c>
      <c r="N535" s="21" t="str">
        <f>IF(K535&gt;=50%,"&gt;=50%","&lt;50%")</f>
        <v>&lt;50%</v>
      </c>
      <c r="O535" s="7">
        <v>3.9</v>
      </c>
      <c r="P535" s="11">
        <v>8446</v>
      </c>
      <c r="Q535" s="27">
        <f>J535*P535</f>
        <v>11359870</v>
      </c>
      <c r="R535" s="12"/>
      <c r="S535" s="24" t="str">
        <f>IF(K535&gt;=50%,"Yes","No")</f>
        <v>No</v>
      </c>
    </row>
    <row r="536" spans="1:19" x14ac:dyDescent="0.25">
      <c r="A536" s="7" t="s">
        <v>509</v>
      </c>
      <c r="B536" s="7" t="s">
        <v>510</v>
      </c>
      <c r="C536" s="7" t="s">
        <v>511</v>
      </c>
      <c r="D536" s="7" t="s">
        <v>35</v>
      </c>
      <c r="E536" s="14" t="s">
        <v>43</v>
      </c>
      <c r="F536" s="8" t="s">
        <v>44</v>
      </c>
      <c r="G536" s="14" t="s">
        <v>512</v>
      </c>
      <c r="H536" s="9">
        <v>1819</v>
      </c>
      <c r="I536" s="30" t="str">
        <f t="shared" si="32"/>
        <v>&gt;₹500</v>
      </c>
      <c r="J536" s="9">
        <v>2490</v>
      </c>
      <c r="K536" s="10">
        <v>0.27</v>
      </c>
      <c r="L536" s="41">
        <f t="shared" si="31"/>
        <v>4.4000000000000004</v>
      </c>
      <c r="M536" s="21" t="str">
        <f>IF(K535&lt;=10%,"0-10%",IF(K535&lt;=20%,"11-20%",IF(K535&lt;=30%,"21-30%",IF(K535&lt;=40%,"31-40%",IF(K535&lt;=50%,"41-50%",IF(K535&lt;=60%,"51-60%",IF(K535&lt;=70%,"61-70%",IF(K535&lt;=80%,"71-80%",IF(K535&lt;=90%,"81-90%","91-100%")))))))))</f>
        <v>41-50%</v>
      </c>
      <c r="N536" s="21" t="str">
        <f>IF(K536&gt;=50%,"&gt;=50%","&lt;50%")</f>
        <v>&lt;50%</v>
      </c>
      <c r="O536" s="7">
        <v>4.4000000000000004</v>
      </c>
      <c r="P536" s="11">
        <v>7946</v>
      </c>
      <c r="Q536" s="27">
        <f>J536*P536</f>
        <v>19785540</v>
      </c>
      <c r="R536" s="12"/>
      <c r="S536" s="24" t="str">
        <f>IF(K536&gt;=50%,"Yes","No")</f>
        <v>No</v>
      </c>
    </row>
    <row r="537" spans="1:19" x14ac:dyDescent="0.25">
      <c r="A537" s="7" t="s">
        <v>2871</v>
      </c>
      <c r="B537" s="7" t="s">
        <v>2872</v>
      </c>
      <c r="C537" s="7" t="s">
        <v>1019</v>
      </c>
      <c r="D537" s="7" t="s">
        <v>18</v>
      </c>
      <c r="E537" s="7" t="s">
        <v>19</v>
      </c>
      <c r="F537" s="8" t="s">
        <v>1020</v>
      </c>
      <c r="H537" s="9">
        <v>330</v>
      </c>
      <c r="I537" s="30" t="str">
        <f t="shared" si="32"/>
        <v>₹200 - ₹500</v>
      </c>
      <c r="J537" s="9">
        <v>499</v>
      </c>
      <c r="K537" s="10">
        <v>0.34</v>
      </c>
      <c r="L537" s="41">
        <f t="shared" si="31"/>
        <v>3.7</v>
      </c>
      <c r="M537" s="21" t="str">
        <f>IF(K536&lt;=10%,"0-10%",IF(K536&lt;=20%,"11-20%",IF(K536&lt;=30%,"21-30%",IF(K536&lt;=40%,"31-40%",IF(K536&lt;=50%,"41-50%",IF(K536&lt;=60%,"51-60%",IF(K536&lt;=70%,"61-70%",IF(K536&lt;=80%,"71-80%",IF(K536&lt;=90%,"81-90%","91-100%")))))))))</f>
        <v>21-30%</v>
      </c>
      <c r="N537" s="21" t="str">
        <f>IF(K537&gt;=50%,"&gt;=50%","&lt;50%")</f>
        <v>&lt;50%</v>
      </c>
      <c r="O537" s="7">
        <v>3.7</v>
      </c>
      <c r="P537" s="11">
        <v>8566</v>
      </c>
      <c r="Q537" s="27">
        <f>J537*P537</f>
        <v>4274434</v>
      </c>
      <c r="R537" s="12"/>
      <c r="S537" s="24" t="str">
        <f>IF(K537&gt;=50%,"Yes","No")</f>
        <v>No</v>
      </c>
    </row>
    <row r="538" spans="1:19" x14ac:dyDescent="0.25">
      <c r="A538" s="7" t="s">
        <v>1809</v>
      </c>
      <c r="B538" s="7" t="s">
        <v>1810</v>
      </c>
      <c r="C538" s="7" t="s">
        <v>183</v>
      </c>
      <c r="D538" s="7" t="s">
        <v>18</v>
      </c>
      <c r="E538" s="7" t="s">
        <v>184</v>
      </c>
      <c r="F538" s="8" t="s">
        <v>185</v>
      </c>
      <c r="G538" s="7" t="s">
        <v>186</v>
      </c>
      <c r="H538" s="9">
        <v>507</v>
      </c>
      <c r="I538" s="30" t="str">
        <f t="shared" si="32"/>
        <v>&gt;₹500</v>
      </c>
      <c r="J538" s="9">
        <v>1208</v>
      </c>
      <c r="K538" s="10">
        <v>0.57999999999999996</v>
      </c>
      <c r="L538" s="41">
        <f t="shared" si="31"/>
        <v>4.0999999999999996</v>
      </c>
      <c r="M538" s="21" t="str">
        <f>IF(K537&lt;=10%,"0-10%",IF(K537&lt;=20%,"11-20%",IF(K537&lt;=30%,"21-30%",IF(K537&lt;=40%,"31-40%",IF(K537&lt;=50%,"41-50%",IF(K537&lt;=60%,"51-60%",IF(K537&lt;=70%,"61-70%",IF(K537&lt;=80%,"71-80%",IF(K537&lt;=90%,"81-90%","91-100%")))))))))</f>
        <v>31-40%</v>
      </c>
      <c r="N538" s="21" t="str">
        <f>IF(K538&gt;=50%,"&gt;=50%","&lt;50%")</f>
        <v>&gt;=50%</v>
      </c>
      <c r="O538" s="7">
        <v>4.0999999999999996</v>
      </c>
      <c r="P538" s="11">
        <v>8131</v>
      </c>
      <c r="Q538" s="27">
        <f>J538*P538</f>
        <v>9822248</v>
      </c>
      <c r="R538" s="12"/>
      <c r="S538" s="24" t="str">
        <f>IF(K538&gt;=50%,"Yes","No")</f>
        <v>Yes</v>
      </c>
    </row>
    <row r="539" spans="1:19" x14ac:dyDescent="0.25">
      <c r="A539" s="7" t="s">
        <v>2524</v>
      </c>
      <c r="B539" s="7" t="s">
        <v>2525</v>
      </c>
      <c r="C539" s="7" t="s">
        <v>25</v>
      </c>
      <c r="D539" s="7" t="s">
        <v>18</v>
      </c>
      <c r="E539" s="7" t="s">
        <v>19</v>
      </c>
      <c r="F539" s="8" t="s">
        <v>26</v>
      </c>
      <c r="G539" s="7" t="s">
        <v>27</v>
      </c>
      <c r="H539" s="9">
        <v>350</v>
      </c>
      <c r="I539" s="30" t="str">
        <f t="shared" si="32"/>
        <v>₹200 - ₹500</v>
      </c>
      <c r="J539" s="9">
        <v>599</v>
      </c>
      <c r="K539" s="10">
        <v>0.42</v>
      </c>
      <c r="L539" s="41">
        <f t="shared" si="31"/>
        <v>3.9</v>
      </c>
      <c r="M539" s="21" t="str">
        <f>IF(K538&lt;=10%,"0-10%",IF(K538&lt;=20%,"11-20%",IF(K538&lt;=30%,"21-30%",IF(K538&lt;=40%,"31-40%",IF(K538&lt;=50%,"41-50%",IF(K538&lt;=60%,"51-60%",IF(K538&lt;=70%,"61-70%",IF(K538&lt;=80%,"71-80%",IF(K538&lt;=90%,"81-90%","91-100%")))))))))</f>
        <v>51-60%</v>
      </c>
      <c r="N539" s="21" t="str">
        <f>IF(K539&gt;=50%,"&gt;=50%","&lt;50%")</f>
        <v>&lt;50%</v>
      </c>
      <c r="O539" s="7">
        <v>3.9</v>
      </c>
      <c r="P539" s="11">
        <v>8314</v>
      </c>
      <c r="Q539" s="27">
        <f>J539*P539</f>
        <v>4980086</v>
      </c>
      <c r="R539" s="12"/>
      <c r="S539" s="24" t="str">
        <f>IF(K539&gt;=50%,"Yes","No")</f>
        <v>No</v>
      </c>
    </row>
    <row r="540" spans="1:19" x14ac:dyDescent="0.25">
      <c r="A540" s="7" t="s">
        <v>1811</v>
      </c>
      <c r="B540" s="7" t="s">
        <v>1812</v>
      </c>
      <c r="C540" s="7" t="s">
        <v>179</v>
      </c>
      <c r="D540" s="7" t="s">
        <v>35</v>
      </c>
      <c r="E540" s="7" t="s">
        <v>43</v>
      </c>
      <c r="F540" s="8" t="s">
        <v>44</v>
      </c>
      <c r="G540" s="7" t="s">
        <v>180</v>
      </c>
      <c r="H540" s="9">
        <v>699</v>
      </c>
      <c r="I540" s="30" t="str">
        <f t="shared" si="32"/>
        <v>&gt;₹500</v>
      </c>
      <c r="J540" s="9">
        <v>1595</v>
      </c>
      <c r="K540" s="10">
        <v>0.56000000000000005</v>
      </c>
      <c r="L540" s="41">
        <f t="shared" si="31"/>
        <v>4.0999999999999996</v>
      </c>
      <c r="M540" s="21" t="str">
        <f>IF(K539&lt;=10%,"0-10%",IF(K539&lt;=20%,"11-20%",IF(K539&lt;=30%,"21-30%",IF(K539&lt;=40%,"31-40%",IF(K539&lt;=50%,"41-50%",IF(K539&lt;=60%,"51-60%",IF(K539&lt;=70%,"61-70%",IF(K539&lt;=80%,"71-80%",IF(K539&lt;=90%,"81-90%","91-100%")))))))))</f>
        <v>41-50%</v>
      </c>
      <c r="N540" s="21" t="str">
        <f>IF(K540&gt;=50%,"&gt;=50%","&lt;50%")</f>
        <v>&gt;=50%</v>
      </c>
      <c r="O540" s="7">
        <v>4.0999999999999996</v>
      </c>
      <c r="P540" s="11">
        <v>8090</v>
      </c>
      <c r="Q540" s="27">
        <f>J540*P540</f>
        <v>12903550</v>
      </c>
      <c r="R540" s="12"/>
      <c r="S540" s="24" t="str">
        <f>IF(K540&gt;=50%,"Yes","No")</f>
        <v>Yes</v>
      </c>
    </row>
    <row r="541" spans="1:19" x14ac:dyDescent="0.25">
      <c r="A541" s="7" t="s">
        <v>2526</v>
      </c>
      <c r="B541" s="7" t="s">
        <v>2527</v>
      </c>
      <c r="C541" s="7" t="s">
        <v>2528</v>
      </c>
      <c r="D541" s="7" t="s">
        <v>18</v>
      </c>
      <c r="E541" s="14" t="s">
        <v>499</v>
      </c>
      <c r="F541" s="8" t="s">
        <v>2529</v>
      </c>
      <c r="G541" s="14"/>
      <c r="H541" s="9">
        <v>5299</v>
      </c>
      <c r="I541" s="30" t="str">
        <f t="shared" si="32"/>
        <v>&gt;₹500</v>
      </c>
      <c r="J541" s="9">
        <v>6355</v>
      </c>
      <c r="K541" s="10">
        <v>0.17</v>
      </c>
      <c r="L541" s="41">
        <f t="shared" si="31"/>
        <v>3.9</v>
      </c>
      <c r="M541" s="21" t="str">
        <f>IF(K540&lt;=10%,"0-10%",IF(K540&lt;=20%,"11-20%",IF(K540&lt;=30%,"21-30%",IF(K540&lt;=40%,"31-40%",IF(K540&lt;=50%,"41-50%",IF(K540&lt;=60%,"51-60%",IF(K540&lt;=70%,"61-70%",IF(K540&lt;=80%,"71-80%",IF(K540&lt;=90%,"81-90%","91-100%")))))))))</f>
        <v>51-60%</v>
      </c>
      <c r="N541" s="21" t="str">
        <f>IF(K541&gt;=50%,"&gt;=50%","&lt;50%")</f>
        <v>&lt;50%</v>
      </c>
      <c r="O541" s="7">
        <v>3.9</v>
      </c>
      <c r="P541" s="11">
        <v>8280</v>
      </c>
      <c r="Q541" s="27">
        <f>J541*P541</f>
        <v>52619400</v>
      </c>
      <c r="R541" s="12"/>
      <c r="S541" s="24" t="str">
        <f>IF(K541&gt;=50%,"Yes","No")</f>
        <v>No</v>
      </c>
    </row>
    <row r="542" spans="1:19" x14ac:dyDescent="0.25">
      <c r="A542" s="7" t="s">
        <v>1384</v>
      </c>
      <c r="B542" s="7" t="s">
        <v>1385</v>
      </c>
      <c r="C542" s="7" t="s">
        <v>34</v>
      </c>
      <c r="D542" s="7" t="s">
        <v>35</v>
      </c>
      <c r="E542" s="14" t="s">
        <v>36</v>
      </c>
      <c r="F542" s="8" t="s">
        <v>37</v>
      </c>
      <c r="G542" s="14" t="s">
        <v>38</v>
      </c>
      <c r="H542" s="9">
        <v>2949</v>
      </c>
      <c r="I542" s="30" t="str">
        <f t="shared" si="32"/>
        <v>&gt;₹500</v>
      </c>
      <c r="J542" s="9">
        <v>4849</v>
      </c>
      <c r="K542" s="10">
        <v>0.39</v>
      </c>
      <c r="L542" s="41">
        <f t="shared" si="31"/>
        <v>4.2</v>
      </c>
      <c r="M542" s="21" t="str">
        <f>IF(K541&lt;=10%,"0-10%",IF(K541&lt;=20%,"11-20%",IF(K541&lt;=30%,"21-30%",IF(K541&lt;=40%,"31-40%",IF(K541&lt;=50%,"41-50%",IF(K541&lt;=60%,"51-60%",IF(K541&lt;=70%,"61-70%",IF(K541&lt;=80%,"71-80%",IF(K541&lt;=90%,"81-90%","91-100%")))))))))</f>
        <v>11-20%</v>
      </c>
      <c r="N542" s="21" t="str">
        <f>IF(K542&gt;=50%,"&gt;=50%","&lt;50%")</f>
        <v>&lt;50%</v>
      </c>
      <c r="O542" s="7">
        <v>4.2</v>
      </c>
      <c r="P542" s="11">
        <v>7968</v>
      </c>
      <c r="Q542" s="27">
        <f>J542*P542</f>
        <v>38636832</v>
      </c>
      <c r="R542" s="12"/>
      <c r="S542" s="24" t="str">
        <f>IF(K542&gt;=50%,"Yes","No")</f>
        <v>No</v>
      </c>
    </row>
    <row r="543" spans="1:19" x14ac:dyDescent="0.25">
      <c r="A543" s="7" t="s">
        <v>858</v>
      </c>
      <c r="B543" s="7" t="s">
        <v>859</v>
      </c>
      <c r="C543" s="7" t="s">
        <v>860</v>
      </c>
      <c r="D543" s="7" t="s">
        <v>18</v>
      </c>
      <c r="E543" s="7" t="s">
        <v>156</v>
      </c>
      <c r="F543" s="8" t="s">
        <v>861</v>
      </c>
      <c r="H543" s="9">
        <v>549</v>
      </c>
      <c r="I543" s="30" t="str">
        <f t="shared" si="32"/>
        <v>&gt;₹500</v>
      </c>
      <c r="J543" s="9">
        <v>999</v>
      </c>
      <c r="K543" s="10">
        <v>0.45</v>
      </c>
      <c r="L543" s="41">
        <f t="shared" si="31"/>
        <v>4.3</v>
      </c>
      <c r="M543" s="21" t="str">
        <f>IF(K542&lt;=10%,"0-10%",IF(K542&lt;=20%,"11-20%",IF(K542&lt;=30%,"21-30%",IF(K542&lt;=40%,"31-40%",IF(K542&lt;=50%,"41-50%",IF(K542&lt;=60%,"51-60%",IF(K542&lt;=70%,"61-70%",IF(K542&lt;=80%,"71-80%",IF(K542&lt;=90%,"81-90%","91-100%")))))))))</f>
        <v>31-40%</v>
      </c>
      <c r="N543" s="21" t="str">
        <f>IF(K543&gt;=50%,"&gt;=50%","&lt;50%")</f>
        <v>&lt;50%</v>
      </c>
      <c r="O543" s="7">
        <v>4.3</v>
      </c>
      <c r="P543" s="11">
        <v>7758</v>
      </c>
      <c r="Q543" s="27">
        <f>J543*P543</f>
        <v>7750242</v>
      </c>
      <c r="R543" s="12"/>
      <c r="S543" s="24" t="str">
        <f>IF(K543&gt;=50%,"Yes","No")</f>
        <v>No</v>
      </c>
    </row>
    <row r="544" spans="1:19" x14ac:dyDescent="0.25">
      <c r="A544" s="7" t="s">
        <v>2214</v>
      </c>
      <c r="B544" s="7" t="s">
        <v>2215</v>
      </c>
      <c r="C544" s="7" t="s">
        <v>1388</v>
      </c>
      <c r="D544" s="7" t="s">
        <v>35</v>
      </c>
      <c r="E544" s="14" t="s">
        <v>36</v>
      </c>
      <c r="F544" s="8" t="s">
        <v>708</v>
      </c>
      <c r="G544" s="14" t="s">
        <v>1389</v>
      </c>
      <c r="H544" s="9">
        <v>1399</v>
      </c>
      <c r="I544" s="30" t="str">
        <f t="shared" si="32"/>
        <v>&gt;₹500</v>
      </c>
      <c r="J544" s="9">
        <v>1890</v>
      </c>
      <c r="K544" s="10">
        <v>0.26</v>
      </c>
      <c r="L544" s="41">
        <f t="shared" si="31"/>
        <v>4</v>
      </c>
      <c r="M544" s="21" t="str">
        <f>IF(K543&lt;=10%,"0-10%",IF(K543&lt;=20%,"11-20%",IF(K543&lt;=30%,"21-30%",IF(K543&lt;=40%,"31-40%",IF(K543&lt;=50%,"41-50%",IF(K543&lt;=60%,"51-60%",IF(K543&lt;=70%,"61-70%",IF(K543&lt;=80%,"71-80%",IF(K543&lt;=90%,"81-90%","91-100%")))))))))</f>
        <v>41-50%</v>
      </c>
      <c r="N544" s="21" t="str">
        <f>IF(K544&gt;=50%,"&gt;=50%","&lt;50%")</f>
        <v>&lt;50%</v>
      </c>
      <c r="O544" s="7">
        <v>4</v>
      </c>
      <c r="P544" s="11">
        <v>8031</v>
      </c>
      <c r="Q544" s="27">
        <f>J544*P544</f>
        <v>15178590</v>
      </c>
      <c r="R544" s="12"/>
      <c r="S544" s="24" t="str">
        <f>IF(K544&gt;=50%,"Yes","No")</f>
        <v>No</v>
      </c>
    </row>
    <row r="545" spans="1:19" x14ac:dyDescent="0.25">
      <c r="A545" s="7" t="s">
        <v>1386</v>
      </c>
      <c r="B545" s="7" t="s">
        <v>1387</v>
      </c>
      <c r="C545" s="7" t="s">
        <v>1388</v>
      </c>
      <c r="D545" s="7" t="s">
        <v>35</v>
      </c>
      <c r="E545" s="14" t="s">
        <v>36</v>
      </c>
      <c r="F545" s="8" t="s">
        <v>708</v>
      </c>
      <c r="G545" s="14" t="s">
        <v>1389</v>
      </c>
      <c r="H545" s="9">
        <v>1999</v>
      </c>
      <c r="I545" s="30" t="str">
        <f t="shared" si="32"/>
        <v>&gt;₹500</v>
      </c>
      <c r="J545" s="9">
        <v>2360</v>
      </c>
      <c r="K545" s="10">
        <v>0.15</v>
      </c>
      <c r="L545" s="41">
        <f t="shared" si="31"/>
        <v>4.2</v>
      </c>
      <c r="M545" s="21" t="str">
        <f>IF(K544&lt;=10%,"0-10%",IF(K544&lt;=20%,"11-20%",IF(K544&lt;=30%,"21-30%",IF(K544&lt;=40%,"31-40%",IF(K544&lt;=50%,"41-50%",IF(K544&lt;=60%,"51-60%",IF(K544&lt;=70%,"61-70%",IF(K544&lt;=80%,"71-80%",IF(K544&lt;=90%,"81-90%","91-100%")))))))))</f>
        <v>21-30%</v>
      </c>
      <c r="N545" s="21" t="str">
        <f>IF(K545&gt;=50%,"&gt;=50%","&lt;50%")</f>
        <v>&lt;50%</v>
      </c>
      <c r="O545" s="7">
        <v>4.2</v>
      </c>
      <c r="P545" s="11">
        <v>7801</v>
      </c>
      <c r="Q545" s="27">
        <f>J545*P545</f>
        <v>18410360</v>
      </c>
      <c r="R545" s="12"/>
      <c r="S545" s="24" t="str">
        <f>IF(K545&gt;=50%,"Yes","No")</f>
        <v>No</v>
      </c>
    </row>
    <row r="546" spans="1:19" x14ac:dyDescent="0.25">
      <c r="A546" s="7" t="s">
        <v>2530</v>
      </c>
      <c r="B546" s="7" t="s">
        <v>2531</v>
      </c>
      <c r="C546" s="7" t="s">
        <v>1373</v>
      </c>
      <c r="D546" s="7" t="s">
        <v>35</v>
      </c>
      <c r="E546" s="14" t="s">
        <v>43</v>
      </c>
      <c r="F546" s="8" t="s">
        <v>121</v>
      </c>
      <c r="G546" s="14" t="s">
        <v>444</v>
      </c>
      <c r="H546" s="9">
        <v>3859</v>
      </c>
      <c r="I546" s="30" t="str">
        <f t="shared" si="32"/>
        <v>&gt;₹500</v>
      </c>
      <c r="J546" s="9">
        <v>10295</v>
      </c>
      <c r="K546" s="10">
        <v>0.63</v>
      </c>
      <c r="L546" s="41">
        <f t="shared" si="31"/>
        <v>3.9</v>
      </c>
      <c r="M546" s="21" t="str">
        <f>IF(K545&lt;=10%,"0-10%",IF(K545&lt;=20%,"11-20%",IF(K545&lt;=30%,"21-30%",IF(K545&lt;=40%,"31-40%",IF(K545&lt;=50%,"41-50%",IF(K545&lt;=60%,"51-60%",IF(K545&lt;=70%,"61-70%",IF(K545&lt;=80%,"71-80%",IF(K545&lt;=90%,"81-90%","91-100%")))))))))</f>
        <v>11-20%</v>
      </c>
      <c r="N546" s="21" t="str">
        <f>IF(K546&gt;=50%,"&gt;=50%","&lt;50%")</f>
        <v>&gt;=50%</v>
      </c>
      <c r="O546" s="7">
        <v>3.9</v>
      </c>
      <c r="P546" s="11">
        <v>8095</v>
      </c>
      <c r="Q546" s="27">
        <f>J546*P546</f>
        <v>83338025</v>
      </c>
      <c r="R546" s="12"/>
      <c r="S546" s="24" t="str">
        <f>IF(K546&gt;=50%,"Yes","No")</f>
        <v>Yes</v>
      </c>
    </row>
    <row r="547" spans="1:19" x14ac:dyDescent="0.25">
      <c r="A547" s="7" t="s">
        <v>862</v>
      </c>
      <c r="B547" s="7" t="s">
        <v>863</v>
      </c>
      <c r="C547" s="7" t="s">
        <v>694</v>
      </c>
      <c r="D547" s="7" t="s">
        <v>35</v>
      </c>
      <c r="E547" s="14" t="s">
        <v>43</v>
      </c>
      <c r="F547" s="8" t="s">
        <v>121</v>
      </c>
      <c r="G547" s="14" t="s">
        <v>122</v>
      </c>
      <c r="H547" s="9">
        <v>1849</v>
      </c>
      <c r="I547" s="30" t="str">
        <f t="shared" si="32"/>
        <v>&gt;₹500</v>
      </c>
      <c r="J547" s="9">
        <v>2095</v>
      </c>
      <c r="K547" s="10">
        <v>0.12</v>
      </c>
      <c r="L547" s="41">
        <f t="shared" si="31"/>
        <v>4.3</v>
      </c>
      <c r="M547" s="21" t="str">
        <f>IF(K546&lt;=10%,"0-10%",IF(K546&lt;=20%,"11-20%",IF(K546&lt;=30%,"21-30%",IF(K546&lt;=40%,"31-40%",IF(K546&lt;=50%,"41-50%",IF(K546&lt;=60%,"51-60%",IF(K546&lt;=70%,"61-70%",IF(K546&lt;=80%,"71-80%",IF(K546&lt;=90%,"81-90%","91-100%")))))))))</f>
        <v>61-70%</v>
      </c>
      <c r="N547" s="21" t="str">
        <f>IF(K547&gt;=50%,"&gt;=50%","&lt;50%")</f>
        <v>&lt;50%</v>
      </c>
      <c r="O547" s="7">
        <v>4.3</v>
      </c>
      <c r="P547" s="11">
        <v>7681</v>
      </c>
      <c r="Q547" s="27">
        <f>J547*P547</f>
        <v>16091695</v>
      </c>
      <c r="R547" s="12"/>
      <c r="S547" s="24" t="str">
        <f>IF(K547&gt;=50%,"Yes","No")</f>
        <v>No</v>
      </c>
    </row>
    <row r="548" spans="1:19" x14ac:dyDescent="0.25">
      <c r="A548" s="7" t="s">
        <v>864</v>
      </c>
      <c r="B548" s="7" t="s">
        <v>865</v>
      </c>
      <c r="C548" s="7" t="s">
        <v>866</v>
      </c>
      <c r="D548" s="7" t="s">
        <v>55</v>
      </c>
      <c r="E548" s="14" t="s">
        <v>63</v>
      </c>
      <c r="F548" s="8" t="s">
        <v>867</v>
      </c>
      <c r="G548" s="14" t="s">
        <v>868</v>
      </c>
      <c r="H548" s="9">
        <v>1249</v>
      </c>
      <c r="I548" s="30" t="str">
        <f t="shared" si="32"/>
        <v>&gt;₹500</v>
      </c>
      <c r="J548" s="9">
        <v>2299</v>
      </c>
      <c r="K548" s="10">
        <v>0.46</v>
      </c>
      <c r="L548" s="41">
        <f t="shared" si="31"/>
        <v>4.3</v>
      </c>
      <c r="M548" s="21" t="str">
        <f>IF(K547&lt;=10%,"0-10%",IF(K547&lt;=20%,"11-20%",IF(K547&lt;=30%,"21-30%",IF(K547&lt;=40%,"31-40%",IF(K547&lt;=50%,"41-50%",IF(K547&lt;=60%,"51-60%",IF(K547&lt;=70%,"61-70%",IF(K547&lt;=80%,"71-80%",IF(K547&lt;=90%,"81-90%","91-100%")))))))))</f>
        <v>11-20%</v>
      </c>
      <c r="N548" s="21" t="str">
        <f>IF(K548&gt;=50%,"&gt;=50%","&lt;50%")</f>
        <v>&lt;50%</v>
      </c>
      <c r="O548" s="7">
        <v>4.3</v>
      </c>
      <c r="P548" s="11">
        <v>7636</v>
      </c>
      <c r="Q548" s="27">
        <f>J548*P548</f>
        <v>17555164</v>
      </c>
      <c r="R548" s="12"/>
      <c r="S548" s="24" t="str">
        <f>IF(K548&gt;=50%,"Yes","No")</f>
        <v>No</v>
      </c>
    </row>
    <row r="549" spans="1:19" x14ac:dyDescent="0.25">
      <c r="A549" s="7" t="s">
        <v>1813</v>
      </c>
      <c r="B549" s="7" t="s">
        <v>1814</v>
      </c>
      <c r="C549" s="7" t="s">
        <v>1345</v>
      </c>
      <c r="D549" s="7" t="s">
        <v>35</v>
      </c>
      <c r="E549" s="7" t="s">
        <v>43</v>
      </c>
      <c r="F549" s="8" t="s">
        <v>126</v>
      </c>
      <c r="G549" s="7" t="s">
        <v>1346</v>
      </c>
      <c r="H549" s="9">
        <v>649</v>
      </c>
      <c r="I549" s="30" t="str">
        <f t="shared" si="32"/>
        <v>&gt;₹500</v>
      </c>
      <c r="J549" s="9">
        <v>670</v>
      </c>
      <c r="K549" s="10">
        <v>0.03</v>
      </c>
      <c r="L549" s="41">
        <f t="shared" si="31"/>
        <v>4.0999999999999996</v>
      </c>
      <c r="M549" s="21" t="str">
        <f>IF(K548&lt;=10%,"0-10%",IF(K548&lt;=20%,"11-20%",IF(K548&lt;=30%,"21-30%",IF(K548&lt;=40%,"31-40%",IF(K548&lt;=50%,"41-50%",IF(K548&lt;=60%,"51-60%",IF(K548&lt;=70%,"61-70%",IF(K548&lt;=80%,"71-80%",IF(K548&lt;=90%,"81-90%","91-100%")))))))))</f>
        <v>41-50%</v>
      </c>
      <c r="N549" s="21" t="str">
        <f>IF(K549&gt;=50%,"&gt;=50%","&lt;50%")</f>
        <v>&lt;50%</v>
      </c>
      <c r="O549" s="7">
        <v>4.0999999999999996</v>
      </c>
      <c r="P549" s="11">
        <v>7786</v>
      </c>
      <c r="Q549" s="27">
        <f>J549*P549</f>
        <v>5216620</v>
      </c>
      <c r="R549" s="12"/>
      <c r="S549" s="24" t="str">
        <f>IF(K549&gt;=50%,"Yes","No")</f>
        <v>No</v>
      </c>
    </row>
    <row r="550" spans="1:19" x14ac:dyDescent="0.25">
      <c r="A550" s="7" t="s">
        <v>513</v>
      </c>
      <c r="B550" s="7" t="s">
        <v>514</v>
      </c>
      <c r="C550" s="7" t="s">
        <v>217</v>
      </c>
      <c r="D550" s="7" t="s">
        <v>55</v>
      </c>
      <c r="E550" s="14" t="s">
        <v>56</v>
      </c>
      <c r="F550" s="8" t="s">
        <v>57</v>
      </c>
      <c r="G550" s="14" t="s">
        <v>218</v>
      </c>
      <c r="H550" s="9">
        <v>1075</v>
      </c>
      <c r="I550" s="30" t="str">
        <f t="shared" si="32"/>
        <v>&gt;₹500</v>
      </c>
      <c r="J550" s="9">
        <v>1699</v>
      </c>
      <c r="K550" s="10">
        <v>0.37</v>
      </c>
      <c r="L550" s="41">
        <f t="shared" si="31"/>
        <v>4.4000000000000004</v>
      </c>
      <c r="M550" s="21" t="str">
        <f>IF(K549&lt;=10%,"0-10%",IF(K549&lt;=20%,"11-20%",IF(K549&lt;=30%,"21-30%",IF(K549&lt;=40%,"31-40%",IF(K549&lt;=50%,"41-50%",IF(K549&lt;=60%,"51-60%",IF(K549&lt;=70%,"61-70%",IF(K549&lt;=80%,"71-80%",IF(K549&lt;=90%,"81-90%","91-100%")))))))))</f>
        <v>0-10%</v>
      </c>
      <c r="N550" s="21" t="str">
        <f>IF(K550&gt;=50%,"&gt;=50%","&lt;50%")</f>
        <v>&lt;50%</v>
      </c>
      <c r="O550" s="7">
        <v>4.4000000000000004</v>
      </c>
      <c r="P550" s="11">
        <v>7462</v>
      </c>
      <c r="Q550" s="27">
        <f>J550*P550</f>
        <v>12677938</v>
      </c>
      <c r="R550" s="12"/>
      <c r="S550" s="24" t="str">
        <f>IF(K550&gt;=50%,"Yes","No")</f>
        <v>No</v>
      </c>
    </row>
    <row r="551" spans="1:19" x14ac:dyDescent="0.25">
      <c r="A551" s="7" t="s">
        <v>515</v>
      </c>
      <c r="B551" s="7" t="s">
        <v>516</v>
      </c>
      <c r="C551" s="7" t="s">
        <v>517</v>
      </c>
      <c r="D551" s="7" t="s">
        <v>233</v>
      </c>
      <c r="E551" s="7" t="s">
        <v>234</v>
      </c>
      <c r="F551" s="8" t="s">
        <v>235</v>
      </c>
      <c r="G551" s="7" t="s">
        <v>236</v>
      </c>
      <c r="H551" s="9">
        <v>90</v>
      </c>
      <c r="I551" s="30" t="str">
        <f t="shared" si="32"/>
        <v>&lt;₹200</v>
      </c>
      <c r="J551" s="9">
        <v>175</v>
      </c>
      <c r="K551" s="10">
        <v>0.49</v>
      </c>
      <c r="L551" s="41">
        <f t="shared" si="31"/>
        <v>4.4000000000000004</v>
      </c>
      <c r="M551" s="21" t="str">
        <f>IF(K550&lt;=10%,"0-10%",IF(K550&lt;=20%,"11-20%",IF(K550&lt;=30%,"21-30%",IF(K550&lt;=40%,"31-40%",IF(K550&lt;=50%,"41-50%",IF(K550&lt;=60%,"51-60%",IF(K550&lt;=70%,"61-70%",IF(K550&lt;=80%,"71-80%",IF(K550&lt;=90%,"81-90%","91-100%")))))))))</f>
        <v>31-40%</v>
      </c>
      <c r="N551" s="21" t="str">
        <f>IF(K551&gt;=50%,"&gt;=50%","&lt;50%")</f>
        <v>&lt;50%</v>
      </c>
      <c r="O551" s="7">
        <v>4.4000000000000004</v>
      </c>
      <c r="P551" s="11">
        <v>7429</v>
      </c>
      <c r="Q551" s="27">
        <f>J551*P551</f>
        <v>1300075</v>
      </c>
      <c r="R551" s="12"/>
      <c r="S551" s="24" t="str">
        <f>IF(K551&gt;=50%,"Yes","No")</f>
        <v>No</v>
      </c>
    </row>
    <row r="552" spans="1:19" x14ac:dyDescent="0.25">
      <c r="A552" s="7" t="s">
        <v>2532</v>
      </c>
      <c r="B552" s="7" t="s">
        <v>2533</v>
      </c>
      <c r="C552" s="7" t="s">
        <v>25</v>
      </c>
      <c r="D552" s="7" t="s">
        <v>18</v>
      </c>
      <c r="E552" s="7" t="s">
        <v>19</v>
      </c>
      <c r="F552" s="8" t="s">
        <v>26</v>
      </c>
      <c r="G552" s="7" t="s">
        <v>27</v>
      </c>
      <c r="H552" s="9">
        <v>199</v>
      </c>
      <c r="I552" s="30" t="str">
        <f>IF(H552&lt;200,"&lt;₹200", IF(H552&lt;=500, "₹200 -₹500", "&gt;₹500"))</f>
        <v>&lt;₹200</v>
      </c>
      <c r="J552" s="9">
        <v>1899</v>
      </c>
      <c r="K552" s="10">
        <v>0.9</v>
      </c>
      <c r="L552" s="41">
        <f t="shared" si="31"/>
        <v>3.9</v>
      </c>
      <c r="M552" s="21" t="str">
        <f>IF(K551&lt;=10%,"0-10%",IF(K551&lt;=20%,"11-20%",IF(K551&lt;=30%,"21-30%",IF(K551&lt;=40%,"31-40%",IF(K551&lt;=50%,"41-50%",IF(K551&lt;=60%,"51-60%",IF(K551&lt;=70%,"61-70%",IF(K551&lt;=80%,"71-80%",IF(K551&lt;=90%,"81-90%","91-100%")))))))))</f>
        <v>41-50%</v>
      </c>
      <c r="N552" s="21" t="str">
        <f>IF(K552&gt;=50%,"&gt;=50%","&lt;50%")</f>
        <v>&gt;=50%</v>
      </c>
      <c r="O552" s="7">
        <v>3.9</v>
      </c>
      <c r="P552" s="11">
        <v>7928</v>
      </c>
      <c r="Q552" s="27">
        <f>J552*P552</f>
        <v>15055272</v>
      </c>
      <c r="R552" s="12"/>
      <c r="S552" s="24" t="str">
        <f>IF(K552&gt;=50%,"Yes","No")</f>
        <v>Yes</v>
      </c>
    </row>
    <row r="553" spans="1:19" x14ac:dyDescent="0.25">
      <c r="A553" s="7" t="s">
        <v>247</v>
      </c>
      <c r="B553" s="7" t="s">
        <v>248</v>
      </c>
      <c r="C553" s="7" t="s">
        <v>249</v>
      </c>
      <c r="D553" s="7" t="s">
        <v>18</v>
      </c>
      <c r="E553" s="7" t="s">
        <v>19</v>
      </c>
      <c r="F553" s="8" t="s">
        <v>20</v>
      </c>
      <c r="G553" s="7" t="s">
        <v>250</v>
      </c>
      <c r="H553" s="9">
        <v>999</v>
      </c>
      <c r="I553" s="30" t="str">
        <f t="shared" ref="I553:I584" si="33">IF(H553&lt;200,"&lt;₹200",IF(OR(H553=200,H553&lt;=500),"₹200 - ₹500","&gt;₹500"))</f>
        <v>&gt;₹500</v>
      </c>
      <c r="J553" s="9">
        <v>1995</v>
      </c>
      <c r="K553" s="10">
        <v>0.5</v>
      </c>
      <c r="L553" s="41">
        <f t="shared" si="31"/>
        <v>4.5</v>
      </c>
      <c r="M553" s="21" t="str">
        <f>IF(K552&lt;=10%,"0-10%",IF(K552&lt;=20%,"11-20%",IF(K552&lt;=30%,"21-30%",IF(K552&lt;=40%,"31-40%",IF(K552&lt;=50%,"41-50%",IF(K552&lt;=60%,"51-60%",IF(K552&lt;=70%,"61-70%",IF(K552&lt;=80%,"71-80%",IF(K552&lt;=90%,"81-90%","91-100%")))))))))</f>
        <v>81-90%</v>
      </c>
      <c r="N553" s="21" t="str">
        <f>IF(K553&gt;=50%,"&gt;=50%","&lt;50%")</f>
        <v>&gt;=50%</v>
      </c>
      <c r="O553" s="7">
        <v>4.5</v>
      </c>
      <c r="P553" s="11">
        <v>7317</v>
      </c>
      <c r="Q553" s="27">
        <f>J553*P553</f>
        <v>14597415</v>
      </c>
      <c r="R553" s="12"/>
      <c r="S553" s="24" t="str">
        <f>IF(K553&gt;=50%,"Yes","No")</f>
        <v>Yes</v>
      </c>
    </row>
    <row r="554" spans="1:19" x14ac:dyDescent="0.25">
      <c r="A554" s="7" t="s">
        <v>2216</v>
      </c>
      <c r="B554" s="7" t="s">
        <v>2217</v>
      </c>
      <c r="C554" s="7" t="s">
        <v>428</v>
      </c>
      <c r="D554" s="7" t="s">
        <v>55</v>
      </c>
      <c r="E554" s="14" t="s">
        <v>56</v>
      </c>
      <c r="F554" s="8" t="s">
        <v>429</v>
      </c>
      <c r="G554" s="14" t="s">
        <v>430</v>
      </c>
      <c r="H554" s="9">
        <v>6499</v>
      </c>
      <c r="I554" s="30" t="str">
        <f t="shared" si="33"/>
        <v>&gt;₹500</v>
      </c>
      <c r="J554" s="9">
        <v>8999</v>
      </c>
      <c r="K554" s="10">
        <v>0.28000000000000003</v>
      </c>
      <c r="L554" s="41">
        <f t="shared" si="31"/>
        <v>4</v>
      </c>
      <c r="M554" s="21" t="str">
        <f>IF(K553&lt;=10%,"0-10%",IF(K553&lt;=20%,"11-20%",IF(K553&lt;=30%,"21-30%",IF(K553&lt;=40%,"31-40%",IF(K553&lt;=50%,"41-50%",IF(K553&lt;=60%,"51-60%",IF(K553&lt;=70%,"61-70%",IF(K553&lt;=80%,"71-80%",IF(K553&lt;=90%,"81-90%","91-100%")))))))))</f>
        <v>41-50%</v>
      </c>
      <c r="N554" s="21" t="str">
        <f>IF(K554&gt;=50%,"&gt;=50%","&lt;50%")</f>
        <v>&lt;50%</v>
      </c>
      <c r="O554" s="7">
        <v>4</v>
      </c>
      <c r="P554" s="11">
        <v>7807</v>
      </c>
      <c r="Q554" s="27">
        <f>J554*P554</f>
        <v>70255193</v>
      </c>
      <c r="R554" s="12"/>
      <c r="S554" s="24" t="str">
        <f>IF(K554&gt;=50%,"Yes","No")</f>
        <v>No</v>
      </c>
    </row>
    <row r="555" spans="1:19" x14ac:dyDescent="0.25">
      <c r="A555" s="7" t="s">
        <v>2218</v>
      </c>
      <c r="B555" s="7" t="s">
        <v>2219</v>
      </c>
      <c r="C555" s="7" t="s">
        <v>428</v>
      </c>
      <c r="D555" s="7" t="s">
        <v>55</v>
      </c>
      <c r="E555" s="14" t="s">
        <v>56</v>
      </c>
      <c r="F555" s="8" t="s">
        <v>429</v>
      </c>
      <c r="G555" s="14" t="s">
        <v>430</v>
      </c>
      <c r="H555" s="9">
        <v>6499</v>
      </c>
      <c r="I555" s="30" t="str">
        <f t="shared" si="33"/>
        <v>&gt;₹500</v>
      </c>
      <c r="J555" s="9">
        <v>8999</v>
      </c>
      <c r="K555" s="10">
        <v>0.28000000000000003</v>
      </c>
      <c r="L555" s="41">
        <f t="shared" si="31"/>
        <v>4</v>
      </c>
      <c r="M555" s="21" t="str">
        <f>IF(K554&lt;=10%,"0-10%",IF(K554&lt;=20%,"11-20%",IF(K554&lt;=30%,"21-30%",IF(K554&lt;=40%,"31-40%",IF(K554&lt;=50%,"41-50%",IF(K554&lt;=60%,"51-60%",IF(K554&lt;=70%,"61-70%",IF(K554&lt;=80%,"71-80%",IF(K554&lt;=90%,"81-90%","91-100%")))))))))</f>
        <v>21-30%</v>
      </c>
      <c r="N555" s="21" t="str">
        <f>IF(K555&gt;=50%,"&gt;=50%","&lt;50%")</f>
        <v>&lt;50%</v>
      </c>
      <c r="O555" s="7">
        <v>4</v>
      </c>
      <c r="P555" s="11">
        <v>7807</v>
      </c>
      <c r="Q555" s="27">
        <f>J555*P555</f>
        <v>70255193</v>
      </c>
      <c r="R555" s="12"/>
      <c r="S555" s="24" t="str">
        <f>IF(K555&gt;=50%,"Yes","No")</f>
        <v>No</v>
      </c>
    </row>
    <row r="556" spans="1:19" x14ac:dyDescent="0.25">
      <c r="A556" s="7" t="s">
        <v>2220</v>
      </c>
      <c r="B556" s="7" t="s">
        <v>2221</v>
      </c>
      <c r="C556" s="7" t="s">
        <v>428</v>
      </c>
      <c r="D556" s="7" t="s">
        <v>55</v>
      </c>
      <c r="E556" s="14" t="s">
        <v>56</v>
      </c>
      <c r="F556" s="8" t="s">
        <v>429</v>
      </c>
      <c r="G556" s="14" t="s">
        <v>430</v>
      </c>
      <c r="H556" s="9">
        <v>6499</v>
      </c>
      <c r="I556" s="30" t="str">
        <f t="shared" si="33"/>
        <v>&gt;₹500</v>
      </c>
      <c r="J556" s="9">
        <v>8999</v>
      </c>
      <c r="K556" s="10">
        <v>0.28000000000000003</v>
      </c>
      <c r="L556" s="41">
        <f t="shared" si="31"/>
        <v>4</v>
      </c>
      <c r="M556" s="21" t="str">
        <f>IF(K555&lt;=10%,"0-10%",IF(K555&lt;=20%,"11-20%",IF(K555&lt;=30%,"21-30%",IF(K555&lt;=40%,"31-40%",IF(K555&lt;=50%,"41-50%",IF(K555&lt;=60%,"51-60%",IF(K555&lt;=70%,"61-70%",IF(K555&lt;=80%,"71-80%",IF(K555&lt;=90%,"81-90%","91-100%")))))))))</f>
        <v>21-30%</v>
      </c>
      <c r="N556" s="21" t="str">
        <f>IF(K556&gt;=50%,"&gt;=50%","&lt;50%")</f>
        <v>&lt;50%</v>
      </c>
      <c r="O556" s="7">
        <v>4</v>
      </c>
      <c r="P556" s="11">
        <v>7807</v>
      </c>
      <c r="Q556" s="27">
        <f>J556*P556</f>
        <v>70255193</v>
      </c>
      <c r="R556" s="12"/>
      <c r="S556" s="24" t="str">
        <f>IF(K556&gt;=50%,"Yes","No")</f>
        <v>No</v>
      </c>
    </row>
    <row r="557" spans="1:19" x14ac:dyDescent="0.25">
      <c r="A557" s="7" t="s">
        <v>2728</v>
      </c>
      <c r="B557" s="7" t="s">
        <v>2729</v>
      </c>
      <c r="C557" s="7" t="s">
        <v>96</v>
      </c>
      <c r="D557" s="7" t="s">
        <v>35</v>
      </c>
      <c r="E557" s="14" t="s">
        <v>43</v>
      </c>
      <c r="F557" s="8" t="s">
        <v>44</v>
      </c>
      <c r="G557" s="14" t="s">
        <v>97</v>
      </c>
      <c r="H557" s="9">
        <v>1699</v>
      </c>
      <c r="I557" s="30" t="str">
        <f t="shared" si="33"/>
        <v>&gt;₹500</v>
      </c>
      <c r="J557" s="9">
        <v>3398</v>
      </c>
      <c r="K557" s="10">
        <v>0.5</v>
      </c>
      <c r="L557" s="41">
        <f t="shared" si="31"/>
        <v>3.8</v>
      </c>
      <c r="M557" s="21" t="str">
        <f>IF(K556&lt;=10%,"0-10%",IF(K556&lt;=20%,"11-20%",IF(K556&lt;=30%,"21-30%",IF(K556&lt;=40%,"31-40%",IF(K556&lt;=50%,"41-50%",IF(K556&lt;=60%,"51-60%",IF(K556&lt;=70%,"61-70%",IF(K556&lt;=80%,"71-80%",IF(K556&lt;=90%,"81-90%","91-100%")))))))))</f>
        <v>21-30%</v>
      </c>
      <c r="N557" s="21" t="str">
        <f>IF(K557&gt;=50%,"&gt;=50%","&lt;50%")</f>
        <v>&gt;=50%</v>
      </c>
      <c r="O557" s="7">
        <v>3.8</v>
      </c>
      <c r="P557" s="11">
        <v>7988</v>
      </c>
      <c r="Q557" s="27">
        <f>J557*P557</f>
        <v>27143224</v>
      </c>
      <c r="R557" s="12"/>
      <c r="S557" s="24" t="str">
        <f>IF(K557&gt;=50%,"Yes","No")</f>
        <v>Yes</v>
      </c>
    </row>
    <row r="558" spans="1:19" x14ac:dyDescent="0.25">
      <c r="A558" s="7" t="s">
        <v>251</v>
      </c>
      <c r="B558" s="7" t="s">
        <v>252</v>
      </c>
      <c r="C558" s="7" t="s">
        <v>253</v>
      </c>
      <c r="D558" s="7" t="s">
        <v>35</v>
      </c>
      <c r="E558" s="14" t="s">
        <v>43</v>
      </c>
      <c r="F558" s="8" t="s">
        <v>44</v>
      </c>
      <c r="G558" s="14" t="s">
        <v>254</v>
      </c>
      <c r="H558" s="9">
        <v>5890</v>
      </c>
      <c r="I558" s="30" t="str">
        <f t="shared" si="33"/>
        <v>&gt;₹500</v>
      </c>
      <c r="J558" s="9">
        <v>7506</v>
      </c>
      <c r="K558" s="10">
        <v>0.22</v>
      </c>
      <c r="L558" s="41">
        <f t="shared" si="31"/>
        <v>4.5</v>
      </c>
      <c r="M558" s="21" t="str">
        <f>IF(K557&lt;=10%,"0-10%",IF(K557&lt;=20%,"11-20%",IF(K557&lt;=30%,"21-30%",IF(K557&lt;=40%,"31-40%",IF(K557&lt;=50%,"41-50%",IF(K557&lt;=60%,"51-60%",IF(K557&lt;=70%,"61-70%",IF(K557&lt;=80%,"71-80%",IF(K557&lt;=90%,"81-90%","91-100%")))))))))</f>
        <v>41-50%</v>
      </c>
      <c r="N558" s="21" t="str">
        <f>IF(K558&gt;=50%,"&gt;=50%","&lt;50%")</f>
        <v>&lt;50%</v>
      </c>
      <c r="O558" s="7">
        <v>4.5</v>
      </c>
      <c r="P558" s="11">
        <v>7241</v>
      </c>
      <c r="Q558" s="27">
        <f>J558*P558</f>
        <v>54350946</v>
      </c>
      <c r="R558" s="12"/>
      <c r="S558" s="24" t="str">
        <f>IF(K558&gt;=50%,"Yes","No")</f>
        <v>No</v>
      </c>
    </row>
    <row r="559" spans="1:19" x14ac:dyDescent="0.25">
      <c r="A559" s="7" t="s">
        <v>2222</v>
      </c>
      <c r="B559" s="7" t="s">
        <v>2223</v>
      </c>
      <c r="C559" s="7" t="s">
        <v>25</v>
      </c>
      <c r="D559" s="7" t="s">
        <v>18</v>
      </c>
      <c r="E559" s="7" t="s">
        <v>19</v>
      </c>
      <c r="F559" s="8" t="s">
        <v>26</v>
      </c>
      <c r="G559" s="7" t="s">
        <v>27</v>
      </c>
      <c r="H559" s="9">
        <v>115</v>
      </c>
      <c r="I559" s="30" t="str">
        <f t="shared" si="33"/>
        <v>&lt;₹200</v>
      </c>
      <c r="J559" s="9">
        <v>499</v>
      </c>
      <c r="K559" s="10">
        <v>0.77</v>
      </c>
      <c r="L559" s="41">
        <f t="shared" si="31"/>
        <v>4</v>
      </c>
      <c r="M559" s="21" t="str">
        <f>IF(K558&lt;=10%,"0-10%",IF(K558&lt;=20%,"11-20%",IF(K558&lt;=30%,"21-30%",IF(K558&lt;=40%,"31-40%",IF(K558&lt;=50%,"41-50%",IF(K558&lt;=60%,"51-60%",IF(K558&lt;=70%,"61-70%",IF(K558&lt;=80%,"71-80%",IF(K558&lt;=90%,"81-90%","91-100%")))))))))</f>
        <v>21-30%</v>
      </c>
      <c r="N559" s="21" t="str">
        <f>IF(K559&gt;=50%,"&gt;=50%","&lt;50%")</f>
        <v>&gt;=50%</v>
      </c>
      <c r="O559" s="7">
        <v>4</v>
      </c>
      <c r="P559" s="11">
        <v>7732</v>
      </c>
      <c r="Q559" s="27">
        <f>J559*P559</f>
        <v>3858268</v>
      </c>
      <c r="R559" s="12"/>
      <c r="S559" s="24" t="str">
        <f>IF(K559&gt;=50%,"Yes","No")</f>
        <v>Yes</v>
      </c>
    </row>
    <row r="560" spans="1:19" x14ac:dyDescent="0.25">
      <c r="A560" s="7" t="s">
        <v>2224</v>
      </c>
      <c r="B560" s="7" t="s">
        <v>2225</v>
      </c>
      <c r="C560" s="7" t="s">
        <v>25</v>
      </c>
      <c r="D560" s="7" t="s">
        <v>18</v>
      </c>
      <c r="E560" s="7" t="s">
        <v>19</v>
      </c>
      <c r="F560" s="8" t="s">
        <v>26</v>
      </c>
      <c r="G560" s="7" t="s">
        <v>27</v>
      </c>
      <c r="H560" s="9">
        <v>149</v>
      </c>
      <c r="I560" s="30" t="str">
        <f t="shared" si="33"/>
        <v>&lt;₹200</v>
      </c>
      <c r="J560" s="9">
        <v>499</v>
      </c>
      <c r="K560" s="10">
        <v>0.7</v>
      </c>
      <c r="L560" s="41">
        <f t="shared" si="31"/>
        <v>4</v>
      </c>
      <c r="M560" s="21" t="str">
        <f>IF(K559&lt;=10%,"0-10%",IF(K559&lt;=20%,"11-20%",IF(K559&lt;=30%,"21-30%",IF(K559&lt;=40%,"31-40%",IF(K559&lt;=50%,"41-50%",IF(K559&lt;=60%,"51-60%",IF(K559&lt;=70%,"61-70%",IF(K559&lt;=80%,"71-80%",IF(K559&lt;=90%,"81-90%","91-100%")))))))))</f>
        <v>71-80%</v>
      </c>
      <c r="N560" s="21" t="str">
        <f>IF(K560&gt;=50%,"&gt;=50%","&lt;50%")</f>
        <v>&gt;=50%</v>
      </c>
      <c r="O560" s="7">
        <v>4</v>
      </c>
      <c r="P560" s="11">
        <v>7732</v>
      </c>
      <c r="Q560" s="27">
        <f>J560*P560</f>
        <v>3858268</v>
      </c>
      <c r="R560" s="12"/>
      <c r="S560" s="24" t="str">
        <f>IF(K560&gt;=50%,"Yes","No")</f>
        <v>Yes</v>
      </c>
    </row>
    <row r="561" spans="1:19" x14ac:dyDescent="0.25">
      <c r="A561" s="7" t="s">
        <v>3094</v>
      </c>
      <c r="B561" s="7" t="s">
        <v>3095</v>
      </c>
      <c r="C561" s="7" t="s">
        <v>49</v>
      </c>
      <c r="D561" s="7" t="s">
        <v>35</v>
      </c>
      <c r="E561" s="7" t="s">
        <v>43</v>
      </c>
      <c r="F561" s="8" t="s">
        <v>44</v>
      </c>
      <c r="G561" s="7" t="s">
        <v>50</v>
      </c>
      <c r="H561" s="9">
        <v>249</v>
      </c>
      <c r="I561" s="30" t="str">
        <f t="shared" si="33"/>
        <v>₹200 - ₹500</v>
      </c>
      <c r="J561" s="9">
        <v>499</v>
      </c>
      <c r="K561" s="10">
        <v>0.5</v>
      </c>
      <c r="L561" s="41">
        <f t="shared" si="31"/>
        <v>3.3</v>
      </c>
      <c r="M561" s="21" t="str">
        <f>IF(K560&lt;=10%,"0-10%",IF(K560&lt;=20%,"11-20%",IF(K560&lt;=30%,"21-30%",IF(K560&lt;=40%,"31-40%",IF(K560&lt;=50%,"41-50%",IF(K560&lt;=60%,"51-60%",IF(K560&lt;=70%,"61-70%",IF(K560&lt;=80%,"71-80%",IF(K560&lt;=90%,"81-90%","91-100%")))))))))</f>
        <v>61-70%</v>
      </c>
      <c r="N561" s="21" t="str">
        <f>IF(K561&gt;=50%,"&gt;=50%","&lt;50%")</f>
        <v>&gt;=50%</v>
      </c>
      <c r="O561" s="7">
        <v>3.3</v>
      </c>
      <c r="P561" s="11">
        <v>8427</v>
      </c>
      <c r="Q561" s="27">
        <f>J561*P561</f>
        <v>4205073</v>
      </c>
      <c r="R561" s="12"/>
      <c r="S561" s="24" t="str">
        <f>IF(K561&gt;=50%,"Yes","No")</f>
        <v>Yes</v>
      </c>
    </row>
    <row r="562" spans="1:19" x14ac:dyDescent="0.25">
      <c r="A562" s="7" t="s">
        <v>1815</v>
      </c>
      <c r="B562" s="7" t="s">
        <v>1816</v>
      </c>
      <c r="C562" s="7" t="s">
        <v>783</v>
      </c>
      <c r="D562" s="7" t="s">
        <v>35</v>
      </c>
      <c r="E562" s="7" t="s">
        <v>43</v>
      </c>
      <c r="F562" s="8" t="s">
        <v>121</v>
      </c>
      <c r="G562" s="7" t="s">
        <v>122</v>
      </c>
      <c r="H562" s="9">
        <v>850</v>
      </c>
      <c r="I562" s="30" t="str">
        <f t="shared" si="33"/>
        <v>&gt;₹500</v>
      </c>
      <c r="J562" s="9">
        <v>1000</v>
      </c>
      <c r="K562" s="10">
        <v>0.15</v>
      </c>
      <c r="L562" s="41">
        <f t="shared" si="31"/>
        <v>4.0999999999999996</v>
      </c>
      <c r="M562" s="21" t="str">
        <f>IF(K561&lt;=10%,"0-10%",IF(K561&lt;=20%,"11-20%",IF(K561&lt;=30%,"21-30%",IF(K561&lt;=40%,"31-40%",IF(K561&lt;=50%,"41-50%",IF(K561&lt;=60%,"51-60%",IF(K561&lt;=70%,"61-70%",IF(K561&lt;=80%,"71-80%",IF(K561&lt;=90%,"81-90%","91-100%")))))))))</f>
        <v>41-50%</v>
      </c>
      <c r="N562" s="21" t="str">
        <f>IF(K562&gt;=50%,"&gt;=50%","&lt;50%")</f>
        <v>&lt;50%</v>
      </c>
      <c r="O562" s="7">
        <v>4.0999999999999996</v>
      </c>
      <c r="P562" s="11">
        <v>7619</v>
      </c>
      <c r="Q562" s="27">
        <f>J562*P562</f>
        <v>7619000</v>
      </c>
      <c r="R562" s="12"/>
      <c r="S562" s="24" t="str">
        <f>IF(K562&gt;=50%,"Yes","No")</f>
        <v>No</v>
      </c>
    </row>
    <row r="563" spans="1:19" x14ac:dyDescent="0.25">
      <c r="A563" s="7" t="s">
        <v>518</v>
      </c>
      <c r="B563" s="7" t="s">
        <v>519</v>
      </c>
      <c r="C563" s="7" t="s">
        <v>25</v>
      </c>
      <c r="D563" s="7" t="s">
        <v>18</v>
      </c>
      <c r="E563" s="7" t="s">
        <v>19</v>
      </c>
      <c r="F563" s="8" t="s">
        <v>26</v>
      </c>
      <c r="G563" s="7" t="s">
        <v>27</v>
      </c>
      <c r="H563" s="9">
        <v>999</v>
      </c>
      <c r="I563" s="30" t="str">
        <f t="shared" si="33"/>
        <v>&gt;₹500</v>
      </c>
      <c r="J563" s="9">
        <v>1699</v>
      </c>
      <c r="K563" s="10">
        <v>0.41</v>
      </c>
      <c r="L563" s="41">
        <f t="shared" si="31"/>
        <v>4.4000000000000004</v>
      </c>
      <c r="M563" s="21" t="str">
        <f>IF(K562&lt;=10%,"0-10%",IF(K562&lt;=20%,"11-20%",IF(K562&lt;=30%,"21-30%",IF(K562&lt;=40%,"31-40%",IF(K562&lt;=50%,"41-50%",IF(K562&lt;=60%,"51-60%",IF(K562&lt;=70%,"61-70%",IF(K562&lt;=80%,"71-80%",IF(K562&lt;=90%,"81-90%","91-100%")))))))))</f>
        <v>11-20%</v>
      </c>
      <c r="N563" s="21" t="str">
        <f>IF(K563&gt;=50%,"&gt;=50%","&lt;50%")</f>
        <v>&lt;50%</v>
      </c>
      <c r="O563" s="7">
        <v>4.4000000000000004</v>
      </c>
      <c r="P563" s="11">
        <v>7318</v>
      </c>
      <c r="Q563" s="27">
        <f>J563*P563</f>
        <v>12433282</v>
      </c>
      <c r="R563" s="12"/>
      <c r="S563" s="24" t="str">
        <f>IF(K563&gt;=50%,"Yes","No")</f>
        <v>No</v>
      </c>
    </row>
    <row r="564" spans="1:19" x14ac:dyDescent="0.25">
      <c r="A564" s="7" t="s">
        <v>520</v>
      </c>
      <c r="B564" s="7" t="s">
        <v>521</v>
      </c>
      <c r="C564" s="7" t="s">
        <v>25</v>
      </c>
      <c r="D564" s="7" t="s">
        <v>18</v>
      </c>
      <c r="E564" s="14" t="s">
        <v>19</v>
      </c>
      <c r="F564" s="8" t="s">
        <v>26</v>
      </c>
      <c r="G564" s="14" t="s">
        <v>27</v>
      </c>
      <c r="H564" s="9">
        <v>1299</v>
      </c>
      <c r="I564" s="30" t="str">
        <f t="shared" si="33"/>
        <v>&gt;₹500</v>
      </c>
      <c r="J564" s="9">
        <v>1999</v>
      </c>
      <c r="K564" s="10">
        <v>0.35</v>
      </c>
      <c r="L564" s="41">
        <f t="shared" si="31"/>
        <v>4.4000000000000004</v>
      </c>
      <c r="M564" s="21" t="str">
        <f>IF(K563&lt;=10%,"0-10%",IF(K563&lt;=20%,"11-20%",IF(K563&lt;=30%,"21-30%",IF(K563&lt;=40%,"31-40%",IF(K563&lt;=50%,"41-50%",IF(K563&lt;=60%,"51-60%",IF(K563&lt;=70%,"61-70%",IF(K563&lt;=80%,"71-80%",IF(K563&lt;=90%,"81-90%","91-100%")))))))))</f>
        <v>41-50%</v>
      </c>
      <c r="N564" s="21" t="str">
        <f>IF(K564&gt;=50%,"&gt;=50%","&lt;50%")</f>
        <v>&lt;50%</v>
      </c>
      <c r="O564" s="7">
        <v>4.4000000000000004</v>
      </c>
      <c r="P564" s="11">
        <v>7318</v>
      </c>
      <c r="Q564" s="27">
        <f>J564*P564</f>
        <v>14628682</v>
      </c>
      <c r="R564" s="12"/>
      <c r="S564" s="24" t="str">
        <f>IF(K564&gt;=50%,"Yes","No")</f>
        <v>No</v>
      </c>
    </row>
    <row r="565" spans="1:19" x14ac:dyDescent="0.25">
      <c r="A565" s="7" t="s">
        <v>2873</v>
      </c>
      <c r="B565" s="7" t="s">
        <v>2874</v>
      </c>
      <c r="C565" s="7" t="s">
        <v>903</v>
      </c>
      <c r="D565" s="7" t="s">
        <v>35</v>
      </c>
      <c r="E565" s="7" t="s">
        <v>904</v>
      </c>
      <c r="F565" s="8" t="s">
        <v>905</v>
      </c>
      <c r="G565" s="7" t="s">
        <v>906</v>
      </c>
      <c r="H565" s="9">
        <v>199</v>
      </c>
      <c r="I565" s="30" t="str">
        <f t="shared" si="33"/>
        <v>&lt;₹200</v>
      </c>
      <c r="J565" s="9">
        <v>399</v>
      </c>
      <c r="K565" s="10">
        <v>0.5</v>
      </c>
      <c r="L565" s="41">
        <f t="shared" si="31"/>
        <v>3.7</v>
      </c>
      <c r="M565" s="21" t="str">
        <f>IF(K564&lt;=10%,"0-10%",IF(K564&lt;=20%,"11-20%",IF(K564&lt;=30%,"21-30%",IF(K564&lt;=40%,"31-40%",IF(K564&lt;=50%,"41-50%",IF(K564&lt;=60%,"51-60%",IF(K564&lt;=70%,"61-70%",IF(K564&lt;=80%,"71-80%",IF(K564&lt;=90%,"81-90%","91-100%")))))))))</f>
        <v>31-40%</v>
      </c>
      <c r="N565" s="21" t="str">
        <f>IF(K565&gt;=50%,"&gt;=50%","&lt;50%")</f>
        <v>&gt;=50%</v>
      </c>
      <c r="O565" s="7">
        <v>3.7</v>
      </c>
      <c r="P565" s="11">
        <v>7945</v>
      </c>
      <c r="Q565" s="27">
        <f>J565*P565</f>
        <v>3170055</v>
      </c>
      <c r="R565" s="12"/>
      <c r="S565" s="24" t="str">
        <f>IF(K565&gt;=50%,"Yes","No")</f>
        <v>Yes</v>
      </c>
    </row>
    <row r="566" spans="1:19" x14ac:dyDescent="0.25">
      <c r="A566" s="7" t="s">
        <v>522</v>
      </c>
      <c r="B566" s="7" t="s">
        <v>523</v>
      </c>
      <c r="C566" s="7" t="s">
        <v>263</v>
      </c>
      <c r="D566" s="7" t="s">
        <v>35</v>
      </c>
      <c r="E566" s="7" t="s">
        <v>224</v>
      </c>
      <c r="F566" s="8" t="s">
        <v>225</v>
      </c>
      <c r="G566" s="7" t="s">
        <v>264</v>
      </c>
      <c r="H566" s="9">
        <v>191</v>
      </c>
      <c r="I566" s="30" t="str">
        <f t="shared" si="33"/>
        <v>&lt;₹200</v>
      </c>
      <c r="J566" s="9">
        <v>225</v>
      </c>
      <c r="K566" s="10">
        <v>0.15</v>
      </c>
      <c r="L566" s="41">
        <f t="shared" si="31"/>
        <v>4.4000000000000004</v>
      </c>
      <c r="M566" s="21" t="str">
        <f>IF(K565&lt;=10%,"0-10%",IF(K565&lt;=20%,"11-20%",IF(K565&lt;=30%,"21-30%",IF(K565&lt;=40%,"31-40%",IF(K565&lt;=50%,"41-50%",IF(K565&lt;=60%,"51-60%",IF(K565&lt;=70%,"61-70%",IF(K565&lt;=80%,"71-80%",IF(K565&lt;=90%,"81-90%","91-100%")))))))))</f>
        <v>41-50%</v>
      </c>
      <c r="N566" s="21" t="str">
        <f>IF(K566&gt;=50%,"&gt;=50%","&lt;50%")</f>
        <v>&lt;50%</v>
      </c>
      <c r="O566" s="7">
        <v>4.4000000000000004</v>
      </c>
      <c r="P566" s="11">
        <v>7203</v>
      </c>
      <c r="Q566" s="27">
        <f>J566*P566</f>
        <v>1620675</v>
      </c>
      <c r="R566" s="12"/>
      <c r="S566" s="24" t="str">
        <f>IF(K566&gt;=50%,"Yes","No")</f>
        <v>No</v>
      </c>
    </row>
    <row r="567" spans="1:19" x14ac:dyDescent="0.25">
      <c r="A567" s="7" t="s">
        <v>2226</v>
      </c>
      <c r="B567" s="7" t="s">
        <v>2227</v>
      </c>
      <c r="C567" s="7" t="s">
        <v>1279</v>
      </c>
      <c r="D567" s="7" t="s">
        <v>18</v>
      </c>
      <c r="E567" s="7" t="s">
        <v>19</v>
      </c>
      <c r="F567" s="8" t="s">
        <v>333</v>
      </c>
      <c r="G567" s="7" t="s">
        <v>1280</v>
      </c>
      <c r="H567" s="9">
        <v>599</v>
      </c>
      <c r="I567" s="30" t="str">
        <f t="shared" si="33"/>
        <v>&gt;₹500</v>
      </c>
      <c r="J567" s="9">
        <v>999</v>
      </c>
      <c r="K567" s="10">
        <v>0.4</v>
      </c>
      <c r="L567" s="41">
        <f t="shared" si="31"/>
        <v>4</v>
      </c>
      <c r="M567" s="21" t="str">
        <f>IF(K566&lt;=10%,"0-10%",IF(K566&lt;=20%,"11-20%",IF(K566&lt;=30%,"21-30%",IF(K566&lt;=40%,"31-40%",IF(K566&lt;=50%,"41-50%",IF(K566&lt;=60%,"51-60%",IF(K566&lt;=70%,"61-70%",IF(K566&lt;=80%,"71-80%",IF(K566&lt;=90%,"81-90%","91-100%")))))))))</f>
        <v>11-20%</v>
      </c>
      <c r="N567" s="21" t="str">
        <f>IF(K567&gt;=50%,"&gt;=50%","&lt;50%")</f>
        <v>&lt;50%</v>
      </c>
      <c r="O567" s="7">
        <v>4</v>
      </c>
      <c r="P567" s="11">
        <v>7601</v>
      </c>
      <c r="Q567" s="27">
        <f>J567*P567</f>
        <v>7593399</v>
      </c>
      <c r="R567" s="12"/>
      <c r="S567" s="24" t="str">
        <f>IF(K567&gt;=50%,"Yes","No")</f>
        <v>No</v>
      </c>
    </row>
    <row r="568" spans="1:19" x14ac:dyDescent="0.25">
      <c r="A568" s="7" t="s">
        <v>869</v>
      </c>
      <c r="B568" s="7" t="s">
        <v>870</v>
      </c>
      <c r="C568" s="7" t="s">
        <v>718</v>
      </c>
      <c r="D568" s="7" t="s">
        <v>18</v>
      </c>
      <c r="E568" s="14" t="s">
        <v>19</v>
      </c>
      <c r="F568" s="8" t="s">
        <v>20</v>
      </c>
      <c r="G568" s="14" t="s">
        <v>719</v>
      </c>
      <c r="H568" s="9">
        <v>1495</v>
      </c>
      <c r="I568" s="30" t="str">
        <f t="shared" si="33"/>
        <v>&gt;₹500</v>
      </c>
      <c r="J568" s="9">
        <v>1995</v>
      </c>
      <c r="K568" s="10">
        <v>0.25</v>
      </c>
      <c r="L568" s="41">
        <f t="shared" si="31"/>
        <v>4.3</v>
      </c>
      <c r="M568" s="21" t="str">
        <f>IF(K567&lt;=10%,"0-10%",IF(K567&lt;=20%,"11-20%",IF(K567&lt;=30%,"21-30%",IF(K567&lt;=40%,"31-40%",IF(K567&lt;=50%,"41-50%",IF(K567&lt;=60%,"51-60%",IF(K567&lt;=70%,"61-70%",IF(K567&lt;=80%,"71-80%",IF(K567&lt;=90%,"81-90%","91-100%")))))))))</f>
        <v>31-40%</v>
      </c>
      <c r="N568" s="21" t="str">
        <f>IF(K568&gt;=50%,"&gt;=50%","&lt;50%")</f>
        <v>&lt;50%</v>
      </c>
      <c r="O568" s="7">
        <v>4.3</v>
      </c>
      <c r="P568" s="11">
        <v>7241</v>
      </c>
      <c r="Q568" s="27">
        <f>J568*P568</f>
        <v>14445795</v>
      </c>
      <c r="R568" s="12"/>
      <c r="S568" s="24" t="str">
        <f>IF(K568&gt;=50%,"Yes","No")</f>
        <v>No</v>
      </c>
    </row>
    <row r="569" spans="1:19" x14ac:dyDescent="0.25">
      <c r="A569" s="7" t="s">
        <v>871</v>
      </c>
      <c r="B569" s="7" t="s">
        <v>872</v>
      </c>
      <c r="C569" s="7" t="s">
        <v>783</v>
      </c>
      <c r="D569" s="7" t="s">
        <v>35</v>
      </c>
      <c r="E569" s="7" t="s">
        <v>43</v>
      </c>
      <c r="F569" s="8" t="s">
        <v>121</v>
      </c>
      <c r="G569" s="7" t="s">
        <v>122</v>
      </c>
      <c r="H569" s="9">
        <v>949</v>
      </c>
      <c r="I569" s="30" t="str">
        <f t="shared" si="33"/>
        <v>&gt;₹500</v>
      </c>
      <c r="J569" s="9">
        <v>975</v>
      </c>
      <c r="K569" s="10">
        <v>0.03</v>
      </c>
      <c r="L569" s="41">
        <f t="shared" si="31"/>
        <v>4.3</v>
      </c>
      <c r="M569" s="21" t="str">
        <f>IF(K568&lt;=10%,"0-10%",IF(K568&lt;=20%,"11-20%",IF(K568&lt;=30%,"21-30%",IF(K568&lt;=40%,"31-40%",IF(K568&lt;=50%,"41-50%",IF(K568&lt;=60%,"51-60%",IF(K568&lt;=70%,"61-70%",IF(K568&lt;=80%,"71-80%",IF(K568&lt;=90%,"81-90%","91-100%")))))))))</f>
        <v>21-30%</v>
      </c>
      <c r="N569" s="21" t="str">
        <f>IF(K569&gt;=50%,"&gt;=50%","&lt;50%")</f>
        <v>&lt;50%</v>
      </c>
      <c r="O569" s="7">
        <v>4.3</v>
      </c>
      <c r="P569" s="11">
        <v>7223</v>
      </c>
      <c r="Q569" s="27">
        <f>J569*P569</f>
        <v>7042425</v>
      </c>
      <c r="R569" s="12"/>
      <c r="S569" s="24" t="str">
        <f>IF(K569&gt;=50%,"Yes","No")</f>
        <v>No</v>
      </c>
    </row>
    <row r="570" spans="1:19" x14ac:dyDescent="0.25">
      <c r="A570" s="7" t="s">
        <v>1390</v>
      </c>
      <c r="B570" s="7" t="s">
        <v>1391</v>
      </c>
      <c r="C570" s="7" t="s">
        <v>62</v>
      </c>
      <c r="D570" s="7" t="s">
        <v>55</v>
      </c>
      <c r="E570" s="14" t="s">
        <v>63</v>
      </c>
      <c r="F570" s="8" t="s">
        <v>64</v>
      </c>
      <c r="G570" s="14" t="s">
        <v>65</v>
      </c>
      <c r="H570" s="9">
        <v>32999</v>
      </c>
      <c r="I570" s="30" t="str">
        <f t="shared" si="33"/>
        <v>&gt;₹500</v>
      </c>
      <c r="J570" s="9">
        <v>45999</v>
      </c>
      <c r="K570" s="10">
        <v>0.28000000000000003</v>
      </c>
      <c r="L570" s="41">
        <f t="shared" si="31"/>
        <v>4.2</v>
      </c>
      <c r="M570" s="21" t="str">
        <f>IF(K569&lt;=10%,"0-10%",IF(K569&lt;=20%,"11-20%",IF(K569&lt;=30%,"21-30%",IF(K569&lt;=40%,"31-40%",IF(K569&lt;=50%,"41-50%",IF(K569&lt;=60%,"51-60%",IF(K569&lt;=70%,"61-70%",IF(K569&lt;=80%,"71-80%",IF(K569&lt;=90%,"81-90%","91-100%")))))))))</f>
        <v>0-10%</v>
      </c>
      <c r="N570" s="21" t="str">
        <f>IF(K570&gt;=50%,"&gt;=50%","&lt;50%")</f>
        <v>&lt;50%</v>
      </c>
      <c r="O570" s="7">
        <v>4.2</v>
      </c>
      <c r="P570" s="11">
        <v>7298</v>
      </c>
      <c r="Q570" s="27">
        <f>J570*P570</f>
        <v>335700702</v>
      </c>
      <c r="R570" s="12"/>
      <c r="S570" s="24" t="str">
        <f>IF(K570&gt;=50%,"Yes","No")</f>
        <v>No</v>
      </c>
    </row>
    <row r="571" spans="1:19" x14ac:dyDescent="0.25">
      <c r="A571" s="7" t="s">
        <v>1392</v>
      </c>
      <c r="B571" s="7" t="s">
        <v>1393</v>
      </c>
      <c r="C571" s="7" t="s">
        <v>62</v>
      </c>
      <c r="D571" s="7" t="s">
        <v>55</v>
      </c>
      <c r="E571" s="14" t="s">
        <v>63</v>
      </c>
      <c r="F571" s="8" t="s">
        <v>64</v>
      </c>
      <c r="G571" s="14" t="s">
        <v>65</v>
      </c>
      <c r="H571" s="9">
        <v>29999</v>
      </c>
      <c r="I571" s="30" t="str">
        <f t="shared" si="33"/>
        <v>&gt;₹500</v>
      </c>
      <c r="J571" s="9">
        <v>39999</v>
      </c>
      <c r="K571" s="10">
        <v>0.25</v>
      </c>
      <c r="L571" s="41">
        <f t="shared" si="31"/>
        <v>4.2</v>
      </c>
      <c r="M571" s="21" t="str">
        <f>IF(K570&lt;=10%,"0-10%",IF(K570&lt;=20%,"11-20%",IF(K570&lt;=30%,"21-30%",IF(K570&lt;=40%,"31-40%",IF(K570&lt;=50%,"41-50%",IF(K570&lt;=60%,"51-60%",IF(K570&lt;=70%,"61-70%",IF(K570&lt;=80%,"71-80%",IF(K570&lt;=90%,"81-90%","91-100%")))))))))</f>
        <v>21-30%</v>
      </c>
      <c r="N571" s="21" t="str">
        <f>IF(K571&gt;=50%,"&gt;=50%","&lt;50%")</f>
        <v>&lt;50%</v>
      </c>
      <c r="O571" s="7">
        <v>4.2</v>
      </c>
      <c r="P571" s="11">
        <v>7298</v>
      </c>
      <c r="Q571" s="27">
        <f>J571*P571</f>
        <v>291912702</v>
      </c>
      <c r="R571" s="12"/>
      <c r="S571" s="24" t="str">
        <f>IF(K571&gt;=50%,"Yes","No")</f>
        <v>No</v>
      </c>
    </row>
    <row r="572" spans="1:19" x14ac:dyDescent="0.25">
      <c r="A572" s="7" t="s">
        <v>1394</v>
      </c>
      <c r="B572" s="7" t="s">
        <v>1395</v>
      </c>
      <c r="C572" s="7" t="s">
        <v>903</v>
      </c>
      <c r="D572" s="7" t="s">
        <v>35</v>
      </c>
      <c r="E572" s="7" t="s">
        <v>904</v>
      </c>
      <c r="F572" s="8" t="s">
        <v>905</v>
      </c>
      <c r="G572" s="7" t="s">
        <v>906</v>
      </c>
      <c r="H572" s="9">
        <v>998.06</v>
      </c>
      <c r="I572" s="30" t="str">
        <f t="shared" si="33"/>
        <v>&gt;₹500</v>
      </c>
      <c r="J572" s="9">
        <v>1282</v>
      </c>
      <c r="K572" s="10">
        <v>0.22</v>
      </c>
      <c r="L572" s="41">
        <f t="shared" si="31"/>
        <v>4.2</v>
      </c>
      <c r="M572" s="21" t="str">
        <f>IF(K571&lt;=10%,"0-10%",IF(K571&lt;=20%,"11-20%",IF(K571&lt;=30%,"21-30%",IF(K571&lt;=40%,"31-40%",IF(K571&lt;=50%,"41-50%",IF(K571&lt;=60%,"51-60%",IF(K571&lt;=70%,"61-70%",IF(K571&lt;=80%,"71-80%",IF(K571&lt;=90%,"81-90%","91-100%")))))))))</f>
        <v>21-30%</v>
      </c>
      <c r="N572" s="21" t="str">
        <f>IF(K572&gt;=50%,"&gt;=50%","&lt;50%")</f>
        <v>&lt;50%</v>
      </c>
      <c r="O572" s="7">
        <v>4.2</v>
      </c>
      <c r="P572" s="11">
        <v>7274</v>
      </c>
      <c r="Q572" s="27">
        <f>J572*P572</f>
        <v>9325268</v>
      </c>
      <c r="R572" s="12"/>
      <c r="S572" s="24" t="str">
        <f>IF(K572&gt;=50%,"Yes","No")</f>
        <v>No</v>
      </c>
    </row>
    <row r="573" spans="1:19" x14ac:dyDescent="0.25">
      <c r="A573" s="7" t="s">
        <v>2534</v>
      </c>
      <c r="B573" s="7" t="s">
        <v>2535</v>
      </c>
      <c r="C573" s="7" t="s">
        <v>353</v>
      </c>
      <c r="D573" s="7" t="s">
        <v>55</v>
      </c>
      <c r="E573" s="14" t="s">
        <v>354</v>
      </c>
      <c r="F573" s="8" t="s">
        <v>355</v>
      </c>
      <c r="G573" s="14"/>
      <c r="H573" s="9">
        <v>1999</v>
      </c>
      <c r="I573" s="30" t="str">
        <f t="shared" si="33"/>
        <v>&gt;₹500</v>
      </c>
      <c r="J573" s="9">
        <v>4999</v>
      </c>
      <c r="K573" s="10">
        <v>0.6</v>
      </c>
      <c r="L573" s="41">
        <f t="shared" si="31"/>
        <v>3.9</v>
      </c>
      <c r="M573" s="21" t="str">
        <f>IF(K572&lt;=10%,"0-10%",IF(K572&lt;=20%,"11-20%",IF(K572&lt;=30%,"21-30%",IF(K572&lt;=40%,"31-40%",IF(K572&lt;=50%,"41-50%",IF(K572&lt;=60%,"51-60%",IF(K572&lt;=70%,"61-70%",IF(K572&lt;=80%,"71-80%",IF(K572&lt;=90%,"81-90%","91-100%")))))))))</f>
        <v>21-30%</v>
      </c>
      <c r="N573" s="21" t="str">
        <f>IF(K573&gt;=50%,"&gt;=50%","&lt;50%")</f>
        <v>&gt;=50%</v>
      </c>
      <c r="O573" s="7">
        <v>3.9</v>
      </c>
      <c r="P573" s="11">
        <v>7571</v>
      </c>
      <c r="Q573" s="27">
        <f>J573*P573</f>
        <v>37847429</v>
      </c>
      <c r="R573" s="12"/>
      <c r="S573" s="24" t="str">
        <f>IF(K573&gt;=50%,"Yes","No")</f>
        <v>Yes</v>
      </c>
    </row>
    <row r="574" spans="1:19" x14ac:dyDescent="0.25">
      <c r="A574" s="7" t="s">
        <v>2536</v>
      </c>
      <c r="B574" s="7" t="s">
        <v>2537</v>
      </c>
      <c r="C574" s="7" t="s">
        <v>353</v>
      </c>
      <c r="D574" s="7" t="s">
        <v>55</v>
      </c>
      <c r="E574" s="14" t="s">
        <v>354</v>
      </c>
      <c r="F574" s="8" t="s">
        <v>355</v>
      </c>
      <c r="G574" s="14"/>
      <c r="H574" s="9">
        <v>2499</v>
      </c>
      <c r="I574" s="30" t="str">
        <f t="shared" si="33"/>
        <v>&gt;₹500</v>
      </c>
      <c r="J574" s="9">
        <v>4999</v>
      </c>
      <c r="K574" s="10">
        <v>0.5</v>
      </c>
      <c r="L574" s="41">
        <f t="shared" si="31"/>
        <v>3.9</v>
      </c>
      <c r="M574" s="21" t="str">
        <f>IF(K573&lt;=10%,"0-10%",IF(K573&lt;=20%,"11-20%",IF(K573&lt;=30%,"21-30%",IF(K573&lt;=40%,"31-40%",IF(K573&lt;=50%,"41-50%",IF(K573&lt;=60%,"51-60%",IF(K573&lt;=70%,"61-70%",IF(K573&lt;=80%,"71-80%",IF(K573&lt;=90%,"81-90%","91-100%")))))))))</f>
        <v>51-60%</v>
      </c>
      <c r="N574" s="21" t="str">
        <f>IF(K574&gt;=50%,"&gt;=50%","&lt;50%")</f>
        <v>&gt;=50%</v>
      </c>
      <c r="O574" s="7">
        <v>3.9</v>
      </c>
      <c r="P574" s="11">
        <v>7571</v>
      </c>
      <c r="Q574" s="27">
        <f>J574*P574</f>
        <v>37847429</v>
      </c>
      <c r="R574" s="12"/>
      <c r="S574" s="24" t="str">
        <f>IF(K574&gt;=50%,"Yes","No")</f>
        <v>Yes</v>
      </c>
    </row>
    <row r="575" spans="1:19" x14ac:dyDescent="0.25">
      <c r="A575" s="7" t="s">
        <v>873</v>
      </c>
      <c r="B575" s="7" t="s">
        <v>874</v>
      </c>
      <c r="C575" s="7" t="s">
        <v>707</v>
      </c>
      <c r="D575" s="7" t="s">
        <v>35</v>
      </c>
      <c r="E575" s="14" t="s">
        <v>36</v>
      </c>
      <c r="F575" s="8" t="s">
        <v>708</v>
      </c>
      <c r="G575" s="14" t="s">
        <v>709</v>
      </c>
      <c r="H575" s="9">
        <v>2899</v>
      </c>
      <c r="I575" s="30" t="str">
        <f t="shared" si="33"/>
        <v>&gt;₹500</v>
      </c>
      <c r="J575" s="9">
        <v>4005</v>
      </c>
      <c r="K575" s="10">
        <v>0.28000000000000003</v>
      </c>
      <c r="L575" s="41">
        <f t="shared" si="31"/>
        <v>4.3</v>
      </c>
      <c r="M575" s="21" t="str">
        <f>IF(K574&lt;=10%,"0-10%",IF(K574&lt;=20%,"11-20%",IF(K574&lt;=30%,"21-30%",IF(K574&lt;=40%,"31-40%",IF(K574&lt;=50%,"41-50%",IF(K574&lt;=60%,"51-60%",IF(K574&lt;=70%,"61-70%",IF(K574&lt;=80%,"71-80%",IF(K574&lt;=90%,"81-90%","91-100%")))))))))</f>
        <v>41-50%</v>
      </c>
      <c r="N575" s="21" t="str">
        <f>IF(K575&gt;=50%,"&gt;=50%","&lt;50%")</f>
        <v>&lt;50%</v>
      </c>
      <c r="O575" s="7">
        <v>4.3</v>
      </c>
      <c r="P575" s="11">
        <v>7140</v>
      </c>
      <c r="Q575" s="27">
        <f>J575*P575</f>
        <v>28595700</v>
      </c>
      <c r="R575" s="12"/>
      <c r="S575" s="24" t="str">
        <f>IF(K575&gt;=50%,"Yes","No")</f>
        <v>No</v>
      </c>
    </row>
    <row r="576" spans="1:19" x14ac:dyDescent="0.25">
      <c r="A576" s="7" t="s">
        <v>1817</v>
      </c>
      <c r="B576" s="7" t="s">
        <v>1818</v>
      </c>
      <c r="C576" s="7" t="s">
        <v>1819</v>
      </c>
      <c r="D576" s="7" t="s">
        <v>18</v>
      </c>
      <c r="E576" s="7" t="s">
        <v>19</v>
      </c>
      <c r="F576" s="8" t="s">
        <v>1820</v>
      </c>
      <c r="G576" s="7" t="s">
        <v>1821</v>
      </c>
      <c r="H576" s="9">
        <v>199</v>
      </c>
      <c r="I576" s="30" t="str">
        <f t="shared" si="33"/>
        <v>&lt;₹200</v>
      </c>
      <c r="J576" s="9">
        <v>799</v>
      </c>
      <c r="K576" s="10">
        <v>0.75</v>
      </c>
      <c r="L576" s="41">
        <f t="shared" si="31"/>
        <v>4.0999999999999996</v>
      </c>
      <c r="M576" s="21" t="str">
        <f>IF(K575&lt;=10%,"0-10%",IF(K575&lt;=20%,"11-20%",IF(K575&lt;=30%,"21-30%",IF(K575&lt;=40%,"31-40%",IF(K575&lt;=50%,"41-50%",IF(K575&lt;=60%,"51-60%",IF(K575&lt;=70%,"61-70%",IF(K575&lt;=80%,"71-80%",IF(K575&lt;=90%,"81-90%","91-100%")))))))))</f>
        <v>21-30%</v>
      </c>
      <c r="N576" s="21" t="str">
        <f>IF(K576&gt;=50%,"&gt;=50%","&lt;50%")</f>
        <v>&gt;=50%</v>
      </c>
      <c r="O576" s="7">
        <v>4.0999999999999996</v>
      </c>
      <c r="P576" s="11">
        <v>7333</v>
      </c>
      <c r="Q576" s="27">
        <f>J576*P576</f>
        <v>5859067</v>
      </c>
      <c r="R576" s="12"/>
      <c r="S576" s="24" t="str">
        <f>IF(K576&gt;=50%,"Yes","No")</f>
        <v>Yes</v>
      </c>
    </row>
    <row r="577" spans="1:19" x14ac:dyDescent="0.25">
      <c r="A577" s="7" t="s">
        <v>877</v>
      </c>
      <c r="B577" s="7" t="s">
        <v>878</v>
      </c>
      <c r="C577" s="7" t="s">
        <v>62</v>
      </c>
      <c r="D577" s="7" t="s">
        <v>55</v>
      </c>
      <c r="E577" s="14" t="s">
        <v>63</v>
      </c>
      <c r="F577" s="8" t="s">
        <v>64</v>
      </c>
      <c r="G577" s="14" t="s">
        <v>65</v>
      </c>
      <c r="H577" s="9">
        <v>30990</v>
      </c>
      <c r="I577" s="30" t="str">
        <f t="shared" si="33"/>
        <v>&gt;₹500</v>
      </c>
      <c r="J577" s="9">
        <v>52900</v>
      </c>
      <c r="K577" s="10">
        <v>0.41</v>
      </c>
      <c r="L577" s="41">
        <f t="shared" si="31"/>
        <v>4.3</v>
      </c>
      <c r="M577" s="21" t="str">
        <f>IF(K576&lt;=10%,"0-10%",IF(K576&lt;=20%,"11-20%",IF(K576&lt;=30%,"21-30%",IF(K576&lt;=40%,"31-40%",IF(K576&lt;=50%,"41-50%",IF(K576&lt;=60%,"51-60%",IF(K576&lt;=70%,"61-70%",IF(K576&lt;=80%,"71-80%",IF(K576&lt;=90%,"81-90%","91-100%")))))))))</f>
        <v>71-80%</v>
      </c>
      <c r="N577" s="21" t="str">
        <f>IF(K577&gt;=50%,"&gt;=50%","&lt;50%")</f>
        <v>&lt;50%</v>
      </c>
      <c r="O577" s="7">
        <v>4.3</v>
      </c>
      <c r="P577" s="11">
        <v>7109</v>
      </c>
      <c r="Q577" s="27">
        <f>J577*P577</f>
        <v>376066100</v>
      </c>
      <c r="R577" s="12"/>
      <c r="S577" s="24" t="str">
        <f>IF(K577&gt;=50%,"Yes","No")</f>
        <v>No</v>
      </c>
    </row>
    <row r="578" spans="1:19" x14ac:dyDescent="0.25">
      <c r="A578" s="7" t="s">
        <v>881</v>
      </c>
      <c r="B578" s="7" t="s">
        <v>882</v>
      </c>
      <c r="C578" s="7" t="s">
        <v>62</v>
      </c>
      <c r="D578" s="7" t="s">
        <v>55</v>
      </c>
      <c r="E578" s="14" t="s">
        <v>63</v>
      </c>
      <c r="F578" s="8" t="s">
        <v>64</v>
      </c>
      <c r="G578" s="14" t="s">
        <v>65</v>
      </c>
      <c r="H578" s="9">
        <v>45999</v>
      </c>
      <c r="I578" s="30" t="str">
        <f t="shared" si="33"/>
        <v>&gt;₹500</v>
      </c>
      <c r="J578" s="9">
        <v>69900</v>
      </c>
      <c r="K578" s="10">
        <v>0.34</v>
      </c>
      <c r="L578" s="41">
        <f t="shared" ref="L578:L641" si="34" xml:space="preserve"> AVERAGE(O578)</f>
        <v>4.3</v>
      </c>
      <c r="M578" s="21" t="str">
        <f>IF(K577&lt;=10%,"0-10%",IF(K577&lt;=20%,"11-20%",IF(K577&lt;=30%,"21-30%",IF(K577&lt;=40%,"31-40%",IF(K577&lt;=50%,"41-50%",IF(K577&lt;=60%,"51-60%",IF(K577&lt;=70%,"61-70%",IF(K577&lt;=80%,"71-80%",IF(K577&lt;=90%,"81-90%","91-100%")))))))))</f>
        <v>41-50%</v>
      </c>
      <c r="N578" s="21" t="str">
        <f>IF(K578&gt;=50%,"&gt;=50%","&lt;50%")</f>
        <v>&lt;50%</v>
      </c>
      <c r="O578" s="7">
        <v>4.3</v>
      </c>
      <c r="P578" s="11">
        <v>7109</v>
      </c>
      <c r="Q578" s="27">
        <f>J578*P578</f>
        <v>496919100</v>
      </c>
      <c r="R578" s="12"/>
      <c r="S578" s="24" t="str">
        <f>IF(K578&gt;=50%,"Yes","No")</f>
        <v>No</v>
      </c>
    </row>
    <row r="579" spans="1:19" x14ac:dyDescent="0.25">
      <c r="A579" s="7" t="s">
        <v>879</v>
      </c>
      <c r="B579" s="7" t="s">
        <v>880</v>
      </c>
      <c r="C579" s="7" t="s">
        <v>62</v>
      </c>
      <c r="D579" s="7" t="s">
        <v>55</v>
      </c>
      <c r="E579" s="14" t="s">
        <v>63</v>
      </c>
      <c r="F579" s="8" t="s">
        <v>64</v>
      </c>
      <c r="G579" s="14" t="s">
        <v>65</v>
      </c>
      <c r="H579" s="9">
        <v>47990</v>
      </c>
      <c r="I579" s="30" t="str">
        <f t="shared" si="33"/>
        <v>&gt;₹500</v>
      </c>
      <c r="J579" s="9">
        <v>70900</v>
      </c>
      <c r="K579" s="10">
        <v>0.32</v>
      </c>
      <c r="L579" s="41">
        <f t="shared" si="34"/>
        <v>4.3</v>
      </c>
      <c r="M579" s="21" t="str">
        <f>IF(K578&lt;=10%,"0-10%",IF(K578&lt;=20%,"11-20%",IF(K578&lt;=30%,"21-30%",IF(K578&lt;=40%,"31-40%",IF(K578&lt;=50%,"41-50%",IF(K578&lt;=60%,"51-60%",IF(K578&lt;=70%,"61-70%",IF(K578&lt;=80%,"71-80%",IF(K578&lt;=90%,"81-90%","91-100%")))))))))</f>
        <v>31-40%</v>
      </c>
      <c r="N579" s="21" t="str">
        <f>IF(K579&gt;=50%,"&gt;=50%","&lt;50%")</f>
        <v>&lt;50%</v>
      </c>
      <c r="O579" s="7">
        <v>4.3</v>
      </c>
      <c r="P579" s="11">
        <v>7109</v>
      </c>
      <c r="Q579" s="27">
        <f>J579*P579</f>
        <v>504028100</v>
      </c>
      <c r="R579" s="12"/>
      <c r="S579" s="24" t="str">
        <f>IF(K579&gt;=50%,"Yes","No")</f>
        <v>No</v>
      </c>
    </row>
    <row r="580" spans="1:19" x14ac:dyDescent="0.25">
      <c r="A580" s="7" t="s">
        <v>875</v>
      </c>
      <c r="B580" s="7" t="s">
        <v>876</v>
      </c>
      <c r="C580" s="7" t="s">
        <v>62</v>
      </c>
      <c r="D580" s="7" t="s">
        <v>55</v>
      </c>
      <c r="E580" s="14" t="s">
        <v>63</v>
      </c>
      <c r="F580" s="8" t="s">
        <v>64</v>
      </c>
      <c r="G580" s="14" t="s">
        <v>65</v>
      </c>
      <c r="H580" s="9">
        <v>32990</v>
      </c>
      <c r="I580" s="30" t="str">
        <f t="shared" si="33"/>
        <v>&gt;₹500</v>
      </c>
      <c r="J580" s="9">
        <v>47900</v>
      </c>
      <c r="K580" s="10">
        <v>0.31</v>
      </c>
      <c r="L580" s="41">
        <f t="shared" si="34"/>
        <v>4.3</v>
      </c>
      <c r="M580" s="21" t="str">
        <f>IF(K579&lt;=10%,"0-10%",IF(K579&lt;=20%,"11-20%",IF(K579&lt;=30%,"21-30%",IF(K579&lt;=40%,"31-40%",IF(K579&lt;=50%,"41-50%",IF(K579&lt;=60%,"51-60%",IF(K579&lt;=70%,"61-70%",IF(K579&lt;=80%,"71-80%",IF(K579&lt;=90%,"81-90%","91-100%")))))))))</f>
        <v>31-40%</v>
      </c>
      <c r="N580" s="21" t="str">
        <f>IF(K580&gt;=50%,"&gt;=50%","&lt;50%")</f>
        <v>&lt;50%</v>
      </c>
      <c r="O580" s="7">
        <v>4.3</v>
      </c>
      <c r="P580" s="11">
        <v>7109</v>
      </c>
      <c r="Q580" s="27">
        <f>J580*P580</f>
        <v>340521100</v>
      </c>
      <c r="R580" s="12"/>
      <c r="S580" s="24" t="str">
        <f>IF(K580&gt;=50%,"Yes","No")</f>
        <v>No</v>
      </c>
    </row>
    <row r="581" spans="1:19" x14ac:dyDescent="0.25">
      <c r="A581" s="7" t="s">
        <v>883</v>
      </c>
      <c r="B581" s="7" t="s">
        <v>884</v>
      </c>
      <c r="C581" s="7" t="s">
        <v>25</v>
      </c>
      <c r="D581" s="7" t="s">
        <v>18</v>
      </c>
      <c r="E581" s="7" t="s">
        <v>19</v>
      </c>
      <c r="F581" s="8" t="s">
        <v>26</v>
      </c>
      <c r="G581" s="7" t="s">
        <v>27</v>
      </c>
      <c r="H581" s="9">
        <v>154</v>
      </c>
      <c r="I581" s="30" t="str">
        <f t="shared" si="33"/>
        <v>&lt;₹200</v>
      </c>
      <c r="J581" s="9">
        <v>349</v>
      </c>
      <c r="K581" s="10">
        <v>0.56000000000000005</v>
      </c>
      <c r="L581" s="41">
        <f t="shared" si="34"/>
        <v>4.3</v>
      </c>
      <c r="M581" s="21" t="str">
        <f>IF(K580&lt;=10%,"0-10%",IF(K580&lt;=20%,"11-20%",IF(K580&lt;=30%,"21-30%",IF(K580&lt;=40%,"31-40%",IF(K580&lt;=50%,"41-50%",IF(K580&lt;=60%,"51-60%",IF(K580&lt;=70%,"61-70%",IF(K580&lt;=80%,"71-80%",IF(K580&lt;=90%,"81-90%","91-100%")))))))))</f>
        <v>31-40%</v>
      </c>
      <c r="N581" s="21" t="str">
        <f>IF(K581&gt;=50%,"&gt;=50%","&lt;50%")</f>
        <v>&gt;=50%</v>
      </c>
      <c r="O581" s="7">
        <v>4.3</v>
      </c>
      <c r="P581" s="11">
        <v>7064</v>
      </c>
      <c r="Q581" s="27">
        <f>J581*P581</f>
        <v>2465336</v>
      </c>
      <c r="R581" s="12"/>
      <c r="S581" s="24" t="str">
        <f>IF(K581&gt;=50%,"Yes","No")</f>
        <v>Yes</v>
      </c>
    </row>
    <row r="582" spans="1:19" x14ac:dyDescent="0.25">
      <c r="A582" s="7" t="s">
        <v>2228</v>
      </c>
      <c r="B582" s="7" t="s">
        <v>2229</v>
      </c>
      <c r="C582" s="7" t="s">
        <v>1854</v>
      </c>
      <c r="D582" s="7" t="s">
        <v>18</v>
      </c>
      <c r="E582" s="7" t="s">
        <v>19</v>
      </c>
      <c r="F582" s="8" t="s">
        <v>747</v>
      </c>
      <c r="G582" s="7" t="s">
        <v>1855</v>
      </c>
      <c r="H582" s="9">
        <v>849</v>
      </c>
      <c r="I582" s="30" t="str">
        <f t="shared" si="33"/>
        <v>&gt;₹500</v>
      </c>
      <c r="J582" s="9">
        <v>1499</v>
      </c>
      <c r="K582" s="10">
        <v>0.43</v>
      </c>
      <c r="L582" s="41">
        <f t="shared" si="34"/>
        <v>4</v>
      </c>
      <c r="M582" s="21" t="str">
        <f>IF(K581&lt;=10%,"0-10%",IF(K581&lt;=20%,"11-20%",IF(K581&lt;=30%,"21-30%",IF(K581&lt;=40%,"31-40%",IF(K581&lt;=50%,"41-50%",IF(K581&lt;=60%,"51-60%",IF(K581&lt;=70%,"61-70%",IF(K581&lt;=80%,"71-80%",IF(K581&lt;=90%,"81-90%","91-100%")))))))))</f>
        <v>51-60%</v>
      </c>
      <c r="N582" s="21" t="str">
        <f>IF(K582&gt;=50%,"&gt;=50%","&lt;50%")</f>
        <v>&lt;50%</v>
      </c>
      <c r="O582" s="7">
        <v>4</v>
      </c>
      <c r="P582" s="11">
        <v>7352</v>
      </c>
      <c r="Q582" s="27">
        <f>J582*P582</f>
        <v>11020648</v>
      </c>
      <c r="R582" s="12"/>
      <c r="S582" s="24" t="str">
        <f>IF(K582&gt;=50%,"Yes","No")</f>
        <v>No</v>
      </c>
    </row>
    <row r="583" spans="1:19" x14ac:dyDescent="0.25">
      <c r="A583" s="7" t="s">
        <v>1822</v>
      </c>
      <c r="B583" s="7" t="s">
        <v>1823</v>
      </c>
      <c r="C583" s="7" t="s">
        <v>1325</v>
      </c>
      <c r="D583" s="7" t="s">
        <v>35</v>
      </c>
      <c r="E583" s="7" t="s">
        <v>36</v>
      </c>
      <c r="F583" s="8" t="s">
        <v>37</v>
      </c>
      <c r="G583" s="7" t="s">
        <v>1326</v>
      </c>
      <c r="H583" s="9">
        <v>510</v>
      </c>
      <c r="I583" s="30" t="str">
        <f t="shared" si="33"/>
        <v>&gt;₹500</v>
      </c>
      <c r="J583" s="9">
        <v>640</v>
      </c>
      <c r="K583" s="10">
        <v>0.2</v>
      </c>
      <c r="L583" s="41">
        <f t="shared" si="34"/>
        <v>4.0999999999999996</v>
      </c>
      <c r="M583" s="21" t="str">
        <f>IF(K582&lt;=10%,"0-10%",IF(K582&lt;=20%,"11-20%",IF(K582&lt;=30%,"21-30%",IF(K582&lt;=40%,"31-40%",IF(K582&lt;=50%,"41-50%",IF(K582&lt;=60%,"51-60%",IF(K582&lt;=70%,"61-70%",IF(K582&lt;=80%,"71-80%",IF(K582&lt;=90%,"81-90%","91-100%")))))))))</f>
        <v>41-50%</v>
      </c>
      <c r="N583" s="21" t="str">
        <f>IF(K583&gt;=50%,"&gt;=50%","&lt;50%")</f>
        <v>&lt;50%</v>
      </c>
      <c r="O583" s="7">
        <v>4.0999999999999996</v>
      </c>
      <c r="P583" s="11">
        <v>7229</v>
      </c>
      <c r="Q583" s="27">
        <f>J583*P583</f>
        <v>4626560</v>
      </c>
      <c r="R583" s="12"/>
      <c r="S583" s="24" t="str">
        <f>IF(K583&gt;=50%,"Yes","No")</f>
        <v>No</v>
      </c>
    </row>
    <row r="584" spans="1:19" x14ac:dyDescent="0.25">
      <c r="A584" s="7" t="s">
        <v>2963</v>
      </c>
      <c r="B584" s="7" t="s">
        <v>2964</v>
      </c>
      <c r="C584" s="7" t="s">
        <v>549</v>
      </c>
      <c r="D584" s="7" t="s">
        <v>18</v>
      </c>
      <c r="E584" s="14" t="s">
        <v>19</v>
      </c>
      <c r="F584" s="8" t="s">
        <v>333</v>
      </c>
      <c r="G584" s="14" t="s">
        <v>550</v>
      </c>
      <c r="H584" s="9">
        <v>1699</v>
      </c>
      <c r="I584" s="30" t="str">
        <f t="shared" si="33"/>
        <v>&gt;₹500</v>
      </c>
      <c r="J584" s="9">
        <v>3499</v>
      </c>
      <c r="K584" s="10">
        <v>0.51</v>
      </c>
      <c r="L584" s="41">
        <f t="shared" si="34"/>
        <v>3.6</v>
      </c>
      <c r="M584" s="21" t="str">
        <f>IF(K583&lt;=10%,"0-10%",IF(K583&lt;=20%,"11-20%",IF(K583&lt;=30%,"21-30%",IF(K583&lt;=40%,"31-40%",IF(K583&lt;=50%,"41-50%",IF(K583&lt;=60%,"51-60%",IF(K583&lt;=70%,"61-70%",IF(K583&lt;=80%,"71-80%",IF(K583&lt;=90%,"81-90%","91-100%")))))))))</f>
        <v>11-20%</v>
      </c>
      <c r="N584" s="21" t="str">
        <f>IF(K584&gt;=50%,"&gt;=50%","&lt;50%")</f>
        <v>&gt;=50%</v>
      </c>
      <c r="O584" s="7">
        <v>3.6</v>
      </c>
      <c r="P584" s="11">
        <v>7689</v>
      </c>
      <c r="Q584" s="27">
        <f>J584*P584</f>
        <v>26903811</v>
      </c>
      <c r="R584" s="12"/>
      <c r="S584" s="24" t="str">
        <f>IF(K584&gt;=50%,"Yes","No")</f>
        <v>Yes</v>
      </c>
    </row>
    <row r="585" spans="1:19" x14ac:dyDescent="0.25">
      <c r="A585" s="7" t="s">
        <v>885</v>
      </c>
      <c r="B585" s="7" t="s">
        <v>886</v>
      </c>
      <c r="C585" s="7" t="s">
        <v>887</v>
      </c>
      <c r="D585" s="7" t="s">
        <v>35</v>
      </c>
      <c r="E585" s="14" t="s">
        <v>43</v>
      </c>
      <c r="F585" s="8" t="s">
        <v>44</v>
      </c>
      <c r="G585" s="14" t="s">
        <v>888</v>
      </c>
      <c r="H585" s="9">
        <v>2863</v>
      </c>
      <c r="I585" s="30" t="str">
        <f t="shared" ref="I585:I616" si="35">IF(H585&lt;200,"&lt;₹200",IF(OR(H585=200,H585&lt;=500),"₹200 - ₹500","&gt;₹500"))</f>
        <v>&gt;₹500</v>
      </c>
      <c r="J585" s="9">
        <v>3690</v>
      </c>
      <c r="K585" s="10">
        <v>0.22</v>
      </c>
      <c r="L585" s="41">
        <f t="shared" si="34"/>
        <v>4.3</v>
      </c>
      <c r="M585" s="21" t="str">
        <f>IF(K584&lt;=10%,"0-10%",IF(K584&lt;=20%,"11-20%",IF(K584&lt;=30%,"21-30%",IF(K584&lt;=40%,"31-40%",IF(K584&lt;=50%,"41-50%",IF(K584&lt;=60%,"51-60%",IF(K584&lt;=70%,"61-70%",IF(K584&lt;=80%,"71-80%",IF(K584&lt;=90%,"81-90%","91-100%")))))))))</f>
        <v>51-60%</v>
      </c>
      <c r="N585" s="21" t="str">
        <f>IF(K585&gt;=50%,"&gt;=50%","&lt;50%")</f>
        <v>&lt;50%</v>
      </c>
      <c r="O585" s="7">
        <v>4.3</v>
      </c>
      <c r="P585" s="11">
        <v>6987</v>
      </c>
      <c r="Q585" s="27">
        <f>J585*P585</f>
        <v>25782030</v>
      </c>
      <c r="R585" s="12"/>
      <c r="S585" s="24" t="str">
        <f>IF(K585&gt;=50%,"Yes","No")</f>
        <v>No</v>
      </c>
    </row>
    <row r="586" spans="1:19" x14ac:dyDescent="0.25">
      <c r="A586" s="7" t="s">
        <v>1824</v>
      </c>
      <c r="B586" s="7" t="s">
        <v>1825</v>
      </c>
      <c r="C586" s="7" t="s">
        <v>353</v>
      </c>
      <c r="D586" s="7" t="s">
        <v>55</v>
      </c>
      <c r="E586" s="14" t="s">
        <v>354</v>
      </c>
      <c r="F586" s="8" t="s">
        <v>355</v>
      </c>
      <c r="G586" s="14"/>
      <c r="H586" s="9">
        <v>2999</v>
      </c>
      <c r="I586" s="30" t="str">
        <f t="shared" si="35"/>
        <v>&gt;₹500</v>
      </c>
      <c r="J586" s="9">
        <v>5999</v>
      </c>
      <c r="K586" s="10">
        <v>0.5</v>
      </c>
      <c r="L586" s="41">
        <f t="shared" si="34"/>
        <v>4.0999999999999996</v>
      </c>
      <c r="M586" s="21" t="str">
        <f>IF(K585&lt;=10%,"0-10%",IF(K585&lt;=20%,"11-20%",IF(K585&lt;=30%,"21-30%",IF(K585&lt;=40%,"31-40%",IF(K585&lt;=50%,"41-50%",IF(K585&lt;=60%,"51-60%",IF(K585&lt;=70%,"61-70%",IF(K585&lt;=80%,"71-80%",IF(K585&lt;=90%,"81-90%","91-100%")))))))))</f>
        <v>21-30%</v>
      </c>
      <c r="N586" s="21" t="str">
        <f>IF(K586&gt;=50%,"&gt;=50%","&lt;50%")</f>
        <v>&gt;=50%</v>
      </c>
      <c r="O586" s="7">
        <v>4.0999999999999996</v>
      </c>
      <c r="P586" s="11">
        <v>7148</v>
      </c>
      <c r="Q586" s="27">
        <f>J586*P586</f>
        <v>42880852</v>
      </c>
      <c r="R586" s="12"/>
      <c r="S586" s="24" t="str">
        <f>IF(K586&gt;=50%,"Yes","No")</f>
        <v>Yes</v>
      </c>
    </row>
    <row r="587" spans="1:19" x14ac:dyDescent="0.25">
      <c r="A587" s="7" t="s">
        <v>2230</v>
      </c>
      <c r="B587" s="7" t="s">
        <v>2231</v>
      </c>
      <c r="C587" s="7" t="s">
        <v>655</v>
      </c>
      <c r="D587" s="7" t="s">
        <v>55</v>
      </c>
      <c r="E587" s="7" t="s">
        <v>56</v>
      </c>
      <c r="F587" s="8" t="s">
        <v>57</v>
      </c>
      <c r="G587" s="7" t="s">
        <v>218</v>
      </c>
      <c r="H587" s="9">
        <v>999</v>
      </c>
      <c r="I587" s="30" t="str">
        <f t="shared" si="35"/>
        <v>&gt;₹500</v>
      </c>
      <c r="J587" s="9">
        <v>1599</v>
      </c>
      <c r="K587" s="10">
        <v>0.38</v>
      </c>
      <c r="L587" s="41">
        <f t="shared" si="34"/>
        <v>4</v>
      </c>
      <c r="M587" s="21" t="str">
        <f>IF(K586&lt;=10%,"0-10%",IF(K586&lt;=20%,"11-20%",IF(K586&lt;=30%,"21-30%",IF(K586&lt;=40%,"31-40%",IF(K586&lt;=50%,"41-50%",IF(K586&lt;=60%,"51-60%",IF(K586&lt;=70%,"61-70%",IF(K586&lt;=80%,"71-80%",IF(K586&lt;=90%,"81-90%","91-100%")))))))))</f>
        <v>41-50%</v>
      </c>
      <c r="N587" s="21" t="str">
        <f>IF(K587&gt;=50%,"&gt;=50%","&lt;50%")</f>
        <v>&lt;50%</v>
      </c>
      <c r="O587" s="7">
        <v>4</v>
      </c>
      <c r="P587" s="11">
        <v>7222</v>
      </c>
      <c r="Q587" s="27">
        <f>J587*P587</f>
        <v>11547978</v>
      </c>
      <c r="R587" s="12"/>
      <c r="S587" s="24" t="str">
        <f>IF(K587&gt;=50%,"Yes","No")</f>
        <v>No</v>
      </c>
    </row>
    <row r="588" spans="1:19" x14ac:dyDescent="0.25">
      <c r="A588" s="7" t="s">
        <v>2232</v>
      </c>
      <c r="B588" s="7" t="s">
        <v>2233</v>
      </c>
      <c r="C588" s="7" t="s">
        <v>655</v>
      </c>
      <c r="D588" s="7" t="s">
        <v>55</v>
      </c>
      <c r="E588" s="7" t="s">
        <v>56</v>
      </c>
      <c r="F588" s="8" t="s">
        <v>57</v>
      </c>
      <c r="G588" s="7" t="s">
        <v>218</v>
      </c>
      <c r="H588" s="9">
        <v>999</v>
      </c>
      <c r="I588" s="30" t="str">
        <f t="shared" si="35"/>
        <v>&gt;₹500</v>
      </c>
      <c r="J588" s="9">
        <v>1599</v>
      </c>
      <c r="K588" s="10">
        <v>0.38</v>
      </c>
      <c r="L588" s="41">
        <f t="shared" si="34"/>
        <v>4</v>
      </c>
      <c r="M588" s="21" t="str">
        <f>IF(K587&lt;=10%,"0-10%",IF(K587&lt;=20%,"11-20%",IF(K587&lt;=30%,"21-30%",IF(K587&lt;=40%,"31-40%",IF(K587&lt;=50%,"41-50%",IF(K587&lt;=60%,"51-60%",IF(K587&lt;=70%,"61-70%",IF(K587&lt;=80%,"71-80%",IF(K587&lt;=90%,"81-90%","91-100%")))))))))</f>
        <v>31-40%</v>
      </c>
      <c r="N588" s="21" t="str">
        <f>IF(K588&gt;=50%,"&gt;=50%","&lt;50%")</f>
        <v>&lt;50%</v>
      </c>
      <c r="O588" s="7">
        <v>4</v>
      </c>
      <c r="P588" s="11">
        <v>7222</v>
      </c>
      <c r="Q588" s="27">
        <f>J588*P588</f>
        <v>11547978</v>
      </c>
      <c r="R588" s="12"/>
      <c r="S588" s="24" t="str">
        <f>IF(K588&gt;=50%,"Yes","No")</f>
        <v>No</v>
      </c>
    </row>
    <row r="589" spans="1:19" x14ac:dyDescent="0.25">
      <c r="A589" s="7" t="s">
        <v>2234</v>
      </c>
      <c r="B589" s="7" t="s">
        <v>2235</v>
      </c>
      <c r="C589" s="7" t="s">
        <v>498</v>
      </c>
      <c r="D589" s="7" t="s">
        <v>18</v>
      </c>
      <c r="E589" s="7" t="s">
        <v>499</v>
      </c>
      <c r="F589" s="8" t="s">
        <v>500</v>
      </c>
      <c r="G589" s="7" t="s">
        <v>501</v>
      </c>
      <c r="H589" s="9">
        <v>717</v>
      </c>
      <c r="I589" s="30" t="str">
        <f t="shared" si="35"/>
        <v>&gt;₹500</v>
      </c>
      <c r="J589" s="9">
        <v>761</v>
      </c>
      <c r="K589" s="10">
        <v>0.06</v>
      </c>
      <c r="L589" s="41">
        <f t="shared" si="34"/>
        <v>4</v>
      </c>
      <c r="M589" s="21" t="str">
        <f>IF(K588&lt;=10%,"0-10%",IF(K588&lt;=20%,"11-20%",IF(K588&lt;=30%,"21-30%",IF(K588&lt;=40%,"31-40%",IF(K588&lt;=50%,"41-50%",IF(K588&lt;=60%,"51-60%",IF(K588&lt;=70%,"61-70%",IF(K588&lt;=80%,"71-80%",IF(K588&lt;=90%,"81-90%","91-100%")))))))))</f>
        <v>31-40%</v>
      </c>
      <c r="N589" s="21" t="str">
        <f>IF(K589&gt;=50%,"&gt;=50%","&lt;50%")</f>
        <v>&lt;50%</v>
      </c>
      <c r="O589" s="7">
        <v>4</v>
      </c>
      <c r="P589" s="11">
        <v>7199</v>
      </c>
      <c r="Q589" s="27">
        <f>J589*P589</f>
        <v>5478439</v>
      </c>
      <c r="R589" s="12"/>
      <c r="S589" s="24" t="str">
        <f>IF(K589&gt;=50%,"Yes","No")</f>
        <v>No</v>
      </c>
    </row>
    <row r="590" spans="1:19" x14ac:dyDescent="0.25">
      <c r="A590" s="7" t="s">
        <v>2730</v>
      </c>
      <c r="B590" s="7" t="s">
        <v>2731</v>
      </c>
      <c r="C590" s="7" t="s">
        <v>457</v>
      </c>
      <c r="D590" s="7" t="s">
        <v>18</v>
      </c>
      <c r="E590" s="7" t="s">
        <v>19</v>
      </c>
      <c r="F590" s="8" t="s">
        <v>20</v>
      </c>
      <c r="G590" s="7" t="s">
        <v>458</v>
      </c>
      <c r="H590" s="9">
        <v>217</v>
      </c>
      <c r="I590" s="30" t="str">
        <f t="shared" si="35"/>
        <v>₹200 - ₹500</v>
      </c>
      <c r="J590" s="9">
        <v>237</v>
      </c>
      <c r="K590" s="10">
        <v>0.08</v>
      </c>
      <c r="L590" s="41">
        <f t="shared" si="34"/>
        <v>3.8</v>
      </c>
      <c r="M590" s="21" t="str">
        <f>IF(K589&lt;=10%,"0-10%",IF(K589&lt;=20%,"11-20%",IF(K589&lt;=30%,"21-30%",IF(K589&lt;=40%,"31-40%",IF(K589&lt;=50%,"41-50%",IF(K589&lt;=60%,"51-60%",IF(K589&lt;=70%,"61-70%",IF(K589&lt;=80%,"71-80%",IF(K589&lt;=90%,"81-90%","91-100%")))))))))</f>
        <v>0-10%</v>
      </c>
      <c r="N590" s="21" t="str">
        <f>IF(K590&gt;=50%,"&gt;=50%","&lt;50%")</f>
        <v>&lt;50%</v>
      </c>
      <c r="O590" s="7">
        <v>3.8</v>
      </c>
      <c r="P590" s="11">
        <v>7354</v>
      </c>
      <c r="Q590" s="27">
        <f>J590*P590</f>
        <v>1742898</v>
      </c>
      <c r="R590" s="12"/>
      <c r="S590" s="24" t="str">
        <f>IF(K590&gt;=50%,"Yes","No")</f>
        <v>No</v>
      </c>
    </row>
    <row r="591" spans="1:19" x14ac:dyDescent="0.25">
      <c r="A591" s="7" t="s">
        <v>94</v>
      </c>
      <c r="B591" s="7" t="s">
        <v>95</v>
      </c>
      <c r="C591" s="7" t="s">
        <v>96</v>
      </c>
      <c r="D591" s="7" t="s">
        <v>35</v>
      </c>
      <c r="E591" s="14" t="s">
        <v>43</v>
      </c>
      <c r="F591" s="8" t="s">
        <v>44</v>
      </c>
      <c r="G591" s="14" t="s">
        <v>97</v>
      </c>
      <c r="H591" s="9">
        <v>6120</v>
      </c>
      <c r="I591" s="30" t="str">
        <f t="shared" si="35"/>
        <v>&gt;₹500</v>
      </c>
      <c r="J591" s="9">
        <v>8478</v>
      </c>
      <c r="K591" s="10">
        <v>0.28000000000000003</v>
      </c>
      <c r="L591" s="41">
        <f t="shared" si="34"/>
        <v>4.5999999999999996</v>
      </c>
      <c r="M591" s="21" t="str">
        <f>IF(K590&lt;=10%,"0-10%",IF(K590&lt;=20%,"11-20%",IF(K590&lt;=30%,"21-30%",IF(K590&lt;=40%,"31-40%",IF(K590&lt;=50%,"41-50%",IF(K590&lt;=60%,"51-60%",IF(K590&lt;=70%,"61-70%",IF(K590&lt;=80%,"71-80%",IF(K590&lt;=90%,"81-90%","91-100%")))))))))</f>
        <v>0-10%</v>
      </c>
      <c r="N591" s="21" t="str">
        <f>IF(K591&gt;=50%,"&gt;=50%","&lt;50%")</f>
        <v>&lt;50%</v>
      </c>
      <c r="O591" s="7">
        <v>4.5999999999999996</v>
      </c>
      <c r="P591" s="11">
        <v>6550</v>
      </c>
      <c r="Q591" s="27">
        <f>J591*P591</f>
        <v>55530900</v>
      </c>
      <c r="R591" s="12"/>
      <c r="S591" s="24" t="str">
        <f>IF(K591&gt;=50%,"Yes","No")</f>
        <v>No</v>
      </c>
    </row>
    <row r="592" spans="1:19" x14ac:dyDescent="0.25">
      <c r="A592" s="7" t="s">
        <v>1396</v>
      </c>
      <c r="B592" s="7" t="s">
        <v>1397</v>
      </c>
      <c r="C592" s="7" t="s">
        <v>1227</v>
      </c>
      <c r="D592" s="7" t="s">
        <v>35</v>
      </c>
      <c r="E592" s="14" t="s">
        <v>43</v>
      </c>
      <c r="F592" s="8" t="s">
        <v>44</v>
      </c>
      <c r="G592" s="14" t="s">
        <v>1228</v>
      </c>
      <c r="H592" s="9">
        <v>3180</v>
      </c>
      <c r="I592" s="30" t="str">
        <f t="shared" si="35"/>
        <v>&gt;₹500</v>
      </c>
      <c r="J592" s="9">
        <v>5295</v>
      </c>
      <c r="K592" s="10">
        <v>0.4</v>
      </c>
      <c r="L592" s="41">
        <f t="shared" si="34"/>
        <v>4.2</v>
      </c>
      <c r="M592" s="21" t="str">
        <f>IF(K591&lt;=10%,"0-10%",IF(K591&lt;=20%,"11-20%",IF(K591&lt;=30%,"21-30%",IF(K591&lt;=40%,"31-40%",IF(K591&lt;=50%,"41-50%",IF(K591&lt;=60%,"51-60%",IF(K591&lt;=70%,"61-70%",IF(K591&lt;=80%,"71-80%",IF(K591&lt;=90%,"81-90%","91-100%")))))))))</f>
        <v>21-30%</v>
      </c>
      <c r="N592" s="21" t="str">
        <f>IF(K592&gt;=50%,"&gt;=50%","&lt;50%")</f>
        <v>&lt;50%</v>
      </c>
      <c r="O592" s="7">
        <v>4.2</v>
      </c>
      <c r="P592" s="11">
        <v>6919</v>
      </c>
      <c r="Q592" s="27">
        <f>J592*P592</f>
        <v>36636105</v>
      </c>
      <c r="R592" s="12"/>
      <c r="S592" s="24" t="str">
        <f>IF(K592&gt;=50%,"Yes","No")</f>
        <v>No</v>
      </c>
    </row>
    <row r="593" spans="1:19" x14ac:dyDescent="0.25">
      <c r="A593" s="7" t="s">
        <v>2236</v>
      </c>
      <c r="B593" s="7" t="s">
        <v>2237</v>
      </c>
      <c r="C593" s="7" t="s">
        <v>718</v>
      </c>
      <c r="D593" s="7" t="s">
        <v>18</v>
      </c>
      <c r="E593" s="14" t="s">
        <v>19</v>
      </c>
      <c r="F593" s="8" t="s">
        <v>20</v>
      </c>
      <c r="G593" s="14" t="s">
        <v>719</v>
      </c>
      <c r="H593" s="9">
        <v>1349</v>
      </c>
      <c r="I593" s="30" t="str">
        <f t="shared" si="35"/>
        <v>&gt;₹500</v>
      </c>
      <c r="J593" s="9">
        <v>2198</v>
      </c>
      <c r="K593" s="10">
        <v>0.39</v>
      </c>
      <c r="L593" s="41">
        <f t="shared" si="34"/>
        <v>4</v>
      </c>
      <c r="M593" s="21" t="str">
        <f>IF(K592&lt;=10%,"0-10%",IF(K592&lt;=20%,"11-20%",IF(K592&lt;=30%,"21-30%",IF(K592&lt;=40%,"31-40%",IF(K592&lt;=50%,"41-50%",IF(K592&lt;=60%,"51-60%",IF(K592&lt;=70%,"61-70%",IF(K592&lt;=80%,"71-80%",IF(K592&lt;=90%,"81-90%","91-100%")))))))))</f>
        <v>31-40%</v>
      </c>
      <c r="N593" s="21" t="str">
        <f>IF(K593&gt;=50%,"&gt;=50%","&lt;50%")</f>
        <v>&lt;50%</v>
      </c>
      <c r="O593" s="7">
        <v>4</v>
      </c>
      <c r="P593" s="11">
        <v>7113</v>
      </c>
      <c r="Q593" s="27">
        <f>J593*P593</f>
        <v>15634374</v>
      </c>
      <c r="R593" s="12"/>
      <c r="S593" s="24" t="str">
        <f>IF(K593&gt;=50%,"Yes","No")</f>
        <v>No</v>
      </c>
    </row>
    <row r="594" spans="1:19" x14ac:dyDescent="0.25">
      <c r="A594" s="7" t="s">
        <v>524</v>
      </c>
      <c r="B594" s="7" t="s">
        <v>525</v>
      </c>
      <c r="C594" s="7" t="s">
        <v>232</v>
      </c>
      <c r="D594" s="7" t="s">
        <v>233</v>
      </c>
      <c r="E594" s="7" t="s">
        <v>234</v>
      </c>
      <c r="F594" s="8" t="s">
        <v>235</v>
      </c>
      <c r="G594" s="7" t="s">
        <v>236</v>
      </c>
      <c r="H594" s="9">
        <v>137</v>
      </c>
      <c r="I594" s="30" t="str">
        <f t="shared" si="35"/>
        <v>&lt;₹200</v>
      </c>
      <c r="J594" s="9">
        <v>160</v>
      </c>
      <c r="K594" s="10">
        <v>0.14000000000000001</v>
      </c>
      <c r="L594" s="41">
        <f t="shared" si="34"/>
        <v>4.4000000000000004</v>
      </c>
      <c r="M594" s="21" t="str">
        <f>IF(K593&lt;=10%,"0-10%",IF(K593&lt;=20%,"11-20%",IF(K593&lt;=30%,"21-30%",IF(K593&lt;=40%,"31-40%",IF(K593&lt;=50%,"41-50%",IF(K593&lt;=60%,"51-60%",IF(K593&lt;=70%,"61-70%",IF(K593&lt;=80%,"71-80%",IF(K593&lt;=90%,"81-90%","91-100%")))))))))</f>
        <v>31-40%</v>
      </c>
      <c r="N594" s="21" t="str">
        <f>IF(K594&gt;=50%,"&gt;=50%","&lt;50%")</f>
        <v>&lt;50%</v>
      </c>
      <c r="O594" s="7">
        <v>4.4000000000000004</v>
      </c>
      <c r="P594" s="11">
        <v>6537</v>
      </c>
      <c r="Q594" s="27">
        <f>J594*P594</f>
        <v>1045920</v>
      </c>
      <c r="R594" s="12"/>
      <c r="S594" s="24" t="str">
        <f>IF(K594&gt;=50%,"Yes","No")</f>
        <v>No</v>
      </c>
    </row>
    <row r="595" spans="1:19" x14ac:dyDescent="0.25">
      <c r="A595" s="7" t="s">
        <v>526</v>
      </c>
      <c r="B595" s="7" t="s">
        <v>527</v>
      </c>
      <c r="C595" s="7" t="s">
        <v>528</v>
      </c>
      <c r="D595" s="7" t="s">
        <v>35</v>
      </c>
      <c r="E595" s="14" t="s">
        <v>43</v>
      </c>
      <c r="F595" s="8" t="s">
        <v>44</v>
      </c>
      <c r="G595" s="14" t="s">
        <v>529</v>
      </c>
      <c r="H595" s="9">
        <v>1499</v>
      </c>
      <c r="I595" s="30" t="str">
        <f t="shared" si="35"/>
        <v>&gt;₹500</v>
      </c>
      <c r="J595" s="9">
        <v>2199</v>
      </c>
      <c r="K595" s="10">
        <v>0.32</v>
      </c>
      <c r="L595" s="41">
        <f t="shared" si="34"/>
        <v>4.4000000000000004</v>
      </c>
      <c r="M595" s="21" t="str">
        <f>IF(K594&lt;=10%,"0-10%",IF(K594&lt;=20%,"11-20%",IF(K594&lt;=30%,"21-30%",IF(K594&lt;=40%,"31-40%",IF(K594&lt;=50%,"41-50%",IF(K594&lt;=60%,"51-60%",IF(K594&lt;=70%,"61-70%",IF(K594&lt;=80%,"71-80%",IF(K594&lt;=90%,"81-90%","91-100%")))))))))</f>
        <v>11-20%</v>
      </c>
      <c r="N595" s="21" t="str">
        <f>IF(K595&gt;=50%,"&gt;=50%","&lt;50%")</f>
        <v>&lt;50%</v>
      </c>
      <c r="O595" s="7">
        <v>4.4000000000000004</v>
      </c>
      <c r="P595" s="11">
        <v>6531</v>
      </c>
      <c r="Q595" s="27">
        <f>J595*P595</f>
        <v>14361669</v>
      </c>
      <c r="R595" s="12"/>
      <c r="S595" s="24" t="str">
        <f>IF(K595&gt;=50%,"Yes","No")</f>
        <v>No</v>
      </c>
    </row>
    <row r="596" spans="1:19" x14ac:dyDescent="0.25">
      <c r="A596" s="7" t="s">
        <v>1398</v>
      </c>
      <c r="B596" s="7" t="s">
        <v>1399</v>
      </c>
      <c r="C596" s="7" t="s">
        <v>1400</v>
      </c>
      <c r="D596" s="7" t="s">
        <v>55</v>
      </c>
      <c r="E596" s="7" t="s">
        <v>279</v>
      </c>
      <c r="F596" s="8" t="s">
        <v>103</v>
      </c>
      <c r="G596" s="7" t="s">
        <v>448</v>
      </c>
      <c r="H596" s="9">
        <v>349</v>
      </c>
      <c r="I596" s="30" t="str">
        <f t="shared" si="35"/>
        <v>₹200 - ₹500</v>
      </c>
      <c r="J596" s="9">
        <v>995</v>
      </c>
      <c r="K596" s="10">
        <v>0.65</v>
      </c>
      <c r="L596" s="41">
        <f t="shared" si="34"/>
        <v>4.2</v>
      </c>
      <c r="M596" s="21" t="str">
        <f>IF(K595&lt;=10%,"0-10%",IF(K595&lt;=20%,"11-20%",IF(K595&lt;=30%,"21-30%",IF(K595&lt;=40%,"31-40%",IF(K595&lt;=50%,"41-50%",IF(K595&lt;=60%,"51-60%",IF(K595&lt;=70%,"61-70%",IF(K595&lt;=80%,"71-80%",IF(K595&lt;=90%,"81-90%","91-100%")))))))))</f>
        <v>31-40%</v>
      </c>
      <c r="N596" s="21" t="str">
        <f>IF(K596&gt;=50%,"&gt;=50%","&lt;50%")</f>
        <v>&gt;=50%</v>
      </c>
      <c r="O596" s="7">
        <v>4.2</v>
      </c>
      <c r="P596" s="11">
        <v>6676</v>
      </c>
      <c r="Q596" s="27">
        <f>J596*P596</f>
        <v>6642620</v>
      </c>
      <c r="R596" s="12"/>
      <c r="S596" s="24" t="str">
        <f>IF(K596&gt;=50%,"Yes","No")</f>
        <v>Yes</v>
      </c>
    </row>
    <row r="597" spans="1:19" x14ac:dyDescent="0.25">
      <c r="A597" s="7" t="s">
        <v>1401</v>
      </c>
      <c r="B597" s="7" t="s">
        <v>1402</v>
      </c>
      <c r="C597" s="7" t="s">
        <v>62</v>
      </c>
      <c r="D597" s="7" t="s">
        <v>55</v>
      </c>
      <c r="E597" s="14" t="s">
        <v>63</v>
      </c>
      <c r="F597" s="8" t="s">
        <v>64</v>
      </c>
      <c r="G597" s="14" t="s">
        <v>65</v>
      </c>
      <c r="H597" s="9">
        <v>18990</v>
      </c>
      <c r="I597" s="30" t="str">
        <f t="shared" si="35"/>
        <v>&gt;₹500</v>
      </c>
      <c r="J597" s="9">
        <v>40990</v>
      </c>
      <c r="K597" s="10">
        <v>0.54</v>
      </c>
      <c r="L597" s="41">
        <f t="shared" si="34"/>
        <v>4.2</v>
      </c>
      <c r="M597" s="21" t="str">
        <f>IF(K596&lt;=10%,"0-10%",IF(K596&lt;=20%,"11-20%",IF(K596&lt;=30%,"21-30%",IF(K596&lt;=40%,"31-40%",IF(K596&lt;=50%,"41-50%",IF(K596&lt;=60%,"51-60%",IF(K596&lt;=70%,"61-70%",IF(K596&lt;=80%,"71-80%",IF(K596&lt;=90%,"81-90%","91-100%")))))))))</f>
        <v>61-70%</v>
      </c>
      <c r="N597" s="21" t="str">
        <f>IF(K597&gt;=50%,"&gt;=50%","&lt;50%")</f>
        <v>&gt;=50%</v>
      </c>
      <c r="O597" s="7">
        <v>4.2</v>
      </c>
      <c r="P597" s="11">
        <v>6659</v>
      </c>
      <c r="Q597" s="27">
        <f>J597*P597</f>
        <v>272952410</v>
      </c>
      <c r="R597" s="12"/>
      <c r="S597" s="24" t="str">
        <f>IF(K597&gt;=50%,"Yes","No")</f>
        <v>Yes</v>
      </c>
    </row>
    <row r="598" spans="1:19" x14ac:dyDescent="0.25">
      <c r="A598" s="7" t="s">
        <v>1826</v>
      </c>
      <c r="B598" s="7" t="s">
        <v>1827</v>
      </c>
      <c r="C598" s="7" t="s">
        <v>62</v>
      </c>
      <c r="D598" s="7" t="s">
        <v>55</v>
      </c>
      <c r="E598" s="14" t="s">
        <v>63</v>
      </c>
      <c r="F598" s="8" t="s">
        <v>64</v>
      </c>
      <c r="G598" s="14" t="s">
        <v>65</v>
      </c>
      <c r="H598" s="9">
        <v>42999</v>
      </c>
      <c r="I598" s="30" t="str">
        <f t="shared" si="35"/>
        <v>&gt;₹500</v>
      </c>
      <c r="J598" s="9">
        <v>59999</v>
      </c>
      <c r="K598" s="10">
        <v>0.28000000000000003</v>
      </c>
      <c r="L598" s="41">
        <f t="shared" si="34"/>
        <v>4.0999999999999996</v>
      </c>
      <c r="M598" s="21" t="str">
        <f>IF(K597&lt;=10%,"0-10%",IF(K597&lt;=20%,"11-20%",IF(K597&lt;=30%,"21-30%",IF(K597&lt;=40%,"31-40%",IF(K597&lt;=50%,"41-50%",IF(K597&lt;=60%,"51-60%",IF(K597&lt;=70%,"61-70%",IF(K597&lt;=80%,"71-80%",IF(K597&lt;=90%,"81-90%","91-100%")))))))))</f>
        <v>51-60%</v>
      </c>
      <c r="N598" s="21" t="str">
        <f>IF(K598&gt;=50%,"&gt;=50%","&lt;50%")</f>
        <v>&lt;50%</v>
      </c>
      <c r="O598" s="7">
        <v>4.0999999999999996</v>
      </c>
      <c r="P598" s="11">
        <v>6753</v>
      </c>
      <c r="Q598" s="27">
        <f>J598*P598</f>
        <v>405173247</v>
      </c>
      <c r="R598" s="12"/>
      <c r="S598" s="24" t="str">
        <f>IF(K598&gt;=50%,"Yes","No")</f>
        <v>No</v>
      </c>
    </row>
    <row r="599" spans="1:19" x14ac:dyDescent="0.25">
      <c r="A599" s="7" t="s">
        <v>1828</v>
      </c>
      <c r="B599" s="7" t="s">
        <v>1829</v>
      </c>
      <c r="C599" s="7" t="s">
        <v>62</v>
      </c>
      <c r="D599" s="7" t="s">
        <v>55</v>
      </c>
      <c r="E599" s="14" t="s">
        <v>63</v>
      </c>
      <c r="F599" s="8" t="s">
        <v>64</v>
      </c>
      <c r="G599" s="14" t="s">
        <v>65</v>
      </c>
      <c r="H599" s="9">
        <v>61999</v>
      </c>
      <c r="I599" s="30" t="str">
        <f t="shared" si="35"/>
        <v>&gt;₹500</v>
      </c>
      <c r="J599" s="9">
        <v>69999</v>
      </c>
      <c r="K599" s="10">
        <v>0.11</v>
      </c>
      <c r="L599" s="41">
        <f t="shared" si="34"/>
        <v>4.0999999999999996</v>
      </c>
      <c r="M599" s="21" t="str">
        <f>IF(K598&lt;=10%,"0-10%",IF(K598&lt;=20%,"11-20%",IF(K598&lt;=30%,"21-30%",IF(K598&lt;=40%,"31-40%",IF(K598&lt;=50%,"41-50%",IF(K598&lt;=60%,"51-60%",IF(K598&lt;=70%,"61-70%",IF(K598&lt;=80%,"71-80%",IF(K598&lt;=90%,"81-90%","91-100%")))))))))</f>
        <v>21-30%</v>
      </c>
      <c r="N599" s="21" t="str">
        <f>IF(K599&gt;=50%,"&gt;=50%","&lt;50%")</f>
        <v>&lt;50%</v>
      </c>
      <c r="O599" s="7">
        <v>4.0999999999999996</v>
      </c>
      <c r="P599" s="11">
        <v>6753</v>
      </c>
      <c r="Q599" s="27">
        <f>J599*P599</f>
        <v>472703247</v>
      </c>
      <c r="R599" s="12"/>
      <c r="S599" s="24" t="str">
        <f>IF(K599&gt;=50%,"Yes","No")</f>
        <v>No</v>
      </c>
    </row>
    <row r="600" spans="1:19" x14ac:dyDescent="0.25">
      <c r="A600" s="7" t="s">
        <v>889</v>
      </c>
      <c r="B600" s="7" t="s">
        <v>890</v>
      </c>
      <c r="C600" s="7" t="s">
        <v>25</v>
      </c>
      <c r="D600" s="7" t="s">
        <v>18</v>
      </c>
      <c r="E600" s="7" t="s">
        <v>19</v>
      </c>
      <c r="F600" s="8" t="s">
        <v>26</v>
      </c>
      <c r="G600" s="7" t="s">
        <v>27</v>
      </c>
      <c r="H600" s="9">
        <v>849</v>
      </c>
      <c r="I600" s="30" t="str">
        <f t="shared" si="35"/>
        <v>&gt;₹500</v>
      </c>
      <c r="J600" s="9">
        <v>1809</v>
      </c>
      <c r="K600" s="10">
        <v>0.53</v>
      </c>
      <c r="L600" s="41">
        <f t="shared" si="34"/>
        <v>4.3</v>
      </c>
      <c r="M600" s="21" t="str">
        <f>IF(K599&lt;=10%,"0-10%",IF(K599&lt;=20%,"11-20%",IF(K599&lt;=30%,"21-30%",IF(K599&lt;=40%,"31-40%",IF(K599&lt;=50%,"41-50%",IF(K599&lt;=60%,"51-60%",IF(K599&lt;=70%,"61-70%",IF(K599&lt;=80%,"71-80%",IF(K599&lt;=90%,"81-90%","91-100%")))))))))</f>
        <v>11-20%</v>
      </c>
      <c r="N600" s="21" t="str">
        <f>IF(K600&gt;=50%,"&gt;=50%","&lt;50%")</f>
        <v>&gt;=50%</v>
      </c>
      <c r="O600" s="7">
        <v>4.3</v>
      </c>
      <c r="P600" s="11">
        <v>6547</v>
      </c>
      <c r="Q600" s="27">
        <f>J600*P600</f>
        <v>11843523</v>
      </c>
      <c r="R600" s="12"/>
      <c r="S600" s="24" t="str">
        <f>IF(K600&gt;=50%,"Yes","No")</f>
        <v>Yes</v>
      </c>
    </row>
    <row r="601" spans="1:19" x14ac:dyDescent="0.25">
      <c r="A601" s="7" t="s">
        <v>1830</v>
      </c>
      <c r="B601" s="7" t="s">
        <v>1831</v>
      </c>
      <c r="C601" s="7" t="s">
        <v>25</v>
      </c>
      <c r="D601" s="7" t="s">
        <v>18</v>
      </c>
      <c r="E601" s="7" t="s">
        <v>19</v>
      </c>
      <c r="F601" s="8" t="s">
        <v>26</v>
      </c>
      <c r="G601" s="7" t="s">
        <v>27</v>
      </c>
      <c r="H601" s="9">
        <v>849</v>
      </c>
      <c r="I601" s="30" t="str">
        <f t="shared" si="35"/>
        <v>&gt;₹500</v>
      </c>
      <c r="J601" s="9">
        <v>999</v>
      </c>
      <c r="K601" s="10">
        <v>0.15</v>
      </c>
      <c r="L601" s="41">
        <f t="shared" si="34"/>
        <v>4.0999999999999996</v>
      </c>
      <c r="M601" s="21" t="str">
        <f>IF(K600&lt;=10%,"0-10%",IF(K600&lt;=20%,"11-20%",IF(K600&lt;=30%,"21-30%",IF(K600&lt;=40%,"31-40%",IF(K600&lt;=50%,"41-50%",IF(K600&lt;=60%,"51-60%",IF(K600&lt;=70%,"61-70%",IF(K600&lt;=80%,"71-80%",IF(K600&lt;=90%,"81-90%","91-100%")))))))))</f>
        <v>51-60%</v>
      </c>
      <c r="N601" s="21" t="str">
        <f>IF(K601&gt;=50%,"&gt;=50%","&lt;50%")</f>
        <v>&lt;50%</v>
      </c>
      <c r="O601" s="7">
        <v>4.0999999999999996</v>
      </c>
      <c r="P601" s="11">
        <v>6736</v>
      </c>
      <c r="Q601" s="27">
        <f>J601*P601</f>
        <v>6729264</v>
      </c>
      <c r="R601" s="12"/>
      <c r="S601" s="24" t="str">
        <f>IF(K601&gt;=50%,"Yes","No")</f>
        <v>No</v>
      </c>
    </row>
    <row r="602" spans="1:19" x14ac:dyDescent="0.25">
      <c r="A602" s="7" t="s">
        <v>1832</v>
      </c>
      <c r="B602" s="7" t="s">
        <v>1833</v>
      </c>
      <c r="C602" s="7" t="s">
        <v>428</v>
      </c>
      <c r="D602" s="7" t="s">
        <v>55</v>
      </c>
      <c r="E602" s="14" t="s">
        <v>56</v>
      </c>
      <c r="F602" s="8" t="s">
        <v>429</v>
      </c>
      <c r="G602" s="14" t="s">
        <v>430</v>
      </c>
      <c r="H602" s="9">
        <v>8499</v>
      </c>
      <c r="I602" s="30" t="str">
        <f t="shared" si="35"/>
        <v>&gt;₹500</v>
      </c>
      <c r="J602" s="9">
        <v>12999</v>
      </c>
      <c r="K602" s="10">
        <v>0.35</v>
      </c>
      <c r="L602" s="41">
        <f t="shared" si="34"/>
        <v>4.0999999999999996</v>
      </c>
      <c r="M602" s="21" t="str">
        <f>IF(K601&lt;=10%,"0-10%",IF(K601&lt;=20%,"11-20%",IF(K601&lt;=30%,"21-30%",IF(K601&lt;=40%,"31-40%",IF(K601&lt;=50%,"41-50%",IF(K601&lt;=60%,"51-60%",IF(K601&lt;=70%,"61-70%",IF(K601&lt;=80%,"71-80%",IF(K601&lt;=90%,"81-90%","91-100%")))))))))</f>
        <v>11-20%</v>
      </c>
      <c r="N602" s="21" t="str">
        <f>IF(K602&gt;=50%,"&gt;=50%","&lt;50%")</f>
        <v>&lt;50%</v>
      </c>
      <c r="O602" s="7">
        <v>4.0999999999999996</v>
      </c>
      <c r="P602" s="11">
        <v>6662</v>
      </c>
      <c r="Q602" s="27">
        <f>J602*P602</f>
        <v>86599338</v>
      </c>
      <c r="R602" s="12"/>
      <c r="S602" s="24" t="str">
        <f>IF(K602&gt;=50%,"Yes","No")</f>
        <v>No</v>
      </c>
    </row>
    <row r="603" spans="1:19" x14ac:dyDescent="0.25">
      <c r="A603" s="7" t="s">
        <v>98</v>
      </c>
      <c r="B603" s="7" t="s">
        <v>99</v>
      </c>
      <c r="C603" s="7" t="s">
        <v>54</v>
      </c>
      <c r="D603" s="7" t="s">
        <v>55</v>
      </c>
      <c r="E603" s="7" t="s">
        <v>56</v>
      </c>
      <c r="F603" s="8" t="s">
        <v>57</v>
      </c>
      <c r="G603" s="7" t="s">
        <v>58</v>
      </c>
      <c r="H603" s="9">
        <v>999</v>
      </c>
      <c r="I603" s="30" t="str">
        <f t="shared" si="35"/>
        <v>&gt;₹500</v>
      </c>
      <c r="J603" s="9">
        <v>2899</v>
      </c>
      <c r="K603" s="10">
        <v>0.66</v>
      </c>
      <c r="L603" s="41">
        <f t="shared" si="34"/>
        <v>4.5999999999999996</v>
      </c>
      <c r="M603" s="21" t="str">
        <f>IF(K602&lt;=10%,"0-10%",IF(K602&lt;=20%,"11-20%",IF(K602&lt;=30%,"21-30%",IF(K602&lt;=40%,"31-40%",IF(K602&lt;=50%,"41-50%",IF(K602&lt;=60%,"51-60%",IF(K602&lt;=70%,"61-70%",IF(K602&lt;=80%,"71-80%",IF(K602&lt;=90%,"81-90%","91-100%")))))))))</f>
        <v>31-40%</v>
      </c>
      <c r="N603" s="21" t="str">
        <f>IF(K603&gt;=50%,"&gt;=50%","&lt;50%")</f>
        <v>&gt;=50%</v>
      </c>
      <c r="O603" s="7">
        <v>4.5999999999999996</v>
      </c>
      <c r="P603" s="11">
        <v>6129</v>
      </c>
      <c r="Q603" s="27">
        <f>J603*P603</f>
        <v>17767971</v>
      </c>
      <c r="R603" s="12"/>
      <c r="S603" s="24" t="str">
        <f>IF(K603&gt;=50%,"Yes","No")</f>
        <v>Yes</v>
      </c>
    </row>
    <row r="604" spans="1:19" x14ac:dyDescent="0.25">
      <c r="A604" s="7" t="s">
        <v>3032</v>
      </c>
      <c r="B604" s="7" t="s">
        <v>3033</v>
      </c>
      <c r="C604" s="7" t="s">
        <v>3034</v>
      </c>
      <c r="D604" s="7" t="s">
        <v>18</v>
      </c>
      <c r="E604" s="7" t="s">
        <v>19</v>
      </c>
      <c r="F604" s="8" t="s">
        <v>747</v>
      </c>
      <c r="G604" s="7" t="s">
        <v>3035</v>
      </c>
      <c r="H604" s="9">
        <v>649</v>
      </c>
      <c r="I604" s="30" t="str">
        <f t="shared" si="35"/>
        <v>&gt;₹500</v>
      </c>
      <c r="J604" s="9">
        <v>999</v>
      </c>
      <c r="K604" s="10">
        <v>0.35</v>
      </c>
      <c r="L604" s="41">
        <f t="shared" si="34"/>
        <v>3.5</v>
      </c>
      <c r="M604" s="21" t="str">
        <f>IF(K603&lt;=10%,"0-10%",IF(K603&lt;=20%,"11-20%",IF(K603&lt;=30%,"21-30%",IF(K603&lt;=40%,"31-40%",IF(K603&lt;=50%,"41-50%",IF(K603&lt;=60%,"51-60%",IF(K603&lt;=70%,"61-70%",IF(K603&lt;=80%,"71-80%",IF(K603&lt;=90%,"81-90%","91-100%")))))))))</f>
        <v>61-70%</v>
      </c>
      <c r="N604" s="21" t="str">
        <f>IF(K604&gt;=50%,"&gt;=50%","&lt;50%")</f>
        <v>&lt;50%</v>
      </c>
      <c r="O604" s="7">
        <v>3.5</v>
      </c>
      <c r="P604" s="11">
        <v>7222</v>
      </c>
      <c r="Q604" s="27">
        <f>J604*P604</f>
        <v>7214778</v>
      </c>
      <c r="R604" s="12"/>
      <c r="S604" s="24" t="str">
        <f>IF(K604&gt;=50%,"Yes","No")</f>
        <v>No</v>
      </c>
    </row>
    <row r="605" spans="1:19" x14ac:dyDescent="0.25">
      <c r="A605" s="7" t="s">
        <v>530</v>
      </c>
      <c r="B605" s="7" t="s">
        <v>531</v>
      </c>
      <c r="C605" s="7" t="s">
        <v>17</v>
      </c>
      <c r="D605" s="7" t="s">
        <v>18</v>
      </c>
      <c r="E605" s="7" t="s">
        <v>19</v>
      </c>
      <c r="F605" s="8" t="s">
        <v>20</v>
      </c>
      <c r="G605" s="7" t="s">
        <v>21</v>
      </c>
      <c r="H605" s="9">
        <v>629</v>
      </c>
      <c r="I605" s="30" t="str">
        <f t="shared" si="35"/>
        <v>&gt;₹500</v>
      </c>
      <c r="J605" s="9">
        <v>1390</v>
      </c>
      <c r="K605" s="10">
        <v>0.55000000000000004</v>
      </c>
      <c r="L605" s="41">
        <f t="shared" si="34"/>
        <v>4.4000000000000004</v>
      </c>
      <c r="M605" s="21" t="str">
        <f>IF(K604&lt;=10%,"0-10%",IF(K604&lt;=20%,"11-20%",IF(K604&lt;=30%,"21-30%",IF(K604&lt;=40%,"31-40%",IF(K604&lt;=50%,"41-50%",IF(K604&lt;=60%,"51-60%",IF(K604&lt;=70%,"61-70%",IF(K604&lt;=80%,"71-80%",IF(K604&lt;=90%,"81-90%","91-100%")))))))))</f>
        <v>31-40%</v>
      </c>
      <c r="N605" s="21" t="str">
        <f>IF(K605&gt;=50%,"&gt;=50%","&lt;50%")</f>
        <v>&gt;=50%</v>
      </c>
      <c r="O605" s="7">
        <v>4.4000000000000004</v>
      </c>
      <c r="P605" s="11">
        <v>6301</v>
      </c>
      <c r="Q605" s="27">
        <f>J605*P605</f>
        <v>8758390</v>
      </c>
      <c r="R605" s="12"/>
      <c r="S605" s="24" t="str">
        <f>IF(K605&gt;=50%,"Yes","No")</f>
        <v>Yes</v>
      </c>
    </row>
    <row r="606" spans="1:19" x14ac:dyDescent="0.25">
      <c r="A606" s="7" t="s">
        <v>891</v>
      </c>
      <c r="B606" s="7" t="s">
        <v>892</v>
      </c>
      <c r="C606" s="7" t="s">
        <v>783</v>
      </c>
      <c r="D606" s="7" t="s">
        <v>35</v>
      </c>
      <c r="E606" s="7" t="s">
        <v>43</v>
      </c>
      <c r="F606" s="8" t="s">
        <v>121</v>
      </c>
      <c r="G606" s="7" t="s">
        <v>122</v>
      </c>
      <c r="H606" s="9">
        <v>889</v>
      </c>
      <c r="I606" s="30" t="str">
        <f t="shared" si="35"/>
        <v>&gt;₹500</v>
      </c>
      <c r="J606" s="9">
        <v>1295</v>
      </c>
      <c r="K606" s="10">
        <v>0.31</v>
      </c>
      <c r="L606" s="41">
        <f t="shared" si="34"/>
        <v>4.3</v>
      </c>
      <c r="M606" s="21" t="str">
        <f>IF(K605&lt;=10%,"0-10%",IF(K605&lt;=20%,"11-20%",IF(K605&lt;=30%,"21-30%",IF(K605&lt;=40%,"31-40%",IF(K605&lt;=50%,"41-50%",IF(K605&lt;=60%,"51-60%",IF(K605&lt;=70%,"61-70%",IF(K605&lt;=80%,"71-80%",IF(K605&lt;=90%,"81-90%","91-100%")))))))))</f>
        <v>51-60%</v>
      </c>
      <c r="N606" s="21" t="str">
        <f>IF(K606&gt;=50%,"&gt;=50%","&lt;50%")</f>
        <v>&lt;50%</v>
      </c>
      <c r="O606" s="7">
        <v>4.3</v>
      </c>
      <c r="P606" s="11">
        <v>6400</v>
      </c>
      <c r="Q606" s="27">
        <f>J606*P606</f>
        <v>8288000</v>
      </c>
      <c r="R606" s="12"/>
      <c r="S606" s="24" t="str">
        <f>IF(K606&gt;=50%,"Yes","No")</f>
        <v>No</v>
      </c>
    </row>
    <row r="607" spans="1:19" x14ac:dyDescent="0.25">
      <c r="A607" s="7" t="s">
        <v>2538</v>
      </c>
      <c r="B607" s="7" t="s">
        <v>2539</v>
      </c>
      <c r="C607" s="7" t="s">
        <v>2540</v>
      </c>
      <c r="D607" s="7" t="s">
        <v>55</v>
      </c>
      <c r="E607" s="7" t="s">
        <v>340</v>
      </c>
      <c r="F607" s="8" t="s">
        <v>675</v>
      </c>
      <c r="G607" s="7" t="s">
        <v>2541</v>
      </c>
      <c r="H607" s="9">
        <v>499</v>
      </c>
      <c r="I607" s="30" t="str">
        <f t="shared" si="35"/>
        <v>₹200 - ₹500</v>
      </c>
      <c r="J607" s="9">
        <v>799</v>
      </c>
      <c r="K607" s="10">
        <v>0.38</v>
      </c>
      <c r="L607" s="41">
        <f t="shared" si="34"/>
        <v>3.9</v>
      </c>
      <c r="M607" s="21" t="str">
        <f>IF(K606&lt;=10%,"0-10%",IF(K606&lt;=20%,"11-20%",IF(K606&lt;=30%,"21-30%",IF(K606&lt;=40%,"31-40%",IF(K606&lt;=50%,"41-50%",IF(K606&lt;=60%,"51-60%",IF(K606&lt;=70%,"61-70%",IF(K606&lt;=80%,"71-80%",IF(K606&lt;=90%,"81-90%","91-100%")))))))))</f>
        <v>31-40%</v>
      </c>
      <c r="N607" s="21" t="str">
        <f>IF(K607&gt;=50%,"&gt;=50%","&lt;50%")</f>
        <v>&lt;50%</v>
      </c>
      <c r="O607" s="7">
        <v>3.9</v>
      </c>
      <c r="P607" s="11">
        <v>6742</v>
      </c>
      <c r="Q607" s="27">
        <f>J607*P607</f>
        <v>5386858</v>
      </c>
      <c r="R607" s="12"/>
      <c r="S607" s="24" t="str">
        <f>IF(K607&gt;=50%,"Yes","No")</f>
        <v>No</v>
      </c>
    </row>
    <row r="608" spans="1:19" x14ac:dyDescent="0.25">
      <c r="A608" s="7" t="s">
        <v>60</v>
      </c>
      <c r="B608" s="7" t="s">
        <v>61</v>
      </c>
      <c r="C608" s="7" t="s">
        <v>62</v>
      </c>
      <c r="D608" s="7" t="s">
        <v>55</v>
      </c>
      <c r="E608" s="14" t="s">
        <v>63</v>
      </c>
      <c r="F608" s="8" t="s">
        <v>64</v>
      </c>
      <c r="G608" s="14" t="s">
        <v>65</v>
      </c>
      <c r="H608" s="9">
        <v>77990</v>
      </c>
      <c r="I608" s="30" t="str">
        <f t="shared" si="35"/>
        <v>&gt;₹500</v>
      </c>
      <c r="J608" s="9">
        <v>139900</v>
      </c>
      <c r="K608" s="10">
        <v>0.44</v>
      </c>
      <c r="L608" s="41">
        <f t="shared" si="34"/>
        <v>4.7</v>
      </c>
      <c r="M608" s="21" t="str">
        <f>IF(K607&lt;=10%,"0-10%",IF(K607&lt;=20%,"11-20%",IF(K607&lt;=30%,"21-30%",IF(K607&lt;=40%,"31-40%",IF(K607&lt;=50%,"41-50%",IF(K607&lt;=60%,"51-60%",IF(K607&lt;=70%,"61-70%",IF(K607&lt;=80%,"71-80%",IF(K607&lt;=90%,"81-90%","91-100%")))))))))</f>
        <v>31-40%</v>
      </c>
      <c r="N608" s="21" t="str">
        <f>IF(K608&gt;=50%,"&gt;=50%","&lt;50%")</f>
        <v>&lt;50%</v>
      </c>
      <c r="O608" s="7">
        <v>4.7</v>
      </c>
      <c r="P608" s="11">
        <v>5935</v>
      </c>
      <c r="Q608" s="27">
        <f>J608*P608</f>
        <v>830306500</v>
      </c>
      <c r="R608" s="12"/>
      <c r="S608" s="24" t="str">
        <f>IF(K608&gt;=50%,"Yes","No")</f>
        <v>No</v>
      </c>
    </row>
    <row r="609" spans="1:19" x14ac:dyDescent="0.25">
      <c r="A609" s="7" t="s">
        <v>1403</v>
      </c>
      <c r="B609" s="7" t="s">
        <v>1404</v>
      </c>
      <c r="C609" s="7" t="s">
        <v>536</v>
      </c>
      <c r="D609" s="7" t="s">
        <v>35</v>
      </c>
      <c r="E609" s="14" t="s">
        <v>36</v>
      </c>
      <c r="F609" s="8" t="s">
        <v>37</v>
      </c>
      <c r="G609" s="14" t="s">
        <v>537</v>
      </c>
      <c r="H609" s="9">
        <v>5499</v>
      </c>
      <c r="I609" s="30" t="str">
        <f t="shared" si="35"/>
        <v>&gt;₹500</v>
      </c>
      <c r="J609" s="9">
        <v>13150</v>
      </c>
      <c r="K609" s="10">
        <v>0.57999999999999996</v>
      </c>
      <c r="L609" s="41">
        <f t="shared" si="34"/>
        <v>4.2</v>
      </c>
      <c r="M609" s="21" t="str">
        <f>IF(K608&lt;=10%,"0-10%",IF(K608&lt;=20%,"11-20%",IF(K608&lt;=30%,"21-30%",IF(K608&lt;=40%,"31-40%",IF(K608&lt;=50%,"41-50%",IF(K608&lt;=60%,"51-60%",IF(K608&lt;=70%,"61-70%",IF(K608&lt;=80%,"71-80%",IF(K608&lt;=90%,"81-90%","91-100%")))))))))</f>
        <v>41-50%</v>
      </c>
      <c r="N609" s="21" t="str">
        <f>IF(K609&gt;=50%,"&gt;=50%","&lt;50%")</f>
        <v>&gt;=50%</v>
      </c>
      <c r="O609" s="7">
        <v>4.2</v>
      </c>
      <c r="P609" s="11">
        <v>6398</v>
      </c>
      <c r="Q609" s="27">
        <f>J609*P609</f>
        <v>84133700</v>
      </c>
      <c r="R609" s="12"/>
      <c r="S609" s="24" t="str">
        <f>IF(K609&gt;=50%,"Yes","No")</f>
        <v>Yes</v>
      </c>
    </row>
    <row r="610" spans="1:19" x14ac:dyDescent="0.25">
      <c r="A610" s="7" t="s">
        <v>2238</v>
      </c>
      <c r="B610" s="7" t="s">
        <v>2239</v>
      </c>
      <c r="C610" s="7" t="s">
        <v>25</v>
      </c>
      <c r="D610" s="7" t="s">
        <v>18</v>
      </c>
      <c r="E610" s="7" t="s">
        <v>19</v>
      </c>
      <c r="F610" s="8" t="s">
        <v>26</v>
      </c>
      <c r="G610" s="7" t="s">
        <v>27</v>
      </c>
      <c r="H610" s="9">
        <v>249</v>
      </c>
      <c r="I610" s="30" t="str">
        <f t="shared" si="35"/>
        <v>₹200 - ₹500</v>
      </c>
      <c r="J610" s="9">
        <v>399</v>
      </c>
      <c r="K610" s="10">
        <v>0.38</v>
      </c>
      <c r="L610" s="41">
        <f t="shared" si="34"/>
        <v>4</v>
      </c>
      <c r="M610" s="21" t="str">
        <f>IF(K609&lt;=10%,"0-10%",IF(K609&lt;=20%,"11-20%",IF(K609&lt;=30%,"21-30%",IF(K609&lt;=40%,"31-40%",IF(K609&lt;=50%,"41-50%",IF(K609&lt;=60%,"51-60%",IF(K609&lt;=70%,"61-70%",IF(K609&lt;=80%,"71-80%",IF(K609&lt;=90%,"81-90%","91-100%")))))))))</f>
        <v>51-60%</v>
      </c>
      <c r="N610" s="21" t="str">
        <f>IF(K610&gt;=50%,"&gt;=50%","&lt;50%")</f>
        <v>&lt;50%</v>
      </c>
      <c r="O610" s="7">
        <v>4</v>
      </c>
      <c r="P610" s="11">
        <v>6558</v>
      </c>
      <c r="Q610" s="27">
        <f>J610*P610</f>
        <v>2616642</v>
      </c>
      <c r="R610" s="12"/>
      <c r="S610" s="24" t="str">
        <f>IF(K610&gt;=50%,"Yes","No")</f>
        <v>No</v>
      </c>
    </row>
    <row r="611" spans="1:19" x14ac:dyDescent="0.25">
      <c r="A611" s="7" t="s">
        <v>893</v>
      </c>
      <c r="B611" s="7" t="s">
        <v>894</v>
      </c>
      <c r="C611" s="7" t="s">
        <v>25</v>
      </c>
      <c r="D611" s="7" t="s">
        <v>18</v>
      </c>
      <c r="E611" s="7" t="s">
        <v>19</v>
      </c>
      <c r="F611" s="8" t="s">
        <v>26</v>
      </c>
      <c r="G611" s="7" t="s">
        <v>27</v>
      </c>
      <c r="H611" s="9">
        <v>339</v>
      </c>
      <c r="I611" s="30" t="str">
        <f t="shared" si="35"/>
        <v>₹200 - ₹500</v>
      </c>
      <c r="J611" s="9">
        <v>999</v>
      </c>
      <c r="K611" s="10">
        <v>0.66</v>
      </c>
      <c r="L611" s="41">
        <f t="shared" si="34"/>
        <v>4.3</v>
      </c>
      <c r="M611" s="21" t="str">
        <f>IF(K610&lt;=10%,"0-10%",IF(K610&lt;=20%,"11-20%",IF(K610&lt;=30%,"21-30%",IF(K610&lt;=40%,"31-40%",IF(K610&lt;=50%,"41-50%",IF(K610&lt;=60%,"51-60%",IF(K610&lt;=70%,"61-70%",IF(K610&lt;=80%,"71-80%",IF(K610&lt;=90%,"81-90%","91-100%")))))))))</f>
        <v>31-40%</v>
      </c>
      <c r="N611" s="21" t="str">
        <f>IF(K611&gt;=50%,"&gt;=50%","&lt;50%")</f>
        <v>&gt;=50%</v>
      </c>
      <c r="O611" s="7">
        <v>4.3</v>
      </c>
      <c r="P611" s="11">
        <v>6255</v>
      </c>
      <c r="Q611" s="27">
        <f>J611*P611</f>
        <v>6248745</v>
      </c>
      <c r="R611" s="12"/>
      <c r="S611" s="24" t="str">
        <f>IF(K611&gt;=50%,"Yes","No")</f>
        <v>Yes</v>
      </c>
    </row>
    <row r="612" spans="1:19" x14ac:dyDescent="0.25">
      <c r="A612" s="7" t="s">
        <v>895</v>
      </c>
      <c r="B612" s="7" t="s">
        <v>896</v>
      </c>
      <c r="C612" s="7" t="s">
        <v>25</v>
      </c>
      <c r="D612" s="7" t="s">
        <v>18</v>
      </c>
      <c r="E612" s="7" t="s">
        <v>19</v>
      </c>
      <c r="F612" s="8" t="s">
        <v>26</v>
      </c>
      <c r="G612" s="7" t="s">
        <v>27</v>
      </c>
      <c r="H612" s="9">
        <v>339</v>
      </c>
      <c r="I612" s="30" t="str">
        <f t="shared" si="35"/>
        <v>₹200 - ₹500</v>
      </c>
      <c r="J612" s="9">
        <v>999</v>
      </c>
      <c r="K612" s="10">
        <v>0.66</v>
      </c>
      <c r="L612" s="41">
        <f t="shared" si="34"/>
        <v>4.3</v>
      </c>
      <c r="M612" s="21" t="str">
        <f>IF(K611&lt;=10%,"0-10%",IF(K611&lt;=20%,"11-20%",IF(K611&lt;=30%,"21-30%",IF(K611&lt;=40%,"31-40%",IF(K611&lt;=50%,"41-50%",IF(K611&lt;=60%,"51-60%",IF(K611&lt;=70%,"61-70%",IF(K611&lt;=80%,"71-80%",IF(K611&lt;=90%,"81-90%","91-100%")))))))))</f>
        <v>61-70%</v>
      </c>
      <c r="N612" s="21" t="str">
        <f>IF(K612&gt;=50%,"&gt;=50%","&lt;50%")</f>
        <v>&gt;=50%</v>
      </c>
      <c r="O612" s="7">
        <v>4.3</v>
      </c>
      <c r="P612" s="11">
        <v>6255</v>
      </c>
      <c r="Q612" s="27">
        <f>J612*P612</f>
        <v>6248745</v>
      </c>
      <c r="R612" s="12"/>
      <c r="S612" s="24" t="str">
        <f>IF(K612&gt;=50%,"Yes","No")</f>
        <v>Yes</v>
      </c>
    </row>
    <row r="613" spans="1:19" x14ac:dyDescent="0.25">
      <c r="A613" s="7" t="s">
        <v>2240</v>
      </c>
      <c r="B613" s="7" t="s">
        <v>2241</v>
      </c>
      <c r="C613" s="7" t="s">
        <v>96</v>
      </c>
      <c r="D613" s="7" t="s">
        <v>35</v>
      </c>
      <c r="E613" s="14" t="s">
        <v>43</v>
      </c>
      <c r="F613" s="8" t="s">
        <v>44</v>
      </c>
      <c r="G613" s="14" t="s">
        <v>97</v>
      </c>
      <c r="H613" s="9">
        <v>1290</v>
      </c>
      <c r="I613" s="30" t="str">
        <f t="shared" si="35"/>
        <v>&gt;₹500</v>
      </c>
      <c r="J613" s="9">
        <v>2500</v>
      </c>
      <c r="K613" s="10">
        <v>0.48</v>
      </c>
      <c r="L613" s="41">
        <f t="shared" si="34"/>
        <v>4</v>
      </c>
      <c r="M613" s="21" t="str">
        <f>IF(K612&lt;=10%,"0-10%",IF(K612&lt;=20%,"11-20%",IF(K612&lt;=30%,"21-30%",IF(K612&lt;=40%,"31-40%",IF(K612&lt;=50%,"41-50%",IF(K612&lt;=60%,"51-60%",IF(K612&lt;=70%,"61-70%",IF(K612&lt;=80%,"71-80%",IF(K612&lt;=90%,"81-90%","91-100%")))))))))</f>
        <v>61-70%</v>
      </c>
      <c r="N613" s="21" t="str">
        <f>IF(K613&gt;=50%,"&gt;=50%","&lt;50%")</f>
        <v>&lt;50%</v>
      </c>
      <c r="O613" s="7">
        <v>4</v>
      </c>
      <c r="P613" s="11">
        <v>6530</v>
      </c>
      <c r="Q613" s="27">
        <f>J613*P613</f>
        <v>16325000</v>
      </c>
      <c r="R613" s="12"/>
      <c r="S613" s="24" t="str">
        <f>IF(K613&gt;=50%,"Yes","No")</f>
        <v>No</v>
      </c>
    </row>
    <row r="614" spans="1:19" x14ac:dyDescent="0.25">
      <c r="A614" s="7" t="s">
        <v>255</v>
      </c>
      <c r="B614" s="7" t="s">
        <v>256</v>
      </c>
      <c r="C614" s="7" t="s">
        <v>257</v>
      </c>
      <c r="D614" s="7" t="s">
        <v>258</v>
      </c>
      <c r="E614" s="7" t="s">
        <v>259</v>
      </c>
      <c r="F614" s="8" t="s">
        <v>260</v>
      </c>
      <c r="H614" s="9">
        <v>249</v>
      </c>
      <c r="I614" s="30" t="str">
        <f t="shared" si="35"/>
        <v>₹200 - ₹500</v>
      </c>
      <c r="J614" s="9">
        <v>599</v>
      </c>
      <c r="K614" s="10">
        <v>0.57999999999999996</v>
      </c>
      <c r="L614" s="41">
        <f t="shared" si="34"/>
        <v>4.5</v>
      </c>
      <c r="M614" s="21" t="str">
        <f>IF(K613&lt;=10%,"0-10%",IF(K613&lt;=20%,"11-20%",IF(K613&lt;=30%,"21-30%",IF(K613&lt;=40%,"31-40%",IF(K613&lt;=50%,"41-50%",IF(K613&lt;=60%,"51-60%",IF(K613&lt;=70%,"61-70%",IF(K613&lt;=80%,"71-80%",IF(K613&lt;=90%,"81-90%","91-100%")))))))))</f>
        <v>41-50%</v>
      </c>
      <c r="N614" s="21" t="str">
        <f>IF(K614&gt;=50%,"&gt;=50%","&lt;50%")</f>
        <v>&gt;=50%</v>
      </c>
      <c r="O614" s="7">
        <v>4.5</v>
      </c>
      <c r="P614" s="11">
        <v>5985</v>
      </c>
      <c r="Q614" s="27">
        <f>J614*P614</f>
        <v>3585015</v>
      </c>
      <c r="R614" s="12"/>
      <c r="S614" s="24" t="str">
        <f>IF(K614&gt;=50%,"Yes","No")</f>
        <v>Yes</v>
      </c>
    </row>
    <row r="615" spans="1:19" x14ac:dyDescent="0.25">
      <c r="A615" s="7" t="s">
        <v>897</v>
      </c>
      <c r="B615" s="7" t="s">
        <v>898</v>
      </c>
      <c r="C615" s="7" t="s">
        <v>899</v>
      </c>
      <c r="D615" s="7" t="s">
        <v>55</v>
      </c>
      <c r="E615" s="7" t="s">
        <v>279</v>
      </c>
      <c r="F615" s="8" t="s">
        <v>103</v>
      </c>
      <c r="G615" s="7" t="s">
        <v>900</v>
      </c>
      <c r="H615" s="9">
        <v>699</v>
      </c>
      <c r="I615" s="30" t="str">
        <f t="shared" si="35"/>
        <v>&gt;₹500</v>
      </c>
      <c r="J615" s="9">
        <v>1299</v>
      </c>
      <c r="K615" s="10">
        <v>0.46</v>
      </c>
      <c r="L615" s="41">
        <f t="shared" si="34"/>
        <v>4.3</v>
      </c>
      <c r="M615" s="21" t="str">
        <f>IF(K614&lt;=10%,"0-10%",IF(K614&lt;=20%,"11-20%",IF(K614&lt;=30%,"21-30%",IF(K614&lt;=40%,"31-40%",IF(K614&lt;=50%,"41-50%",IF(K614&lt;=60%,"51-60%",IF(K614&lt;=70%,"61-70%",IF(K614&lt;=80%,"71-80%",IF(K614&lt;=90%,"81-90%","91-100%")))))))))</f>
        <v>51-60%</v>
      </c>
      <c r="N615" s="21" t="str">
        <f>IF(K615&gt;=50%,"&gt;=50%","&lt;50%")</f>
        <v>&lt;50%</v>
      </c>
      <c r="O615" s="7">
        <v>4.3</v>
      </c>
      <c r="P615" s="11">
        <v>6183</v>
      </c>
      <c r="Q615" s="27">
        <f>J615*P615</f>
        <v>8031717</v>
      </c>
      <c r="R615" s="12"/>
      <c r="S615" s="24" t="str">
        <f>IF(K615&gt;=50%,"Yes","No")</f>
        <v>No</v>
      </c>
    </row>
    <row r="616" spans="1:19" x14ac:dyDescent="0.25">
      <c r="A616" s="7" t="s">
        <v>1834</v>
      </c>
      <c r="B616" s="7" t="s">
        <v>1835</v>
      </c>
      <c r="C616" s="7" t="s">
        <v>49</v>
      </c>
      <c r="D616" s="7" t="s">
        <v>35</v>
      </c>
      <c r="E616" s="14" t="s">
        <v>43</v>
      </c>
      <c r="F616" s="8" t="s">
        <v>44</v>
      </c>
      <c r="G616" s="14" t="s">
        <v>50</v>
      </c>
      <c r="H616" s="9">
        <v>1499</v>
      </c>
      <c r="I616" s="30" t="str">
        <f t="shared" si="35"/>
        <v>&gt;₹500</v>
      </c>
      <c r="J616" s="9">
        <v>2100</v>
      </c>
      <c r="K616" s="10">
        <v>0.28999999999999998</v>
      </c>
      <c r="L616" s="41">
        <f t="shared" si="34"/>
        <v>4.0999999999999996</v>
      </c>
      <c r="M616" s="21" t="str">
        <f>IF(K615&lt;=10%,"0-10%",IF(K615&lt;=20%,"11-20%",IF(K615&lt;=30%,"21-30%",IF(K615&lt;=40%,"31-40%",IF(K615&lt;=50%,"41-50%",IF(K615&lt;=60%,"51-60%",IF(K615&lt;=70%,"61-70%",IF(K615&lt;=80%,"71-80%",IF(K615&lt;=90%,"81-90%","91-100%")))))))))</f>
        <v>41-50%</v>
      </c>
      <c r="N616" s="21" t="str">
        <f>IF(K616&gt;=50%,"&gt;=50%","&lt;50%")</f>
        <v>&lt;50%</v>
      </c>
      <c r="O616" s="7">
        <v>4.0999999999999996</v>
      </c>
      <c r="P616" s="11">
        <v>6355</v>
      </c>
      <c r="Q616" s="27">
        <f>J616*P616</f>
        <v>13345500</v>
      </c>
      <c r="R616" s="12"/>
      <c r="S616" s="24" t="str">
        <f>IF(K616&gt;=50%,"Yes","No")</f>
        <v>No</v>
      </c>
    </row>
    <row r="617" spans="1:19" x14ac:dyDescent="0.25">
      <c r="A617" s="7" t="s">
        <v>1405</v>
      </c>
      <c r="B617" s="7" t="s">
        <v>1406</v>
      </c>
      <c r="C617" s="7" t="s">
        <v>301</v>
      </c>
      <c r="D617" s="7" t="s">
        <v>55</v>
      </c>
      <c r="E617" s="14" t="s">
        <v>56</v>
      </c>
      <c r="F617" s="8" t="s">
        <v>57</v>
      </c>
      <c r="G617" s="14" t="s">
        <v>302</v>
      </c>
      <c r="H617" s="9">
        <v>2025</v>
      </c>
      <c r="I617" s="30" t="str">
        <f t="shared" ref="I617:I618" si="36">IF(H617&lt;200,"&lt;₹200",IF(OR(H617=200,H617&lt;=500),"₹200 - ₹500","&gt;₹500"))</f>
        <v>&gt;₹500</v>
      </c>
      <c r="J617" s="9">
        <v>5999</v>
      </c>
      <c r="K617" s="10">
        <v>0.66</v>
      </c>
      <c r="L617" s="41">
        <f t="shared" si="34"/>
        <v>4.2</v>
      </c>
      <c r="M617" s="21" t="str">
        <f>IF(K616&lt;=10%,"0-10%",IF(K616&lt;=20%,"11-20%",IF(K616&lt;=30%,"21-30%",IF(K616&lt;=40%,"31-40%",IF(K616&lt;=50%,"41-50%",IF(K616&lt;=60%,"51-60%",IF(K616&lt;=70%,"61-70%",IF(K616&lt;=80%,"71-80%",IF(K616&lt;=90%,"81-90%","91-100%")))))))))</f>
        <v>21-30%</v>
      </c>
      <c r="N617" s="21" t="str">
        <f>IF(K617&gt;=50%,"&gt;=50%","&lt;50%")</f>
        <v>&gt;=50%</v>
      </c>
      <c r="O617" s="7">
        <v>4.2</v>
      </c>
      <c r="P617" s="11">
        <v>6233</v>
      </c>
      <c r="Q617" s="27">
        <f>J617*P617</f>
        <v>37391767</v>
      </c>
      <c r="R617" s="12"/>
      <c r="S617" s="24" t="str">
        <f>IF(K617&gt;=50%,"Yes","No")</f>
        <v>Yes</v>
      </c>
    </row>
    <row r="618" spans="1:19" x14ac:dyDescent="0.25">
      <c r="A618" s="7" t="s">
        <v>532</v>
      </c>
      <c r="B618" s="7" t="s">
        <v>533</v>
      </c>
      <c r="C618" s="7" t="s">
        <v>511</v>
      </c>
      <c r="D618" s="7" t="s">
        <v>35</v>
      </c>
      <c r="E618" s="14" t="s">
        <v>43</v>
      </c>
      <c r="F618" s="8" t="s">
        <v>44</v>
      </c>
      <c r="G618" s="14" t="s">
        <v>512</v>
      </c>
      <c r="H618" s="9">
        <v>1656</v>
      </c>
      <c r="I618" s="30" t="str">
        <f t="shared" si="36"/>
        <v>&gt;₹500</v>
      </c>
      <c r="J618" s="9">
        <v>2695</v>
      </c>
      <c r="K618" s="10">
        <v>0.39</v>
      </c>
      <c r="L618" s="41">
        <f t="shared" si="34"/>
        <v>4.4000000000000004</v>
      </c>
      <c r="M618" s="21" t="str">
        <f>IF(K617&lt;=10%,"0-10%",IF(K617&lt;=20%,"11-20%",IF(K617&lt;=30%,"21-30%",IF(K617&lt;=40%,"31-40%",IF(K617&lt;=50%,"41-50%",IF(K617&lt;=60%,"51-60%",IF(K617&lt;=70%,"61-70%",IF(K617&lt;=80%,"71-80%",IF(K617&lt;=90%,"81-90%","91-100%")))))))))</f>
        <v>61-70%</v>
      </c>
      <c r="N618" s="21" t="str">
        <f>IF(K618&gt;=50%,"&gt;=50%","&lt;50%")</f>
        <v>&lt;50%</v>
      </c>
      <c r="O618" s="7">
        <v>4.4000000000000004</v>
      </c>
      <c r="P618" s="11">
        <v>6027</v>
      </c>
      <c r="Q618" s="27">
        <f>J618*P618</f>
        <v>16242765</v>
      </c>
      <c r="R618" s="12"/>
      <c r="S618" s="24" t="str">
        <f>IF(K618&gt;=50%,"Yes","No")</f>
        <v>No</v>
      </c>
    </row>
    <row r="619" spans="1:19" x14ac:dyDescent="0.25">
      <c r="A619" s="7" t="s">
        <v>2542</v>
      </c>
      <c r="B619" s="7" t="s">
        <v>2543</v>
      </c>
      <c r="C619" s="7" t="s">
        <v>2544</v>
      </c>
      <c r="D619" s="7" t="s">
        <v>55</v>
      </c>
      <c r="E619" s="7" t="s">
        <v>789</v>
      </c>
      <c r="F619" s="8" t="s">
        <v>436</v>
      </c>
      <c r="H619" s="9">
        <v>120</v>
      </c>
      <c r="I619" s="30" t="str">
        <f>IF(H619&lt;200,"&lt;₹200", IF(H619&lt;=500, "₹200 -₹500", "&gt;₹500"))</f>
        <v>&lt;₹200</v>
      </c>
      <c r="J619" s="9">
        <v>999</v>
      </c>
      <c r="K619" s="10">
        <v>0.88</v>
      </c>
      <c r="L619" s="41">
        <f t="shared" si="34"/>
        <v>3.9</v>
      </c>
      <c r="M619" s="21" t="str">
        <f>IF(K618&lt;=10%,"0-10%",IF(K618&lt;=20%,"11-20%",IF(K618&lt;=30%,"21-30%",IF(K618&lt;=40%,"31-40%",IF(K618&lt;=50%,"41-50%",IF(K618&lt;=60%,"51-60%",IF(K618&lt;=70%,"61-70%",IF(K618&lt;=80%,"71-80%",IF(K618&lt;=90%,"81-90%","91-100%")))))))))</f>
        <v>31-40%</v>
      </c>
      <c r="N619" s="21" t="str">
        <f>IF(K619&gt;=50%,"&gt;=50%","&lt;50%")</f>
        <v>&gt;=50%</v>
      </c>
      <c r="O619" s="7">
        <v>3.9</v>
      </c>
      <c r="P619" s="11">
        <v>6491</v>
      </c>
      <c r="Q619" s="27">
        <f>J619*P619</f>
        <v>6484509</v>
      </c>
      <c r="R619" s="12"/>
      <c r="S619" s="24" t="str">
        <f>IF(K619&gt;=50%,"Yes","No")</f>
        <v>Yes</v>
      </c>
    </row>
    <row r="620" spans="1:19" x14ac:dyDescent="0.25">
      <c r="A620" s="7" t="s">
        <v>261</v>
      </c>
      <c r="B620" s="7" t="s">
        <v>262</v>
      </c>
      <c r="C620" s="7" t="s">
        <v>263</v>
      </c>
      <c r="D620" s="7" t="s">
        <v>35</v>
      </c>
      <c r="E620" s="7" t="s">
        <v>224</v>
      </c>
      <c r="F620" s="8" t="s">
        <v>225</v>
      </c>
      <c r="G620" s="7" t="s">
        <v>264</v>
      </c>
      <c r="H620" s="9">
        <v>310</v>
      </c>
      <c r="I620" s="30" t="str">
        <f t="shared" ref="I620:I651" si="37">IF(H620&lt;200,"&lt;₹200",IF(OR(H620=200,H620&lt;=500),"₹200 - ₹500","&gt;₹500"))</f>
        <v>₹200 - ₹500</v>
      </c>
      <c r="J620" s="9">
        <v>310</v>
      </c>
      <c r="K620" s="10">
        <v>0</v>
      </c>
      <c r="L620" s="41">
        <f t="shared" si="34"/>
        <v>4.5</v>
      </c>
      <c r="M620" s="21" t="str">
        <f>IF(K619&lt;=10%,"0-10%",IF(K619&lt;=20%,"11-20%",IF(K619&lt;=30%,"21-30%",IF(K619&lt;=40%,"31-40%",IF(K619&lt;=50%,"41-50%",IF(K619&lt;=60%,"51-60%",IF(K619&lt;=70%,"61-70%",IF(K619&lt;=80%,"71-80%",IF(K619&lt;=90%,"81-90%","91-100%")))))))))</f>
        <v>81-90%</v>
      </c>
      <c r="N620" s="21" t="str">
        <f>IF(K620&gt;=50%,"&gt;=50%","&lt;50%")</f>
        <v>&lt;50%</v>
      </c>
      <c r="O620" s="7">
        <v>4.5</v>
      </c>
      <c r="P620" s="11">
        <v>5882</v>
      </c>
      <c r="Q620" s="27">
        <f>J620*P620</f>
        <v>1823420</v>
      </c>
      <c r="R620" s="12"/>
      <c r="S620" s="24" t="str">
        <f>IF(K620&gt;=50%,"Yes","No")</f>
        <v>No</v>
      </c>
    </row>
    <row r="621" spans="1:19" x14ac:dyDescent="0.25">
      <c r="A621" s="7" t="s">
        <v>2242</v>
      </c>
      <c r="B621" s="7" t="s">
        <v>2243</v>
      </c>
      <c r="C621" s="7" t="s">
        <v>62</v>
      </c>
      <c r="D621" s="7" t="s">
        <v>55</v>
      </c>
      <c r="E621" s="14" t="s">
        <v>63</v>
      </c>
      <c r="F621" s="8" t="s">
        <v>64</v>
      </c>
      <c r="G621" s="14" t="s">
        <v>65</v>
      </c>
      <c r="H621" s="9">
        <v>8999</v>
      </c>
      <c r="I621" s="30" t="str">
        <f t="shared" si="37"/>
        <v>&gt;₹500</v>
      </c>
      <c r="J621" s="9">
        <v>18999</v>
      </c>
      <c r="K621" s="10">
        <v>0.53</v>
      </c>
      <c r="L621" s="41">
        <f t="shared" si="34"/>
        <v>4</v>
      </c>
      <c r="M621" s="21" t="str">
        <f>IF(K620&lt;=10%,"0-10%",IF(K620&lt;=20%,"11-20%",IF(K620&lt;=30%,"21-30%",IF(K620&lt;=40%,"31-40%",IF(K620&lt;=50%,"41-50%",IF(K620&lt;=60%,"51-60%",IF(K620&lt;=70%,"61-70%",IF(K620&lt;=80%,"71-80%",IF(K620&lt;=90%,"81-90%","91-100%")))))))))</f>
        <v>0-10%</v>
      </c>
      <c r="N621" s="21" t="str">
        <f>IF(K621&gt;=50%,"&gt;=50%","&lt;50%")</f>
        <v>&gt;=50%</v>
      </c>
      <c r="O621" s="7">
        <v>4</v>
      </c>
      <c r="P621" s="11">
        <v>6347</v>
      </c>
      <c r="Q621" s="27">
        <f>J621*P621</f>
        <v>120586653</v>
      </c>
      <c r="R621" s="12"/>
      <c r="S621" s="24" t="str">
        <f>IF(K621&gt;=50%,"Yes","No")</f>
        <v>Yes</v>
      </c>
    </row>
    <row r="622" spans="1:19" x14ac:dyDescent="0.25">
      <c r="A622" s="7" t="s">
        <v>1836</v>
      </c>
      <c r="B622" s="7" t="s">
        <v>1837</v>
      </c>
      <c r="C622" s="7" t="s">
        <v>1510</v>
      </c>
      <c r="D622" s="7" t="s">
        <v>233</v>
      </c>
      <c r="E622" s="7" t="s">
        <v>234</v>
      </c>
      <c r="F622" s="8" t="s">
        <v>235</v>
      </c>
      <c r="G622" s="7" t="s">
        <v>236</v>
      </c>
      <c r="H622" s="9">
        <v>90</v>
      </c>
      <c r="I622" s="30" t="str">
        <f t="shared" si="37"/>
        <v>&lt;₹200</v>
      </c>
      <c r="J622" s="9">
        <v>100</v>
      </c>
      <c r="K622" s="10">
        <v>0.1</v>
      </c>
      <c r="L622" s="41">
        <f t="shared" si="34"/>
        <v>4.0999999999999996</v>
      </c>
      <c r="M622" s="21" t="str">
        <f>IF(K621&lt;=10%,"0-10%",IF(K621&lt;=20%,"11-20%",IF(K621&lt;=30%,"21-30%",IF(K621&lt;=40%,"31-40%",IF(K621&lt;=50%,"41-50%",IF(K621&lt;=60%,"51-60%",IF(K621&lt;=70%,"61-70%",IF(K621&lt;=80%,"71-80%",IF(K621&lt;=90%,"81-90%","91-100%")))))))))</f>
        <v>51-60%</v>
      </c>
      <c r="N622" s="21" t="str">
        <f>IF(K622&gt;=50%,"&gt;=50%","&lt;50%")</f>
        <v>&lt;50%</v>
      </c>
      <c r="O622" s="7">
        <v>4.0999999999999996</v>
      </c>
      <c r="P622" s="11">
        <v>6199</v>
      </c>
      <c r="Q622" s="27">
        <f>J622*P622</f>
        <v>619900</v>
      </c>
      <c r="R622" s="12"/>
      <c r="S622" s="24" t="str">
        <f>IF(K622&gt;=50%,"Yes","No")</f>
        <v>No</v>
      </c>
    </row>
    <row r="623" spans="1:19" x14ac:dyDescent="0.25">
      <c r="A623" s="7" t="s">
        <v>1407</v>
      </c>
      <c r="B623" s="7" t="s">
        <v>1408</v>
      </c>
      <c r="C623" s="7" t="s">
        <v>62</v>
      </c>
      <c r="D623" s="7" t="s">
        <v>55</v>
      </c>
      <c r="E623" s="14" t="s">
        <v>63</v>
      </c>
      <c r="F623" s="8" t="s">
        <v>64</v>
      </c>
      <c r="G623" s="14" t="s">
        <v>65</v>
      </c>
      <c r="H623" s="9">
        <v>9999</v>
      </c>
      <c r="I623" s="30" t="str">
        <f t="shared" si="37"/>
        <v>&gt;₹500</v>
      </c>
      <c r="J623" s="9">
        <v>12999</v>
      </c>
      <c r="K623" s="10">
        <v>0.23</v>
      </c>
      <c r="L623" s="41">
        <f t="shared" si="34"/>
        <v>4.2</v>
      </c>
      <c r="M623" s="21" t="str">
        <f>IF(K622&lt;=10%,"0-10%",IF(K622&lt;=20%,"11-20%",IF(K622&lt;=30%,"21-30%",IF(K622&lt;=40%,"31-40%",IF(K622&lt;=50%,"41-50%",IF(K622&lt;=60%,"51-60%",IF(K622&lt;=70%,"61-70%",IF(K622&lt;=80%,"71-80%",IF(K622&lt;=90%,"81-90%","91-100%")))))))))</f>
        <v>0-10%</v>
      </c>
      <c r="N623" s="21" t="str">
        <f>IF(K623&gt;=50%,"&gt;=50%","&lt;50%")</f>
        <v>&lt;50%</v>
      </c>
      <c r="O623" s="7">
        <v>4.2</v>
      </c>
      <c r="P623" s="11">
        <v>6088</v>
      </c>
      <c r="Q623" s="27">
        <f>J623*P623</f>
        <v>79137912</v>
      </c>
      <c r="R623" s="12"/>
      <c r="S623" s="24" t="str">
        <f>IF(K623&gt;=50%,"Yes","No")</f>
        <v>No</v>
      </c>
    </row>
    <row r="624" spans="1:19" x14ac:dyDescent="0.25">
      <c r="A624" s="7" t="s">
        <v>534</v>
      </c>
      <c r="B624" s="7" t="s">
        <v>535</v>
      </c>
      <c r="C624" s="7" t="s">
        <v>536</v>
      </c>
      <c r="D624" s="7" t="s">
        <v>35</v>
      </c>
      <c r="E624" s="14" t="s">
        <v>36</v>
      </c>
      <c r="F624" s="8" t="s">
        <v>37</v>
      </c>
      <c r="G624" s="14" t="s">
        <v>537</v>
      </c>
      <c r="H624" s="9">
        <v>6499</v>
      </c>
      <c r="I624" s="30" t="str">
        <f t="shared" si="37"/>
        <v>&gt;₹500</v>
      </c>
      <c r="J624" s="9">
        <v>8500</v>
      </c>
      <c r="K624" s="10">
        <v>0.24</v>
      </c>
      <c r="L624" s="41">
        <f t="shared" si="34"/>
        <v>4.4000000000000004</v>
      </c>
      <c r="M624" s="21" t="str">
        <f>IF(K623&lt;=10%,"0-10%",IF(K623&lt;=20%,"11-20%",IF(K623&lt;=30%,"21-30%",IF(K623&lt;=40%,"31-40%",IF(K623&lt;=50%,"41-50%",IF(K623&lt;=60%,"51-60%",IF(K623&lt;=70%,"61-70%",IF(K623&lt;=80%,"71-80%",IF(K623&lt;=90%,"81-90%","91-100%")))))))))</f>
        <v>21-30%</v>
      </c>
      <c r="N624" s="21" t="str">
        <f>IF(K624&gt;=50%,"&gt;=50%","&lt;50%")</f>
        <v>&lt;50%</v>
      </c>
      <c r="O624" s="7">
        <v>4.4000000000000004</v>
      </c>
      <c r="P624" s="11">
        <v>5865</v>
      </c>
      <c r="Q624" s="27">
        <f>J624*P624</f>
        <v>49852500</v>
      </c>
      <c r="R624" s="12"/>
      <c r="S624" s="24" t="str">
        <f>IF(K624&gt;=50%,"Yes","No")</f>
        <v>No</v>
      </c>
    </row>
    <row r="625" spans="1:19" x14ac:dyDescent="0.25">
      <c r="A625" s="7" t="s">
        <v>265</v>
      </c>
      <c r="B625" s="7" t="s">
        <v>266</v>
      </c>
      <c r="C625" s="7" t="s">
        <v>267</v>
      </c>
      <c r="D625" s="7" t="s">
        <v>233</v>
      </c>
      <c r="E625" s="14" t="s">
        <v>240</v>
      </c>
      <c r="F625" s="8" t="s">
        <v>241</v>
      </c>
      <c r="G625" s="14" t="s">
        <v>268</v>
      </c>
      <c r="H625" s="9">
        <v>1295</v>
      </c>
      <c r="I625" s="30" t="str">
        <f t="shared" si="37"/>
        <v>&gt;₹500</v>
      </c>
      <c r="J625" s="9">
        <v>1295</v>
      </c>
      <c r="K625" s="10">
        <v>0</v>
      </c>
      <c r="L625" s="41">
        <f t="shared" si="34"/>
        <v>4.5</v>
      </c>
      <c r="M625" s="21" t="str">
        <f>IF(K624&lt;=10%,"0-10%",IF(K624&lt;=20%,"11-20%",IF(K624&lt;=30%,"21-30%",IF(K624&lt;=40%,"31-40%",IF(K624&lt;=50%,"41-50%",IF(K624&lt;=60%,"51-60%",IF(K624&lt;=70%,"61-70%",IF(K624&lt;=80%,"71-80%",IF(K624&lt;=90%,"81-90%","91-100%")))))))))</f>
        <v>21-30%</v>
      </c>
      <c r="N625" s="21" t="str">
        <f>IF(K625&gt;=50%,"&gt;=50%","&lt;50%")</f>
        <v>&lt;50%</v>
      </c>
      <c r="O625" s="7">
        <v>4.5</v>
      </c>
      <c r="P625" s="11">
        <v>5760</v>
      </c>
      <c r="Q625" s="27">
        <f>J625*P625</f>
        <v>7459200</v>
      </c>
      <c r="R625" s="12"/>
      <c r="S625" s="24" t="str">
        <f>IF(K625&gt;=50%,"Yes","No")</f>
        <v>No</v>
      </c>
    </row>
    <row r="626" spans="1:19" x14ac:dyDescent="0.25">
      <c r="A626" s="7" t="s">
        <v>1409</v>
      </c>
      <c r="B626" s="7" t="s">
        <v>1410</v>
      </c>
      <c r="C626" s="7" t="s">
        <v>49</v>
      </c>
      <c r="D626" s="7" t="s">
        <v>35</v>
      </c>
      <c r="E626" s="7" t="s">
        <v>43</v>
      </c>
      <c r="F626" s="8" t="s">
        <v>44</v>
      </c>
      <c r="G626" s="7" t="s">
        <v>50</v>
      </c>
      <c r="H626" s="9">
        <v>765</v>
      </c>
      <c r="I626" s="30" t="str">
        <f t="shared" si="37"/>
        <v>&gt;₹500</v>
      </c>
      <c r="J626" s="9">
        <v>970</v>
      </c>
      <c r="K626" s="10">
        <v>0.21</v>
      </c>
      <c r="L626" s="41">
        <f t="shared" si="34"/>
        <v>4.2</v>
      </c>
      <c r="M626" s="21" t="str">
        <f>IF(K625&lt;=10%,"0-10%",IF(K625&lt;=20%,"11-20%",IF(K625&lt;=30%,"21-30%",IF(K625&lt;=40%,"31-40%",IF(K625&lt;=50%,"41-50%",IF(K625&lt;=60%,"51-60%",IF(K625&lt;=70%,"61-70%",IF(K625&lt;=80%,"71-80%",IF(K625&lt;=90%,"81-90%","91-100%")))))))))</f>
        <v>0-10%</v>
      </c>
      <c r="N626" s="21" t="str">
        <f>IF(K626&gt;=50%,"&gt;=50%","&lt;50%")</f>
        <v>&lt;50%</v>
      </c>
      <c r="O626" s="7">
        <v>4.2</v>
      </c>
      <c r="P626" s="11">
        <v>6055</v>
      </c>
      <c r="Q626" s="27">
        <f>J626*P626</f>
        <v>5873350</v>
      </c>
      <c r="R626" s="12"/>
      <c r="S626" s="24" t="str">
        <f>IF(K626&gt;=50%,"Yes","No")</f>
        <v>No</v>
      </c>
    </row>
    <row r="627" spans="1:19" x14ac:dyDescent="0.25">
      <c r="A627" s="7" t="s">
        <v>901</v>
      </c>
      <c r="B627" s="7" t="s">
        <v>902</v>
      </c>
      <c r="C627" s="7" t="s">
        <v>903</v>
      </c>
      <c r="D627" s="7" t="s">
        <v>35</v>
      </c>
      <c r="E627" s="7" t="s">
        <v>904</v>
      </c>
      <c r="F627" s="8" t="s">
        <v>905</v>
      </c>
      <c r="G627" s="7" t="s">
        <v>906</v>
      </c>
      <c r="H627" s="9">
        <v>950</v>
      </c>
      <c r="I627" s="30" t="str">
        <f t="shared" si="37"/>
        <v>&gt;₹500</v>
      </c>
      <c r="J627" s="9">
        <v>1599</v>
      </c>
      <c r="K627" s="10">
        <v>0.41</v>
      </c>
      <c r="L627" s="41">
        <f t="shared" si="34"/>
        <v>4.3</v>
      </c>
      <c r="M627" s="21" t="str">
        <f>IF(K626&lt;=10%,"0-10%",IF(K626&lt;=20%,"11-20%",IF(K626&lt;=30%,"21-30%",IF(K626&lt;=40%,"31-40%",IF(K626&lt;=50%,"41-50%",IF(K626&lt;=60%,"51-60%",IF(K626&lt;=70%,"61-70%",IF(K626&lt;=80%,"71-80%",IF(K626&lt;=90%,"81-90%","91-100%")))))))))</f>
        <v>21-30%</v>
      </c>
      <c r="N627" s="21" t="str">
        <f>IF(K627&gt;=50%,"&gt;=50%","&lt;50%")</f>
        <v>&lt;50%</v>
      </c>
      <c r="O627" s="7">
        <v>4.3</v>
      </c>
      <c r="P627" s="11">
        <v>5911</v>
      </c>
      <c r="Q627" s="27">
        <f>J627*P627</f>
        <v>9451689</v>
      </c>
      <c r="R627" s="12"/>
      <c r="S627" s="24" t="str">
        <f>IF(K627&gt;=50%,"Yes","No")</f>
        <v>No</v>
      </c>
    </row>
    <row r="628" spans="1:19" x14ac:dyDescent="0.25">
      <c r="A628" s="7" t="s">
        <v>907</v>
      </c>
      <c r="B628" s="7" t="s">
        <v>908</v>
      </c>
      <c r="C628" s="7" t="s">
        <v>125</v>
      </c>
      <c r="D628" s="7" t="s">
        <v>35</v>
      </c>
      <c r="E628" s="14" t="s">
        <v>43</v>
      </c>
      <c r="F628" s="8" t="s">
        <v>126</v>
      </c>
      <c r="G628" s="14" t="s">
        <v>127</v>
      </c>
      <c r="H628" s="9">
        <v>8699</v>
      </c>
      <c r="I628" s="30" t="str">
        <f t="shared" si="37"/>
        <v>&gt;₹500</v>
      </c>
      <c r="J628" s="9">
        <v>13049</v>
      </c>
      <c r="K628" s="10">
        <v>0.33</v>
      </c>
      <c r="L628" s="41">
        <f t="shared" si="34"/>
        <v>4.3</v>
      </c>
      <c r="M628" s="21" t="str">
        <f>IF(K627&lt;=10%,"0-10%",IF(K627&lt;=20%,"11-20%",IF(K627&lt;=30%,"21-30%",IF(K627&lt;=40%,"31-40%",IF(K627&lt;=50%,"41-50%",IF(K627&lt;=60%,"51-60%",IF(K627&lt;=70%,"61-70%",IF(K627&lt;=80%,"71-80%",IF(K627&lt;=90%,"81-90%","91-100%")))))))))</f>
        <v>41-50%</v>
      </c>
      <c r="N628" s="21" t="str">
        <f>IF(K628&gt;=50%,"&gt;=50%","&lt;50%")</f>
        <v>&lt;50%</v>
      </c>
      <c r="O628" s="7">
        <v>4.3</v>
      </c>
      <c r="P628" s="11">
        <v>5891</v>
      </c>
      <c r="Q628" s="27">
        <f>J628*P628</f>
        <v>76871659</v>
      </c>
      <c r="R628" s="12"/>
      <c r="S628" s="24" t="str">
        <f>IF(K628&gt;=50%,"Yes","No")</f>
        <v>No</v>
      </c>
    </row>
    <row r="629" spans="1:19" x14ac:dyDescent="0.25">
      <c r="A629" s="7" t="s">
        <v>1411</v>
      </c>
      <c r="B629" s="7" t="s">
        <v>1412</v>
      </c>
      <c r="C629" s="7" t="s">
        <v>887</v>
      </c>
      <c r="D629" s="7" t="s">
        <v>35</v>
      </c>
      <c r="E629" s="14" t="s">
        <v>43</v>
      </c>
      <c r="F629" s="8" t="s">
        <v>44</v>
      </c>
      <c r="G629" s="14" t="s">
        <v>888</v>
      </c>
      <c r="H629" s="9">
        <v>1199</v>
      </c>
      <c r="I629" s="30" t="str">
        <f t="shared" si="37"/>
        <v>&gt;₹500</v>
      </c>
      <c r="J629" s="9">
        <v>1795</v>
      </c>
      <c r="K629" s="10">
        <v>0.33</v>
      </c>
      <c r="L629" s="41">
        <f t="shared" si="34"/>
        <v>4.2</v>
      </c>
      <c r="M629" s="21" t="str">
        <f>IF(K628&lt;=10%,"0-10%",IF(K628&lt;=20%,"11-20%",IF(K628&lt;=30%,"21-30%",IF(K628&lt;=40%,"31-40%",IF(K628&lt;=50%,"41-50%",IF(K628&lt;=60%,"51-60%",IF(K628&lt;=70%,"61-70%",IF(K628&lt;=80%,"71-80%",IF(K628&lt;=90%,"81-90%","91-100%")))))))))</f>
        <v>31-40%</v>
      </c>
      <c r="N629" s="21" t="str">
        <f>IF(K629&gt;=50%,"&gt;=50%","&lt;50%")</f>
        <v>&lt;50%</v>
      </c>
      <c r="O629" s="7">
        <v>4.2</v>
      </c>
      <c r="P629" s="11">
        <v>5967</v>
      </c>
      <c r="Q629" s="27">
        <f>J629*P629</f>
        <v>10710765</v>
      </c>
      <c r="R629" s="12"/>
      <c r="S629" s="24" t="str">
        <f>IF(K629&gt;=50%,"Yes","No")</f>
        <v>No</v>
      </c>
    </row>
    <row r="630" spans="1:19" x14ac:dyDescent="0.25">
      <c r="A630" s="7" t="s">
        <v>1838</v>
      </c>
      <c r="B630" s="7" t="s">
        <v>1839</v>
      </c>
      <c r="C630" s="7" t="s">
        <v>1505</v>
      </c>
      <c r="D630" s="7" t="s">
        <v>55</v>
      </c>
      <c r="E630" s="7" t="s">
        <v>56</v>
      </c>
      <c r="F630" s="8" t="s">
        <v>57</v>
      </c>
      <c r="G630" s="7" t="s">
        <v>634</v>
      </c>
      <c r="H630" s="9">
        <v>119</v>
      </c>
      <c r="I630" s="30" t="str">
        <f t="shared" si="37"/>
        <v>&lt;₹200</v>
      </c>
      <c r="J630" s="9">
        <v>299</v>
      </c>
      <c r="K630" s="10">
        <v>0.6</v>
      </c>
      <c r="L630" s="41">
        <f t="shared" si="34"/>
        <v>4.0999999999999996</v>
      </c>
      <c r="M630" s="21" t="str">
        <f>IF(K629&lt;=10%,"0-10%",IF(K629&lt;=20%,"11-20%",IF(K629&lt;=30%,"21-30%",IF(K629&lt;=40%,"31-40%",IF(K629&lt;=50%,"41-50%",IF(K629&lt;=60%,"51-60%",IF(K629&lt;=70%,"61-70%",IF(K629&lt;=80%,"71-80%",IF(K629&lt;=90%,"81-90%","91-100%")))))))))</f>
        <v>31-40%</v>
      </c>
      <c r="N630" s="21" t="str">
        <f>IF(K630&gt;=50%,"&gt;=50%","&lt;50%")</f>
        <v>&gt;=50%</v>
      </c>
      <c r="O630" s="7">
        <v>4.0999999999999996</v>
      </c>
      <c r="P630" s="11">
        <v>5999</v>
      </c>
      <c r="Q630" s="27">
        <f>J630*P630</f>
        <v>1793701</v>
      </c>
      <c r="R630" s="12"/>
      <c r="S630" s="24" t="str">
        <f>IF(K630&gt;=50%,"Yes","No")</f>
        <v>Yes</v>
      </c>
    </row>
    <row r="631" spans="1:19" x14ac:dyDescent="0.25">
      <c r="A631" s="7" t="s">
        <v>909</v>
      </c>
      <c r="B631" s="7" t="s">
        <v>910</v>
      </c>
      <c r="C631" s="7" t="s">
        <v>911</v>
      </c>
      <c r="D631" s="7" t="s">
        <v>233</v>
      </c>
      <c r="E631" s="7" t="s">
        <v>234</v>
      </c>
      <c r="F631" s="8" t="s">
        <v>235</v>
      </c>
      <c r="G631" s="7" t="s">
        <v>236</v>
      </c>
      <c r="H631" s="9">
        <v>50</v>
      </c>
      <c r="I631" s="30" t="str">
        <f t="shared" si="37"/>
        <v>&lt;₹200</v>
      </c>
      <c r="J631" s="9">
        <v>50</v>
      </c>
      <c r="K631" s="10">
        <v>0</v>
      </c>
      <c r="L631" s="41">
        <f t="shared" si="34"/>
        <v>4.3</v>
      </c>
      <c r="M631" s="21" t="str">
        <f>IF(K630&lt;=10%,"0-10%",IF(K630&lt;=20%,"11-20%",IF(K630&lt;=30%,"21-30%",IF(K630&lt;=40%,"31-40%",IF(K630&lt;=50%,"41-50%",IF(K630&lt;=60%,"51-60%",IF(K630&lt;=70%,"61-70%",IF(K630&lt;=80%,"71-80%",IF(K630&lt;=90%,"81-90%","91-100%")))))))))</f>
        <v>51-60%</v>
      </c>
      <c r="N631" s="21" t="str">
        <f>IF(K631&gt;=50%,"&gt;=50%","&lt;50%")</f>
        <v>&lt;50%</v>
      </c>
      <c r="O631" s="7">
        <v>4.3</v>
      </c>
      <c r="P631" s="11">
        <v>5792</v>
      </c>
      <c r="Q631" s="27">
        <f>J631*P631</f>
        <v>289600</v>
      </c>
      <c r="R631" s="12"/>
      <c r="S631" s="24" t="str">
        <f>IF(K631&gt;=50%,"Yes","No")</f>
        <v>No</v>
      </c>
    </row>
    <row r="632" spans="1:19" x14ac:dyDescent="0.25">
      <c r="A632" s="7" t="s">
        <v>2965</v>
      </c>
      <c r="B632" s="7" t="s">
        <v>2966</v>
      </c>
      <c r="C632" s="7" t="s">
        <v>332</v>
      </c>
      <c r="D632" s="7" t="s">
        <v>18</v>
      </c>
      <c r="E632" s="7" t="s">
        <v>19</v>
      </c>
      <c r="F632" s="8" t="s">
        <v>333</v>
      </c>
      <c r="G632" s="7" t="s">
        <v>334</v>
      </c>
      <c r="H632" s="9">
        <v>549</v>
      </c>
      <c r="I632" s="30" t="str">
        <f t="shared" si="37"/>
        <v>&gt;₹500</v>
      </c>
      <c r="J632" s="9">
        <v>1999</v>
      </c>
      <c r="K632" s="10">
        <v>0.73</v>
      </c>
      <c r="L632" s="41">
        <f t="shared" si="34"/>
        <v>3.6</v>
      </c>
      <c r="M632" s="21" t="str">
        <f>IF(K631&lt;=10%,"0-10%",IF(K631&lt;=20%,"11-20%",IF(K631&lt;=30%,"21-30%",IF(K631&lt;=40%,"31-40%",IF(K631&lt;=50%,"41-50%",IF(K631&lt;=60%,"51-60%",IF(K631&lt;=70%,"61-70%",IF(K631&lt;=80%,"71-80%",IF(K631&lt;=90%,"81-90%","91-100%")))))))))</f>
        <v>0-10%</v>
      </c>
      <c r="N632" s="21" t="str">
        <f>IF(K632&gt;=50%,"&gt;=50%","&lt;50%")</f>
        <v>&gt;=50%</v>
      </c>
      <c r="O632" s="7">
        <v>3.6</v>
      </c>
      <c r="P632" s="11">
        <v>6422</v>
      </c>
      <c r="Q632" s="27">
        <f>J632*P632</f>
        <v>12837578</v>
      </c>
      <c r="R632" s="12"/>
      <c r="S632" s="24" t="str">
        <f>IF(K632&gt;=50%,"Yes","No")</f>
        <v>Yes</v>
      </c>
    </row>
    <row r="633" spans="1:19" x14ac:dyDescent="0.25">
      <c r="A633" s="7" t="s">
        <v>912</v>
      </c>
      <c r="B633" s="7" t="s">
        <v>913</v>
      </c>
      <c r="C633" s="7" t="s">
        <v>914</v>
      </c>
      <c r="D633" s="7" t="s">
        <v>233</v>
      </c>
      <c r="E633" s="7" t="s">
        <v>234</v>
      </c>
      <c r="F633" s="8" t="s">
        <v>235</v>
      </c>
      <c r="G633" s="7" t="s">
        <v>236</v>
      </c>
      <c r="H633" s="9">
        <v>480</v>
      </c>
      <c r="I633" s="30" t="str">
        <f t="shared" si="37"/>
        <v>₹200 - ₹500</v>
      </c>
      <c r="J633" s="9">
        <v>600</v>
      </c>
      <c r="K633" s="10">
        <v>0.2</v>
      </c>
      <c r="L633" s="41">
        <f t="shared" si="34"/>
        <v>4.3</v>
      </c>
      <c r="M633" s="21" t="str">
        <f>IF(K632&lt;=10%,"0-10%",IF(K632&lt;=20%,"11-20%",IF(K632&lt;=30%,"21-30%",IF(K632&lt;=40%,"31-40%",IF(K632&lt;=50%,"41-50%",IF(K632&lt;=60%,"51-60%",IF(K632&lt;=70%,"61-70%",IF(K632&lt;=80%,"71-80%",IF(K632&lt;=90%,"81-90%","91-100%")))))))))</f>
        <v>71-80%</v>
      </c>
      <c r="N633" s="21" t="str">
        <f>IF(K633&gt;=50%,"&gt;=50%","&lt;50%")</f>
        <v>&lt;50%</v>
      </c>
      <c r="O633" s="7">
        <v>4.3</v>
      </c>
      <c r="P633" s="11">
        <v>5719</v>
      </c>
      <c r="Q633" s="27">
        <f>J633*P633</f>
        <v>3431400</v>
      </c>
      <c r="R633" s="12"/>
      <c r="S633" s="24" t="str">
        <f>IF(K633&gt;=50%,"Yes","No")</f>
        <v>No</v>
      </c>
    </row>
    <row r="634" spans="1:19" x14ac:dyDescent="0.25">
      <c r="A634" s="7" t="s">
        <v>269</v>
      </c>
      <c r="B634" s="7" t="s">
        <v>270</v>
      </c>
      <c r="C634" s="7" t="s">
        <v>25</v>
      </c>
      <c r="D634" s="7" t="s">
        <v>18</v>
      </c>
      <c r="E634" s="7" t="s">
        <v>19</v>
      </c>
      <c r="F634" s="8" t="s">
        <v>26</v>
      </c>
      <c r="G634" s="7" t="s">
        <v>27</v>
      </c>
      <c r="H634" s="9">
        <v>999</v>
      </c>
      <c r="I634" s="30" t="str">
        <f t="shared" si="37"/>
        <v>&gt;₹500</v>
      </c>
      <c r="J634" s="9">
        <v>2100</v>
      </c>
      <c r="K634" s="10">
        <v>0.52</v>
      </c>
      <c r="L634" s="41">
        <f t="shared" si="34"/>
        <v>4.5</v>
      </c>
      <c r="M634" s="21" t="str">
        <f>IF(K633&lt;=10%,"0-10%",IF(K633&lt;=20%,"11-20%",IF(K633&lt;=30%,"21-30%",IF(K633&lt;=40%,"31-40%",IF(K633&lt;=50%,"41-50%",IF(K633&lt;=60%,"51-60%",IF(K633&lt;=70%,"61-70%",IF(K633&lt;=80%,"71-80%",IF(K633&lt;=90%,"81-90%","91-100%")))))))))</f>
        <v>11-20%</v>
      </c>
      <c r="N634" s="21" t="str">
        <f>IF(K634&gt;=50%,"&gt;=50%","&lt;50%")</f>
        <v>&gt;=50%</v>
      </c>
      <c r="O634" s="7">
        <v>4.5</v>
      </c>
      <c r="P634" s="11">
        <v>5492</v>
      </c>
      <c r="Q634" s="27">
        <f>J634*P634</f>
        <v>11533200</v>
      </c>
      <c r="R634" s="12"/>
      <c r="S634" s="24" t="str">
        <f>IF(K634&gt;=50%,"Yes","No")</f>
        <v>Yes</v>
      </c>
    </row>
    <row r="635" spans="1:19" x14ac:dyDescent="0.25">
      <c r="A635" s="7" t="s">
        <v>1840</v>
      </c>
      <c r="B635" s="7" t="s">
        <v>1841</v>
      </c>
      <c r="C635" s="7" t="s">
        <v>1842</v>
      </c>
      <c r="D635" s="7" t="s">
        <v>35</v>
      </c>
      <c r="E635" s="15" t="s">
        <v>36</v>
      </c>
      <c r="F635" s="8" t="s">
        <v>708</v>
      </c>
      <c r="G635" s="15" t="s">
        <v>1843</v>
      </c>
      <c r="H635" s="9">
        <v>1982.84</v>
      </c>
      <c r="I635" s="30" t="str">
        <f t="shared" si="37"/>
        <v>&gt;₹500</v>
      </c>
      <c r="J635" s="9">
        <v>3300</v>
      </c>
      <c r="K635" s="10">
        <v>0.4</v>
      </c>
      <c r="L635" s="41">
        <f t="shared" si="34"/>
        <v>4.0999999999999996</v>
      </c>
      <c r="M635" s="21" t="str">
        <f>IF(K634&lt;=10%,"0-10%",IF(K634&lt;=20%,"11-20%",IF(K634&lt;=30%,"21-30%",IF(K634&lt;=40%,"31-40%",IF(K634&lt;=50%,"41-50%",IF(K634&lt;=60%,"51-60%",IF(K634&lt;=70%,"61-70%",IF(K634&lt;=80%,"71-80%",IF(K634&lt;=90%,"81-90%","91-100%")))))))))</f>
        <v>51-60%</v>
      </c>
      <c r="N635" s="21" t="str">
        <f>IF(K635&gt;=50%,"&gt;=50%","&lt;50%")</f>
        <v>&lt;50%</v>
      </c>
      <c r="O635" s="7">
        <v>4.0999999999999996</v>
      </c>
      <c r="P635" s="11">
        <v>5873</v>
      </c>
      <c r="Q635" s="27">
        <f>J635*P635</f>
        <v>19380900</v>
      </c>
      <c r="R635" s="12"/>
      <c r="S635" s="24" t="str">
        <f>IF(K635&gt;=50%,"Yes","No")</f>
        <v>No</v>
      </c>
    </row>
    <row r="636" spans="1:19" x14ac:dyDescent="0.25">
      <c r="A636" s="7" t="s">
        <v>1844</v>
      </c>
      <c r="B636" s="7" t="s">
        <v>1845</v>
      </c>
      <c r="C636" s="7" t="s">
        <v>353</v>
      </c>
      <c r="D636" s="7" t="s">
        <v>55</v>
      </c>
      <c r="E636" s="14" t="s">
        <v>354</v>
      </c>
      <c r="F636" s="8" t="s">
        <v>355</v>
      </c>
      <c r="G636" s="14"/>
      <c r="H636" s="9">
        <v>2499</v>
      </c>
      <c r="I636" s="30" t="str">
        <f t="shared" si="37"/>
        <v>&gt;₹500</v>
      </c>
      <c r="J636" s="9">
        <v>5999</v>
      </c>
      <c r="K636" s="10">
        <v>0.57999999999999996</v>
      </c>
      <c r="L636" s="41">
        <f t="shared" si="34"/>
        <v>4.0999999999999996</v>
      </c>
      <c r="M636" s="21" t="str">
        <f>IF(K635&lt;=10%,"0-10%",IF(K635&lt;=20%,"11-20%",IF(K635&lt;=30%,"21-30%",IF(K635&lt;=40%,"31-40%",IF(K635&lt;=50%,"41-50%",IF(K635&lt;=60%,"51-60%",IF(K635&lt;=70%,"61-70%",IF(K635&lt;=80%,"71-80%",IF(K635&lt;=90%,"81-90%","91-100%")))))))))</f>
        <v>31-40%</v>
      </c>
      <c r="N636" s="21" t="str">
        <f>IF(K636&gt;=50%,"&gt;=50%","&lt;50%")</f>
        <v>&gt;=50%</v>
      </c>
      <c r="O636" s="7">
        <v>4.0999999999999996</v>
      </c>
      <c r="P636" s="11">
        <v>5852</v>
      </c>
      <c r="Q636" s="27">
        <f>J636*P636</f>
        <v>35106148</v>
      </c>
      <c r="R636" s="12"/>
      <c r="S636" s="24" t="str">
        <f>IF(K636&gt;=50%,"Yes","No")</f>
        <v>Yes</v>
      </c>
    </row>
    <row r="637" spans="1:19" x14ac:dyDescent="0.25">
      <c r="A637" s="7" t="s">
        <v>915</v>
      </c>
      <c r="B637" s="7" t="s">
        <v>916</v>
      </c>
      <c r="C637" s="7" t="s">
        <v>827</v>
      </c>
      <c r="D637" s="7" t="s">
        <v>18</v>
      </c>
      <c r="E637" s="7" t="s">
        <v>19</v>
      </c>
      <c r="F637" s="8" t="s">
        <v>207</v>
      </c>
      <c r="G637" s="7" t="s">
        <v>828</v>
      </c>
      <c r="H637" s="9">
        <v>549</v>
      </c>
      <c r="I637" s="30" t="str">
        <f t="shared" si="37"/>
        <v>&gt;₹500</v>
      </c>
      <c r="J637" s="9">
        <v>2499</v>
      </c>
      <c r="K637" s="10">
        <v>0.78</v>
      </c>
      <c r="L637" s="41">
        <f t="shared" si="34"/>
        <v>4.3</v>
      </c>
      <c r="M637" s="21" t="str">
        <f>IF(K636&lt;=10%,"0-10%",IF(K636&lt;=20%,"11-20%",IF(K636&lt;=30%,"21-30%",IF(K636&lt;=40%,"31-40%",IF(K636&lt;=50%,"41-50%",IF(K636&lt;=60%,"51-60%",IF(K636&lt;=70%,"61-70%",IF(K636&lt;=80%,"71-80%",IF(K636&lt;=90%,"81-90%","91-100%")))))))))</f>
        <v>51-60%</v>
      </c>
      <c r="N637" s="21" t="str">
        <f>IF(K637&gt;=50%,"&gt;=50%","&lt;50%")</f>
        <v>&gt;=50%</v>
      </c>
      <c r="O637" s="7">
        <v>4.3</v>
      </c>
      <c r="P637" s="11">
        <v>5556</v>
      </c>
      <c r="Q637" s="27">
        <f>J637*P637</f>
        <v>13884444</v>
      </c>
      <c r="R637" s="12"/>
      <c r="S637" s="24" t="str">
        <f>IF(K637&gt;=50%,"Yes","No")</f>
        <v>Yes</v>
      </c>
    </row>
    <row r="638" spans="1:19" x14ac:dyDescent="0.25">
      <c r="A638" s="7" t="s">
        <v>1846</v>
      </c>
      <c r="B638" s="7" t="s">
        <v>1847</v>
      </c>
      <c r="C638" s="7" t="s">
        <v>206</v>
      </c>
      <c r="D638" s="7" t="s">
        <v>18</v>
      </c>
      <c r="E638" s="7" t="s">
        <v>19</v>
      </c>
      <c r="F638" s="8" t="s">
        <v>207</v>
      </c>
      <c r="G638" s="7" t="s">
        <v>208</v>
      </c>
      <c r="H638" s="9">
        <v>399</v>
      </c>
      <c r="I638" s="30" t="str">
        <f t="shared" si="37"/>
        <v>₹200 - ₹500</v>
      </c>
      <c r="J638" s="9">
        <v>1499</v>
      </c>
      <c r="K638" s="10">
        <v>0.73</v>
      </c>
      <c r="L638" s="41">
        <f t="shared" si="34"/>
        <v>4.0999999999999996</v>
      </c>
      <c r="M638" s="21" t="str">
        <f>IF(K637&lt;=10%,"0-10%",IF(K637&lt;=20%,"11-20%",IF(K637&lt;=30%,"21-30%",IF(K637&lt;=40%,"31-40%",IF(K637&lt;=50%,"41-50%",IF(K637&lt;=60%,"51-60%",IF(K637&lt;=70%,"61-70%",IF(K637&lt;=80%,"71-80%",IF(K637&lt;=90%,"81-90%","91-100%")))))))))</f>
        <v>71-80%</v>
      </c>
      <c r="N638" s="21" t="str">
        <f>IF(K638&gt;=50%,"&gt;=50%","&lt;50%")</f>
        <v>&gt;=50%</v>
      </c>
      <c r="O638" s="7">
        <v>4.0999999999999996</v>
      </c>
      <c r="P638" s="11">
        <v>5730</v>
      </c>
      <c r="Q638" s="27">
        <f>J638*P638</f>
        <v>8589270</v>
      </c>
      <c r="R638" s="12"/>
      <c r="S638" s="24" t="str">
        <f>IF(K638&gt;=50%,"Yes","No")</f>
        <v>Yes</v>
      </c>
    </row>
    <row r="639" spans="1:19" x14ac:dyDescent="0.25">
      <c r="A639" s="7" t="s">
        <v>2545</v>
      </c>
      <c r="B639" s="7" t="s">
        <v>2546</v>
      </c>
      <c r="C639" s="7" t="s">
        <v>707</v>
      </c>
      <c r="D639" s="7" t="s">
        <v>35</v>
      </c>
      <c r="E639" s="14" t="s">
        <v>36</v>
      </c>
      <c r="F639" s="8" t="s">
        <v>708</v>
      </c>
      <c r="G639" s="14" t="s">
        <v>709</v>
      </c>
      <c r="H639" s="9">
        <v>1099</v>
      </c>
      <c r="I639" s="30" t="str">
        <f t="shared" si="37"/>
        <v>&gt;₹500</v>
      </c>
      <c r="J639" s="9">
        <v>1990</v>
      </c>
      <c r="K639" s="10">
        <v>0.45</v>
      </c>
      <c r="L639" s="41">
        <f t="shared" si="34"/>
        <v>3.9</v>
      </c>
      <c r="M639" s="21" t="str">
        <f>IF(K638&lt;=10%,"0-10%",IF(K638&lt;=20%,"11-20%",IF(K638&lt;=30%,"21-30%",IF(K638&lt;=40%,"31-40%",IF(K638&lt;=50%,"41-50%",IF(K638&lt;=60%,"51-60%",IF(K638&lt;=70%,"61-70%",IF(K638&lt;=80%,"71-80%",IF(K638&lt;=90%,"81-90%","91-100%")))))))))</f>
        <v>71-80%</v>
      </c>
      <c r="N639" s="21" t="str">
        <f>IF(K639&gt;=50%,"&gt;=50%","&lt;50%")</f>
        <v>&lt;50%</v>
      </c>
      <c r="O639" s="7">
        <v>3.9</v>
      </c>
      <c r="P639" s="11">
        <v>5911</v>
      </c>
      <c r="Q639" s="27">
        <f>J639*P639</f>
        <v>11762890</v>
      </c>
      <c r="R639" s="12"/>
      <c r="S639" s="24" t="str">
        <f>IF(K639&gt;=50%,"Yes","No")</f>
        <v>No</v>
      </c>
    </row>
    <row r="640" spans="1:19" x14ac:dyDescent="0.25">
      <c r="A640" s="7" t="s">
        <v>2732</v>
      </c>
      <c r="B640" s="7" t="s">
        <v>2733</v>
      </c>
      <c r="C640" s="7" t="s">
        <v>1049</v>
      </c>
      <c r="D640" s="7" t="s">
        <v>18</v>
      </c>
      <c r="E640" s="7" t="s">
        <v>19</v>
      </c>
      <c r="F640" s="8" t="s">
        <v>1050</v>
      </c>
      <c r="G640" s="7" t="s">
        <v>1051</v>
      </c>
      <c r="H640" s="9">
        <v>59</v>
      </c>
      <c r="I640" s="30" t="str">
        <f t="shared" si="37"/>
        <v>&lt;₹200</v>
      </c>
      <c r="J640" s="9">
        <v>59</v>
      </c>
      <c r="K640" s="10">
        <v>0</v>
      </c>
      <c r="L640" s="41">
        <f t="shared" si="34"/>
        <v>3.8</v>
      </c>
      <c r="M640" s="21" t="str">
        <f>IF(K639&lt;=10%,"0-10%",IF(K639&lt;=20%,"11-20%",IF(K639&lt;=30%,"21-30%",IF(K639&lt;=40%,"31-40%",IF(K639&lt;=50%,"41-50%",IF(K639&lt;=60%,"51-60%",IF(K639&lt;=70%,"61-70%",IF(K639&lt;=80%,"71-80%",IF(K639&lt;=90%,"81-90%","91-100%")))))))))</f>
        <v>41-50%</v>
      </c>
      <c r="N640" s="21" t="str">
        <f>IF(K640&gt;=50%,"&gt;=50%","&lt;50%")</f>
        <v>&lt;50%</v>
      </c>
      <c r="O640" s="7">
        <v>3.8</v>
      </c>
      <c r="P640" s="11">
        <v>5958</v>
      </c>
      <c r="Q640" s="27">
        <f>J640*P640</f>
        <v>351522</v>
      </c>
      <c r="R640" s="12"/>
      <c r="S640" s="24" t="str">
        <f>IF(K640&gt;=50%,"Yes","No")</f>
        <v>No</v>
      </c>
    </row>
    <row r="641" spans="1:19" x14ac:dyDescent="0.25">
      <c r="A641" s="7" t="s">
        <v>919</v>
      </c>
      <c r="B641" s="7" t="s">
        <v>920</v>
      </c>
      <c r="C641" s="7" t="s">
        <v>25</v>
      </c>
      <c r="D641" s="7" t="s">
        <v>18</v>
      </c>
      <c r="E641" s="7" t="s">
        <v>19</v>
      </c>
      <c r="F641" s="8" t="s">
        <v>26</v>
      </c>
      <c r="G641" s="7" t="s">
        <v>27</v>
      </c>
      <c r="H641" s="9">
        <v>649</v>
      </c>
      <c r="I641" s="30" t="str">
        <f t="shared" si="37"/>
        <v>&gt;₹500</v>
      </c>
      <c r="J641" s="9">
        <v>1600</v>
      </c>
      <c r="K641" s="10">
        <v>0.59</v>
      </c>
      <c r="L641" s="41">
        <f t="shared" si="34"/>
        <v>4.3</v>
      </c>
      <c r="M641" s="21" t="str">
        <f>IF(K640&lt;=10%,"0-10%",IF(K640&lt;=20%,"11-20%",IF(K640&lt;=30%,"21-30%",IF(K640&lt;=40%,"31-40%",IF(K640&lt;=50%,"41-50%",IF(K640&lt;=60%,"51-60%",IF(K640&lt;=70%,"61-70%",IF(K640&lt;=80%,"71-80%",IF(K640&lt;=90%,"81-90%","91-100%")))))))))</f>
        <v>0-10%</v>
      </c>
      <c r="N641" s="21" t="str">
        <f>IF(K641&gt;=50%,"&gt;=50%","&lt;50%")</f>
        <v>&gt;=50%</v>
      </c>
      <c r="O641" s="7">
        <v>4.3</v>
      </c>
      <c r="P641" s="11">
        <v>5451</v>
      </c>
      <c r="Q641" s="27">
        <f>J641*P641</f>
        <v>8721600</v>
      </c>
      <c r="R641" s="12"/>
      <c r="S641" s="24" t="str">
        <f>IF(K641&gt;=50%,"Yes","No")</f>
        <v>Yes</v>
      </c>
    </row>
    <row r="642" spans="1:19" x14ac:dyDescent="0.25">
      <c r="A642" s="7" t="s">
        <v>917</v>
      </c>
      <c r="B642" s="7" t="s">
        <v>918</v>
      </c>
      <c r="C642" s="7" t="s">
        <v>25</v>
      </c>
      <c r="D642" s="7" t="s">
        <v>18</v>
      </c>
      <c r="E642" s="7" t="s">
        <v>19</v>
      </c>
      <c r="F642" s="8" t="s">
        <v>26</v>
      </c>
      <c r="G642" s="7" t="s">
        <v>27</v>
      </c>
      <c r="H642" s="9">
        <v>499</v>
      </c>
      <c r="I642" s="30" t="str">
        <f t="shared" si="37"/>
        <v>₹200 - ₹500</v>
      </c>
      <c r="J642" s="9">
        <v>1200</v>
      </c>
      <c r="K642" s="10">
        <v>0.57999999999999996</v>
      </c>
      <c r="L642" s="41">
        <f t="shared" ref="L642:L705" si="38" xml:space="preserve"> AVERAGE(O642)</f>
        <v>4.3</v>
      </c>
      <c r="M642" s="21" t="str">
        <f>IF(K641&lt;=10%,"0-10%",IF(K641&lt;=20%,"11-20%",IF(K641&lt;=30%,"21-30%",IF(K641&lt;=40%,"31-40%",IF(K641&lt;=50%,"41-50%",IF(K641&lt;=60%,"51-60%",IF(K641&lt;=70%,"61-70%",IF(K641&lt;=80%,"71-80%",IF(K641&lt;=90%,"81-90%","91-100%")))))))))</f>
        <v>51-60%</v>
      </c>
      <c r="N642" s="21" t="str">
        <f>IF(K642&gt;=50%,"&gt;=50%","&lt;50%")</f>
        <v>&gt;=50%</v>
      </c>
      <c r="O642" s="7">
        <v>4.3</v>
      </c>
      <c r="P642" s="11">
        <v>5451</v>
      </c>
      <c r="Q642" s="27">
        <f>J642*P642</f>
        <v>6541200</v>
      </c>
      <c r="R642" s="12"/>
      <c r="S642" s="24" t="str">
        <f>IF(K642&gt;=50%,"Yes","No")</f>
        <v>Yes</v>
      </c>
    </row>
    <row r="643" spans="1:19" x14ac:dyDescent="0.25">
      <c r="A643" s="7" t="s">
        <v>2244</v>
      </c>
      <c r="B643" s="7" t="s">
        <v>2245</v>
      </c>
      <c r="C643" s="7" t="s">
        <v>81</v>
      </c>
      <c r="D643" s="7" t="s">
        <v>18</v>
      </c>
      <c r="E643" s="7" t="s">
        <v>19</v>
      </c>
      <c r="F643" s="8" t="s">
        <v>82</v>
      </c>
      <c r="G643" s="7" t="s">
        <v>83</v>
      </c>
      <c r="H643" s="9">
        <v>699</v>
      </c>
      <c r="I643" s="30" t="str">
        <f t="shared" si="37"/>
        <v>&gt;₹500</v>
      </c>
      <c r="J643" s="9">
        <v>1490</v>
      </c>
      <c r="K643" s="10">
        <v>0.53</v>
      </c>
      <c r="L643" s="41">
        <f t="shared" si="38"/>
        <v>4</v>
      </c>
      <c r="M643" s="21" t="str">
        <f>IF(K642&lt;=10%,"0-10%",IF(K642&lt;=20%,"11-20%",IF(K642&lt;=30%,"21-30%",IF(K642&lt;=40%,"31-40%",IF(K642&lt;=50%,"41-50%",IF(K642&lt;=60%,"51-60%",IF(K642&lt;=70%,"61-70%",IF(K642&lt;=80%,"71-80%",IF(K642&lt;=90%,"81-90%","91-100%")))))))))</f>
        <v>51-60%</v>
      </c>
      <c r="N643" s="21" t="str">
        <f>IF(K643&gt;=50%,"&gt;=50%","&lt;50%")</f>
        <v>&gt;=50%</v>
      </c>
      <c r="O643" s="7">
        <v>4</v>
      </c>
      <c r="P643" s="11">
        <v>5736</v>
      </c>
      <c r="Q643" s="27">
        <f>J643*P643</f>
        <v>8546640</v>
      </c>
      <c r="R643" s="12"/>
      <c r="S643" s="24" t="str">
        <f>IF(K643&gt;=50%,"Yes","No")</f>
        <v>Yes</v>
      </c>
    </row>
    <row r="644" spans="1:19" x14ac:dyDescent="0.25">
      <c r="A644" s="7" t="s">
        <v>1848</v>
      </c>
      <c r="B644" s="7" t="s">
        <v>1849</v>
      </c>
      <c r="C644" s="7" t="s">
        <v>25</v>
      </c>
      <c r="D644" s="7" t="s">
        <v>18</v>
      </c>
      <c r="E644" s="7" t="s">
        <v>19</v>
      </c>
      <c r="F644" s="8" t="s">
        <v>26</v>
      </c>
      <c r="G644" s="7" t="s">
        <v>27</v>
      </c>
      <c r="H644" s="9">
        <v>799</v>
      </c>
      <c r="I644" s="30" t="str">
        <f t="shared" si="37"/>
        <v>&gt;₹500</v>
      </c>
      <c r="J644" s="9">
        <v>1749</v>
      </c>
      <c r="K644" s="10">
        <v>0.54</v>
      </c>
      <c r="L644" s="41">
        <f t="shared" si="38"/>
        <v>4.0999999999999996</v>
      </c>
      <c r="M644" s="21" t="str">
        <f>IF(K643&lt;=10%,"0-10%",IF(K643&lt;=20%,"11-20%",IF(K643&lt;=30%,"21-30%",IF(K643&lt;=40%,"31-40%",IF(K643&lt;=50%,"41-50%",IF(K643&lt;=60%,"51-60%",IF(K643&lt;=70%,"61-70%",IF(K643&lt;=80%,"71-80%",IF(K643&lt;=90%,"81-90%","91-100%")))))))))</f>
        <v>51-60%</v>
      </c>
      <c r="N644" s="21" t="str">
        <f>IF(K644&gt;=50%,"&gt;=50%","&lt;50%")</f>
        <v>&gt;=50%</v>
      </c>
      <c r="O644" s="7">
        <v>4.0999999999999996</v>
      </c>
      <c r="P644" s="11">
        <v>5626</v>
      </c>
      <c r="Q644" s="27">
        <f>J644*P644</f>
        <v>9839874</v>
      </c>
      <c r="R644" s="12"/>
      <c r="S644" s="24" t="str">
        <f>IF(K644&gt;=50%,"Yes","No")</f>
        <v>Yes</v>
      </c>
    </row>
    <row r="645" spans="1:19" x14ac:dyDescent="0.25">
      <c r="A645" s="7" t="s">
        <v>538</v>
      </c>
      <c r="B645" s="7" t="s">
        <v>539</v>
      </c>
      <c r="C645" s="7" t="s">
        <v>540</v>
      </c>
      <c r="D645" s="7" t="s">
        <v>35</v>
      </c>
      <c r="E645" s="14" t="s">
        <v>43</v>
      </c>
      <c r="F645" s="8" t="s">
        <v>121</v>
      </c>
      <c r="G645" s="14" t="s">
        <v>444</v>
      </c>
      <c r="H645" s="9">
        <v>27900</v>
      </c>
      <c r="I645" s="30" t="str">
        <f t="shared" si="37"/>
        <v>&gt;₹500</v>
      </c>
      <c r="J645" s="9">
        <v>59900</v>
      </c>
      <c r="K645" s="10">
        <v>0.53</v>
      </c>
      <c r="L645" s="41">
        <f t="shared" si="38"/>
        <v>4.4000000000000004</v>
      </c>
      <c r="M645" s="21" t="str">
        <f>IF(K644&lt;=10%,"0-10%",IF(K644&lt;=20%,"11-20%",IF(K644&lt;=30%,"21-30%",IF(K644&lt;=40%,"31-40%",IF(K644&lt;=50%,"41-50%",IF(K644&lt;=60%,"51-60%",IF(K644&lt;=70%,"61-70%",IF(K644&lt;=80%,"71-80%",IF(K644&lt;=90%,"81-90%","91-100%")))))))))</f>
        <v>51-60%</v>
      </c>
      <c r="N645" s="21" t="str">
        <f>IF(K645&gt;=50%,"&gt;=50%","&lt;50%")</f>
        <v>&gt;=50%</v>
      </c>
      <c r="O645" s="7">
        <v>4.4000000000000004</v>
      </c>
      <c r="P645" s="11">
        <v>5298</v>
      </c>
      <c r="Q645" s="27">
        <f>J645*P645</f>
        <v>317350200</v>
      </c>
      <c r="R645" s="12"/>
      <c r="S645" s="24" t="str">
        <f>IF(K645&gt;=50%,"Yes","No")</f>
        <v>Yes</v>
      </c>
    </row>
    <row r="646" spans="1:19" x14ac:dyDescent="0.25">
      <c r="A646" s="7" t="s">
        <v>1850</v>
      </c>
      <c r="B646" s="7" t="s">
        <v>1851</v>
      </c>
      <c r="C646" s="7" t="s">
        <v>685</v>
      </c>
      <c r="D646" s="7" t="s">
        <v>55</v>
      </c>
      <c r="E646" s="14" t="s">
        <v>279</v>
      </c>
      <c r="F646" s="8" t="s">
        <v>686</v>
      </c>
      <c r="G646" s="14" t="s">
        <v>687</v>
      </c>
      <c r="H646" s="9">
        <v>2299</v>
      </c>
      <c r="I646" s="30" t="str">
        <f t="shared" si="37"/>
        <v>&gt;₹500</v>
      </c>
      <c r="J646" s="9">
        <v>7500</v>
      </c>
      <c r="K646" s="10">
        <v>0.69</v>
      </c>
      <c r="L646" s="41">
        <f t="shared" si="38"/>
        <v>4.0999999999999996</v>
      </c>
      <c r="M646" s="21" t="str">
        <f>IF(K645&lt;=10%,"0-10%",IF(K645&lt;=20%,"11-20%",IF(K645&lt;=30%,"21-30%",IF(K645&lt;=40%,"31-40%",IF(K645&lt;=50%,"41-50%",IF(K645&lt;=60%,"51-60%",IF(K645&lt;=70%,"61-70%",IF(K645&lt;=80%,"71-80%",IF(K645&lt;=90%,"81-90%","91-100%")))))))))</f>
        <v>51-60%</v>
      </c>
      <c r="N646" s="21" t="str">
        <f>IF(K646&gt;=50%,"&gt;=50%","&lt;50%")</f>
        <v>&gt;=50%</v>
      </c>
      <c r="O646" s="7">
        <v>4.0999999999999996</v>
      </c>
      <c r="P646" s="11">
        <v>5554</v>
      </c>
      <c r="Q646" s="27">
        <f>J646*P646</f>
        <v>41655000</v>
      </c>
      <c r="R646" s="12"/>
      <c r="S646" s="24" t="str">
        <f>IF(K646&gt;=50%,"Yes","No")</f>
        <v>Yes</v>
      </c>
    </row>
    <row r="647" spans="1:19" x14ac:dyDescent="0.25">
      <c r="A647" s="7" t="s">
        <v>271</v>
      </c>
      <c r="B647" s="7" t="s">
        <v>272</v>
      </c>
      <c r="C647" s="7" t="s">
        <v>253</v>
      </c>
      <c r="D647" s="7" t="s">
        <v>35</v>
      </c>
      <c r="E647" s="14" t="s">
        <v>43</v>
      </c>
      <c r="F647" s="8" t="s">
        <v>44</v>
      </c>
      <c r="G647" s="14" t="s">
        <v>254</v>
      </c>
      <c r="H647" s="9">
        <v>6525</v>
      </c>
      <c r="I647" s="30" t="str">
        <f t="shared" si="37"/>
        <v>&gt;₹500</v>
      </c>
      <c r="J647" s="9">
        <v>8820</v>
      </c>
      <c r="K647" s="10">
        <v>0.26</v>
      </c>
      <c r="L647" s="41">
        <f t="shared" si="38"/>
        <v>4.5</v>
      </c>
      <c r="M647" s="21" t="str">
        <f>IF(K646&lt;=10%,"0-10%",IF(K646&lt;=20%,"11-20%",IF(K646&lt;=30%,"21-30%",IF(K646&lt;=40%,"31-40%",IF(K646&lt;=50%,"41-50%",IF(K646&lt;=60%,"51-60%",IF(K646&lt;=70%,"61-70%",IF(K646&lt;=80%,"71-80%",IF(K646&lt;=90%,"81-90%","91-100%")))))))))</f>
        <v>61-70%</v>
      </c>
      <c r="N647" s="21" t="str">
        <f>IF(K647&gt;=50%,"&gt;=50%","&lt;50%")</f>
        <v>&lt;50%</v>
      </c>
      <c r="O647" s="7">
        <v>4.5</v>
      </c>
      <c r="P647" s="11">
        <v>5137</v>
      </c>
      <c r="Q647" s="27">
        <f>J647*P647</f>
        <v>45308340</v>
      </c>
      <c r="R647" s="12"/>
      <c r="S647" s="24" t="str">
        <f>IF(K647&gt;=50%,"Yes","No")</f>
        <v>No</v>
      </c>
    </row>
    <row r="648" spans="1:19" x14ac:dyDescent="0.25">
      <c r="A648" s="7" t="s">
        <v>541</v>
      </c>
      <c r="B648" s="7" t="s">
        <v>542</v>
      </c>
      <c r="C648" s="7" t="s">
        <v>249</v>
      </c>
      <c r="D648" s="7" t="s">
        <v>18</v>
      </c>
      <c r="E648" s="7" t="s">
        <v>19</v>
      </c>
      <c r="F648" s="8" t="s">
        <v>20</v>
      </c>
      <c r="G648" s="7" t="s">
        <v>250</v>
      </c>
      <c r="H648" s="9">
        <v>169</v>
      </c>
      <c r="I648" s="30" t="str">
        <f t="shared" si="37"/>
        <v>&lt;₹200</v>
      </c>
      <c r="J648" s="9">
        <v>299</v>
      </c>
      <c r="K648" s="10">
        <v>0.43</v>
      </c>
      <c r="L648" s="41">
        <f t="shared" si="38"/>
        <v>4.4000000000000004</v>
      </c>
      <c r="M648" s="21" t="str">
        <f>IF(K647&lt;=10%,"0-10%",IF(K647&lt;=20%,"11-20%",IF(K647&lt;=30%,"21-30%",IF(K647&lt;=40%,"31-40%",IF(K647&lt;=50%,"41-50%",IF(K647&lt;=60%,"51-60%",IF(K647&lt;=70%,"61-70%",IF(K647&lt;=80%,"71-80%",IF(K647&lt;=90%,"81-90%","91-100%")))))))))</f>
        <v>21-30%</v>
      </c>
      <c r="N648" s="21" t="str">
        <f>IF(K648&gt;=50%,"&gt;=50%","&lt;50%")</f>
        <v>&lt;50%</v>
      </c>
      <c r="O648" s="7">
        <v>4.4000000000000004</v>
      </c>
      <c r="P648" s="11">
        <v>5176</v>
      </c>
      <c r="Q648" s="27">
        <f>J648*P648</f>
        <v>1547624</v>
      </c>
      <c r="R648" s="12"/>
      <c r="S648" s="24" t="str">
        <f>IF(K648&gt;=50%,"Yes","No")</f>
        <v>No</v>
      </c>
    </row>
    <row r="649" spans="1:19" x14ac:dyDescent="0.25">
      <c r="A649" s="7" t="s">
        <v>1413</v>
      </c>
      <c r="B649" s="7" t="s">
        <v>1414</v>
      </c>
      <c r="C649" s="7" t="s">
        <v>783</v>
      </c>
      <c r="D649" s="7" t="s">
        <v>35</v>
      </c>
      <c r="E649" s="7" t="s">
        <v>43</v>
      </c>
      <c r="F649" s="8" t="s">
        <v>121</v>
      </c>
      <c r="G649" s="7" t="s">
        <v>122</v>
      </c>
      <c r="H649" s="9">
        <v>499</v>
      </c>
      <c r="I649" s="30" t="str">
        <f t="shared" si="37"/>
        <v>₹200 - ₹500</v>
      </c>
      <c r="J649" s="9">
        <v>625</v>
      </c>
      <c r="K649" s="10">
        <v>0.2</v>
      </c>
      <c r="L649" s="41">
        <f t="shared" si="38"/>
        <v>4.2</v>
      </c>
      <c r="M649" s="21" t="str">
        <f>IF(K648&lt;=10%,"0-10%",IF(K648&lt;=20%,"11-20%",IF(K648&lt;=30%,"21-30%",IF(K648&lt;=40%,"31-40%",IF(K648&lt;=50%,"41-50%",IF(K648&lt;=60%,"51-60%",IF(K648&lt;=70%,"61-70%",IF(K648&lt;=80%,"71-80%",IF(K648&lt;=90%,"81-90%","91-100%")))))))))</f>
        <v>41-50%</v>
      </c>
      <c r="N649" s="21" t="str">
        <f>IF(K649&gt;=50%,"&gt;=50%","&lt;50%")</f>
        <v>&lt;50%</v>
      </c>
      <c r="O649" s="7">
        <v>4.2</v>
      </c>
      <c r="P649" s="11">
        <v>5355</v>
      </c>
      <c r="Q649" s="27">
        <f>J649*P649</f>
        <v>3346875</v>
      </c>
      <c r="R649" s="12"/>
      <c r="S649" s="24" t="str">
        <f>IF(K649&gt;=50%,"Yes","No")</f>
        <v>No</v>
      </c>
    </row>
    <row r="650" spans="1:19" x14ac:dyDescent="0.25">
      <c r="A650" s="7" t="s">
        <v>273</v>
      </c>
      <c r="B650" s="7" t="s">
        <v>274</v>
      </c>
      <c r="C650" s="7" t="s">
        <v>275</v>
      </c>
      <c r="D650" s="7" t="s">
        <v>233</v>
      </c>
      <c r="E650" s="7" t="s">
        <v>234</v>
      </c>
      <c r="F650" s="8" t="s">
        <v>235</v>
      </c>
      <c r="G650" s="7" t="s">
        <v>236</v>
      </c>
      <c r="H650" s="9">
        <v>120</v>
      </c>
      <c r="I650" s="30" t="str">
        <f t="shared" si="37"/>
        <v>&lt;₹200</v>
      </c>
      <c r="J650" s="9">
        <v>120</v>
      </c>
      <c r="K650" s="10">
        <v>0</v>
      </c>
      <c r="L650" s="41">
        <f t="shared" si="38"/>
        <v>4.5</v>
      </c>
      <c r="M650" s="21" t="str">
        <f>IF(K649&lt;=10%,"0-10%",IF(K649&lt;=20%,"11-20%",IF(K649&lt;=30%,"21-30%",IF(K649&lt;=40%,"31-40%",IF(K649&lt;=50%,"41-50%",IF(K649&lt;=60%,"51-60%",IF(K649&lt;=70%,"61-70%",IF(K649&lt;=80%,"71-80%",IF(K649&lt;=90%,"81-90%","91-100%")))))))))</f>
        <v>11-20%</v>
      </c>
      <c r="N650" s="21" t="str">
        <f>IF(K650&gt;=50%,"&gt;=50%","&lt;50%")</f>
        <v>&lt;50%</v>
      </c>
      <c r="O650" s="7">
        <v>4.5</v>
      </c>
      <c r="P650" s="11">
        <v>4951</v>
      </c>
      <c r="Q650" s="27">
        <f>J650*P650</f>
        <v>594120</v>
      </c>
      <c r="R650" s="12"/>
      <c r="S650" s="24" t="str">
        <f>IF(K650&gt;=50%,"Yes","No")</f>
        <v>No</v>
      </c>
    </row>
    <row r="651" spans="1:19" x14ac:dyDescent="0.25">
      <c r="A651" s="7" t="s">
        <v>2246</v>
      </c>
      <c r="B651" s="7" t="s">
        <v>2247</v>
      </c>
      <c r="C651" s="7" t="s">
        <v>903</v>
      </c>
      <c r="D651" s="7" t="s">
        <v>35</v>
      </c>
      <c r="E651" s="7" t="s">
        <v>904</v>
      </c>
      <c r="F651" s="8" t="s">
        <v>905</v>
      </c>
      <c r="G651" s="7" t="s">
        <v>906</v>
      </c>
      <c r="H651" s="9">
        <v>351</v>
      </c>
      <c r="I651" s="30" t="str">
        <f t="shared" si="37"/>
        <v>₹200 - ₹500</v>
      </c>
      <c r="J651" s="9">
        <v>999</v>
      </c>
      <c r="K651" s="10">
        <v>0.65</v>
      </c>
      <c r="L651" s="41">
        <f t="shared" si="38"/>
        <v>4</v>
      </c>
      <c r="M651" s="21" t="str">
        <f>IF(K650&lt;=10%,"0-10%",IF(K650&lt;=20%,"11-20%",IF(K650&lt;=30%,"21-30%",IF(K650&lt;=40%,"31-40%",IF(K650&lt;=50%,"41-50%",IF(K650&lt;=60%,"51-60%",IF(K650&lt;=70%,"61-70%",IF(K650&lt;=80%,"71-80%",IF(K650&lt;=90%,"81-90%","91-100%")))))))))</f>
        <v>0-10%</v>
      </c>
      <c r="N651" s="21" t="str">
        <f>IF(K651&gt;=50%,"&gt;=50%","&lt;50%")</f>
        <v>&gt;=50%</v>
      </c>
      <c r="O651" s="7">
        <v>4</v>
      </c>
      <c r="P651" s="11">
        <v>5380</v>
      </c>
      <c r="Q651" s="27">
        <f>J651*P651</f>
        <v>5374620</v>
      </c>
      <c r="R651" s="12"/>
      <c r="S651" s="24" t="str">
        <f>IF(K651&gt;=50%,"Yes","No")</f>
        <v>Yes</v>
      </c>
    </row>
    <row r="652" spans="1:19" x14ac:dyDescent="0.25">
      <c r="A652" s="7" t="s">
        <v>1415</v>
      </c>
      <c r="B652" s="7" t="s">
        <v>1416</v>
      </c>
      <c r="C652" s="7" t="s">
        <v>618</v>
      </c>
      <c r="D652" s="7" t="s">
        <v>35</v>
      </c>
      <c r="E652" s="14" t="s">
        <v>43</v>
      </c>
      <c r="F652" s="8" t="s">
        <v>44</v>
      </c>
      <c r="G652" s="14" t="s">
        <v>180</v>
      </c>
      <c r="H652" s="9">
        <v>1182</v>
      </c>
      <c r="I652" s="30" t="str">
        <f t="shared" ref="I652:I676" si="39">IF(H652&lt;200,"&lt;₹200",IF(OR(H652=200,H652&lt;=500),"₹200 - ₹500","&gt;₹500"))</f>
        <v>&gt;₹500</v>
      </c>
      <c r="J652" s="9">
        <v>2995</v>
      </c>
      <c r="K652" s="10">
        <v>0.61</v>
      </c>
      <c r="L652" s="41">
        <f t="shared" si="38"/>
        <v>4.2</v>
      </c>
      <c r="M652" s="21" t="str">
        <f>IF(K651&lt;=10%,"0-10%",IF(K651&lt;=20%,"11-20%",IF(K651&lt;=30%,"21-30%",IF(K651&lt;=40%,"31-40%",IF(K651&lt;=50%,"41-50%",IF(K651&lt;=60%,"51-60%",IF(K651&lt;=70%,"61-70%",IF(K651&lt;=80%,"71-80%",IF(K651&lt;=90%,"81-90%","91-100%")))))))))</f>
        <v>61-70%</v>
      </c>
      <c r="N652" s="21" t="str">
        <f>IF(K652&gt;=50%,"&gt;=50%","&lt;50%")</f>
        <v>&gt;=50%</v>
      </c>
      <c r="O652" s="7">
        <v>4.2</v>
      </c>
      <c r="P652" s="11">
        <v>5178</v>
      </c>
      <c r="Q652" s="27">
        <f>J652*P652</f>
        <v>15508110</v>
      </c>
      <c r="R652" s="12"/>
      <c r="S652" s="24" t="str">
        <f>IF(K652&gt;=50%,"Yes","No")</f>
        <v>Yes</v>
      </c>
    </row>
    <row r="653" spans="1:19" x14ac:dyDescent="0.25">
      <c r="A653" s="7" t="s">
        <v>276</v>
      </c>
      <c r="B653" s="7" t="s">
        <v>277</v>
      </c>
      <c r="C653" s="7" t="s">
        <v>278</v>
      </c>
      <c r="D653" s="7" t="s">
        <v>55</v>
      </c>
      <c r="E653" s="7" t="s">
        <v>279</v>
      </c>
      <c r="F653" s="8" t="s">
        <v>103</v>
      </c>
      <c r="G653" s="7" t="s">
        <v>280</v>
      </c>
      <c r="H653" s="9">
        <v>549</v>
      </c>
      <c r="I653" s="30" t="str">
        <f t="shared" si="39"/>
        <v>&gt;₹500</v>
      </c>
      <c r="J653" s="9">
        <v>549</v>
      </c>
      <c r="K653" s="10">
        <v>0</v>
      </c>
      <c r="L653" s="41">
        <f t="shared" si="38"/>
        <v>4.5</v>
      </c>
      <c r="M653" s="21" t="str">
        <f>IF(K652&lt;=10%,"0-10%",IF(K652&lt;=20%,"11-20%",IF(K652&lt;=30%,"21-30%",IF(K652&lt;=40%,"31-40%",IF(K652&lt;=50%,"41-50%",IF(K652&lt;=60%,"51-60%",IF(K652&lt;=70%,"61-70%",IF(K652&lt;=80%,"71-80%",IF(K652&lt;=90%,"81-90%","91-100%")))))))))</f>
        <v>61-70%</v>
      </c>
      <c r="N653" s="21" t="str">
        <f>IF(K653&gt;=50%,"&gt;=50%","&lt;50%")</f>
        <v>&lt;50%</v>
      </c>
      <c r="O653" s="7">
        <v>4.5</v>
      </c>
      <c r="P653" s="11">
        <v>4875</v>
      </c>
      <c r="Q653" s="27">
        <f>J653*P653</f>
        <v>2676375</v>
      </c>
      <c r="R653" s="12"/>
      <c r="S653" s="24" t="str">
        <f>IF(K653&gt;=50%,"Yes","No")</f>
        <v>No</v>
      </c>
    </row>
    <row r="654" spans="1:19" x14ac:dyDescent="0.25">
      <c r="A654" s="7" t="s">
        <v>921</v>
      </c>
      <c r="B654" s="7" t="s">
        <v>922</v>
      </c>
      <c r="C654" s="7" t="s">
        <v>923</v>
      </c>
      <c r="D654" s="7" t="s">
        <v>35</v>
      </c>
      <c r="E654" s="7" t="s">
        <v>224</v>
      </c>
      <c r="F654" s="8" t="s">
        <v>476</v>
      </c>
      <c r="G654" s="7" t="s">
        <v>477</v>
      </c>
      <c r="H654" s="9">
        <v>99</v>
      </c>
      <c r="I654" s="30" t="str">
        <f t="shared" si="39"/>
        <v>&lt;₹200</v>
      </c>
      <c r="J654" s="9">
        <v>99</v>
      </c>
      <c r="K654" s="10">
        <v>0</v>
      </c>
      <c r="L654" s="41">
        <f t="shared" si="38"/>
        <v>4.3</v>
      </c>
      <c r="M654" s="21" t="str">
        <f>IF(K653&lt;=10%,"0-10%",IF(K653&lt;=20%,"11-20%",IF(K653&lt;=30%,"21-30%",IF(K653&lt;=40%,"31-40%",IF(K653&lt;=50%,"41-50%",IF(K653&lt;=60%,"51-60%",IF(K653&lt;=70%,"61-70%",IF(K653&lt;=80%,"71-80%",IF(K653&lt;=90%,"81-90%","91-100%")))))))))</f>
        <v>0-10%</v>
      </c>
      <c r="N654" s="21" t="str">
        <f>IF(K654&gt;=50%,"&gt;=50%","&lt;50%")</f>
        <v>&lt;50%</v>
      </c>
      <c r="O654" s="7">
        <v>4.3</v>
      </c>
      <c r="P654" s="11">
        <v>5036</v>
      </c>
      <c r="Q654" s="27">
        <f>J654*P654</f>
        <v>498564</v>
      </c>
      <c r="R654" s="12"/>
      <c r="S654" s="24" t="str">
        <f>IF(K654&gt;=50%,"Yes","No")</f>
        <v>No</v>
      </c>
    </row>
    <row r="655" spans="1:19" x14ac:dyDescent="0.25">
      <c r="A655" s="7" t="s">
        <v>1852</v>
      </c>
      <c r="B655" s="7" t="s">
        <v>1853</v>
      </c>
      <c r="C655" s="7" t="s">
        <v>1854</v>
      </c>
      <c r="D655" s="7" t="s">
        <v>18</v>
      </c>
      <c r="E655" s="7" t="s">
        <v>19</v>
      </c>
      <c r="F655" s="8" t="s">
        <v>747</v>
      </c>
      <c r="G655" s="7" t="s">
        <v>1855</v>
      </c>
      <c r="H655" s="9">
        <v>649</v>
      </c>
      <c r="I655" s="30" t="str">
        <f t="shared" si="39"/>
        <v>&gt;₹500</v>
      </c>
      <c r="J655" s="9">
        <v>1300</v>
      </c>
      <c r="K655" s="10">
        <v>0.5</v>
      </c>
      <c r="L655" s="41">
        <f t="shared" si="38"/>
        <v>4.0999999999999996</v>
      </c>
      <c r="M655" s="21" t="str">
        <f>IF(K654&lt;=10%,"0-10%",IF(K654&lt;=20%,"11-20%",IF(K654&lt;=30%,"21-30%",IF(K654&lt;=40%,"31-40%",IF(K654&lt;=50%,"41-50%",IF(K654&lt;=60%,"51-60%",IF(K654&lt;=70%,"61-70%",IF(K654&lt;=80%,"71-80%",IF(K654&lt;=90%,"81-90%","91-100%")))))))))</f>
        <v>0-10%</v>
      </c>
      <c r="N655" s="21" t="str">
        <f>IF(K655&gt;=50%,"&gt;=50%","&lt;50%")</f>
        <v>&gt;=50%</v>
      </c>
      <c r="O655" s="7">
        <v>4.0999999999999996</v>
      </c>
      <c r="P655" s="11">
        <v>5195</v>
      </c>
      <c r="Q655" s="27">
        <f>J655*P655</f>
        <v>6753500</v>
      </c>
      <c r="R655" s="12"/>
      <c r="S655" s="24" t="str">
        <f>IF(K655&gt;=50%,"Yes","No")</f>
        <v>Yes</v>
      </c>
    </row>
    <row r="656" spans="1:19" x14ac:dyDescent="0.25">
      <c r="A656" s="7" t="s">
        <v>2248</v>
      </c>
      <c r="B656" s="7" t="s">
        <v>2249</v>
      </c>
      <c r="C656" s="7" t="s">
        <v>34</v>
      </c>
      <c r="D656" s="7" t="s">
        <v>35</v>
      </c>
      <c r="E656" s="14" t="s">
        <v>36</v>
      </c>
      <c r="F656" s="8" t="s">
        <v>37</v>
      </c>
      <c r="G656" s="14" t="s">
        <v>38</v>
      </c>
      <c r="H656" s="9">
        <v>2088</v>
      </c>
      <c r="I656" s="30" t="str">
        <f t="shared" si="39"/>
        <v>&gt;₹500</v>
      </c>
      <c r="J656" s="9">
        <v>5550</v>
      </c>
      <c r="K656" s="10">
        <v>0.62</v>
      </c>
      <c r="L656" s="41">
        <f t="shared" si="38"/>
        <v>4</v>
      </c>
      <c r="M656" s="21" t="str">
        <f>IF(K655&lt;=10%,"0-10%",IF(K655&lt;=20%,"11-20%",IF(K655&lt;=30%,"21-30%",IF(K655&lt;=40%,"31-40%",IF(K655&lt;=50%,"41-50%",IF(K655&lt;=60%,"51-60%",IF(K655&lt;=70%,"61-70%",IF(K655&lt;=80%,"71-80%",IF(K655&lt;=90%,"81-90%","91-100%")))))))))</f>
        <v>41-50%</v>
      </c>
      <c r="N656" s="21" t="str">
        <f>IF(K656&gt;=50%,"&gt;=50%","&lt;50%")</f>
        <v>&gt;=50%</v>
      </c>
      <c r="O656" s="7">
        <v>4</v>
      </c>
      <c r="P656" s="11">
        <v>5292</v>
      </c>
      <c r="Q656" s="27">
        <f>J656*P656</f>
        <v>29370600</v>
      </c>
      <c r="R656" s="12"/>
      <c r="S656" s="24" t="str">
        <f>IF(K656&gt;=50%,"Yes","No")</f>
        <v>Yes</v>
      </c>
    </row>
    <row r="657" spans="1:19" x14ac:dyDescent="0.25">
      <c r="A657" s="7" t="s">
        <v>1856</v>
      </c>
      <c r="B657" s="7" t="s">
        <v>1857</v>
      </c>
      <c r="C657" s="7" t="s">
        <v>353</v>
      </c>
      <c r="D657" s="7" t="s">
        <v>55</v>
      </c>
      <c r="E657" s="14" t="s">
        <v>354</v>
      </c>
      <c r="F657" s="8" t="s">
        <v>355</v>
      </c>
      <c r="G657" s="14"/>
      <c r="H657" s="9">
        <v>2998</v>
      </c>
      <c r="I657" s="30" t="str">
        <f t="shared" si="39"/>
        <v>&gt;₹500</v>
      </c>
      <c r="J657" s="9">
        <v>5999</v>
      </c>
      <c r="K657" s="10">
        <v>0.5</v>
      </c>
      <c r="L657" s="41">
        <f t="shared" si="38"/>
        <v>4.0999999999999996</v>
      </c>
      <c r="M657" s="21" t="str">
        <f>IF(K656&lt;=10%,"0-10%",IF(K656&lt;=20%,"11-20%",IF(K656&lt;=30%,"21-30%",IF(K656&lt;=40%,"31-40%",IF(K656&lt;=50%,"41-50%",IF(K656&lt;=60%,"51-60%",IF(K656&lt;=70%,"61-70%",IF(K656&lt;=80%,"71-80%",IF(K656&lt;=90%,"81-90%","91-100%")))))))))</f>
        <v>61-70%</v>
      </c>
      <c r="N657" s="21" t="str">
        <f>IF(K657&gt;=50%,"&gt;=50%","&lt;50%")</f>
        <v>&gt;=50%</v>
      </c>
      <c r="O657" s="7">
        <v>4.0999999999999996</v>
      </c>
      <c r="P657" s="11">
        <v>5179</v>
      </c>
      <c r="Q657" s="27">
        <f>J657*P657</f>
        <v>31068821</v>
      </c>
      <c r="R657" s="12"/>
      <c r="S657" s="24" t="str">
        <f>IF(K657&gt;=50%,"Yes","No")</f>
        <v>Yes</v>
      </c>
    </row>
    <row r="658" spans="1:19" x14ac:dyDescent="0.25">
      <c r="A658" s="7" t="s">
        <v>2250</v>
      </c>
      <c r="B658" s="7" t="s">
        <v>2251</v>
      </c>
      <c r="C658" s="7" t="s">
        <v>96</v>
      </c>
      <c r="D658" s="7" t="s">
        <v>35</v>
      </c>
      <c r="E658" s="14" t="s">
        <v>43</v>
      </c>
      <c r="F658" s="8" t="s">
        <v>44</v>
      </c>
      <c r="G658" s="14" t="s">
        <v>97</v>
      </c>
      <c r="H658" s="9">
        <v>2449</v>
      </c>
      <c r="I658" s="30" t="str">
        <f t="shared" si="39"/>
        <v>&gt;₹500</v>
      </c>
      <c r="J658" s="9">
        <v>3390</v>
      </c>
      <c r="K658" s="10">
        <v>0.28000000000000003</v>
      </c>
      <c r="L658" s="41">
        <f t="shared" si="38"/>
        <v>4</v>
      </c>
      <c r="M658" s="21" t="str">
        <f>IF(K657&lt;=10%,"0-10%",IF(K657&lt;=20%,"11-20%",IF(K657&lt;=30%,"21-30%",IF(K657&lt;=40%,"31-40%",IF(K657&lt;=50%,"41-50%",IF(K657&lt;=60%,"51-60%",IF(K657&lt;=70%,"61-70%",IF(K657&lt;=80%,"71-80%",IF(K657&lt;=90%,"81-90%","91-100%")))))))))</f>
        <v>41-50%</v>
      </c>
      <c r="N658" s="21" t="str">
        <f>IF(K658&gt;=50%,"&gt;=50%","&lt;50%")</f>
        <v>&lt;50%</v>
      </c>
      <c r="O658" s="7">
        <v>4</v>
      </c>
      <c r="P658" s="11">
        <v>5206</v>
      </c>
      <c r="Q658" s="27">
        <f>J658*P658</f>
        <v>17648340</v>
      </c>
      <c r="R658" s="12"/>
      <c r="S658" s="24" t="str">
        <f>IF(K658&gt;=50%,"Yes","No")</f>
        <v>No</v>
      </c>
    </row>
    <row r="659" spans="1:19" x14ac:dyDescent="0.25">
      <c r="A659" s="7" t="s">
        <v>1417</v>
      </c>
      <c r="B659" s="7" t="s">
        <v>1418</v>
      </c>
      <c r="C659" s="7" t="s">
        <v>797</v>
      </c>
      <c r="D659" s="7" t="s">
        <v>55</v>
      </c>
      <c r="E659" s="7" t="s">
        <v>56</v>
      </c>
      <c r="F659" s="8" t="s">
        <v>57</v>
      </c>
      <c r="G659" s="7" t="s">
        <v>798</v>
      </c>
      <c r="H659" s="9">
        <v>139</v>
      </c>
      <c r="I659" s="30" t="str">
        <f t="shared" si="39"/>
        <v>&lt;₹200</v>
      </c>
      <c r="J659" s="9">
        <v>499</v>
      </c>
      <c r="K659" s="10">
        <v>0.72</v>
      </c>
      <c r="L659" s="41">
        <f t="shared" si="38"/>
        <v>4.2</v>
      </c>
      <c r="M659" s="21" t="str">
        <f>IF(K658&lt;=10%,"0-10%",IF(K658&lt;=20%,"11-20%",IF(K658&lt;=30%,"21-30%",IF(K658&lt;=40%,"31-40%",IF(K658&lt;=50%,"41-50%",IF(K658&lt;=60%,"51-60%",IF(K658&lt;=70%,"61-70%",IF(K658&lt;=80%,"71-80%",IF(K658&lt;=90%,"81-90%","91-100%")))))))))</f>
        <v>21-30%</v>
      </c>
      <c r="N659" s="21" t="str">
        <f>IF(K659&gt;=50%,"&gt;=50%","&lt;50%")</f>
        <v>&gt;=50%</v>
      </c>
      <c r="O659" s="7">
        <v>4.2</v>
      </c>
      <c r="P659" s="11">
        <v>4971</v>
      </c>
      <c r="Q659" s="27">
        <f>J659*P659</f>
        <v>2480529</v>
      </c>
      <c r="R659" s="12"/>
      <c r="S659" s="24" t="str">
        <f>IF(K659&gt;=50%,"Yes","No")</f>
        <v>Yes</v>
      </c>
    </row>
    <row r="660" spans="1:19" x14ac:dyDescent="0.25">
      <c r="A660" s="7" t="s">
        <v>1419</v>
      </c>
      <c r="B660" s="7" t="s">
        <v>1420</v>
      </c>
      <c r="C660" s="7" t="s">
        <v>1011</v>
      </c>
      <c r="D660" s="7" t="s">
        <v>35</v>
      </c>
      <c r="E660" s="7" t="s">
        <v>43</v>
      </c>
      <c r="F660" s="8" t="s">
        <v>312</v>
      </c>
      <c r="G660" s="7" t="s">
        <v>1012</v>
      </c>
      <c r="H660" s="9">
        <v>184</v>
      </c>
      <c r="I660" s="30" t="str">
        <f t="shared" si="39"/>
        <v>&lt;₹200</v>
      </c>
      <c r="J660" s="9">
        <v>450</v>
      </c>
      <c r="K660" s="10">
        <v>0.59</v>
      </c>
      <c r="L660" s="41">
        <f t="shared" si="38"/>
        <v>4.2</v>
      </c>
      <c r="M660" s="21" t="str">
        <f>IF(K659&lt;=10%,"0-10%",IF(K659&lt;=20%,"11-20%",IF(K659&lt;=30%,"21-30%",IF(K659&lt;=40%,"31-40%",IF(K659&lt;=50%,"41-50%",IF(K659&lt;=60%,"51-60%",IF(K659&lt;=70%,"61-70%",IF(K659&lt;=80%,"71-80%",IF(K659&lt;=90%,"81-90%","91-100%")))))))))</f>
        <v>71-80%</v>
      </c>
      <c r="N660" s="21" t="str">
        <f>IF(K660&gt;=50%,"&gt;=50%","&lt;50%")</f>
        <v>&gt;=50%</v>
      </c>
      <c r="O660" s="7">
        <v>4.2</v>
      </c>
      <c r="P660" s="11">
        <v>4971</v>
      </c>
      <c r="Q660" s="27">
        <f>J660*P660</f>
        <v>2236950</v>
      </c>
      <c r="R660" s="12"/>
      <c r="S660" s="24" t="str">
        <f>IF(K660&gt;=50%,"Yes","No")</f>
        <v>Yes</v>
      </c>
    </row>
    <row r="661" spans="1:19" x14ac:dyDescent="0.25">
      <c r="A661" s="7" t="s">
        <v>1421</v>
      </c>
      <c r="B661" s="7" t="s">
        <v>1422</v>
      </c>
      <c r="C661" s="7" t="s">
        <v>603</v>
      </c>
      <c r="D661" s="7" t="s">
        <v>55</v>
      </c>
      <c r="E661" s="7" t="s">
        <v>56</v>
      </c>
      <c r="F661" s="8" t="s">
        <v>57</v>
      </c>
      <c r="G661" s="7" t="s">
        <v>218</v>
      </c>
      <c r="H661" s="9">
        <v>337</v>
      </c>
      <c r="I661" s="30" t="str">
        <f t="shared" si="39"/>
        <v>₹200 - ₹500</v>
      </c>
      <c r="J661" s="9">
        <v>699</v>
      </c>
      <c r="K661" s="10">
        <v>0.52</v>
      </c>
      <c r="L661" s="41">
        <f t="shared" si="38"/>
        <v>4.2</v>
      </c>
      <c r="M661" s="21" t="str">
        <f>IF(K660&lt;=10%,"0-10%",IF(K660&lt;=20%,"11-20%",IF(K660&lt;=30%,"21-30%",IF(K660&lt;=40%,"31-40%",IF(K660&lt;=50%,"41-50%",IF(K660&lt;=60%,"51-60%",IF(K660&lt;=70%,"61-70%",IF(K660&lt;=80%,"71-80%",IF(K660&lt;=90%,"81-90%","91-100%")))))))))</f>
        <v>51-60%</v>
      </c>
      <c r="N661" s="21" t="str">
        <f>IF(K661&gt;=50%,"&gt;=50%","&lt;50%")</f>
        <v>&gt;=50%</v>
      </c>
      <c r="O661" s="7">
        <v>4.2</v>
      </c>
      <c r="P661" s="11">
        <v>4969</v>
      </c>
      <c r="Q661" s="27">
        <f>J661*P661</f>
        <v>3473331</v>
      </c>
      <c r="R661" s="12"/>
      <c r="S661" s="24" t="str">
        <f>IF(K661&gt;=50%,"Yes","No")</f>
        <v>Yes</v>
      </c>
    </row>
    <row r="662" spans="1:19" x14ac:dyDescent="0.25">
      <c r="A662" s="7" t="s">
        <v>2252</v>
      </c>
      <c r="B662" s="7" t="s">
        <v>2253</v>
      </c>
      <c r="C662" s="7" t="s">
        <v>536</v>
      </c>
      <c r="D662" s="7" t="s">
        <v>35</v>
      </c>
      <c r="E662" s="14" t="s">
        <v>36</v>
      </c>
      <c r="F662" s="8" t="s">
        <v>37</v>
      </c>
      <c r="G662" s="14" t="s">
        <v>537</v>
      </c>
      <c r="H662" s="9">
        <v>7799</v>
      </c>
      <c r="I662" s="30" t="str">
        <f t="shared" si="39"/>
        <v>&gt;₹500</v>
      </c>
      <c r="J662" s="9">
        <v>12500</v>
      </c>
      <c r="K662" s="10">
        <v>0.38</v>
      </c>
      <c r="L662" s="41">
        <f t="shared" si="38"/>
        <v>4</v>
      </c>
      <c r="M662" s="21" t="str">
        <f>IF(K661&lt;=10%,"0-10%",IF(K661&lt;=20%,"11-20%",IF(K661&lt;=30%,"21-30%",IF(K661&lt;=40%,"31-40%",IF(K661&lt;=50%,"41-50%",IF(K661&lt;=60%,"51-60%",IF(K661&lt;=70%,"61-70%",IF(K661&lt;=80%,"71-80%",IF(K661&lt;=90%,"81-90%","91-100%")))))))))</f>
        <v>51-60%</v>
      </c>
      <c r="N662" s="21" t="str">
        <f>IF(K662&gt;=50%,"&gt;=50%","&lt;50%")</f>
        <v>&lt;50%</v>
      </c>
      <c r="O662" s="7">
        <v>4</v>
      </c>
      <c r="P662" s="11">
        <v>5160</v>
      </c>
      <c r="Q662" s="27">
        <f>J662*P662</f>
        <v>64500000</v>
      </c>
      <c r="R662" s="12"/>
      <c r="S662" s="24" t="str">
        <f>IF(K662&gt;=50%,"Yes","No")</f>
        <v>No</v>
      </c>
    </row>
    <row r="663" spans="1:19" x14ac:dyDescent="0.25">
      <c r="A663" s="7" t="s">
        <v>1423</v>
      </c>
      <c r="B663" s="7" t="s">
        <v>1424</v>
      </c>
      <c r="C663" s="7" t="s">
        <v>649</v>
      </c>
      <c r="D663" s="7" t="s">
        <v>18</v>
      </c>
      <c r="E663" s="7" t="s">
        <v>156</v>
      </c>
      <c r="F663" s="8" t="s">
        <v>650</v>
      </c>
      <c r="H663" s="9">
        <v>449</v>
      </c>
      <c r="I663" s="30" t="str">
        <f t="shared" si="39"/>
        <v>₹200 - ₹500</v>
      </c>
      <c r="J663" s="9">
        <v>1300</v>
      </c>
      <c r="K663" s="10">
        <v>0.65</v>
      </c>
      <c r="L663" s="41">
        <f t="shared" si="38"/>
        <v>4.2</v>
      </c>
      <c r="M663" s="21" t="str">
        <f>IF(K662&lt;=10%,"0-10%",IF(K662&lt;=20%,"11-20%",IF(K662&lt;=30%,"21-30%",IF(K662&lt;=40%,"31-40%",IF(K662&lt;=50%,"41-50%",IF(K662&lt;=60%,"51-60%",IF(K662&lt;=70%,"61-70%",IF(K662&lt;=80%,"71-80%",IF(K662&lt;=90%,"81-90%","91-100%")))))))))</f>
        <v>31-40%</v>
      </c>
      <c r="N663" s="21" t="str">
        <f>IF(K663&gt;=50%,"&gt;=50%","&lt;50%")</f>
        <v>&gt;=50%</v>
      </c>
      <c r="O663" s="7">
        <v>4.2</v>
      </c>
      <c r="P663" s="11">
        <v>4959</v>
      </c>
      <c r="Q663" s="27">
        <f>J663*P663</f>
        <v>6446700</v>
      </c>
      <c r="R663" s="12"/>
      <c r="S663" s="24" t="str">
        <f>IF(K663&gt;=50%,"Yes","No")</f>
        <v>Yes</v>
      </c>
    </row>
    <row r="664" spans="1:19" x14ac:dyDescent="0.25">
      <c r="A664" s="7" t="s">
        <v>1858</v>
      </c>
      <c r="B664" s="7" t="s">
        <v>1859</v>
      </c>
      <c r="C664" s="7" t="s">
        <v>1325</v>
      </c>
      <c r="D664" s="7" t="s">
        <v>35</v>
      </c>
      <c r="E664" s="7" t="s">
        <v>36</v>
      </c>
      <c r="F664" s="8" t="s">
        <v>37</v>
      </c>
      <c r="G664" s="7" t="s">
        <v>1326</v>
      </c>
      <c r="H664" s="9">
        <v>640</v>
      </c>
      <c r="I664" s="30" t="str">
        <f t="shared" si="39"/>
        <v>&gt;₹500</v>
      </c>
      <c r="J664" s="9">
        <v>1020</v>
      </c>
      <c r="K664" s="10">
        <v>0.37</v>
      </c>
      <c r="L664" s="41">
        <f t="shared" si="38"/>
        <v>4.0999999999999996</v>
      </c>
      <c r="M664" s="21" t="str">
        <f>IF(K663&lt;=10%,"0-10%",IF(K663&lt;=20%,"11-20%",IF(K663&lt;=30%,"21-30%",IF(K663&lt;=40%,"31-40%",IF(K663&lt;=50%,"41-50%",IF(K663&lt;=60%,"51-60%",IF(K663&lt;=70%,"61-70%",IF(K663&lt;=80%,"71-80%",IF(K663&lt;=90%,"81-90%","91-100%")))))))))</f>
        <v>61-70%</v>
      </c>
      <c r="N664" s="21" t="str">
        <f>IF(K664&gt;=50%,"&gt;=50%","&lt;50%")</f>
        <v>&lt;50%</v>
      </c>
      <c r="O664" s="7">
        <v>4.0999999999999996</v>
      </c>
      <c r="P664" s="11">
        <v>5059</v>
      </c>
      <c r="Q664" s="27">
        <f>J664*P664</f>
        <v>5160180</v>
      </c>
      <c r="R664" s="12"/>
      <c r="S664" s="24" t="str">
        <f>IF(K664&gt;=50%,"Yes","No")</f>
        <v>No</v>
      </c>
    </row>
    <row r="665" spans="1:19" x14ac:dyDescent="0.25">
      <c r="A665" s="7" t="s">
        <v>543</v>
      </c>
      <c r="B665" s="7" t="s">
        <v>544</v>
      </c>
      <c r="C665" s="7" t="s">
        <v>545</v>
      </c>
      <c r="D665" s="7" t="s">
        <v>18</v>
      </c>
      <c r="E665" s="7" t="s">
        <v>19</v>
      </c>
      <c r="F665" s="8" t="s">
        <v>333</v>
      </c>
      <c r="G665" s="7" t="s">
        <v>546</v>
      </c>
      <c r="H665" s="9">
        <v>599</v>
      </c>
      <c r="I665" s="30" t="str">
        <f t="shared" si="39"/>
        <v>&gt;₹500</v>
      </c>
      <c r="J665" s="9">
        <v>1999</v>
      </c>
      <c r="K665" s="10">
        <v>0.7</v>
      </c>
      <c r="L665" s="41">
        <f t="shared" si="38"/>
        <v>4.4000000000000004</v>
      </c>
      <c r="M665" s="21" t="str">
        <f>IF(K664&lt;=10%,"0-10%",IF(K664&lt;=20%,"11-20%",IF(K664&lt;=30%,"21-30%",IF(K664&lt;=40%,"31-40%",IF(K664&lt;=50%,"41-50%",IF(K664&lt;=60%,"51-60%",IF(K664&lt;=70%,"61-70%",IF(K664&lt;=80%,"71-80%",IF(K664&lt;=90%,"81-90%","91-100%")))))))))</f>
        <v>31-40%</v>
      </c>
      <c r="N665" s="21" t="str">
        <f>IF(K665&gt;=50%,"&gt;=50%","&lt;50%")</f>
        <v>&gt;=50%</v>
      </c>
      <c r="O665" s="7">
        <v>4.4000000000000004</v>
      </c>
      <c r="P665" s="11">
        <v>4736</v>
      </c>
      <c r="Q665" s="27">
        <f>J665*P665</f>
        <v>9467264</v>
      </c>
      <c r="R665" s="12"/>
      <c r="S665" s="24" t="str">
        <f>IF(K665&gt;=50%,"Yes","No")</f>
        <v>Yes</v>
      </c>
    </row>
    <row r="666" spans="1:19" x14ac:dyDescent="0.25">
      <c r="A666" s="7" t="s">
        <v>2254</v>
      </c>
      <c r="B666" s="7" t="s">
        <v>2255</v>
      </c>
      <c r="C666" s="7" t="s">
        <v>164</v>
      </c>
      <c r="D666" s="7" t="s">
        <v>55</v>
      </c>
      <c r="E666" s="7" t="s">
        <v>56</v>
      </c>
      <c r="F666" s="8" t="s">
        <v>57</v>
      </c>
      <c r="G666" s="7" t="s">
        <v>165</v>
      </c>
      <c r="H666" s="9">
        <v>279</v>
      </c>
      <c r="I666" s="30" t="str">
        <f t="shared" si="39"/>
        <v>₹200 - ₹500</v>
      </c>
      <c r="J666" s="9">
        <v>1299</v>
      </c>
      <c r="K666" s="10">
        <v>0.79</v>
      </c>
      <c r="L666" s="41">
        <f t="shared" si="38"/>
        <v>4</v>
      </c>
      <c r="M666" s="21" t="str">
        <f>IF(K665&lt;=10%,"0-10%",IF(K665&lt;=20%,"11-20%",IF(K665&lt;=30%,"21-30%",IF(K665&lt;=40%,"31-40%",IF(K665&lt;=50%,"41-50%",IF(K665&lt;=60%,"51-60%",IF(K665&lt;=70%,"61-70%",IF(K665&lt;=80%,"71-80%",IF(K665&lt;=90%,"81-90%","91-100%")))))))))</f>
        <v>61-70%</v>
      </c>
      <c r="N666" s="21" t="str">
        <f>IF(K666&gt;=50%,"&gt;=50%","&lt;50%")</f>
        <v>&gt;=50%</v>
      </c>
      <c r="O666" s="7">
        <v>4</v>
      </c>
      <c r="P666" s="11">
        <v>5072</v>
      </c>
      <c r="Q666" s="27">
        <f>J666*P666</f>
        <v>6588528</v>
      </c>
      <c r="R666" s="12"/>
      <c r="S666" s="24" t="str">
        <f>IF(K666&gt;=50%,"Yes","No")</f>
        <v>Yes</v>
      </c>
    </row>
    <row r="667" spans="1:19" x14ac:dyDescent="0.25">
      <c r="A667" s="7" t="s">
        <v>2256</v>
      </c>
      <c r="B667" s="7" t="s">
        <v>2257</v>
      </c>
      <c r="C667" s="7" t="s">
        <v>17</v>
      </c>
      <c r="D667" s="7" t="s">
        <v>18</v>
      </c>
      <c r="E667" s="7" t="s">
        <v>19</v>
      </c>
      <c r="F667" s="8" t="s">
        <v>20</v>
      </c>
      <c r="G667" s="7" t="s">
        <v>21</v>
      </c>
      <c r="H667" s="9">
        <v>149</v>
      </c>
      <c r="I667" s="30" t="str">
        <f t="shared" si="39"/>
        <v>&lt;₹200</v>
      </c>
      <c r="J667" s="9">
        <v>249</v>
      </c>
      <c r="K667" s="10">
        <v>0.4</v>
      </c>
      <c r="L667" s="41">
        <f t="shared" si="38"/>
        <v>4</v>
      </c>
      <c r="M667" s="21" t="str">
        <f>IF(K666&lt;=10%,"0-10%",IF(K666&lt;=20%,"11-20%",IF(K666&lt;=30%,"21-30%",IF(K666&lt;=40%,"31-40%",IF(K666&lt;=50%,"41-50%",IF(K666&lt;=60%,"51-60%",IF(K666&lt;=70%,"61-70%",IF(K666&lt;=80%,"71-80%",IF(K666&lt;=90%,"81-90%","91-100%")))))))))</f>
        <v>71-80%</v>
      </c>
      <c r="N667" s="21" t="str">
        <f>IF(K667&gt;=50%,"&gt;=50%","&lt;50%")</f>
        <v>&lt;50%</v>
      </c>
      <c r="O667" s="7">
        <v>4</v>
      </c>
      <c r="P667" s="11">
        <v>5057</v>
      </c>
      <c r="Q667" s="27">
        <f>J667*P667</f>
        <v>1259193</v>
      </c>
      <c r="R667" s="12"/>
      <c r="S667" s="24" t="str">
        <f>IF(K667&gt;=50%,"Yes","No")</f>
        <v>No</v>
      </c>
    </row>
    <row r="668" spans="1:19" x14ac:dyDescent="0.25">
      <c r="A668" s="7" t="s">
        <v>924</v>
      </c>
      <c r="B668" s="7" t="s">
        <v>925</v>
      </c>
      <c r="C668" s="7" t="s">
        <v>353</v>
      </c>
      <c r="D668" s="7" t="s">
        <v>55</v>
      </c>
      <c r="E668" s="14" t="s">
        <v>354</v>
      </c>
      <c r="F668" s="8" t="s">
        <v>355</v>
      </c>
      <c r="G668" s="14"/>
      <c r="H668" s="9">
        <v>12000</v>
      </c>
      <c r="I668" s="30" t="str">
        <f t="shared" si="39"/>
        <v>&gt;₹500</v>
      </c>
      <c r="J668" s="9">
        <v>29999</v>
      </c>
      <c r="K668" s="10">
        <v>0.6</v>
      </c>
      <c r="L668" s="41">
        <f t="shared" si="38"/>
        <v>4.3</v>
      </c>
      <c r="M668" s="21" t="str">
        <f>IF(K667&lt;=10%,"0-10%",IF(K667&lt;=20%,"11-20%",IF(K667&lt;=30%,"21-30%",IF(K667&lt;=40%,"31-40%",IF(K667&lt;=50%,"41-50%",IF(K667&lt;=60%,"51-60%",IF(K667&lt;=70%,"61-70%",IF(K667&lt;=80%,"71-80%",IF(K667&lt;=90%,"81-90%","91-100%")))))))))</f>
        <v>31-40%</v>
      </c>
      <c r="N668" s="21" t="str">
        <f>IF(K668&gt;=50%,"&gt;=50%","&lt;50%")</f>
        <v>&gt;=50%</v>
      </c>
      <c r="O668" s="7">
        <v>4.3</v>
      </c>
      <c r="P668" s="11">
        <v>4744</v>
      </c>
      <c r="Q668" s="27">
        <f>J668*P668</f>
        <v>142315256</v>
      </c>
      <c r="R668" s="12"/>
      <c r="S668" s="24" t="str">
        <f>IF(K668&gt;=50%,"Yes","No")</f>
        <v>Yes</v>
      </c>
    </row>
    <row r="669" spans="1:19" x14ac:dyDescent="0.25">
      <c r="A669" s="7" t="s">
        <v>1860</v>
      </c>
      <c r="B669" s="7" t="s">
        <v>1861</v>
      </c>
      <c r="C669" s="7" t="s">
        <v>253</v>
      </c>
      <c r="D669" s="7" t="s">
        <v>35</v>
      </c>
      <c r="E669" s="14" t="s">
        <v>43</v>
      </c>
      <c r="F669" s="8" t="s">
        <v>44</v>
      </c>
      <c r="G669" s="14" t="s">
        <v>254</v>
      </c>
      <c r="H669" s="9">
        <v>1969</v>
      </c>
      <c r="I669" s="30" t="str">
        <f t="shared" si="39"/>
        <v>&gt;₹500</v>
      </c>
      <c r="J669" s="9">
        <v>5000</v>
      </c>
      <c r="K669" s="10">
        <v>0.61</v>
      </c>
      <c r="L669" s="41">
        <f t="shared" si="38"/>
        <v>4.0999999999999996</v>
      </c>
      <c r="M669" s="21" t="str">
        <f>IF(K668&lt;=10%,"0-10%",IF(K668&lt;=20%,"11-20%",IF(K668&lt;=30%,"21-30%",IF(K668&lt;=40%,"31-40%",IF(K668&lt;=50%,"41-50%",IF(K668&lt;=60%,"51-60%",IF(K668&lt;=70%,"61-70%",IF(K668&lt;=80%,"71-80%",IF(K668&lt;=90%,"81-90%","91-100%")))))))))</f>
        <v>51-60%</v>
      </c>
      <c r="N669" s="21" t="str">
        <f>IF(K669&gt;=50%,"&gt;=50%","&lt;50%")</f>
        <v>&gt;=50%</v>
      </c>
      <c r="O669" s="7">
        <v>4.0999999999999996</v>
      </c>
      <c r="P669" s="11">
        <v>4927</v>
      </c>
      <c r="Q669" s="27">
        <f>J669*P669</f>
        <v>24635000</v>
      </c>
      <c r="R669" s="12"/>
      <c r="S669" s="24" t="str">
        <f>IF(K669&gt;=50%,"Yes","No")</f>
        <v>Yes</v>
      </c>
    </row>
    <row r="670" spans="1:19" x14ac:dyDescent="0.25">
      <c r="A670" s="7" t="s">
        <v>926</v>
      </c>
      <c r="B670" s="7" t="s">
        <v>927</v>
      </c>
      <c r="C670" s="7" t="s">
        <v>307</v>
      </c>
      <c r="D670" s="7" t="s">
        <v>18</v>
      </c>
      <c r="E670" s="14" t="s">
        <v>19</v>
      </c>
      <c r="F670" s="8" t="s">
        <v>82</v>
      </c>
      <c r="G670" s="14" t="s">
        <v>308</v>
      </c>
      <c r="H670" s="9">
        <v>1149</v>
      </c>
      <c r="I670" s="30" t="str">
        <f t="shared" si="39"/>
        <v>&gt;₹500</v>
      </c>
      <c r="J670" s="9">
        <v>1800</v>
      </c>
      <c r="K670" s="10">
        <v>0.36</v>
      </c>
      <c r="L670" s="41">
        <f t="shared" si="38"/>
        <v>4.3</v>
      </c>
      <c r="M670" s="21" t="str">
        <f>IF(K669&lt;=10%,"0-10%",IF(K669&lt;=20%,"11-20%",IF(K669&lt;=30%,"21-30%",IF(K669&lt;=40%,"31-40%",IF(K669&lt;=50%,"41-50%",IF(K669&lt;=60%,"51-60%",IF(K669&lt;=70%,"61-70%",IF(K669&lt;=80%,"71-80%",IF(K669&lt;=90%,"81-90%","91-100%")))))))))</f>
        <v>61-70%</v>
      </c>
      <c r="N670" s="21" t="str">
        <f>IF(K670&gt;=50%,"&gt;=50%","&lt;50%")</f>
        <v>&lt;50%</v>
      </c>
      <c r="O670" s="7">
        <v>4.3</v>
      </c>
      <c r="P670" s="11">
        <v>4723</v>
      </c>
      <c r="Q670" s="27">
        <f>J670*P670</f>
        <v>8501400</v>
      </c>
      <c r="R670" s="12"/>
      <c r="S670" s="24" t="str">
        <f>IF(K670&gt;=50%,"Yes","No")</f>
        <v>No</v>
      </c>
    </row>
    <row r="671" spans="1:19" x14ac:dyDescent="0.25">
      <c r="A671" s="7" t="s">
        <v>928</v>
      </c>
      <c r="B671" s="7" t="s">
        <v>929</v>
      </c>
      <c r="C671" s="7" t="s">
        <v>62</v>
      </c>
      <c r="D671" s="7" t="s">
        <v>55</v>
      </c>
      <c r="E671" s="14" t="s">
        <v>63</v>
      </c>
      <c r="F671" s="8" t="s">
        <v>64</v>
      </c>
      <c r="G671" s="14" t="s">
        <v>65</v>
      </c>
      <c r="H671" s="9">
        <v>11499</v>
      </c>
      <c r="I671" s="30" t="str">
        <f t="shared" si="39"/>
        <v>&gt;₹500</v>
      </c>
      <c r="J671" s="9">
        <v>19990</v>
      </c>
      <c r="K671" s="10">
        <v>0.42</v>
      </c>
      <c r="L671" s="41">
        <f t="shared" si="38"/>
        <v>4.3</v>
      </c>
      <c r="M671" s="21" t="str">
        <f>IF(K670&lt;=10%,"0-10%",IF(K670&lt;=20%,"11-20%",IF(K670&lt;=30%,"21-30%",IF(K670&lt;=40%,"31-40%",IF(K670&lt;=50%,"41-50%",IF(K670&lt;=60%,"51-60%",IF(K670&lt;=70%,"61-70%",IF(K670&lt;=80%,"71-80%",IF(K670&lt;=90%,"81-90%","91-100%")))))))))</f>
        <v>31-40%</v>
      </c>
      <c r="N671" s="21" t="str">
        <f>IF(K671&gt;=50%,"&gt;=50%","&lt;50%")</f>
        <v>&lt;50%</v>
      </c>
      <c r="O671" s="7">
        <v>4.3</v>
      </c>
      <c r="P671" s="11">
        <v>4703</v>
      </c>
      <c r="Q671" s="27">
        <f>J671*P671</f>
        <v>94012970</v>
      </c>
      <c r="R671" s="12"/>
      <c r="S671" s="24" t="str">
        <f>IF(K671&gt;=50%,"Yes","No")</f>
        <v>No</v>
      </c>
    </row>
    <row r="672" spans="1:19" x14ac:dyDescent="0.25">
      <c r="A672" s="7" t="s">
        <v>930</v>
      </c>
      <c r="B672" s="7" t="s">
        <v>931</v>
      </c>
      <c r="C672" s="7" t="s">
        <v>62</v>
      </c>
      <c r="D672" s="7" t="s">
        <v>55</v>
      </c>
      <c r="E672" s="14" t="s">
        <v>63</v>
      </c>
      <c r="F672" s="8" t="s">
        <v>64</v>
      </c>
      <c r="G672" s="14" t="s">
        <v>65</v>
      </c>
      <c r="H672" s="9">
        <v>27999</v>
      </c>
      <c r="I672" s="30" t="str">
        <f t="shared" si="39"/>
        <v>&gt;₹500</v>
      </c>
      <c r="J672" s="9">
        <v>40990</v>
      </c>
      <c r="K672" s="10">
        <v>0.32</v>
      </c>
      <c r="L672" s="41">
        <f t="shared" si="38"/>
        <v>4.3</v>
      </c>
      <c r="M672" s="21" t="str">
        <f>IF(K671&lt;=10%,"0-10%",IF(K671&lt;=20%,"11-20%",IF(K671&lt;=30%,"21-30%",IF(K671&lt;=40%,"31-40%",IF(K671&lt;=50%,"41-50%",IF(K671&lt;=60%,"51-60%",IF(K671&lt;=70%,"61-70%",IF(K671&lt;=80%,"71-80%",IF(K671&lt;=90%,"81-90%","91-100%")))))))))</f>
        <v>41-50%</v>
      </c>
      <c r="N672" s="21" t="str">
        <f>IF(K672&gt;=50%,"&gt;=50%","&lt;50%")</f>
        <v>&lt;50%</v>
      </c>
      <c r="O672" s="7">
        <v>4.3</v>
      </c>
      <c r="P672" s="11">
        <v>4703</v>
      </c>
      <c r="Q672" s="27">
        <f>J672*P672</f>
        <v>192775970</v>
      </c>
      <c r="R672" s="12"/>
      <c r="S672" s="24" t="str">
        <f>IF(K672&gt;=50%,"Yes","No")</f>
        <v>No</v>
      </c>
    </row>
    <row r="673" spans="1:19" x14ac:dyDescent="0.25">
      <c r="A673" s="7" t="s">
        <v>932</v>
      </c>
      <c r="B673" s="7" t="s">
        <v>933</v>
      </c>
      <c r="C673" s="7" t="s">
        <v>62</v>
      </c>
      <c r="D673" s="7" t="s">
        <v>55</v>
      </c>
      <c r="E673" s="14" t="s">
        <v>63</v>
      </c>
      <c r="F673" s="8" t="s">
        <v>64</v>
      </c>
      <c r="G673" s="14" t="s">
        <v>65</v>
      </c>
      <c r="H673" s="9">
        <v>23999</v>
      </c>
      <c r="I673" s="30" t="str">
        <f t="shared" si="39"/>
        <v>&gt;₹500</v>
      </c>
      <c r="J673" s="9">
        <v>34990</v>
      </c>
      <c r="K673" s="10">
        <v>0.31</v>
      </c>
      <c r="L673" s="41">
        <f t="shared" si="38"/>
        <v>4.3</v>
      </c>
      <c r="M673" s="21" t="str">
        <f>IF(K672&lt;=10%,"0-10%",IF(K672&lt;=20%,"11-20%",IF(K672&lt;=30%,"21-30%",IF(K672&lt;=40%,"31-40%",IF(K672&lt;=50%,"41-50%",IF(K672&lt;=60%,"51-60%",IF(K672&lt;=70%,"61-70%",IF(K672&lt;=80%,"71-80%",IF(K672&lt;=90%,"81-90%","91-100%")))))))))</f>
        <v>31-40%</v>
      </c>
      <c r="N673" s="21" t="str">
        <f>IF(K673&gt;=50%,"&gt;=50%","&lt;50%")</f>
        <v>&lt;50%</v>
      </c>
      <c r="O673" s="7">
        <v>4.3</v>
      </c>
      <c r="P673" s="11">
        <v>4703</v>
      </c>
      <c r="Q673" s="27">
        <f>J673*P673</f>
        <v>164557970</v>
      </c>
      <c r="R673" s="12"/>
      <c r="S673" s="24" t="str">
        <f>IF(K673&gt;=50%,"Yes","No")</f>
        <v>No</v>
      </c>
    </row>
    <row r="674" spans="1:19" x14ac:dyDescent="0.25">
      <c r="A674" s="7" t="s">
        <v>934</v>
      </c>
      <c r="B674" s="7" t="s">
        <v>935</v>
      </c>
      <c r="C674" s="7" t="s">
        <v>62</v>
      </c>
      <c r="D674" s="7" t="s">
        <v>55</v>
      </c>
      <c r="E674" s="14" t="s">
        <v>63</v>
      </c>
      <c r="F674" s="8" t="s">
        <v>64</v>
      </c>
      <c r="G674" s="14" t="s">
        <v>65</v>
      </c>
      <c r="H674" s="9">
        <v>32999</v>
      </c>
      <c r="I674" s="30" t="str">
        <f t="shared" si="39"/>
        <v>&gt;₹500</v>
      </c>
      <c r="J674" s="9">
        <v>47990</v>
      </c>
      <c r="K674" s="10">
        <v>0.31</v>
      </c>
      <c r="L674" s="41">
        <f t="shared" si="38"/>
        <v>4.3</v>
      </c>
      <c r="M674" s="21" t="str">
        <f>IF(K673&lt;=10%,"0-10%",IF(K673&lt;=20%,"11-20%",IF(K673&lt;=30%,"21-30%",IF(K673&lt;=40%,"31-40%",IF(K673&lt;=50%,"41-50%",IF(K673&lt;=60%,"51-60%",IF(K673&lt;=70%,"61-70%",IF(K673&lt;=80%,"71-80%",IF(K673&lt;=90%,"81-90%","91-100%")))))))))</f>
        <v>31-40%</v>
      </c>
      <c r="N674" s="21" t="str">
        <f>IF(K674&gt;=50%,"&gt;=50%","&lt;50%")</f>
        <v>&lt;50%</v>
      </c>
      <c r="O674" s="7">
        <v>4.3</v>
      </c>
      <c r="P674" s="11">
        <v>4703</v>
      </c>
      <c r="Q674" s="27">
        <f>J674*P674</f>
        <v>225696970</v>
      </c>
      <c r="R674" s="12"/>
      <c r="S674" s="24" t="str">
        <f>IF(K674&gt;=50%,"Yes","No")</f>
        <v>No</v>
      </c>
    </row>
    <row r="675" spans="1:19" x14ac:dyDescent="0.25">
      <c r="A675" s="7" t="s">
        <v>936</v>
      </c>
      <c r="B675" s="7" t="s">
        <v>937</v>
      </c>
      <c r="C675" s="7" t="s">
        <v>62</v>
      </c>
      <c r="D675" s="7" t="s">
        <v>55</v>
      </c>
      <c r="E675" s="14" t="s">
        <v>63</v>
      </c>
      <c r="F675" s="8" t="s">
        <v>64</v>
      </c>
      <c r="G675" s="14" t="s">
        <v>65</v>
      </c>
      <c r="H675" s="9">
        <v>18999</v>
      </c>
      <c r="I675" s="30" t="str">
        <f t="shared" si="39"/>
        <v>&gt;₹500</v>
      </c>
      <c r="J675" s="9">
        <v>24990</v>
      </c>
      <c r="K675" s="10">
        <v>0.24</v>
      </c>
      <c r="L675" s="41">
        <f t="shared" si="38"/>
        <v>4.3</v>
      </c>
      <c r="M675" s="21" t="str">
        <f>IF(K674&lt;=10%,"0-10%",IF(K674&lt;=20%,"11-20%",IF(K674&lt;=30%,"21-30%",IF(K674&lt;=40%,"31-40%",IF(K674&lt;=50%,"41-50%",IF(K674&lt;=60%,"51-60%",IF(K674&lt;=70%,"61-70%",IF(K674&lt;=80%,"71-80%",IF(K674&lt;=90%,"81-90%","91-100%")))))))))</f>
        <v>31-40%</v>
      </c>
      <c r="N675" s="21" t="str">
        <f>IF(K675&gt;=50%,"&gt;=50%","&lt;50%")</f>
        <v>&lt;50%</v>
      </c>
      <c r="O675" s="7">
        <v>4.3</v>
      </c>
      <c r="P675" s="11">
        <v>4702</v>
      </c>
      <c r="Q675" s="27">
        <f>J675*P675</f>
        <v>117502980</v>
      </c>
      <c r="R675" s="12"/>
      <c r="S675" s="24" t="str">
        <f>IF(K675&gt;=50%,"Yes","No")</f>
        <v>No</v>
      </c>
    </row>
    <row r="676" spans="1:19" x14ac:dyDescent="0.25">
      <c r="A676" s="7" t="s">
        <v>547</v>
      </c>
      <c r="B676" s="7" t="s">
        <v>548</v>
      </c>
      <c r="C676" s="7" t="s">
        <v>549</v>
      </c>
      <c r="D676" s="7" t="s">
        <v>18</v>
      </c>
      <c r="E676" s="14" t="s">
        <v>19</v>
      </c>
      <c r="F676" s="8" t="s">
        <v>333</v>
      </c>
      <c r="G676" s="14" t="s">
        <v>550</v>
      </c>
      <c r="H676" s="9">
        <v>1249</v>
      </c>
      <c r="I676" s="30" t="str">
        <f t="shared" si="39"/>
        <v>&gt;₹500</v>
      </c>
      <c r="J676" s="9">
        <v>2796</v>
      </c>
      <c r="K676" s="10">
        <v>0.55000000000000004</v>
      </c>
      <c r="L676" s="41">
        <f t="shared" si="38"/>
        <v>4.4000000000000004</v>
      </c>
      <c r="M676" s="21" t="str">
        <f>IF(K675&lt;=10%,"0-10%",IF(K675&lt;=20%,"11-20%",IF(K675&lt;=30%,"21-30%",IF(K675&lt;=40%,"31-40%",IF(K675&lt;=50%,"41-50%",IF(K675&lt;=60%,"51-60%",IF(K675&lt;=70%,"61-70%",IF(K675&lt;=80%,"71-80%",IF(K675&lt;=90%,"81-90%","91-100%")))))))))</f>
        <v>21-30%</v>
      </c>
      <c r="N676" s="21" t="str">
        <f>IF(K676&gt;=50%,"&gt;=50%","&lt;50%")</f>
        <v>&gt;=50%</v>
      </c>
      <c r="O676" s="7">
        <v>4.4000000000000004</v>
      </c>
      <c r="P676" s="11">
        <v>4598</v>
      </c>
      <c r="Q676" s="27">
        <f>J676*P676</f>
        <v>12856008</v>
      </c>
      <c r="R676" s="12"/>
      <c r="S676" s="24" t="str">
        <f>IF(K676&gt;=50%,"Yes","No")</f>
        <v>Yes</v>
      </c>
    </row>
    <row r="677" spans="1:19" x14ac:dyDescent="0.25">
      <c r="A677" s="7" t="s">
        <v>3096</v>
      </c>
      <c r="B677" s="7" t="s">
        <v>3097</v>
      </c>
      <c r="C677" s="7" t="s">
        <v>3025</v>
      </c>
      <c r="D677" s="7" t="s">
        <v>18</v>
      </c>
      <c r="E677" s="7" t="s">
        <v>19</v>
      </c>
      <c r="F677" s="8" t="s">
        <v>20</v>
      </c>
      <c r="G677" s="7" t="s">
        <v>250</v>
      </c>
      <c r="H677" s="9">
        <v>115</v>
      </c>
      <c r="I677" s="30" t="str">
        <f>IF(H677&lt;200,"&lt;₹200", IF(H677&lt;=500, "₹200 -₹500", "&gt;₹500"))</f>
        <v>&lt;₹200</v>
      </c>
      <c r="J677" s="9">
        <v>999</v>
      </c>
      <c r="K677" s="10">
        <v>0.88</v>
      </c>
      <c r="L677" s="41">
        <f t="shared" si="38"/>
        <v>3.3</v>
      </c>
      <c r="M677" s="21" t="str">
        <f>IF(K676&lt;=10%,"0-10%",IF(K676&lt;=20%,"11-20%",IF(K676&lt;=30%,"21-30%",IF(K676&lt;=40%,"31-40%",IF(K676&lt;=50%,"41-50%",IF(K676&lt;=60%,"51-60%",IF(K676&lt;=70%,"61-70%",IF(K676&lt;=80%,"71-80%",IF(K676&lt;=90%,"81-90%","91-100%")))))))))</f>
        <v>51-60%</v>
      </c>
      <c r="N677" s="21" t="str">
        <f>IF(K677&gt;=50%,"&gt;=50%","&lt;50%")</f>
        <v>&gt;=50%</v>
      </c>
      <c r="O677" s="7">
        <v>3.3</v>
      </c>
      <c r="P677" s="11">
        <v>5692</v>
      </c>
      <c r="Q677" s="27">
        <f>J677*P677</f>
        <v>5686308</v>
      </c>
      <c r="R677" s="12"/>
      <c r="S677" s="24" t="str">
        <f>IF(K677&gt;=50%,"Yes","No")</f>
        <v>Yes</v>
      </c>
    </row>
    <row r="678" spans="1:19" x14ac:dyDescent="0.25">
      <c r="A678" s="7" t="s">
        <v>2258</v>
      </c>
      <c r="B678" s="7" t="s">
        <v>2259</v>
      </c>
      <c r="C678" s="7" t="s">
        <v>96</v>
      </c>
      <c r="D678" s="7" t="s">
        <v>35</v>
      </c>
      <c r="E678" s="14" t="s">
        <v>43</v>
      </c>
      <c r="F678" s="8" t="s">
        <v>44</v>
      </c>
      <c r="G678" s="14" t="s">
        <v>97</v>
      </c>
      <c r="H678" s="9">
        <v>3249</v>
      </c>
      <c r="I678" s="30" t="str">
        <f t="shared" ref="I678:I693" si="40">IF(H678&lt;200,"&lt;₹200",IF(OR(H678=200,H678&lt;=500),"₹200 - ₹500","&gt;₹500"))</f>
        <v>&gt;₹500</v>
      </c>
      <c r="J678" s="9">
        <v>6375</v>
      </c>
      <c r="K678" s="10">
        <v>0.49</v>
      </c>
      <c r="L678" s="41">
        <f t="shared" si="38"/>
        <v>4</v>
      </c>
      <c r="M678" s="21" t="str">
        <f>IF(K677&lt;=10%,"0-10%",IF(K677&lt;=20%,"11-20%",IF(K677&lt;=30%,"21-30%",IF(K677&lt;=40%,"31-40%",IF(K677&lt;=50%,"41-50%",IF(K677&lt;=60%,"51-60%",IF(K677&lt;=70%,"61-70%",IF(K677&lt;=80%,"71-80%",IF(K677&lt;=90%,"81-90%","91-100%")))))))))</f>
        <v>81-90%</v>
      </c>
      <c r="N678" s="21" t="str">
        <f>IF(K678&gt;=50%,"&gt;=50%","&lt;50%")</f>
        <v>&lt;50%</v>
      </c>
      <c r="O678" s="7">
        <v>4</v>
      </c>
      <c r="P678" s="11">
        <v>4978</v>
      </c>
      <c r="Q678" s="27">
        <f>J678*P678</f>
        <v>31734750</v>
      </c>
      <c r="R678" s="12"/>
      <c r="S678" s="24" t="str">
        <f>IF(K678&gt;=50%,"Yes","No")</f>
        <v>No</v>
      </c>
    </row>
    <row r="679" spans="1:19" x14ac:dyDescent="0.25">
      <c r="A679" s="7" t="s">
        <v>938</v>
      </c>
      <c r="B679" s="7" t="s">
        <v>939</v>
      </c>
      <c r="C679" s="7" t="s">
        <v>54</v>
      </c>
      <c r="D679" s="7" t="s">
        <v>55</v>
      </c>
      <c r="E679" s="7" t="s">
        <v>56</v>
      </c>
      <c r="F679" s="8" t="s">
        <v>57</v>
      </c>
      <c r="G679" s="7" t="s">
        <v>58</v>
      </c>
      <c r="H679" s="9">
        <v>299</v>
      </c>
      <c r="I679" s="30" t="str">
        <f t="shared" si="40"/>
        <v>₹200 - ₹500</v>
      </c>
      <c r="J679" s="9">
        <v>599</v>
      </c>
      <c r="K679" s="10">
        <v>0.5</v>
      </c>
      <c r="L679" s="41">
        <f t="shared" si="38"/>
        <v>4.3</v>
      </c>
      <c r="M679" s="21" t="str">
        <f>IF(K678&lt;=10%,"0-10%",IF(K678&lt;=20%,"11-20%",IF(K678&lt;=30%,"21-30%",IF(K678&lt;=40%,"31-40%",IF(K678&lt;=50%,"41-50%",IF(K678&lt;=60%,"51-60%",IF(K678&lt;=70%,"61-70%",IF(K678&lt;=80%,"71-80%",IF(K678&lt;=90%,"81-90%","91-100%")))))))))</f>
        <v>41-50%</v>
      </c>
      <c r="N679" s="21" t="str">
        <f>IF(K679&gt;=50%,"&gt;=50%","&lt;50%")</f>
        <v>&gt;=50%</v>
      </c>
      <c r="O679" s="7">
        <v>4.3</v>
      </c>
      <c r="P679" s="11">
        <v>4674</v>
      </c>
      <c r="Q679" s="27">
        <f>J679*P679</f>
        <v>2799726</v>
      </c>
      <c r="R679" s="12"/>
      <c r="S679" s="24" t="str">
        <f>IF(K679&gt;=50%,"Yes","No")</f>
        <v>Yes</v>
      </c>
    </row>
    <row r="680" spans="1:19" x14ac:dyDescent="0.25">
      <c r="A680" s="7" t="s">
        <v>1862</v>
      </c>
      <c r="B680" s="7" t="s">
        <v>1863</v>
      </c>
      <c r="C680" s="7" t="s">
        <v>120</v>
      </c>
      <c r="D680" s="7" t="s">
        <v>35</v>
      </c>
      <c r="E680" s="7" t="s">
        <v>43</v>
      </c>
      <c r="F680" s="8" t="s">
        <v>121</v>
      </c>
      <c r="G680" s="7" t="s">
        <v>122</v>
      </c>
      <c r="H680" s="9">
        <v>499</v>
      </c>
      <c r="I680" s="30" t="str">
        <f t="shared" si="40"/>
        <v>₹200 - ₹500</v>
      </c>
      <c r="J680" s="9">
        <v>999</v>
      </c>
      <c r="K680" s="10">
        <v>0.5</v>
      </c>
      <c r="L680" s="41">
        <f t="shared" si="38"/>
        <v>4.0999999999999996</v>
      </c>
      <c r="M680" s="21" t="str">
        <f>IF(K679&lt;=10%,"0-10%",IF(K679&lt;=20%,"11-20%",IF(K679&lt;=30%,"21-30%",IF(K679&lt;=40%,"31-40%",IF(K679&lt;=50%,"41-50%",IF(K679&lt;=60%,"51-60%",IF(K679&lt;=70%,"61-70%",IF(K679&lt;=80%,"71-80%",IF(K679&lt;=90%,"81-90%","91-100%")))))))))</f>
        <v>41-50%</v>
      </c>
      <c r="N680" s="21" t="str">
        <f>IF(K680&gt;=50%,"&gt;=50%","&lt;50%")</f>
        <v>&gt;=50%</v>
      </c>
      <c r="O680" s="7">
        <v>4.0999999999999996</v>
      </c>
      <c r="P680" s="11">
        <v>4859</v>
      </c>
      <c r="Q680" s="27">
        <f>J680*P680</f>
        <v>4854141</v>
      </c>
      <c r="R680" s="12"/>
      <c r="S680" s="24" t="str">
        <f>IF(K680&gt;=50%,"Yes","No")</f>
        <v>Yes</v>
      </c>
    </row>
    <row r="681" spans="1:19" x14ac:dyDescent="0.25">
      <c r="A681" s="7" t="s">
        <v>1425</v>
      </c>
      <c r="B681" s="7" t="s">
        <v>1426</v>
      </c>
      <c r="C681" s="7" t="s">
        <v>1056</v>
      </c>
      <c r="D681" s="7" t="s">
        <v>35</v>
      </c>
      <c r="E681" s="7" t="s">
        <v>43</v>
      </c>
      <c r="F681" s="8" t="s">
        <v>126</v>
      </c>
      <c r="G681" s="7" t="s">
        <v>1057</v>
      </c>
      <c r="H681" s="9">
        <v>980</v>
      </c>
      <c r="I681" s="30" t="str">
        <f t="shared" si="40"/>
        <v>&gt;₹500</v>
      </c>
      <c r="J681" s="9">
        <v>980</v>
      </c>
      <c r="K681" s="10">
        <v>0</v>
      </c>
      <c r="L681" s="41">
        <f t="shared" si="38"/>
        <v>4.2</v>
      </c>
      <c r="M681" s="21" t="str">
        <f>IF(K680&lt;=10%,"0-10%",IF(K680&lt;=20%,"11-20%",IF(K680&lt;=30%,"21-30%",IF(K680&lt;=40%,"31-40%",IF(K680&lt;=50%,"41-50%",IF(K680&lt;=60%,"51-60%",IF(K680&lt;=70%,"61-70%",IF(K680&lt;=80%,"71-80%",IF(K680&lt;=90%,"81-90%","91-100%")))))))))</f>
        <v>41-50%</v>
      </c>
      <c r="N681" s="21" t="str">
        <f>IF(K681&gt;=50%,"&gt;=50%","&lt;50%")</f>
        <v>&lt;50%</v>
      </c>
      <c r="O681" s="7">
        <v>4.2</v>
      </c>
      <c r="P681" s="11">
        <v>4740</v>
      </c>
      <c r="Q681" s="27">
        <f>J681*P681</f>
        <v>4645200</v>
      </c>
      <c r="R681" s="12"/>
      <c r="S681" s="24" t="str">
        <f>IF(K681&gt;=50%,"Yes","No")</f>
        <v>No</v>
      </c>
    </row>
    <row r="682" spans="1:19" x14ac:dyDescent="0.25">
      <c r="A682" s="7" t="s">
        <v>281</v>
      </c>
      <c r="B682" s="7" t="s">
        <v>282</v>
      </c>
      <c r="C682" s="7" t="s">
        <v>232</v>
      </c>
      <c r="D682" s="7" t="s">
        <v>233</v>
      </c>
      <c r="E682" s="7" t="s">
        <v>234</v>
      </c>
      <c r="F682" s="8" t="s">
        <v>235</v>
      </c>
      <c r="G682" s="7" t="s">
        <v>236</v>
      </c>
      <c r="H682" s="9">
        <v>157</v>
      </c>
      <c r="I682" s="30" t="str">
        <f t="shared" si="40"/>
        <v>&lt;₹200</v>
      </c>
      <c r="J682" s="9">
        <v>160</v>
      </c>
      <c r="K682" s="10">
        <v>0.02</v>
      </c>
      <c r="L682" s="41">
        <f t="shared" si="38"/>
        <v>4.5</v>
      </c>
      <c r="M682" s="21" t="str">
        <f>IF(K681&lt;=10%,"0-10%",IF(K681&lt;=20%,"11-20%",IF(K681&lt;=30%,"21-30%",IF(K681&lt;=40%,"31-40%",IF(K681&lt;=50%,"41-50%",IF(K681&lt;=60%,"51-60%",IF(K681&lt;=70%,"61-70%",IF(K681&lt;=80%,"71-80%",IF(K681&lt;=90%,"81-90%","91-100%")))))))))</f>
        <v>0-10%</v>
      </c>
      <c r="N682" s="21" t="str">
        <f>IF(K682&gt;=50%,"&gt;=50%","&lt;50%")</f>
        <v>&lt;50%</v>
      </c>
      <c r="O682" s="7">
        <v>4.5</v>
      </c>
      <c r="P682" s="11">
        <v>4428</v>
      </c>
      <c r="Q682" s="27">
        <f>J682*P682</f>
        <v>708480</v>
      </c>
      <c r="R682" s="12"/>
      <c r="S682" s="24" t="str">
        <f>IF(K682&gt;=50%,"Yes","No")</f>
        <v>No</v>
      </c>
    </row>
    <row r="683" spans="1:19" x14ac:dyDescent="0.25">
      <c r="A683" s="7" t="s">
        <v>1864</v>
      </c>
      <c r="B683" s="7" t="s">
        <v>1865</v>
      </c>
      <c r="C683" s="7" t="s">
        <v>1866</v>
      </c>
      <c r="D683" s="7" t="s">
        <v>233</v>
      </c>
      <c r="E683" s="7" t="s">
        <v>234</v>
      </c>
      <c r="F683" s="8" t="s">
        <v>235</v>
      </c>
      <c r="G683" s="7" t="s">
        <v>236</v>
      </c>
      <c r="H683" s="9">
        <v>225</v>
      </c>
      <c r="I683" s="30" t="str">
        <f t="shared" si="40"/>
        <v>₹200 - ₹500</v>
      </c>
      <c r="J683" s="9">
        <v>225</v>
      </c>
      <c r="K683" s="10">
        <v>0</v>
      </c>
      <c r="L683" s="41">
        <f t="shared" si="38"/>
        <v>4.0999999999999996</v>
      </c>
      <c r="M683" s="21" t="str">
        <f>IF(K682&lt;=10%,"0-10%",IF(K682&lt;=20%,"11-20%",IF(K682&lt;=30%,"21-30%",IF(K682&lt;=40%,"31-40%",IF(K682&lt;=50%,"41-50%",IF(K682&lt;=60%,"51-60%",IF(K682&lt;=70%,"61-70%",IF(K682&lt;=80%,"71-80%",IF(K682&lt;=90%,"81-90%","91-100%")))))))))</f>
        <v>0-10%</v>
      </c>
      <c r="N683" s="21" t="str">
        <f>IF(K683&gt;=50%,"&gt;=50%","&lt;50%")</f>
        <v>&lt;50%</v>
      </c>
      <c r="O683" s="7">
        <v>4.0999999999999996</v>
      </c>
      <c r="P683" s="11">
        <v>4798</v>
      </c>
      <c r="Q683" s="27">
        <f>J683*P683</f>
        <v>1079550</v>
      </c>
      <c r="R683" s="12"/>
      <c r="S683" s="24" t="str">
        <f>IF(K683&gt;=50%,"Yes","No")</f>
        <v>No</v>
      </c>
    </row>
    <row r="684" spans="1:19" x14ac:dyDescent="0.25">
      <c r="A684" s="7" t="s">
        <v>940</v>
      </c>
      <c r="B684" s="7" t="s">
        <v>941</v>
      </c>
      <c r="C684" s="7" t="s">
        <v>942</v>
      </c>
      <c r="D684" s="7" t="s">
        <v>35</v>
      </c>
      <c r="E684" s="7" t="s">
        <v>43</v>
      </c>
      <c r="F684" s="8" t="s">
        <v>44</v>
      </c>
      <c r="G684" s="7" t="s">
        <v>296</v>
      </c>
      <c r="H684" s="9">
        <v>635</v>
      </c>
      <c r="I684" s="30" t="str">
        <f t="shared" si="40"/>
        <v>&gt;₹500</v>
      </c>
      <c r="J684" s="9">
        <v>635</v>
      </c>
      <c r="K684" s="10">
        <v>0</v>
      </c>
      <c r="L684" s="41">
        <f t="shared" si="38"/>
        <v>4.3</v>
      </c>
      <c r="M684" s="21" t="str">
        <f>IF(K683&lt;=10%,"0-10%",IF(K683&lt;=20%,"11-20%",IF(K683&lt;=30%,"21-30%",IF(K683&lt;=40%,"31-40%",IF(K683&lt;=50%,"41-50%",IF(K683&lt;=60%,"51-60%",IF(K683&lt;=70%,"61-70%",IF(K683&lt;=80%,"71-80%",IF(K683&lt;=90%,"81-90%","91-100%")))))))))</f>
        <v>0-10%</v>
      </c>
      <c r="N684" s="21" t="str">
        <f>IF(K684&gt;=50%,"&gt;=50%","&lt;50%")</f>
        <v>&lt;50%</v>
      </c>
      <c r="O684" s="7">
        <v>4.3</v>
      </c>
      <c r="P684" s="11">
        <v>4570</v>
      </c>
      <c r="Q684" s="27">
        <f>J684*P684</f>
        <v>2901950</v>
      </c>
      <c r="R684" s="12"/>
      <c r="S684" s="24" t="str">
        <f>IF(K684&gt;=50%,"Yes","No")</f>
        <v>No</v>
      </c>
    </row>
    <row r="685" spans="1:19" x14ac:dyDescent="0.25">
      <c r="A685" s="7" t="s">
        <v>1867</v>
      </c>
      <c r="B685" s="7" t="s">
        <v>1868</v>
      </c>
      <c r="C685" s="7" t="s">
        <v>25</v>
      </c>
      <c r="D685" s="7" t="s">
        <v>18</v>
      </c>
      <c r="E685" s="7" t="s">
        <v>19</v>
      </c>
      <c r="F685" s="8" t="s">
        <v>26</v>
      </c>
      <c r="G685" s="7" t="s">
        <v>27</v>
      </c>
      <c r="H685" s="9">
        <v>159</v>
      </c>
      <c r="I685" s="30" t="str">
        <f t="shared" si="40"/>
        <v>&lt;₹200</v>
      </c>
      <c r="J685" s="9">
        <v>399</v>
      </c>
      <c r="K685" s="10">
        <v>0.6</v>
      </c>
      <c r="L685" s="41">
        <f t="shared" si="38"/>
        <v>4.0999999999999996</v>
      </c>
      <c r="M685" s="21" t="str">
        <f>IF(K684&lt;=10%,"0-10%",IF(K684&lt;=20%,"11-20%",IF(K684&lt;=30%,"21-30%",IF(K684&lt;=40%,"31-40%",IF(K684&lt;=50%,"41-50%",IF(K684&lt;=60%,"51-60%",IF(K684&lt;=70%,"61-70%",IF(K684&lt;=80%,"71-80%",IF(K684&lt;=90%,"81-90%","91-100%")))))))))</f>
        <v>0-10%</v>
      </c>
      <c r="N685" s="21" t="str">
        <f>IF(K685&gt;=50%,"&gt;=50%","&lt;50%")</f>
        <v>&gt;=50%</v>
      </c>
      <c r="O685" s="7">
        <v>4.0999999999999996</v>
      </c>
      <c r="P685" s="11">
        <v>4768</v>
      </c>
      <c r="Q685" s="27">
        <f>J685*P685</f>
        <v>1902432</v>
      </c>
      <c r="R685" s="12"/>
      <c r="S685" s="24" t="str">
        <f>IF(K685&gt;=50%,"Yes","No")</f>
        <v>Yes</v>
      </c>
    </row>
    <row r="686" spans="1:19" x14ac:dyDescent="0.25">
      <c r="A686" s="7" t="s">
        <v>2260</v>
      </c>
      <c r="B686" s="7" t="s">
        <v>2261</v>
      </c>
      <c r="C686" s="7" t="s">
        <v>783</v>
      </c>
      <c r="D686" s="7" t="s">
        <v>35</v>
      </c>
      <c r="E686" s="7" t="s">
        <v>43</v>
      </c>
      <c r="F686" s="8" t="s">
        <v>121</v>
      </c>
      <c r="G686" s="7" t="s">
        <v>122</v>
      </c>
      <c r="H686" s="9">
        <v>717</v>
      </c>
      <c r="I686" s="30" t="str">
        <f t="shared" si="40"/>
        <v>&gt;₹500</v>
      </c>
      <c r="J686" s="9">
        <v>1390</v>
      </c>
      <c r="K686" s="10">
        <v>0.48</v>
      </c>
      <c r="L686" s="41">
        <f t="shared" si="38"/>
        <v>4</v>
      </c>
      <c r="M686" s="21" t="str">
        <f>IF(K685&lt;=10%,"0-10%",IF(K685&lt;=20%,"11-20%",IF(K685&lt;=30%,"21-30%",IF(K685&lt;=40%,"31-40%",IF(K685&lt;=50%,"41-50%",IF(K685&lt;=60%,"51-60%",IF(K685&lt;=70%,"61-70%",IF(K685&lt;=80%,"71-80%",IF(K685&lt;=90%,"81-90%","91-100%")))))))))</f>
        <v>51-60%</v>
      </c>
      <c r="N686" s="21" t="str">
        <f>IF(K686&gt;=50%,"&gt;=50%","&lt;50%")</f>
        <v>&lt;50%</v>
      </c>
      <c r="O686" s="7">
        <v>4</v>
      </c>
      <c r="P686" s="11">
        <v>4867</v>
      </c>
      <c r="Q686" s="27">
        <f>J686*P686</f>
        <v>6765130</v>
      </c>
      <c r="R686" s="12"/>
      <c r="S686" s="24" t="str">
        <f>IF(K686&gt;=50%,"Yes","No")</f>
        <v>No</v>
      </c>
    </row>
    <row r="687" spans="1:19" x14ac:dyDescent="0.25">
      <c r="A687" s="7" t="s">
        <v>1427</v>
      </c>
      <c r="B687" s="7" t="s">
        <v>1428</v>
      </c>
      <c r="C687" s="7" t="s">
        <v>96</v>
      </c>
      <c r="D687" s="7" t="s">
        <v>35</v>
      </c>
      <c r="E687" s="14" t="s">
        <v>43</v>
      </c>
      <c r="F687" s="8" t="s">
        <v>44</v>
      </c>
      <c r="G687" s="14" t="s">
        <v>97</v>
      </c>
      <c r="H687" s="9">
        <v>3249</v>
      </c>
      <c r="I687" s="30" t="str">
        <f t="shared" si="40"/>
        <v>&gt;₹500</v>
      </c>
      <c r="J687" s="9">
        <v>7795</v>
      </c>
      <c r="K687" s="10">
        <v>0.57999999999999996</v>
      </c>
      <c r="L687" s="41">
        <f t="shared" si="38"/>
        <v>4.2</v>
      </c>
      <c r="M687" s="21" t="str">
        <f>IF(K686&lt;=10%,"0-10%",IF(K686&lt;=20%,"11-20%",IF(K686&lt;=30%,"21-30%",IF(K686&lt;=40%,"31-40%",IF(K686&lt;=50%,"41-50%",IF(K686&lt;=60%,"51-60%",IF(K686&lt;=70%,"61-70%",IF(K686&lt;=80%,"71-80%",IF(K686&lt;=90%,"81-90%","91-100%")))))))))</f>
        <v>41-50%</v>
      </c>
      <c r="N687" s="21" t="str">
        <f>IF(K687&gt;=50%,"&gt;=50%","&lt;50%")</f>
        <v>&gt;=50%</v>
      </c>
      <c r="O687" s="7">
        <v>4.2</v>
      </c>
      <c r="P687" s="11">
        <v>4664</v>
      </c>
      <c r="Q687" s="27">
        <f>J687*P687</f>
        <v>36355880</v>
      </c>
      <c r="R687" s="12"/>
      <c r="S687" s="24" t="str">
        <f>IF(K687&gt;=50%,"Yes","No")</f>
        <v>Yes</v>
      </c>
    </row>
    <row r="688" spans="1:19" x14ac:dyDescent="0.25">
      <c r="A688" s="7" t="s">
        <v>551</v>
      </c>
      <c r="B688" s="7" t="s">
        <v>552</v>
      </c>
      <c r="C688" s="7" t="s">
        <v>553</v>
      </c>
      <c r="D688" s="7" t="s">
        <v>233</v>
      </c>
      <c r="E688" s="7" t="s">
        <v>240</v>
      </c>
      <c r="F688" s="8" t="s">
        <v>241</v>
      </c>
      <c r="G688" s="7" t="s">
        <v>554</v>
      </c>
      <c r="H688" s="9">
        <v>535</v>
      </c>
      <c r="I688" s="30" t="str">
        <f t="shared" si="40"/>
        <v>&gt;₹500</v>
      </c>
      <c r="J688" s="9">
        <v>535</v>
      </c>
      <c r="K688" s="10">
        <v>0</v>
      </c>
      <c r="L688" s="41">
        <f t="shared" si="38"/>
        <v>4.4000000000000004</v>
      </c>
      <c r="M688" s="21" t="str">
        <f>IF(K687&lt;=10%,"0-10%",IF(K687&lt;=20%,"11-20%",IF(K687&lt;=30%,"21-30%",IF(K687&lt;=40%,"31-40%",IF(K687&lt;=50%,"41-50%",IF(K687&lt;=60%,"51-60%",IF(K687&lt;=70%,"61-70%",IF(K687&lt;=80%,"71-80%",IF(K687&lt;=90%,"81-90%","91-100%")))))))))</f>
        <v>51-60%</v>
      </c>
      <c r="N688" s="21" t="str">
        <f>IF(K688&gt;=50%,"&gt;=50%","&lt;50%")</f>
        <v>&lt;50%</v>
      </c>
      <c r="O688" s="7">
        <v>4.4000000000000004</v>
      </c>
      <c r="P688" s="11">
        <v>4426</v>
      </c>
      <c r="Q688" s="27">
        <f>J688*P688</f>
        <v>2367910</v>
      </c>
      <c r="R688" s="12"/>
      <c r="S688" s="24" t="str">
        <f>IF(K688&gt;=50%,"Yes","No")</f>
        <v>No</v>
      </c>
    </row>
    <row r="689" spans="1:19" x14ac:dyDescent="0.25">
      <c r="A689" s="7" t="s">
        <v>1869</v>
      </c>
      <c r="B689" s="7" t="s">
        <v>1870</v>
      </c>
      <c r="C689" s="7" t="s">
        <v>887</v>
      </c>
      <c r="D689" s="7" t="s">
        <v>35</v>
      </c>
      <c r="E689" s="14" t="s">
        <v>43</v>
      </c>
      <c r="F689" s="8" t="s">
        <v>44</v>
      </c>
      <c r="G689" s="14" t="s">
        <v>888</v>
      </c>
      <c r="H689" s="9">
        <v>1699</v>
      </c>
      <c r="I689" s="30" t="str">
        <f t="shared" si="40"/>
        <v>&gt;₹500</v>
      </c>
      <c r="J689" s="9">
        <v>1975</v>
      </c>
      <c r="K689" s="10">
        <v>0.14000000000000001</v>
      </c>
      <c r="L689" s="41">
        <f t="shared" si="38"/>
        <v>4.0999999999999996</v>
      </c>
      <c r="M689" s="21" t="str">
        <f>IF(K688&lt;=10%,"0-10%",IF(K688&lt;=20%,"11-20%",IF(K688&lt;=30%,"21-30%",IF(K688&lt;=40%,"31-40%",IF(K688&lt;=50%,"41-50%",IF(K688&lt;=60%,"51-60%",IF(K688&lt;=70%,"61-70%",IF(K688&lt;=80%,"71-80%",IF(K688&lt;=90%,"81-90%","91-100%")))))))))</f>
        <v>0-10%</v>
      </c>
      <c r="N689" s="21" t="str">
        <f>IF(K689&gt;=50%,"&gt;=50%","&lt;50%")</f>
        <v>&lt;50%</v>
      </c>
      <c r="O689" s="7">
        <v>4.0999999999999996</v>
      </c>
      <c r="P689" s="11">
        <v>4716</v>
      </c>
      <c r="Q689" s="27">
        <f>J689*P689</f>
        <v>9314100</v>
      </c>
      <c r="R689" s="12"/>
      <c r="S689" s="24" t="str">
        <f>IF(K689&gt;=50%,"Yes","No")</f>
        <v>No</v>
      </c>
    </row>
    <row r="690" spans="1:19" x14ac:dyDescent="0.25">
      <c r="A690" s="7" t="s">
        <v>1429</v>
      </c>
      <c r="B690" s="7" t="s">
        <v>1430</v>
      </c>
      <c r="C690" s="7" t="s">
        <v>783</v>
      </c>
      <c r="D690" s="7" t="s">
        <v>35</v>
      </c>
      <c r="E690" s="14" t="s">
        <v>43</v>
      </c>
      <c r="F690" s="8" t="s">
        <v>121</v>
      </c>
      <c r="G690" s="14" t="s">
        <v>122</v>
      </c>
      <c r="H690" s="9">
        <v>1199</v>
      </c>
      <c r="I690" s="30" t="str">
        <f t="shared" si="40"/>
        <v>&gt;₹500</v>
      </c>
      <c r="J690" s="9">
        <v>1690</v>
      </c>
      <c r="K690" s="10">
        <v>0.28999999999999998</v>
      </c>
      <c r="L690" s="41">
        <f t="shared" si="38"/>
        <v>4.2</v>
      </c>
      <c r="M690" s="21" t="str">
        <f>IF(K689&lt;=10%,"0-10%",IF(K689&lt;=20%,"11-20%",IF(K689&lt;=30%,"21-30%",IF(K689&lt;=40%,"31-40%",IF(K689&lt;=50%,"41-50%",IF(K689&lt;=60%,"51-60%",IF(K689&lt;=70%,"61-70%",IF(K689&lt;=80%,"71-80%",IF(K689&lt;=90%,"81-90%","91-100%")))))))))</f>
        <v>11-20%</v>
      </c>
      <c r="N690" s="21" t="str">
        <f>IF(K690&gt;=50%,"&gt;=50%","&lt;50%")</f>
        <v>&lt;50%</v>
      </c>
      <c r="O690" s="7">
        <v>4.2</v>
      </c>
      <c r="P690" s="11">
        <v>4580</v>
      </c>
      <c r="Q690" s="27">
        <f>J690*P690</f>
        <v>7740200</v>
      </c>
      <c r="R690" s="12"/>
      <c r="S690" s="24" t="str">
        <f>IF(K690&gt;=50%,"Yes","No")</f>
        <v>No</v>
      </c>
    </row>
    <row r="691" spans="1:19" x14ac:dyDescent="0.25">
      <c r="A691" s="7" t="s">
        <v>1431</v>
      </c>
      <c r="B691" s="7" t="s">
        <v>1432</v>
      </c>
      <c r="C691" s="7" t="s">
        <v>498</v>
      </c>
      <c r="D691" s="7" t="s">
        <v>18</v>
      </c>
      <c r="E691" s="7" t="s">
        <v>499</v>
      </c>
      <c r="F691" s="8" t="s">
        <v>500</v>
      </c>
      <c r="G691" s="7" t="s">
        <v>501</v>
      </c>
      <c r="H691" s="9">
        <v>828</v>
      </c>
      <c r="I691" s="30" t="str">
        <f t="shared" si="40"/>
        <v>&gt;₹500</v>
      </c>
      <c r="J691" s="9">
        <v>861</v>
      </c>
      <c r="K691" s="10">
        <v>0.04</v>
      </c>
      <c r="L691" s="41">
        <f t="shared" si="38"/>
        <v>4.2</v>
      </c>
      <c r="M691" s="21" t="str">
        <f>IF(K690&lt;=10%,"0-10%",IF(K690&lt;=20%,"11-20%",IF(K690&lt;=30%,"21-30%",IF(K690&lt;=40%,"31-40%",IF(K690&lt;=50%,"41-50%",IF(K690&lt;=60%,"51-60%",IF(K690&lt;=70%,"61-70%",IF(K690&lt;=80%,"71-80%",IF(K690&lt;=90%,"81-90%","91-100%")))))))))</f>
        <v>21-30%</v>
      </c>
      <c r="N691" s="21" t="str">
        <f>IF(K691&gt;=50%,"&gt;=50%","&lt;50%")</f>
        <v>&lt;50%</v>
      </c>
      <c r="O691" s="7">
        <v>4.2</v>
      </c>
      <c r="P691" s="11">
        <v>4567</v>
      </c>
      <c r="Q691" s="27">
        <f>J691*P691</f>
        <v>3932187</v>
      </c>
      <c r="R691" s="12"/>
      <c r="S691" s="24" t="str">
        <f>IF(K691&gt;=50%,"Yes","No")</f>
        <v>No</v>
      </c>
    </row>
    <row r="692" spans="1:19" x14ac:dyDescent="0.25">
      <c r="A692" s="7" t="s">
        <v>40</v>
      </c>
      <c r="B692" s="7" t="s">
        <v>41</v>
      </c>
      <c r="C692" s="7" t="s">
        <v>42</v>
      </c>
      <c r="D692" s="7" t="s">
        <v>35</v>
      </c>
      <c r="E692" s="14" t="s">
        <v>43</v>
      </c>
      <c r="F692" s="8" t="s">
        <v>44</v>
      </c>
      <c r="G692" s="14" t="s">
        <v>45</v>
      </c>
      <c r="H692" s="9">
        <v>4995</v>
      </c>
      <c r="I692" s="30" t="str">
        <f t="shared" si="40"/>
        <v>&gt;₹500</v>
      </c>
      <c r="J692" s="9">
        <v>20049</v>
      </c>
      <c r="K692" s="10">
        <v>0.75</v>
      </c>
      <c r="L692" s="41">
        <f t="shared" si="38"/>
        <v>4.8</v>
      </c>
      <c r="M692" s="21" t="str">
        <f>IF(K691&lt;=10%,"0-10%",IF(K691&lt;=20%,"11-20%",IF(K691&lt;=30%,"21-30%",IF(K691&lt;=40%,"31-40%",IF(K691&lt;=50%,"41-50%",IF(K691&lt;=60%,"51-60%",IF(K691&lt;=70%,"61-70%",IF(K691&lt;=80%,"71-80%",IF(K691&lt;=90%,"81-90%","91-100%")))))))))</f>
        <v>0-10%</v>
      </c>
      <c r="N692" s="21" t="str">
        <f>IF(K692&gt;=50%,"&gt;=50%","&lt;50%")</f>
        <v>&gt;=50%</v>
      </c>
      <c r="O692" s="7">
        <v>4.8</v>
      </c>
      <c r="P692" s="11">
        <v>3964</v>
      </c>
      <c r="Q692" s="27">
        <f>J692*P692</f>
        <v>79474236</v>
      </c>
      <c r="R692" s="12"/>
      <c r="S692" s="24" t="str">
        <f>IF(K692&gt;=50%,"Yes","No")</f>
        <v>Yes</v>
      </c>
    </row>
    <row r="693" spans="1:19" x14ac:dyDescent="0.25">
      <c r="A693" s="7" t="s">
        <v>1433</v>
      </c>
      <c r="B693" s="7" t="s">
        <v>1434</v>
      </c>
      <c r="C693" s="7" t="s">
        <v>1435</v>
      </c>
      <c r="D693" s="7" t="s">
        <v>55</v>
      </c>
      <c r="E693" s="14" t="s">
        <v>340</v>
      </c>
      <c r="F693" s="8" t="s">
        <v>675</v>
      </c>
      <c r="G693" s="14" t="s">
        <v>1436</v>
      </c>
      <c r="H693" s="9">
        <v>4999</v>
      </c>
      <c r="I693" s="30" t="str">
        <f t="shared" si="40"/>
        <v>&gt;₹500</v>
      </c>
      <c r="J693" s="9">
        <v>12499</v>
      </c>
      <c r="K693" s="10">
        <v>0.6</v>
      </c>
      <c r="L693" s="41">
        <f t="shared" si="38"/>
        <v>4.2</v>
      </c>
      <c r="M693" s="21" t="str">
        <f>IF(K692&lt;=10%,"0-10%",IF(K692&lt;=20%,"11-20%",IF(K692&lt;=30%,"21-30%",IF(K692&lt;=40%,"31-40%",IF(K692&lt;=50%,"41-50%",IF(K692&lt;=60%,"51-60%",IF(K692&lt;=70%,"61-70%",IF(K692&lt;=80%,"71-80%",IF(K692&lt;=90%,"81-90%","91-100%")))))))))</f>
        <v>71-80%</v>
      </c>
      <c r="N693" s="21" t="str">
        <f>IF(K693&gt;=50%,"&gt;=50%","&lt;50%")</f>
        <v>&gt;=50%</v>
      </c>
      <c r="O693" s="7">
        <v>4.2</v>
      </c>
      <c r="P693" s="11">
        <v>4541</v>
      </c>
      <c r="Q693" s="27">
        <f>J693*P693</f>
        <v>56757959</v>
      </c>
      <c r="R693" s="12"/>
      <c r="S693" s="24" t="str">
        <f>IF(K693&gt;=50%,"Yes","No")</f>
        <v>Yes</v>
      </c>
    </row>
    <row r="694" spans="1:19" x14ac:dyDescent="0.25">
      <c r="A694" s="7" t="s">
        <v>2262</v>
      </c>
      <c r="B694" s="7" t="s">
        <v>2263</v>
      </c>
      <c r="C694" s="7" t="s">
        <v>1035</v>
      </c>
      <c r="D694" s="7" t="s">
        <v>55</v>
      </c>
      <c r="E694" s="7" t="s">
        <v>56</v>
      </c>
      <c r="F694" s="8" t="s">
        <v>57</v>
      </c>
      <c r="G694" s="7" t="s">
        <v>1036</v>
      </c>
      <c r="H694" s="9">
        <v>199</v>
      </c>
      <c r="I694" s="30" t="str">
        <f>IF(H694&lt;200,"&lt;₹200", IF(H694&lt;=500, "₹200 -₹500", "&gt;₹500"))</f>
        <v>&lt;₹200</v>
      </c>
      <c r="J694" s="9">
        <v>1899</v>
      </c>
      <c r="K694" s="10">
        <v>0.9</v>
      </c>
      <c r="L694" s="41">
        <f t="shared" si="38"/>
        <v>4</v>
      </c>
      <c r="M694" s="21" t="str">
        <f>IF(K693&lt;=10%,"0-10%",IF(K693&lt;=20%,"11-20%",IF(K693&lt;=30%,"21-30%",IF(K693&lt;=40%,"31-40%",IF(K693&lt;=50%,"41-50%",IF(K693&lt;=60%,"51-60%",IF(K693&lt;=70%,"61-70%",IF(K693&lt;=80%,"71-80%",IF(K693&lt;=90%,"81-90%","91-100%")))))))))</f>
        <v>51-60%</v>
      </c>
      <c r="N694" s="21" t="str">
        <f>IF(K694&gt;=50%,"&gt;=50%","&lt;50%")</f>
        <v>&gt;=50%</v>
      </c>
      <c r="O694" s="7">
        <v>4</v>
      </c>
      <c r="P694" s="11">
        <v>4740</v>
      </c>
      <c r="Q694" s="27">
        <f>J694*P694</f>
        <v>9001260</v>
      </c>
      <c r="R694" s="12"/>
      <c r="S694" s="24" t="str">
        <f>IF(K694&gt;=50%,"Yes","No")</f>
        <v>Yes</v>
      </c>
    </row>
    <row r="695" spans="1:19" x14ac:dyDescent="0.25">
      <c r="A695" s="7" t="s">
        <v>283</v>
      </c>
      <c r="B695" s="7" t="s">
        <v>284</v>
      </c>
      <c r="C695" s="7" t="s">
        <v>249</v>
      </c>
      <c r="D695" s="7" t="s">
        <v>18</v>
      </c>
      <c r="E695" s="7" t="s">
        <v>19</v>
      </c>
      <c r="F695" s="8" t="s">
        <v>20</v>
      </c>
      <c r="G695" s="7" t="s">
        <v>250</v>
      </c>
      <c r="H695" s="9">
        <v>425</v>
      </c>
      <c r="I695" s="30" t="str">
        <f t="shared" ref="I695:I726" si="41">IF(H695&lt;200,"&lt;₹200",IF(OR(H695=200,H695&lt;=500),"₹200 - ₹500","&gt;₹500"))</f>
        <v>₹200 - ₹500</v>
      </c>
      <c r="J695" s="9">
        <v>899</v>
      </c>
      <c r="K695" s="10">
        <v>0.53</v>
      </c>
      <c r="L695" s="41">
        <f t="shared" si="38"/>
        <v>4.5</v>
      </c>
      <c r="M695" s="21" t="str">
        <f>IF(K694&lt;=10%,"0-10%",IF(K694&lt;=20%,"11-20%",IF(K694&lt;=30%,"21-30%",IF(K694&lt;=40%,"31-40%",IF(K694&lt;=50%,"41-50%",IF(K694&lt;=60%,"51-60%",IF(K694&lt;=70%,"61-70%",IF(K694&lt;=80%,"71-80%",IF(K694&lt;=90%,"81-90%","91-100%")))))))))</f>
        <v>81-90%</v>
      </c>
      <c r="N695" s="21" t="str">
        <f>IF(K695&gt;=50%,"&gt;=50%","&lt;50%")</f>
        <v>&gt;=50%</v>
      </c>
      <c r="O695" s="7">
        <v>4.5</v>
      </c>
      <c r="P695" s="11">
        <v>4219</v>
      </c>
      <c r="Q695" s="27">
        <f>J695*P695</f>
        <v>3792881</v>
      </c>
      <c r="R695" s="12"/>
      <c r="S695" s="24" t="str">
        <f>IF(K695&gt;=50%,"Yes","No")</f>
        <v>Yes</v>
      </c>
    </row>
    <row r="696" spans="1:19" x14ac:dyDescent="0.25">
      <c r="A696" s="7" t="s">
        <v>285</v>
      </c>
      <c r="B696" s="7" t="s">
        <v>286</v>
      </c>
      <c r="C696" s="7" t="s">
        <v>17</v>
      </c>
      <c r="D696" s="7" t="s">
        <v>18</v>
      </c>
      <c r="E696" s="14" t="s">
        <v>19</v>
      </c>
      <c r="F696" s="8" t="s">
        <v>20</v>
      </c>
      <c r="G696" s="14" t="s">
        <v>21</v>
      </c>
      <c r="H696" s="9">
        <v>1439</v>
      </c>
      <c r="I696" s="30" t="str">
        <f t="shared" si="41"/>
        <v>&gt;₹500</v>
      </c>
      <c r="J696" s="9">
        <v>2890</v>
      </c>
      <c r="K696" s="10">
        <v>0.5</v>
      </c>
      <c r="L696" s="41">
        <f t="shared" si="38"/>
        <v>4.5</v>
      </c>
      <c r="M696" s="21" t="str">
        <f>IF(K695&lt;=10%,"0-10%",IF(K695&lt;=20%,"11-20%",IF(K695&lt;=30%,"21-30%",IF(K695&lt;=40%,"31-40%",IF(K695&lt;=50%,"41-50%",IF(K695&lt;=60%,"51-60%",IF(K695&lt;=70%,"61-70%",IF(K695&lt;=80%,"71-80%",IF(K695&lt;=90%,"81-90%","91-100%")))))))))</f>
        <v>51-60%</v>
      </c>
      <c r="N696" s="21" t="str">
        <f>IF(K696&gt;=50%,"&gt;=50%","&lt;50%")</f>
        <v>&gt;=50%</v>
      </c>
      <c r="O696" s="7">
        <v>4.5</v>
      </c>
      <c r="P696" s="11">
        <v>4099</v>
      </c>
      <c r="Q696" s="27">
        <f>J696*P696</f>
        <v>11846110</v>
      </c>
      <c r="R696" s="12"/>
      <c r="S696" s="24" t="str">
        <f>IF(K696&gt;=50%,"Yes","No")</f>
        <v>Yes</v>
      </c>
    </row>
    <row r="697" spans="1:19" x14ac:dyDescent="0.25">
      <c r="A697" s="7" t="s">
        <v>1871</v>
      </c>
      <c r="B697" s="7" t="s">
        <v>1872</v>
      </c>
      <c r="C697" s="7" t="s">
        <v>1873</v>
      </c>
      <c r="D697" s="7" t="s">
        <v>35</v>
      </c>
      <c r="E697" s="14" t="s">
        <v>43</v>
      </c>
      <c r="F697" s="8" t="s">
        <v>312</v>
      </c>
      <c r="G697" s="14" t="s">
        <v>1874</v>
      </c>
      <c r="H697" s="9">
        <v>1099</v>
      </c>
      <c r="I697" s="30" t="str">
        <f t="shared" si="41"/>
        <v>&gt;₹500</v>
      </c>
      <c r="J697" s="9">
        <v>1499</v>
      </c>
      <c r="K697" s="10">
        <v>0.27</v>
      </c>
      <c r="L697" s="41">
        <f t="shared" si="38"/>
        <v>4.0999999999999996</v>
      </c>
      <c r="M697" s="21" t="str">
        <f>IF(K696&lt;=10%,"0-10%",IF(K696&lt;=20%,"11-20%",IF(K696&lt;=30%,"21-30%",IF(K696&lt;=40%,"31-40%",IF(K696&lt;=50%,"41-50%",IF(K696&lt;=60%,"51-60%",IF(K696&lt;=70%,"61-70%",IF(K696&lt;=80%,"71-80%",IF(K696&lt;=90%,"81-90%","91-100%")))))))))</f>
        <v>41-50%</v>
      </c>
      <c r="N697" s="21" t="str">
        <f>IF(K697&gt;=50%,"&gt;=50%","&lt;50%")</f>
        <v>&lt;50%</v>
      </c>
      <c r="O697" s="7">
        <v>4.0999999999999996</v>
      </c>
      <c r="P697" s="11">
        <v>4401</v>
      </c>
      <c r="Q697" s="27">
        <f>J697*P697</f>
        <v>6597099</v>
      </c>
      <c r="R697" s="12"/>
      <c r="S697" s="24" t="str">
        <f>IF(K697&gt;=50%,"Yes","No")</f>
        <v>No</v>
      </c>
    </row>
    <row r="698" spans="1:19" x14ac:dyDescent="0.25">
      <c r="A698" s="7" t="s">
        <v>1437</v>
      </c>
      <c r="B698" s="7" t="s">
        <v>1438</v>
      </c>
      <c r="C698" s="7" t="s">
        <v>375</v>
      </c>
      <c r="D698" s="7" t="s">
        <v>55</v>
      </c>
      <c r="E698" s="7" t="s">
        <v>63</v>
      </c>
      <c r="F698" s="8" t="s">
        <v>103</v>
      </c>
      <c r="G698" s="7" t="s">
        <v>27</v>
      </c>
      <c r="H698" s="9">
        <v>439</v>
      </c>
      <c r="I698" s="30" t="str">
        <f t="shared" si="41"/>
        <v>₹200 - ₹500</v>
      </c>
      <c r="J698" s="9">
        <v>758</v>
      </c>
      <c r="K698" s="10">
        <v>0.42</v>
      </c>
      <c r="L698" s="41">
        <f t="shared" si="38"/>
        <v>4.2</v>
      </c>
      <c r="M698" s="21" t="str">
        <f>IF(K697&lt;=10%,"0-10%",IF(K697&lt;=20%,"11-20%",IF(K697&lt;=30%,"21-30%",IF(K697&lt;=40%,"31-40%",IF(K697&lt;=50%,"41-50%",IF(K697&lt;=60%,"51-60%",IF(K697&lt;=70%,"61-70%",IF(K697&lt;=80%,"71-80%",IF(K697&lt;=90%,"81-90%","91-100%")))))))))</f>
        <v>21-30%</v>
      </c>
      <c r="N698" s="21" t="str">
        <f>IF(K698&gt;=50%,"&gt;=50%","&lt;50%")</f>
        <v>&lt;50%</v>
      </c>
      <c r="O698" s="7">
        <v>4.2</v>
      </c>
      <c r="P698" s="11">
        <v>4296</v>
      </c>
      <c r="Q698" s="27">
        <f>J698*P698</f>
        <v>3256368</v>
      </c>
      <c r="R698" s="12"/>
      <c r="S698" s="24" t="str">
        <f>IF(K698&gt;=50%,"Yes","No")</f>
        <v>No</v>
      </c>
    </row>
    <row r="699" spans="1:19" x14ac:dyDescent="0.25">
      <c r="A699" s="7" t="s">
        <v>2547</v>
      </c>
      <c r="B699" s="7" t="s">
        <v>2548</v>
      </c>
      <c r="C699" s="7" t="s">
        <v>349</v>
      </c>
      <c r="D699" s="7" t="s">
        <v>35</v>
      </c>
      <c r="E699" s="7" t="s">
        <v>43</v>
      </c>
      <c r="F699" s="8" t="s">
        <v>44</v>
      </c>
      <c r="G699" s="7" t="s">
        <v>350</v>
      </c>
      <c r="H699" s="9">
        <v>308</v>
      </c>
      <c r="I699" s="30" t="str">
        <f t="shared" si="41"/>
        <v>₹200 - ₹500</v>
      </c>
      <c r="J699" s="9">
        <v>499</v>
      </c>
      <c r="K699" s="10">
        <v>0.38</v>
      </c>
      <c r="L699" s="41">
        <f t="shared" si="38"/>
        <v>3.9</v>
      </c>
      <c r="M699" s="21" t="str">
        <f>IF(K698&lt;=10%,"0-10%",IF(K698&lt;=20%,"11-20%",IF(K698&lt;=30%,"21-30%",IF(K698&lt;=40%,"31-40%",IF(K698&lt;=50%,"41-50%",IF(K698&lt;=60%,"51-60%",IF(K698&lt;=70%,"61-70%",IF(K698&lt;=80%,"71-80%",IF(K698&lt;=90%,"81-90%","91-100%")))))))))</f>
        <v>41-50%</v>
      </c>
      <c r="N699" s="21" t="str">
        <f>IF(K699&gt;=50%,"&gt;=50%","&lt;50%")</f>
        <v>&lt;50%</v>
      </c>
      <c r="O699" s="7">
        <v>3.9</v>
      </c>
      <c r="P699" s="11">
        <v>4584</v>
      </c>
      <c r="Q699" s="27">
        <f>J699*P699</f>
        <v>2287416</v>
      </c>
      <c r="R699" s="12"/>
      <c r="S699" s="24" t="str">
        <f>IF(K699&gt;=50%,"Yes","No")</f>
        <v>No</v>
      </c>
    </row>
    <row r="700" spans="1:19" x14ac:dyDescent="0.25">
      <c r="A700" s="7" t="s">
        <v>2967</v>
      </c>
      <c r="B700" s="7" t="s">
        <v>2968</v>
      </c>
      <c r="C700" s="7" t="s">
        <v>694</v>
      </c>
      <c r="D700" s="7" t="s">
        <v>35</v>
      </c>
      <c r="E700" s="7" t="s">
        <v>43</v>
      </c>
      <c r="F700" s="8" t="s">
        <v>121</v>
      </c>
      <c r="G700" s="7" t="s">
        <v>122</v>
      </c>
      <c r="H700" s="9">
        <v>999</v>
      </c>
      <c r="I700" s="30" t="str">
        <f t="shared" si="41"/>
        <v>&gt;₹500</v>
      </c>
      <c r="J700" s="9">
        <v>1560</v>
      </c>
      <c r="K700" s="10">
        <v>0.36</v>
      </c>
      <c r="L700" s="41">
        <f t="shared" si="38"/>
        <v>3.6</v>
      </c>
      <c r="M700" s="21" t="str">
        <f>IF(K699&lt;=10%,"0-10%",IF(K699&lt;=20%,"11-20%",IF(K699&lt;=30%,"21-30%",IF(K699&lt;=40%,"31-40%",IF(K699&lt;=50%,"41-50%",IF(K699&lt;=60%,"51-60%",IF(K699&lt;=70%,"61-70%",IF(K699&lt;=80%,"71-80%",IF(K699&lt;=90%,"81-90%","91-100%")))))))))</f>
        <v>31-40%</v>
      </c>
      <c r="N700" s="21" t="str">
        <f>IF(K700&gt;=50%,"&gt;=50%","&lt;50%")</f>
        <v>&lt;50%</v>
      </c>
      <c r="O700" s="7">
        <v>3.6</v>
      </c>
      <c r="P700" s="11">
        <v>4881</v>
      </c>
      <c r="Q700" s="27">
        <f>J700*P700</f>
        <v>7614360</v>
      </c>
      <c r="R700" s="12"/>
      <c r="S700" s="24" t="str">
        <f>IF(K700&gt;=50%,"Yes","No")</f>
        <v>No</v>
      </c>
    </row>
    <row r="701" spans="1:19" x14ac:dyDescent="0.25">
      <c r="A701" s="7" t="s">
        <v>1875</v>
      </c>
      <c r="B701" s="7" t="s">
        <v>1876</v>
      </c>
      <c r="C701" s="7" t="s">
        <v>1877</v>
      </c>
      <c r="D701" s="7" t="s">
        <v>35</v>
      </c>
      <c r="E701" s="7" t="s">
        <v>36</v>
      </c>
      <c r="F701" s="8" t="s">
        <v>708</v>
      </c>
      <c r="G701" s="7" t="s">
        <v>1878</v>
      </c>
      <c r="H701" s="9">
        <v>948</v>
      </c>
      <c r="I701" s="30" t="str">
        <f t="shared" si="41"/>
        <v>&gt;₹500</v>
      </c>
      <c r="J701" s="9">
        <v>1620</v>
      </c>
      <c r="K701" s="10">
        <v>0.41</v>
      </c>
      <c r="L701" s="41">
        <f t="shared" si="38"/>
        <v>4.0999999999999996</v>
      </c>
      <c r="M701" s="21" t="str">
        <f>IF(K700&lt;=10%,"0-10%",IF(K700&lt;=20%,"11-20%",IF(K700&lt;=30%,"21-30%",IF(K700&lt;=40%,"31-40%",IF(K700&lt;=50%,"41-50%",IF(K700&lt;=60%,"51-60%",IF(K700&lt;=70%,"61-70%",IF(K700&lt;=80%,"71-80%",IF(K700&lt;=90%,"81-90%","91-100%")))))))))</f>
        <v>31-40%</v>
      </c>
      <c r="N701" s="21" t="str">
        <f>IF(K701&gt;=50%,"&gt;=50%","&lt;50%")</f>
        <v>&lt;50%</v>
      </c>
      <c r="O701" s="7">
        <v>4.0999999999999996</v>
      </c>
      <c r="P701" s="11">
        <v>4370</v>
      </c>
      <c r="Q701" s="27">
        <f>J701*P701</f>
        <v>7079400</v>
      </c>
      <c r="R701" s="12"/>
      <c r="S701" s="24" t="str">
        <f>IF(K701&gt;=50%,"Yes","No")</f>
        <v>No</v>
      </c>
    </row>
    <row r="702" spans="1:19" x14ac:dyDescent="0.25">
      <c r="A702" s="7" t="s">
        <v>947</v>
      </c>
      <c r="B702" s="7" t="s">
        <v>948</v>
      </c>
      <c r="C702" s="7" t="s">
        <v>326</v>
      </c>
      <c r="D702" s="7" t="s">
        <v>55</v>
      </c>
      <c r="E702" s="7" t="s">
        <v>63</v>
      </c>
      <c r="F702" s="8" t="s">
        <v>103</v>
      </c>
      <c r="G702" s="7" t="s">
        <v>327</v>
      </c>
      <c r="H702" s="9">
        <v>349</v>
      </c>
      <c r="I702" s="30" t="str">
        <f t="shared" si="41"/>
        <v>₹200 - ₹500</v>
      </c>
      <c r="J702" s="9">
        <v>1499</v>
      </c>
      <c r="K702" s="10">
        <v>0.77</v>
      </c>
      <c r="L702" s="41">
        <f t="shared" si="38"/>
        <v>4.3</v>
      </c>
      <c r="M702" s="21" t="str">
        <f>IF(K701&lt;=10%,"0-10%",IF(K701&lt;=20%,"11-20%",IF(K701&lt;=30%,"21-30%",IF(K701&lt;=40%,"31-40%",IF(K701&lt;=50%,"41-50%",IF(K701&lt;=60%,"51-60%",IF(K701&lt;=70%,"61-70%",IF(K701&lt;=80%,"71-80%",IF(K701&lt;=90%,"81-90%","91-100%")))))))))</f>
        <v>41-50%</v>
      </c>
      <c r="N702" s="21" t="str">
        <f>IF(K702&gt;=50%,"&gt;=50%","&lt;50%")</f>
        <v>&gt;=50%</v>
      </c>
      <c r="O702" s="7">
        <v>4.3</v>
      </c>
      <c r="P702" s="11">
        <v>4145</v>
      </c>
      <c r="Q702" s="27">
        <f>J702*P702</f>
        <v>6213355</v>
      </c>
      <c r="R702" s="12"/>
      <c r="S702" s="24" t="str">
        <f>IF(K702&gt;=50%,"Yes","No")</f>
        <v>Yes</v>
      </c>
    </row>
    <row r="703" spans="1:19" x14ac:dyDescent="0.25">
      <c r="A703" s="7" t="s">
        <v>1439</v>
      </c>
      <c r="B703" s="7" t="s">
        <v>1440</v>
      </c>
      <c r="C703" s="7" t="s">
        <v>245</v>
      </c>
      <c r="D703" s="7" t="s">
        <v>35</v>
      </c>
      <c r="E703" s="14" t="s">
        <v>43</v>
      </c>
      <c r="F703" s="8" t="s">
        <v>44</v>
      </c>
      <c r="G703" s="14" t="s">
        <v>246</v>
      </c>
      <c r="H703" s="9">
        <v>1099</v>
      </c>
      <c r="I703" s="30" t="str">
        <f t="shared" si="41"/>
        <v>&gt;₹500</v>
      </c>
      <c r="J703" s="9">
        <v>1795</v>
      </c>
      <c r="K703" s="10">
        <v>0.39</v>
      </c>
      <c r="L703" s="41">
        <f t="shared" si="38"/>
        <v>4.2</v>
      </c>
      <c r="M703" s="21" t="str">
        <f>IF(K702&lt;=10%,"0-10%",IF(K702&lt;=20%,"11-20%",IF(K702&lt;=30%,"21-30%",IF(K702&lt;=40%,"31-40%",IF(K702&lt;=50%,"41-50%",IF(K702&lt;=60%,"51-60%",IF(K702&lt;=70%,"61-70%",IF(K702&lt;=80%,"71-80%",IF(K702&lt;=90%,"81-90%","91-100%")))))))))</f>
        <v>71-80%</v>
      </c>
      <c r="N703" s="21" t="str">
        <f>IF(K703&gt;=50%,"&gt;=50%","&lt;50%")</f>
        <v>&lt;50%</v>
      </c>
      <c r="O703" s="7">
        <v>4.2</v>
      </c>
      <c r="P703" s="11">
        <v>4244</v>
      </c>
      <c r="Q703" s="27">
        <f>J703*P703</f>
        <v>7617980</v>
      </c>
      <c r="R703" s="12"/>
      <c r="S703" s="24" t="str">
        <f>IF(K703&gt;=50%,"Yes","No")</f>
        <v>No</v>
      </c>
    </row>
    <row r="704" spans="1:19" x14ac:dyDescent="0.25">
      <c r="A704" s="7" t="s">
        <v>1879</v>
      </c>
      <c r="B704" s="7" t="s">
        <v>1880</v>
      </c>
      <c r="C704" s="7" t="s">
        <v>1004</v>
      </c>
      <c r="D704" s="7" t="s">
        <v>233</v>
      </c>
      <c r="E704" s="7" t="s">
        <v>234</v>
      </c>
      <c r="F704" s="8" t="s">
        <v>235</v>
      </c>
      <c r="G704" s="7" t="s">
        <v>236</v>
      </c>
      <c r="H704" s="9">
        <v>120</v>
      </c>
      <c r="I704" s="30" t="str">
        <f t="shared" si="41"/>
        <v>&lt;₹200</v>
      </c>
      <c r="J704" s="9">
        <v>120</v>
      </c>
      <c r="K704" s="10">
        <v>0</v>
      </c>
      <c r="L704" s="41">
        <f t="shared" si="38"/>
        <v>4.0999999999999996</v>
      </c>
      <c r="M704" s="21" t="str">
        <f>IF(K703&lt;=10%,"0-10%",IF(K703&lt;=20%,"11-20%",IF(K703&lt;=30%,"21-30%",IF(K703&lt;=40%,"31-40%",IF(K703&lt;=50%,"41-50%",IF(K703&lt;=60%,"51-60%",IF(K703&lt;=70%,"61-70%",IF(K703&lt;=80%,"71-80%",IF(K703&lt;=90%,"81-90%","91-100%")))))))))</f>
        <v>31-40%</v>
      </c>
      <c r="N704" s="21" t="str">
        <f>IF(K704&gt;=50%,"&gt;=50%","&lt;50%")</f>
        <v>&lt;50%</v>
      </c>
      <c r="O704" s="7">
        <v>4.0999999999999996</v>
      </c>
      <c r="P704" s="11">
        <v>4308</v>
      </c>
      <c r="Q704" s="27">
        <f>J704*P704</f>
        <v>516960</v>
      </c>
      <c r="R704" s="12"/>
      <c r="S704" s="24" t="str">
        <f>IF(K704&gt;=50%,"Yes","No")</f>
        <v>No</v>
      </c>
    </row>
    <row r="705" spans="1:19" x14ac:dyDescent="0.25">
      <c r="A705" s="7" t="s">
        <v>2264</v>
      </c>
      <c r="B705" s="7" t="s">
        <v>2265</v>
      </c>
      <c r="C705" s="7" t="s">
        <v>1197</v>
      </c>
      <c r="D705" s="7" t="s">
        <v>55</v>
      </c>
      <c r="E705" s="14" t="s">
        <v>789</v>
      </c>
      <c r="F705" s="8" t="s">
        <v>1193</v>
      </c>
      <c r="G705" s="14" t="s">
        <v>1198</v>
      </c>
      <c r="H705" s="9">
        <v>4790</v>
      </c>
      <c r="I705" s="30" t="str">
        <f t="shared" si="41"/>
        <v>&gt;₹500</v>
      </c>
      <c r="J705" s="9">
        <v>15990</v>
      </c>
      <c r="K705" s="10">
        <v>0.7</v>
      </c>
      <c r="L705" s="41">
        <f t="shared" si="38"/>
        <v>4</v>
      </c>
      <c r="M705" s="21" t="str">
        <f>IF(K704&lt;=10%,"0-10%",IF(K704&lt;=20%,"11-20%",IF(K704&lt;=30%,"21-30%",IF(K704&lt;=40%,"31-40%",IF(K704&lt;=50%,"41-50%",IF(K704&lt;=60%,"51-60%",IF(K704&lt;=70%,"61-70%",IF(K704&lt;=80%,"71-80%",IF(K704&lt;=90%,"81-90%","91-100%")))))))))</f>
        <v>0-10%</v>
      </c>
      <c r="N705" s="21" t="str">
        <f>IF(K705&gt;=50%,"&gt;=50%","&lt;50%")</f>
        <v>&gt;=50%</v>
      </c>
      <c r="O705" s="7">
        <v>4</v>
      </c>
      <c r="P705" s="11">
        <v>4390</v>
      </c>
      <c r="Q705" s="27">
        <f>J705*P705</f>
        <v>70196100</v>
      </c>
      <c r="R705" s="12"/>
      <c r="S705" s="24" t="str">
        <f>IF(K705&gt;=50%,"Yes","No")</f>
        <v>Yes</v>
      </c>
    </row>
    <row r="706" spans="1:19" x14ac:dyDescent="0.25">
      <c r="A706" s="7" t="s">
        <v>1441</v>
      </c>
      <c r="B706" s="7" t="s">
        <v>1442</v>
      </c>
      <c r="C706" s="7" t="s">
        <v>783</v>
      </c>
      <c r="D706" s="7" t="s">
        <v>35</v>
      </c>
      <c r="E706" s="7" t="s">
        <v>43</v>
      </c>
      <c r="F706" s="8" t="s">
        <v>121</v>
      </c>
      <c r="G706" s="7" t="s">
        <v>122</v>
      </c>
      <c r="H706" s="9">
        <v>849</v>
      </c>
      <c r="I706" s="30" t="str">
        <f t="shared" si="41"/>
        <v>&gt;₹500</v>
      </c>
      <c r="J706" s="9">
        <v>1190</v>
      </c>
      <c r="K706" s="10">
        <v>0.28999999999999998</v>
      </c>
      <c r="L706" s="41">
        <f t="shared" ref="L706:L769" si="42" xml:space="preserve"> AVERAGE(O706)</f>
        <v>4.2</v>
      </c>
      <c r="M706" s="21" t="str">
        <f>IF(K705&lt;=10%,"0-10%",IF(K705&lt;=20%,"11-20%",IF(K705&lt;=30%,"21-30%",IF(K705&lt;=40%,"31-40%",IF(K705&lt;=50%,"41-50%",IF(K705&lt;=60%,"51-60%",IF(K705&lt;=70%,"61-70%",IF(K705&lt;=80%,"71-80%",IF(K705&lt;=90%,"81-90%","91-100%")))))))))</f>
        <v>61-70%</v>
      </c>
      <c r="N706" s="21" t="str">
        <f>IF(K706&gt;=50%,"&gt;=50%","&lt;50%")</f>
        <v>&lt;50%</v>
      </c>
      <c r="O706" s="7">
        <v>4.2</v>
      </c>
      <c r="P706" s="11">
        <v>4184</v>
      </c>
      <c r="Q706" s="27">
        <f>J706*P706</f>
        <v>4978960</v>
      </c>
      <c r="R706" s="12"/>
      <c r="S706" s="24" t="str">
        <f>IF(K706&gt;=50%,"Yes","No")</f>
        <v>No</v>
      </c>
    </row>
    <row r="707" spans="1:19" x14ac:dyDescent="0.25">
      <c r="A707" s="7" t="s">
        <v>1443</v>
      </c>
      <c r="B707" s="7" t="s">
        <v>1444</v>
      </c>
      <c r="C707" s="7" t="s">
        <v>206</v>
      </c>
      <c r="D707" s="7" t="s">
        <v>18</v>
      </c>
      <c r="E707" s="7" t="s">
        <v>19</v>
      </c>
      <c r="F707" s="8" t="s">
        <v>207</v>
      </c>
      <c r="G707" s="7" t="s">
        <v>208</v>
      </c>
      <c r="H707" s="9">
        <v>379</v>
      </c>
      <c r="I707" s="30" t="str">
        <f t="shared" si="41"/>
        <v>₹200 - ₹500</v>
      </c>
      <c r="J707" s="9">
        <v>1499</v>
      </c>
      <c r="K707" s="10">
        <v>0.75</v>
      </c>
      <c r="L707" s="41">
        <f t="shared" si="42"/>
        <v>4.2</v>
      </c>
      <c r="M707" s="21" t="str">
        <f>IF(K706&lt;=10%,"0-10%",IF(K706&lt;=20%,"11-20%",IF(K706&lt;=30%,"21-30%",IF(K706&lt;=40%,"31-40%",IF(K706&lt;=50%,"41-50%",IF(K706&lt;=60%,"51-60%",IF(K706&lt;=70%,"61-70%",IF(K706&lt;=80%,"71-80%",IF(K706&lt;=90%,"81-90%","91-100%")))))))))</f>
        <v>21-30%</v>
      </c>
      <c r="N707" s="21" t="str">
        <f>IF(K707&gt;=50%,"&gt;=50%","&lt;50%")</f>
        <v>&gt;=50%</v>
      </c>
      <c r="O707" s="7">
        <v>4.2</v>
      </c>
      <c r="P707" s="11">
        <v>4149</v>
      </c>
      <c r="Q707" s="27">
        <f>J707*P707</f>
        <v>6219351</v>
      </c>
      <c r="R707" s="12"/>
      <c r="S707" s="24" t="str">
        <f>IF(K707&gt;=50%,"Yes","No")</f>
        <v>Yes</v>
      </c>
    </row>
    <row r="708" spans="1:19" x14ac:dyDescent="0.25">
      <c r="A708" s="7" t="s">
        <v>949</v>
      </c>
      <c r="B708" s="7" t="s">
        <v>950</v>
      </c>
      <c r="C708" s="7" t="s">
        <v>557</v>
      </c>
      <c r="D708" s="7" t="s">
        <v>35</v>
      </c>
      <c r="E708" s="14" t="s">
        <v>36</v>
      </c>
      <c r="F708" s="8" t="s">
        <v>558</v>
      </c>
      <c r="G708" s="14" t="s">
        <v>559</v>
      </c>
      <c r="H708" s="9">
        <v>9970</v>
      </c>
      <c r="I708" s="30" t="str">
        <f t="shared" si="41"/>
        <v>&gt;₹500</v>
      </c>
      <c r="J708" s="9">
        <v>12999</v>
      </c>
      <c r="K708" s="10">
        <v>0.23</v>
      </c>
      <c r="L708" s="41">
        <f t="shared" si="42"/>
        <v>4.3</v>
      </c>
      <c r="M708" s="21" t="str">
        <f>IF(K707&lt;=10%,"0-10%",IF(K707&lt;=20%,"11-20%",IF(K707&lt;=30%,"21-30%",IF(K707&lt;=40%,"31-40%",IF(K707&lt;=50%,"41-50%",IF(K707&lt;=60%,"51-60%",IF(K707&lt;=70%,"61-70%",IF(K707&lt;=80%,"71-80%",IF(K707&lt;=90%,"81-90%","91-100%")))))))))</f>
        <v>71-80%</v>
      </c>
      <c r="N708" s="21" t="str">
        <f>IF(K708&gt;=50%,"&gt;=50%","&lt;50%")</f>
        <v>&lt;50%</v>
      </c>
      <c r="O708" s="7">
        <v>4.3</v>
      </c>
      <c r="P708" s="11">
        <v>4049</v>
      </c>
      <c r="Q708" s="27">
        <f>J708*P708</f>
        <v>52632951</v>
      </c>
      <c r="R708" s="12"/>
      <c r="S708" s="24" t="str">
        <f>IF(K708&gt;=50%,"Yes","No")</f>
        <v>No</v>
      </c>
    </row>
    <row r="709" spans="1:19" x14ac:dyDescent="0.25">
      <c r="A709" s="7" t="s">
        <v>1881</v>
      </c>
      <c r="B709" s="7" t="s">
        <v>1882</v>
      </c>
      <c r="C709" s="7" t="s">
        <v>1883</v>
      </c>
      <c r="D709" s="7" t="s">
        <v>35</v>
      </c>
      <c r="E709" s="7" t="s">
        <v>43</v>
      </c>
      <c r="F709" s="8" t="s">
        <v>312</v>
      </c>
      <c r="G709" s="7" t="s">
        <v>1884</v>
      </c>
      <c r="H709" s="9">
        <v>292</v>
      </c>
      <c r="I709" s="30" t="str">
        <f t="shared" si="41"/>
        <v>₹200 - ₹500</v>
      </c>
      <c r="J709" s="9">
        <v>499</v>
      </c>
      <c r="K709" s="10">
        <v>0.41</v>
      </c>
      <c r="L709" s="41">
        <f t="shared" si="42"/>
        <v>4.0999999999999996</v>
      </c>
      <c r="M709" s="21" t="str">
        <f>IF(K708&lt;=10%,"0-10%",IF(K708&lt;=20%,"11-20%",IF(K708&lt;=30%,"21-30%",IF(K708&lt;=40%,"31-40%",IF(K708&lt;=50%,"41-50%",IF(K708&lt;=60%,"51-60%",IF(K708&lt;=70%,"61-70%",IF(K708&lt;=80%,"71-80%",IF(K708&lt;=90%,"81-90%","91-100%")))))))))</f>
        <v>21-30%</v>
      </c>
      <c r="N709" s="21" t="str">
        <f>IF(K709&gt;=50%,"&gt;=50%","&lt;50%")</f>
        <v>&lt;50%</v>
      </c>
      <c r="O709" s="7">
        <v>4.0999999999999996</v>
      </c>
      <c r="P709" s="11">
        <v>4238</v>
      </c>
      <c r="Q709" s="27">
        <f>J709*P709</f>
        <v>2114762</v>
      </c>
      <c r="R709" s="12"/>
      <c r="S709" s="24" t="str">
        <f>IF(K709&gt;=50%,"Yes","No")</f>
        <v>No</v>
      </c>
    </row>
    <row r="710" spans="1:19" x14ac:dyDescent="0.25">
      <c r="A710" s="7" t="s">
        <v>951</v>
      </c>
      <c r="B710" s="7" t="s">
        <v>952</v>
      </c>
      <c r="C710" s="7" t="s">
        <v>783</v>
      </c>
      <c r="D710" s="7" t="s">
        <v>35</v>
      </c>
      <c r="E710" s="14" t="s">
        <v>43</v>
      </c>
      <c r="F710" s="8" t="s">
        <v>121</v>
      </c>
      <c r="G710" s="14" t="s">
        <v>122</v>
      </c>
      <c r="H710" s="9">
        <v>1110</v>
      </c>
      <c r="I710" s="30" t="str">
        <f t="shared" si="41"/>
        <v>&gt;₹500</v>
      </c>
      <c r="J710" s="9">
        <v>1599</v>
      </c>
      <c r="K710" s="10">
        <v>0.31</v>
      </c>
      <c r="L710" s="41">
        <f t="shared" si="42"/>
        <v>4.3</v>
      </c>
      <c r="M710" s="21" t="str">
        <f>IF(K709&lt;=10%,"0-10%",IF(K709&lt;=20%,"11-20%",IF(K709&lt;=30%,"21-30%",IF(K709&lt;=40%,"31-40%",IF(K709&lt;=50%,"41-50%",IF(K709&lt;=60%,"51-60%",IF(K709&lt;=70%,"61-70%",IF(K709&lt;=80%,"71-80%",IF(K709&lt;=90%,"81-90%","91-100%")))))))))</f>
        <v>41-50%</v>
      </c>
      <c r="N710" s="21" t="str">
        <f>IF(K710&gt;=50%,"&gt;=50%","&lt;50%")</f>
        <v>&lt;50%</v>
      </c>
      <c r="O710" s="7">
        <v>4.3</v>
      </c>
      <c r="P710" s="11">
        <v>4022</v>
      </c>
      <c r="Q710" s="27">
        <f>J710*P710</f>
        <v>6431178</v>
      </c>
      <c r="R710" s="12"/>
      <c r="S710" s="24" t="str">
        <f>IF(K710&gt;=50%,"Yes","No")</f>
        <v>No</v>
      </c>
    </row>
    <row r="711" spans="1:19" x14ac:dyDescent="0.25">
      <c r="A711" s="7" t="s">
        <v>287</v>
      </c>
      <c r="B711" s="7" t="s">
        <v>288</v>
      </c>
      <c r="C711" s="7" t="s">
        <v>275</v>
      </c>
      <c r="D711" s="7" t="s">
        <v>233</v>
      </c>
      <c r="E711" s="7" t="s">
        <v>234</v>
      </c>
      <c r="F711" s="8" t="s">
        <v>235</v>
      </c>
      <c r="G711" s="7" t="s">
        <v>236</v>
      </c>
      <c r="H711" s="9">
        <v>252</v>
      </c>
      <c r="I711" s="30" t="str">
        <f t="shared" si="41"/>
        <v>₹200 - ₹500</v>
      </c>
      <c r="J711" s="9">
        <v>315</v>
      </c>
      <c r="K711" s="10">
        <v>0.2</v>
      </c>
      <c r="L711" s="41">
        <f t="shared" si="42"/>
        <v>4.5</v>
      </c>
      <c r="M711" s="21" t="str">
        <f>IF(K710&lt;=10%,"0-10%",IF(K710&lt;=20%,"11-20%",IF(K710&lt;=30%,"21-30%",IF(K710&lt;=40%,"31-40%",IF(K710&lt;=50%,"41-50%",IF(K710&lt;=60%,"51-60%",IF(K710&lt;=70%,"61-70%",IF(K710&lt;=80%,"71-80%",IF(K710&lt;=90%,"81-90%","91-100%")))))))))</f>
        <v>31-40%</v>
      </c>
      <c r="N711" s="21" t="str">
        <f>IF(K711&gt;=50%,"&gt;=50%","&lt;50%")</f>
        <v>&lt;50%</v>
      </c>
      <c r="O711" s="7">
        <v>4.5</v>
      </c>
      <c r="P711" s="11">
        <v>3785</v>
      </c>
      <c r="Q711" s="27">
        <f>J711*P711</f>
        <v>1192275</v>
      </c>
      <c r="R711" s="12"/>
      <c r="S711" s="24" t="str">
        <f>IF(K711&gt;=50%,"Yes","No")</f>
        <v>No</v>
      </c>
    </row>
    <row r="712" spans="1:19" x14ac:dyDescent="0.25">
      <c r="A712" s="7" t="s">
        <v>100</v>
      </c>
      <c r="B712" s="7" t="s">
        <v>101</v>
      </c>
      <c r="C712" s="7" t="s">
        <v>102</v>
      </c>
      <c r="D712" s="7" t="s">
        <v>55</v>
      </c>
      <c r="E712" s="7" t="s">
        <v>63</v>
      </c>
      <c r="F712" s="8" t="s">
        <v>103</v>
      </c>
      <c r="G712" s="7" t="s">
        <v>27</v>
      </c>
      <c r="H712" s="9">
        <v>999</v>
      </c>
      <c r="I712" s="30" t="str">
        <f t="shared" si="41"/>
        <v>&gt;₹500</v>
      </c>
      <c r="J712" s="9">
        <v>2399</v>
      </c>
      <c r="K712" s="10">
        <v>0.57999999999999996</v>
      </c>
      <c r="L712" s="41">
        <f t="shared" si="42"/>
        <v>4.5999999999999996</v>
      </c>
      <c r="M712" s="21" t="str">
        <f>IF(K711&lt;=10%,"0-10%",IF(K711&lt;=20%,"11-20%",IF(K711&lt;=30%,"21-30%",IF(K711&lt;=40%,"31-40%",IF(K711&lt;=50%,"41-50%",IF(K711&lt;=60%,"51-60%",IF(K711&lt;=70%,"61-70%",IF(K711&lt;=80%,"71-80%",IF(K711&lt;=90%,"81-90%","91-100%")))))))))</f>
        <v>11-20%</v>
      </c>
      <c r="N712" s="21" t="str">
        <f>IF(K712&gt;=50%,"&gt;=50%","&lt;50%")</f>
        <v>&gt;=50%</v>
      </c>
      <c r="O712" s="7">
        <v>4.5999999999999996</v>
      </c>
      <c r="P712" s="11">
        <v>3664</v>
      </c>
      <c r="Q712" s="27">
        <f>J712*P712</f>
        <v>8789936</v>
      </c>
      <c r="R712" s="12"/>
      <c r="S712" s="24" t="str">
        <f>IF(K712&gt;=50%,"Yes","No")</f>
        <v>Yes</v>
      </c>
    </row>
    <row r="713" spans="1:19" x14ac:dyDescent="0.25">
      <c r="A713" s="7" t="s">
        <v>1885</v>
      </c>
      <c r="B713" s="7" t="s">
        <v>1886</v>
      </c>
      <c r="C713" s="7" t="s">
        <v>557</v>
      </c>
      <c r="D713" s="7" t="s">
        <v>35</v>
      </c>
      <c r="E713" s="14" t="s">
        <v>36</v>
      </c>
      <c r="F713" s="8" t="s">
        <v>558</v>
      </c>
      <c r="G713" s="14" t="s">
        <v>559</v>
      </c>
      <c r="H713" s="9">
        <v>8799</v>
      </c>
      <c r="I713" s="30" t="str">
        <f t="shared" si="41"/>
        <v>&gt;₹500</v>
      </c>
      <c r="J713" s="9">
        <v>11995</v>
      </c>
      <c r="K713" s="10">
        <v>0.27</v>
      </c>
      <c r="L713" s="41">
        <f t="shared" si="42"/>
        <v>4.0999999999999996</v>
      </c>
      <c r="M713" s="21" t="str">
        <f>IF(K712&lt;=10%,"0-10%",IF(K712&lt;=20%,"11-20%",IF(K712&lt;=30%,"21-30%",IF(K712&lt;=40%,"31-40%",IF(K712&lt;=50%,"41-50%",IF(K712&lt;=60%,"51-60%",IF(K712&lt;=70%,"61-70%",IF(K712&lt;=80%,"71-80%",IF(K712&lt;=90%,"81-90%","91-100%")))))))))</f>
        <v>51-60%</v>
      </c>
      <c r="N713" s="21" t="str">
        <f>IF(K713&gt;=50%,"&gt;=50%","&lt;50%")</f>
        <v>&lt;50%</v>
      </c>
      <c r="O713" s="7">
        <v>4.0999999999999996</v>
      </c>
      <c r="P713" s="11">
        <v>4157</v>
      </c>
      <c r="Q713" s="27">
        <f>J713*P713</f>
        <v>49863215</v>
      </c>
      <c r="R713" s="12"/>
      <c r="S713" s="24" t="str">
        <f>IF(K713&gt;=50%,"Yes","No")</f>
        <v>No</v>
      </c>
    </row>
    <row r="714" spans="1:19" x14ac:dyDescent="0.25">
      <c r="A714" s="7" t="s">
        <v>555</v>
      </c>
      <c r="B714" s="7" t="s">
        <v>556</v>
      </c>
      <c r="C714" s="7" t="s">
        <v>557</v>
      </c>
      <c r="D714" s="7" t="s">
        <v>35</v>
      </c>
      <c r="E714" s="14" t="s">
        <v>36</v>
      </c>
      <c r="F714" s="8" t="s">
        <v>558</v>
      </c>
      <c r="G714" s="14" t="s">
        <v>559</v>
      </c>
      <c r="H714" s="9">
        <v>14400</v>
      </c>
      <c r="I714" s="30" t="str">
        <f t="shared" si="41"/>
        <v>&gt;₹500</v>
      </c>
      <c r="J714" s="9">
        <v>59900</v>
      </c>
      <c r="K714" s="10">
        <v>0.76</v>
      </c>
      <c r="L714" s="41">
        <f t="shared" si="42"/>
        <v>4.4000000000000004</v>
      </c>
      <c r="M714" s="21" t="str">
        <f>IF(K713&lt;=10%,"0-10%",IF(K713&lt;=20%,"11-20%",IF(K713&lt;=30%,"21-30%",IF(K713&lt;=40%,"31-40%",IF(K713&lt;=50%,"41-50%",IF(K713&lt;=60%,"51-60%",IF(K713&lt;=70%,"61-70%",IF(K713&lt;=80%,"71-80%",IF(K713&lt;=90%,"81-90%","91-100%")))))))))</f>
        <v>21-30%</v>
      </c>
      <c r="N714" s="21" t="str">
        <f>IF(K714&gt;=50%,"&gt;=50%","&lt;50%")</f>
        <v>&gt;=50%</v>
      </c>
      <c r="O714" s="7">
        <v>4.4000000000000004</v>
      </c>
      <c r="P714" s="11">
        <v>3837</v>
      </c>
      <c r="Q714" s="27">
        <f>J714*P714</f>
        <v>229836300</v>
      </c>
      <c r="R714" s="12"/>
      <c r="S714" s="24" t="str">
        <f>IF(K714&gt;=50%,"Yes","No")</f>
        <v>Yes</v>
      </c>
    </row>
    <row r="715" spans="1:19" x14ac:dyDescent="0.25">
      <c r="A715" s="7" t="s">
        <v>1887</v>
      </c>
      <c r="B715" s="7" t="s">
        <v>1888</v>
      </c>
      <c r="C715" s="7" t="s">
        <v>1457</v>
      </c>
      <c r="D715" s="7" t="s">
        <v>35</v>
      </c>
      <c r="E715" s="14" t="s">
        <v>43</v>
      </c>
      <c r="F715" s="8" t="s">
        <v>44</v>
      </c>
      <c r="G715" s="14" t="s">
        <v>1458</v>
      </c>
      <c r="H715" s="9">
        <v>2280</v>
      </c>
      <c r="I715" s="30" t="str">
        <f t="shared" si="41"/>
        <v>&gt;₹500</v>
      </c>
      <c r="J715" s="9">
        <v>3045</v>
      </c>
      <c r="K715" s="10">
        <v>0.25</v>
      </c>
      <c r="L715" s="41">
        <f t="shared" si="42"/>
        <v>4.0999999999999996</v>
      </c>
      <c r="M715" s="21" t="str">
        <f>IF(K714&lt;=10%,"0-10%",IF(K714&lt;=20%,"11-20%",IF(K714&lt;=30%,"21-30%",IF(K714&lt;=40%,"31-40%",IF(K714&lt;=50%,"41-50%",IF(K714&lt;=60%,"51-60%",IF(K714&lt;=70%,"61-70%",IF(K714&lt;=80%,"71-80%",IF(K714&lt;=90%,"81-90%","91-100%")))))))))</f>
        <v>71-80%</v>
      </c>
      <c r="N715" s="21" t="str">
        <f>IF(K715&gt;=50%,"&gt;=50%","&lt;50%")</f>
        <v>&lt;50%</v>
      </c>
      <c r="O715" s="7">
        <v>4.0999999999999996</v>
      </c>
      <c r="P715" s="11">
        <v>4118</v>
      </c>
      <c r="Q715" s="27">
        <f>J715*P715</f>
        <v>12539310</v>
      </c>
      <c r="R715" s="12"/>
      <c r="S715" s="24" t="str">
        <f>IF(K715&gt;=50%,"Yes","No")</f>
        <v>No</v>
      </c>
    </row>
    <row r="716" spans="1:19" x14ac:dyDescent="0.25">
      <c r="A716" s="7" t="s">
        <v>1447</v>
      </c>
      <c r="B716" s="7" t="s">
        <v>1448</v>
      </c>
      <c r="C716" s="7" t="s">
        <v>1116</v>
      </c>
      <c r="D716" s="7" t="s">
        <v>55</v>
      </c>
      <c r="E716" s="14" t="s">
        <v>63</v>
      </c>
      <c r="F716" s="8" t="s">
        <v>64</v>
      </c>
      <c r="G716" s="14" t="s">
        <v>1117</v>
      </c>
      <c r="H716" s="9">
        <v>5699</v>
      </c>
      <c r="I716" s="30" t="str">
        <f t="shared" si="41"/>
        <v>&gt;₹500</v>
      </c>
      <c r="J716" s="9">
        <v>11000</v>
      </c>
      <c r="K716" s="10">
        <v>0.48</v>
      </c>
      <c r="L716" s="41">
        <f t="shared" si="42"/>
        <v>4.2</v>
      </c>
      <c r="M716" s="21" t="str">
        <f>IF(K715&lt;=10%,"0-10%",IF(K715&lt;=20%,"11-20%",IF(K715&lt;=30%,"21-30%",IF(K715&lt;=40%,"31-40%",IF(K715&lt;=50%,"41-50%",IF(K715&lt;=60%,"51-60%",IF(K715&lt;=70%,"61-70%",IF(K715&lt;=80%,"71-80%",IF(K715&lt;=90%,"81-90%","91-100%")))))))))</f>
        <v>21-30%</v>
      </c>
      <c r="N716" s="21" t="str">
        <f>IF(K716&gt;=50%,"&gt;=50%","&lt;50%")</f>
        <v>&lt;50%</v>
      </c>
      <c r="O716" s="7">
        <v>4.2</v>
      </c>
      <c r="P716" s="11">
        <v>4003</v>
      </c>
      <c r="Q716" s="27">
        <f>J716*P716</f>
        <v>44033000</v>
      </c>
      <c r="R716" s="12"/>
      <c r="S716" s="24" t="str">
        <f>IF(K716&gt;=50%,"Yes","No")</f>
        <v>No</v>
      </c>
    </row>
    <row r="717" spans="1:19" x14ac:dyDescent="0.25">
      <c r="A717" s="7" t="s">
        <v>1445</v>
      </c>
      <c r="B717" s="7" t="s">
        <v>1446</v>
      </c>
      <c r="C717" s="7" t="s">
        <v>1116</v>
      </c>
      <c r="D717" s="7" t="s">
        <v>55</v>
      </c>
      <c r="E717" s="14" t="s">
        <v>63</v>
      </c>
      <c r="F717" s="8" t="s">
        <v>64</v>
      </c>
      <c r="G717" s="14" t="s">
        <v>1117</v>
      </c>
      <c r="H717" s="9">
        <v>6999</v>
      </c>
      <c r="I717" s="30" t="str">
        <f t="shared" si="41"/>
        <v>&gt;₹500</v>
      </c>
      <c r="J717" s="9">
        <v>12999</v>
      </c>
      <c r="K717" s="10">
        <v>0.46</v>
      </c>
      <c r="L717" s="41">
        <f t="shared" si="42"/>
        <v>4.2</v>
      </c>
      <c r="M717" s="21" t="str">
        <f>IF(K716&lt;=10%,"0-10%",IF(K716&lt;=20%,"11-20%",IF(K716&lt;=30%,"21-30%",IF(K716&lt;=40%,"31-40%",IF(K716&lt;=50%,"41-50%",IF(K716&lt;=60%,"51-60%",IF(K716&lt;=70%,"61-70%",IF(K716&lt;=80%,"71-80%",IF(K716&lt;=90%,"81-90%","91-100%")))))))))</f>
        <v>41-50%</v>
      </c>
      <c r="N717" s="21" t="str">
        <f>IF(K717&gt;=50%,"&gt;=50%","&lt;50%")</f>
        <v>&lt;50%</v>
      </c>
      <c r="O717" s="7">
        <v>4.2</v>
      </c>
      <c r="P717" s="11">
        <v>4003</v>
      </c>
      <c r="Q717" s="27">
        <f>J717*P717</f>
        <v>52034997</v>
      </c>
      <c r="R717" s="12"/>
      <c r="S717" s="24" t="str">
        <f>IF(K717&gt;=50%,"Yes","No")</f>
        <v>No</v>
      </c>
    </row>
    <row r="718" spans="1:19" x14ac:dyDescent="0.25">
      <c r="A718" s="7" t="s">
        <v>2734</v>
      </c>
      <c r="B718" s="7" t="s">
        <v>2735</v>
      </c>
      <c r="C718" s="7" t="s">
        <v>96</v>
      </c>
      <c r="D718" s="7" t="s">
        <v>35</v>
      </c>
      <c r="E718" s="14" t="s">
        <v>43</v>
      </c>
      <c r="F718" s="8" t="s">
        <v>44</v>
      </c>
      <c r="G718" s="14" t="s">
        <v>97</v>
      </c>
      <c r="H718" s="9">
        <v>1149</v>
      </c>
      <c r="I718" s="30" t="str">
        <f t="shared" si="41"/>
        <v>&gt;₹500</v>
      </c>
      <c r="J718" s="9">
        <v>2499</v>
      </c>
      <c r="K718" s="10">
        <v>0.54</v>
      </c>
      <c r="L718" s="41">
        <f t="shared" si="42"/>
        <v>3.8</v>
      </c>
      <c r="M718" s="21" t="str">
        <f>IF(K717&lt;=10%,"0-10%",IF(K717&lt;=20%,"11-20%",IF(K717&lt;=30%,"21-30%",IF(K717&lt;=40%,"31-40%",IF(K717&lt;=50%,"41-50%",IF(K717&lt;=60%,"51-60%",IF(K717&lt;=70%,"61-70%",IF(K717&lt;=80%,"71-80%",IF(K717&lt;=90%,"81-90%","91-100%")))))))))</f>
        <v>41-50%</v>
      </c>
      <c r="N718" s="21" t="str">
        <f>IF(K718&gt;=50%,"&gt;=50%","&lt;50%")</f>
        <v>&gt;=50%</v>
      </c>
      <c r="O718" s="7">
        <v>3.8</v>
      </c>
      <c r="P718" s="11">
        <v>4383</v>
      </c>
      <c r="Q718" s="27">
        <f>J718*P718</f>
        <v>10953117</v>
      </c>
      <c r="R718" s="12"/>
      <c r="S718" s="24" t="str">
        <f>IF(K718&gt;=50%,"Yes","No")</f>
        <v>Yes</v>
      </c>
    </row>
    <row r="719" spans="1:19" x14ac:dyDescent="0.25">
      <c r="A719" s="7" t="s">
        <v>1889</v>
      </c>
      <c r="B719" s="7" t="s">
        <v>1890</v>
      </c>
      <c r="C719" s="7" t="s">
        <v>1011</v>
      </c>
      <c r="D719" s="7" t="s">
        <v>35</v>
      </c>
      <c r="E719" s="7" t="s">
        <v>43</v>
      </c>
      <c r="F719" s="8" t="s">
        <v>312</v>
      </c>
      <c r="G719" s="7" t="s">
        <v>1012</v>
      </c>
      <c r="H719" s="9">
        <v>149</v>
      </c>
      <c r="I719" s="30" t="str">
        <f t="shared" si="41"/>
        <v>&lt;₹200</v>
      </c>
      <c r="J719" s="9">
        <v>300</v>
      </c>
      <c r="K719" s="10">
        <v>0.5</v>
      </c>
      <c r="L719" s="41">
        <f t="shared" si="42"/>
        <v>4.0999999999999996</v>
      </c>
      <c r="M719" s="21" t="str">
        <f>IF(K718&lt;=10%,"0-10%",IF(K718&lt;=20%,"11-20%",IF(K718&lt;=30%,"21-30%",IF(K718&lt;=40%,"31-40%",IF(K718&lt;=50%,"41-50%",IF(K718&lt;=60%,"51-60%",IF(K718&lt;=70%,"61-70%",IF(K718&lt;=80%,"71-80%",IF(K718&lt;=90%,"81-90%","91-100%")))))))))</f>
        <v>51-60%</v>
      </c>
      <c r="N719" s="21" t="str">
        <f>IF(K719&gt;=50%,"&gt;=50%","&lt;50%")</f>
        <v>&gt;=50%</v>
      </c>
      <c r="O719" s="7">
        <v>4.0999999999999996</v>
      </c>
      <c r="P719" s="11">
        <v>4074</v>
      </c>
      <c r="Q719" s="27">
        <f>J719*P719</f>
        <v>1222200</v>
      </c>
      <c r="R719" s="12"/>
      <c r="S719" s="24" t="str">
        <f>IF(K719&gt;=50%,"Yes","No")</f>
        <v>Yes</v>
      </c>
    </row>
    <row r="720" spans="1:19" x14ac:dyDescent="0.25">
      <c r="A720" s="7" t="s">
        <v>2736</v>
      </c>
      <c r="B720" s="7" t="s">
        <v>2737</v>
      </c>
      <c r="C720" s="7" t="s">
        <v>1373</v>
      </c>
      <c r="D720" s="7" t="s">
        <v>35</v>
      </c>
      <c r="E720" s="14" t="s">
        <v>43</v>
      </c>
      <c r="F720" s="8" t="s">
        <v>121</v>
      </c>
      <c r="G720" s="14" t="s">
        <v>444</v>
      </c>
      <c r="H720" s="9">
        <v>5499</v>
      </c>
      <c r="I720" s="30" t="str">
        <f t="shared" si="41"/>
        <v>&gt;₹500</v>
      </c>
      <c r="J720" s="9">
        <v>9999</v>
      </c>
      <c r="K720" s="10">
        <v>0.45</v>
      </c>
      <c r="L720" s="41">
        <f t="shared" si="42"/>
        <v>3.8</v>
      </c>
      <c r="M720" s="21" t="str">
        <f>IF(K719&lt;=10%,"0-10%",IF(K719&lt;=20%,"11-20%",IF(K719&lt;=30%,"21-30%",IF(K719&lt;=40%,"31-40%",IF(K719&lt;=50%,"41-50%",IF(K719&lt;=60%,"51-60%",IF(K719&lt;=70%,"61-70%",IF(K719&lt;=80%,"71-80%",IF(K719&lt;=90%,"81-90%","91-100%")))))))))</f>
        <v>41-50%</v>
      </c>
      <c r="N720" s="21" t="str">
        <f>IF(K720&gt;=50%,"&gt;=50%","&lt;50%")</f>
        <v>&lt;50%</v>
      </c>
      <c r="O720" s="7">
        <v>3.8</v>
      </c>
      <c r="P720" s="11">
        <v>4353</v>
      </c>
      <c r="Q720" s="27">
        <f>J720*P720</f>
        <v>43525647</v>
      </c>
      <c r="R720" s="12"/>
      <c r="S720" s="24" t="str">
        <f>IF(K720&gt;=50%,"Yes","No")</f>
        <v>No</v>
      </c>
    </row>
    <row r="721" spans="1:19" x14ac:dyDescent="0.25">
      <c r="A721" s="7" t="s">
        <v>1449</v>
      </c>
      <c r="B721" s="7" t="s">
        <v>1450</v>
      </c>
      <c r="C721" s="7" t="s">
        <v>618</v>
      </c>
      <c r="D721" s="7" t="s">
        <v>35</v>
      </c>
      <c r="E721" s="14" t="s">
        <v>43</v>
      </c>
      <c r="F721" s="8" t="s">
        <v>44</v>
      </c>
      <c r="G721" s="14" t="s">
        <v>180</v>
      </c>
      <c r="H721" s="9">
        <v>1199</v>
      </c>
      <c r="I721" s="30" t="str">
        <f t="shared" si="41"/>
        <v>&gt;₹500</v>
      </c>
      <c r="J721" s="9">
        <v>1899</v>
      </c>
      <c r="K721" s="10">
        <v>0.37</v>
      </c>
      <c r="L721" s="41">
        <f t="shared" si="42"/>
        <v>4.2</v>
      </c>
      <c r="M721" s="21" t="str">
        <f>IF(K720&lt;=10%,"0-10%",IF(K720&lt;=20%,"11-20%",IF(K720&lt;=30%,"21-30%",IF(K720&lt;=40%,"31-40%",IF(K720&lt;=50%,"41-50%",IF(K720&lt;=60%,"51-60%",IF(K720&lt;=70%,"61-70%",IF(K720&lt;=80%,"71-80%",IF(K720&lt;=90%,"81-90%","91-100%")))))))))</f>
        <v>41-50%</v>
      </c>
      <c r="N721" s="21" t="str">
        <f>IF(K721&gt;=50%,"&gt;=50%","&lt;50%")</f>
        <v>&lt;50%</v>
      </c>
      <c r="O721" s="7">
        <v>4.2</v>
      </c>
      <c r="P721" s="11">
        <v>3858</v>
      </c>
      <c r="Q721" s="27">
        <f>J721*P721</f>
        <v>7326342</v>
      </c>
      <c r="R721" s="12"/>
      <c r="S721" s="24" t="str">
        <f>IF(K721&gt;=50%,"Yes","No")</f>
        <v>No</v>
      </c>
    </row>
    <row r="722" spans="1:19" x14ac:dyDescent="0.25">
      <c r="A722" s="7" t="s">
        <v>1451</v>
      </c>
      <c r="B722" s="7" t="s">
        <v>1452</v>
      </c>
      <c r="C722" s="7" t="s">
        <v>1453</v>
      </c>
      <c r="D722" s="7" t="s">
        <v>35</v>
      </c>
      <c r="E722" s="7" t="s">
        <v>904</v>
      </c>
      <c r="F722" s="8" t="s">
        <v>905</v>
      </c>
      <c r="G722" s="7" t="s">
        <v>1454</v>
      </c>
      <c r="H722" s="9">
        <v>320</v>
      </c>
      <c r="I722" s="30" t="str">
        <f t="shared" si="41"/>
        <v>₹200 - ₹500</v>
      </c>
      <c r="J722" s="9">
        <v>799</v>
      </c>
      <c r="K722" s="10">
        <v>0.6</v>
      </c>
      <c r="L722" s="41">
        <f t="shared" si="42"/>
        <v>4.2</v>
      </c>
      <c r="M722" s="21" t="str">
        <f>IF(K721&lt;=10%,"0-10%",IF(K721&lt;=20%,"11-20%",IF(K721&lt;=30%,"21-30%",IF(K721&lt;=40%,"31-40%",IF(K721&lt;=50%,"41-50%",IF(K721&lt;=60%,"51-60%",IF(K721&lt;=70%,"61-70%",IF(K721&lt;=80%,"71-80%",IF(K721&lt;=90%,"81-90%","91-100%")))))))))</f>
        <v>31-40%</v>
      </c>
      <c r="N722" s="21" t="str">
        <f>IF(K722&gt;=50%,"&gt;=50%","&lt;50%")</f>
        <v>&gt;=50%</v>
      </c>
      <c r="O722" s="7">
        <v>4.2</v>
      </c>
      <c r="P722" s="11">
        <v>3846</v>
      </c>
      <c r="Q722" s="27">
        <f>J722*P722</f>
        <v>3072954</v>
      </c>
      <c r="R722" s="12"/>
      <c r="S722" s="24" t="str">
        <f>IF(K722&gt;=50%,"Yes","No")</f>
        <v>Yes</v>
      </c>
    </row>
    <row r="723" spans="1:19" x14ac:dyDescent="0.25">
      <c r="A723" s="7" t="s">
        <v>3076</v>
      </c>
      <c r="B723" s="7" t="s">
        <v>3077</v>
      </c>
      <c r="C723" s="7" t="s">
        <v>183</v>
      </c>
      <c r="D723" s="7" t="s">
        <v>18</v>
      </c>
      <c r="E723" s="7" t="s">
        <v>184</v>
      </c>
      <c r="F723" s="8" t="s">
        <v>185</v>
      </c>
      <c r="G723" s="7" t="s">
        <v>186</v>
      </c>
      <c r="H723" s="9">
        <v>249</v>
      </c>
      <c r="I723" s="30" t="str">
        <f t="shared" si="41"/>
        <v>₹200 - ₹500</v>
      </c>
      <c r="J723" s="9">
        <v>399</v>
      </c>
      <c r="K723" s="10">
        <v>0.38</v>
      </c>
      <c r="L723" s="41">
        <f t="shared" si="42"/>
        <v>3.4</v>
      </c>
      <c r="M723" s="21" t="str">
        <f>IF(K722&lt;=10%,"0-10%",IF(K722&lt;=20%,"11-20%",IF(K722&lt;=30%,"21-30%",IF(K722&lt;=40%,"31-40%",IF(K722&lt;=50%,"41-50%",IF(K722&lt;=60%,"51-60%",IF(K722&lt;=70%,"61-70%",IF(K722&lt;=80%,"71-80%",IF(K722&lt;=90%,"81-90%","91-100%")))))))))</f>
        <v>51-60%</v>
      </c>
      <c r="N723" s="21" t="str">
        <f>IF(K723&gt;=50%,"&gt;=50%","&lt;50%")</f>
        <v>&lt;50%</v>
      </c>
      <c r="O723" s="7">
        <v>3.4</v>
      </c>
      <c r="P723" s="11">
        <v>4642</v>
      </c>
      <c r="Q723" s="27">
        <f>J723*P723</f>
        <v>1852158</v>
      </c>
      <c r="R723" s="12"/>
      <c r="S723" s="24" t="str">
        <f>IF(K723&gt;=50%,"Yes","No")</f>
        <v>No</v>
      </c>
    </row>
    <row r="724" spans="1:19" x14ac:dyDescent="0.25">
      <c r="A724" s="7" t="s">
        <v>2266</v>
      </c>
      <c r="B724" s="7" t="s">
        <v>2267</v>
      </c>
      <c r="C724" s="7" t="s">
        <v>17</v>
      </c>
      <c r="D724" s="7" t="s">
        <v>18</v>
      </c>
      <c r="E724" s="7" t="s">
        <v>19</v>
      </c>
      <c r="F724" s="8" t="s">
        <v>20</v>
      </c>
      <c r="G724" s="7" t="s">
        <v>21</v>
      </c>
      <c r="H724" s="9">
        <v>599</v>
      </c>
      <c r="I724" s="30" t="str">
        <f t="shared" si="41"/>
        <v>&gt;₹500</v>
      </c>
      <c r="J724" s="9">
        <v>899</v>
      </c>
      <c r="K724" s="10">
        <v>0.33</v>
      </c>
      <c r="L724" s="41">
        <f t="shared" si="42"/>
        <v>4</v>
      </c>
      <c r="M724" s="21" t="str">
        <f>IF(K723&lt;=10%,"0-10%",IF(K723&lt;=20%,"11-20%",IF(K723&lt;=30%,"21-30%",IF(K723&lt;=40%,"31-40%",IF(K723&lt;=50%,"41-50%",IF(K723&lt;=60%,"51-60%",IF(K723&lt;=70%,"61-70%",IF(K723&lt;=80%,"71-80%",IF(K723&lt;=90%,"81-90%","91-100%")))))))))</f>
        <v>31-40%</v>
      </c>
      <c r="N724" s="21" t="str">
        <f>IF(K724&gt;=50%,"&gt;=50%","&lt;50%")</f>
        <v>&lt;50%</v>
      </c>
      <c r="O724" s="7">
        <v>4</v>
      </c>
      <c r="P724" s="11">
        <v>4018</v>
      </c>
      <c r="Q724" s="27">
        <f>J724*P724</f>
        <v>3612182</v>
      </c>
      <c r="R724" s="12"/>
      <c r="S724" s="24" t="str">
        <f>IF(K724&gt;=50%,"Yes","No")</f>
        <v>No</v>
      </c>
    </row>
    <row r="725" spans="1:19" x14ac:dyDescent="0.25">
      <c r="A725" s="7" t="s">
        <v>2268</v>
      </c>
      <c r="B725" s="7" t="s">
        <v>2269</v>
      </c>
      <c r="C725" s="7" t="s">
        <v>1142</v>
      </c>
      <c r="D725" s="7" t="s">
        <v>35</v>
      </c>
      <c r="E725" s="14" t="s">
        <v>36</v>
      </c>
      <c r="F725" s="8" t="s">
        <v>1143</v>
      </c>
      <c r="G725" s="14"/>
      <c r="H725" s="9">
        <v>2249</v>
      </c>
      <c r="I725" s="30" t="str">
        <f t="shared" si="41"/>
        <v>&gt;₹500</v>
      </c>
      <c r="J725" s="9">
        <v>3550</v>
      </c>
      <c r="K725" s="10">
        <v>0.37</v>
      </c>
      <c r="L725" s="41">
        <f t="shared" si="42"/>
        <v>4</v>
      </c>
      <c r="M725" s="21" t="str">
        <f>IF(K724&lt;=10%,"0-10%",IF(K724&lt;=20%,"11-20%",IF(K724&lt;=30%,"21-30%",IF(K724&lt;=40%,"31-40%",IF(K724&lt;=50%,"41-50%",IF(K724&lt;=60%,"51-60%",IF(K724&lt;=70%,"61-70%",IF(K724&lt;=80%,"71-80%",IF(K724&lt;=90%,"81-90%","91-100%")))))))))</f>
        <v>31-40%</v>
      </c>
      <c r="N725" s="21" t="str">
        <f>IF(K725&gt;=50%,"&gt;=50%","&lt;50%")</f>
        <v>&lt;50%</v>
      </c>
      <c r="O725" s="7">
        <v>4</v>
      </c>
      <c r="P725" s="11">
        <v>3973</v>
      </c>
      <c r="Q725" s="27">
        <f>J725*P725</f>
        <v>14104150</v>
      </c>
      <c r="R725" s="12"/>
      <c r="S725" s="24" t="str">
        <f>IF(K725&gt;=50%,"Yes","No")</f>
        <v>No</v>
      </c>
    </row>
    <row r="726" spans="1:19" x14ac:dyDescent="0.25">
      <c r="A726" s="7" t="s">
        <v>560</v>
      </c>
      <c r="B726" s="7" t="s">
        <v>561</v>
      </c>
      <c r="C726" s="7" t="s">
        <v>120</v>
      </c>
      <c r="D726" s="7" t="s">
        <v>35</v>
      </c>
      <c r="E726" s="14" t="s">
        <v>43</v>
      </c>
      <c r="F726" s="8" t="s">
        <v>121</v>
      </c>
      <c r="G726" s="14" t="s">
        <v>122</v>
      </c>
      <c r="H726" s="9">
        <v>1490</v>
      </c>
      <c r="I726" s="30" t="str">
        <f t="shared" si="41"/>
        <v>&gt;₹500</v>
      </c>
      <c r="J726" s="9">
        <v>1695</v>
      </c>
      <c r="K726" s="10">
        <v>0.12</v>
      </c>
      <c r="L726" s="41">
        <f t="shared" si="42"/>
        <v>4.4000000000000004</v>
      </c>
      <c r="M726" s="21" t="str">
        <f>IF(K725&lt;=10%,"0-10%",IF(K725&lt;=20%,"11-20%",IF(K725&lt;=30%,"21-30%",IF(K725&lt;=40%,"31-40%",IF(K725&lt;=50%,"41-50%",IF(K725&lt;=60%,"51-60%",IF(K725&lt;=70%,"61-70%",IF(K725&lt;=80%,"71-80%",IF(K725&lt;=90%,"81-90%","91-100%")))))))))</f>
        <v>31-40%</v>
      </c>
      <c r="N726" s="21" t="str">
        <f>IF(K726&gt;=50%,"&gt;=50%","&lt;50%")</f>
        <v>&lt;50%</v>
      </c>
      <c r="O726" s="7">
        <v>4.4000000000000004</v>
      </c>
      <c r="P726" s="11">
        <v>3543</v>
      </c>
      <c r="Q726" s="27">
        <f>J726*P726</f>
        <v>6005385</v>
      </c>
      <c r="R726" s="12"/>
      <c r="S726" s="24" t="str">
        <f>IF(K726&gt;=50%,"Yes","No")</f>
        <v>No</v>
      </c>
    </row>
    <row r="727" spans="1:19" x14ac:dyDescent="0.25">
      <c r="A727" s="7" t="s">
        <v>1455</v>
      </c>
      <c r="B727" s="7" t="s">
        <v>1456</v>
      </c>
      <c r="C727" s="7" t="s">
        <v>1457</v>
      </c>
      <c r="D727" s="7" t="s">
        <v>35</v>
      </c>
      <c r="E727" s="14" t="s">
        <v>43</v>
      </c>
      <c r="F727" s="8" t="s">
        <v>44</v>
      </c>
      <c r="G727" s="14" t="s">
        <v>1458</v>
      </c>
      <c r="H727" s="9">
        <v>2976</v>
      </c>
      <c r="I727" s="30" t="str">
        <f t="shared" ref="I727:I758" si="43">IF(H727&lt;200,"&lt;₹200",IF(OR(H727=200,H727&lt;=500),"₹200 - ₹500","&gt;₹500"))</f>
        <v>&gt;₹500</v>
      </c>
      <c r="J727" s="9">
        <v>3945</v>
      </c>
      <c r="K727" s="10">
        <v>0.25</v>
      </c>
      <c r="L727" s="41">
        <f t="shared" si="42"/>
        <v>4.2</v>
      </c>
      <c r="M727" s="21" t="str">
        <f>IF(K726&lt;=10%,"0-10%",IF(K726&lt;=20%,"11-20%",IF(K726&lt;=30%,"21-30%",IF(K726&lt;=40%,"31-40%",IF(K726&lt;=50%,"41-50%",IF(K726&lt;=60%,"51-60%",IF(K726&lt;=70%,"61-70%",IF(K726&lt;=80%,"71-80%",IF(K726&lt;=90%,"81-90%","91-100%")))))))))</f>
        <v>11-20%</v>
      </c>
      <c r="N727" s="21" t="str">
        <f>IF(K727&gt;=50%,"&gt;=50%","&lt;50%")</f>
        <v>&lt;50%</v>
      </c>
      <c r="O727" s="7">
        <v>4.2</v>
      </c>
      <c r="P727" s="11">
        <v>3740</v>
      </c>
      <c r="Q727" s="27">
        <f>J727*P727</f>
        <v>14754300</v>
      </c>
      <c r="R727" s="12"/>
      <c r="S727" s="24" t="str">
        <f>IF(K727&gt;=50%,"Yes","No")</f>
        <v>No</v>
      </c>
    </row>
    <row r="728" spans="1:19" x14ac:dyDescent="0.25">
      <c r="A728" s="7" t="s">
        <v>1459</v>
      </c>
      <c r="B728" s="7" t="s">
        <v>1460</v>
      </c>
      <c r="C728" s="7" t="s">
        <v>349</v>
      </c>
      <c r="D728" s="7" t="s">
        <v>35</v>
      </c>
      <c r="E728" s="7" t="s">
        <v>43</v>
      </c>
      <c r="F728" s="8" t="s">
        <v>44</v>
      </c>
      <c r="G728" s="7" t="s">
        <v>350</v>
      </c>
      <c r="H728" s="9">
        <v>379</v>
      </c>
      <c r="I728" s="30" t="str">
        <f t="shared" si="43"/>
        <v>₹200 - ₹500</v>
      </c>
      <c r="J728" s="9">
        <v>389</v>
      </c>
      <c r="K728" s="10">
        <v>0.03</v>
      </c>
      <c r="L728" s="41">
        <f t="shared" si="42"/>
        <v>4.2</v>
      </c>
      <c r="M728" s="21" t="str">
        <f>IF(K727&lt;=10%,"0-10%",IF(K727&lt;=20%,"11-20%",IF(K727&lt;=30%,"21-30%",IF(K727&lt;=40%,"31-40%",IF(K727&lt;=50%,"41-50%",IF(K727&lt;=60%,"51-60%",IF(K727&lt;=70%,"61-70%",IF(K727&lt;=80%,"71-80%",IF(K727&lt;=90%,"81-90%","91-100%")))))))))</f>
        <v>21-30%</v>
      </c>
      <c r="N728" s="21" t="str">
        <f>IF(K728&gt;=50%,"&gt;=50%","&lt;50%")</f>
        <v>&lt;50%</v>
      </c>
      <c r="O728" s="7">
        <v>4.2</v>
      </c>
      <c r="P728" s="11">
        <v>3739</v>
      </c>
      <c r="Q728" s="27">
        <f>J728*P728</f>
        <v>1454471</v>
      </c>
      <c r="R728" s="12"/>
      <c r="S728" s="24" t="str">
        <f>IF(K728&gt;=50%,"Yes","No")</f>
        <v>No</v>
      </c>
    </row>
    <row r="729" spans="1:19" x14ac:dyDescent="0.25">
      <c r="A729" s="7" t="s">
        <v>2875</v>
      </c>
      <c r="B729" s="7" t="s">
        <v>2876</v>
      </c>
      <c r="C729" s="7" t="s">
        <v>253</v>
      </c>
      <c r="D729" s="7" t="s">
        <v>35</v>
      </c>
      <c r="E729" s="14" t="s">
        <v>43</v>
      </c>
      <c r="F729" s="8" t="s">
        <v>44</v>
      </c>
      <c r="G729" s="14" t="s">
        <v>254</v>
      </c>
      <c r="H729" s="9">
        <v>3349</v>
      </c>
      <c r="I729" s="30" t="str">
        <f t="shared" si="43"/>
        <v>&gt;₹500</v>
      </c>
      <c r="J729" s="9">
        <v>4799</v>
      </c>
      <c r="K729" s="10">
        <v>0.3</v>
      </c>
      <c r="L729" s="41">
        <f t="shared" si="42"/>
        <v>3.7</v>
      </c>
      <c r="M729" s="21" t="str">
        <f>IF(K728&lt;=10%,"0-10%",IF(K728&lt;=20%,"11-20%",IF(K728&lt;=30%,"21-30%",IF(K728&lt;=40%,"31-40%",IF(K728&lt;=50%,"41-50%",IF(K728&lt;=60%,"51-60%",IF(K728&lt;=70%,"61-70%",IF(K728&lt;=80%,"71-80%",IF(K728&lt;=90%,"81-90%","91-100%")))))))))</f>
        <v>0-10%</v>
      </c>
      <c r="N729" s="21" t="str">
        <f>IF(K729&gt;=50%,"&gt;=50%","&lt;50%")</f>
        <v>&lt;50%</v>
      </c>
      <c r="O729" s="7">
        <v>3.7</v>
      </c>
      <c r="P729" s="11">
        <v>4200</v>
      </c>
      <c r="Q729" s="27">
        <f>J729*P729</f>
        <v>20155800</v>
      </c>
      <c r="R729" s="12"/>
      <c r="S729" s="24" t="str">
        <f>IF(K729&gt;=50%,"Yes","No")</f>
        <v>No</v>
      </c>
    </row>
    <row r="730" spans="1:19" x14ac:dyDescent="0.25">
      <c r="A730" s="7" t="s">
        <v>953</v>
      </c>
      <c r="B730" s="7" t="s">
        <v>954</v>
      </c>
      <c r="C730" s="7" t="s">
        <v>62</v>
      </c>
      <c r="D730" s="7" t="s">
        <v>55</v>
      </c>
      <c r="E730" s="14" t="s">
        <v>63</v>
      </c>
      <c r="F730" s="8" t="s">
        <v>64</v>
      </c>
      <c r="G730" s="14" t="s">
        <v>65</v>
      </c>
      <c r="H730" s="9">
        <v>37999</v>
      </c>
      <c r="I730" s="30" t="str">
        <f t="shared" si="43"/>
        <v>&gt;₹500</v>
      </c>
      <c r="J730" s="9">
        <v>65000</v>
      </c>
      <c r="K730" s="10">
        <v>0.42</v>
      </c>
      <c r="L730" s="41">
        <f t="shared" si="42"/>
        <v>4.3</v>
      </c>
      <c r="M730" s="21" t="str">
        <f>IF(K729&lt;=10%,"0-10%",IF(K729&lt;=20%,"11-20%",IF(K729&lt;=30%,"21-30%",IF(K729&lt;=40%,"31-40%",IF(K729&lt;=50%,"41-50%",IF(K729&lt;=60%,"51-60%",IF(K729&lt;=70%,"61-70%",IF(K729&lt;=80%,"71-80%",IF(K729&lt;=90%,"81-90%","91-100%")))))))))</f>
        <v>21-30%</v>
      </c>
      <c r="N730" s="21" t="str">
        <f>IF(K730&gt;=50%,"&gt;=50%","&lt;50%")</f>
        <v>&lt;50%</v>
      </c>
      <c r="O730" s="7">
        <v>4.3</v>
      </c>
      <c r="P730" s="11">
        <v>3587</v>
      </c>
      <c r="Q730" s="27">
        <f>J730*P730</f>
        <v>233155000</v>
      </c>
      <c r="R730" s="12"/>
      <c r="S730" s="24" t="str">
        <f>IF(K730&gt;=50%,"Yes","No")</f>
        <v>No</v>
      </c>
    </row>
    <row r="731" spans="1:19" x14ac:dyDescent="0.25">
      <c r="A731" s="7" t="s">
        <v>955</v>
      </c>
      <c r="B731" s="7" t="s">
        <v>956</v>
      </c>
      <c r="C731" s="7" t="s">
        <v>62</v>
      </c>
      <c r="D731" s="7" t="s">
        <v>55</v>
      </c>
      <c r="E731" s="14" t="s">
        <v>63</v>
      </c>
      <c r="F731" s="8" t="s">
        <v>64</v>
      </c>
      <c r="G731" s="14" t="s">
        <v>65</v>
      </c>
      <c r="H731" s="9">
        <v>54990</v>
      </c>
      <c r="I731" s="30" t="str">
        <f t="shared" si="43"/>
        <v>&gt;₹500</v>
      </c>
      <c r="J731" s="9">
        <v>85000</v>
      </c>
      <c r="K731" s="10">
        <v>0.35</v>
      </c>
      <c r="L731" s="41">
        <f t="shared" si="42"/>
        <v>4.3</v>
      </c>
      <c r="M731" s="21" t="str">
        <f>IF(K730&lt;=10%,"0-10%",IF(K730&lt;=20%,"11-20%",IF(K730&lt;=30%,"21-30%",IF(K730&lt;=40%,"31-40%",IF(K730&lt;=50%,"41-50%",IF(K730&lt;=60%,"51-60%",IF(K730&lt;=70%,"61-70%",IF(K730&lt;=80%,"71-80%",IF(K730&lt;=90%,"81-90%","91-100%")))))))))</f>
        <v>41-50%</v>
      </c>
      <c r="N731" s="21" t="str">
        <f>IF(K731&gt;=50%,"&gt;=50%","&lt;50%")</f>
        <v>&lt;50%</v>
      </c>
      <c r="O731" s="7">
        <v>4.3</v>
      </c>
      <c r="P731" s="11">
        <v>3587</v>
      </c>
      <c r="Q731" s="27">
        <f>J731*P731</f>
        <v>304895000</v>
      </c>
      <c r="R731" s="12"/>
      <c r="S731" s="24" t="str">
        <f>IF(K731&gt;=50%,"Yes","No")</f>
        <v>No</v>
      </c>
    </row>
    <row r="732" spans="1:19" x14ac:dyDescent="0.25">
      <c r="A732" s="7" t="s">
        <v>562</v>
      </c>
      <c r="B732" s="7" t="s">
        <v>563</v>
      </c>
      <c r="C732" s="7" t="s">
        <v>17</v>
      </c>
      <c r="D732" s="7" t="s">
        <v>18</v>
      </c>
      <c r="E732" s="7" t="s">
        <v>19</v>
      </c>
      <c r="F732" s="8" t="s">
        <v>20</v>
      </c>
      <c r="G732" s="7" t="s">
        <v>21</v>
      </c>
      <c r="H732" s="9">
        <v>579</v>
      </c>
      <c r="I732" s="30" t="str">
        <f t="shared" si="43"/>
        <v>&gt;₹500</v>
      </c>
      <c r="J732" s="9">
        <v>1090</v>
      </c>
      <c r="K732" s="10">
        <v>0.47</v>
      </c>
      <c r="L732" s="41">
        <f t="shared" si="42"/>
        <v>4.4000000000000004</v>
      </c>
      <c r="M732" s="21" t="str">
        <f>IF(K731&lt;=10%,"0-10%",IF(K731&lt;=20%,"11-20%",IF(K731&lt;=30%,"21-30%",IF(K731&lt;=40%,"31-40%",IF(K731&lt;=50%,"41-50%",IF(K731&lt;=60%,"51-60%",IF(K731&lt;=70%,"61-70%",IF(K731&lt;=80%,"71-80%",IF(K731&lt;=90%,"81-90%","91-100%")))))))))</f>
        <v>31-40%</v>
      </c>
      <c r="N732" s="21" t="str">
        <f>IF(K732&gt;=50%,"&gt;=50%","&lt;50%")</f>
        <v>&lt;50%</v>
      </c>
      <c r="O732" s="7">
        <v>4.4000000000000004</v>
      </c>
      <c r="P732" s="11">
        <v>3482</v>
      </c>
      <c r="Q732" s="27">
        <f>J732*P732</f>
        <v>3795380</v>
      </c>
      <c r="R732" s="12"/>
      <c r="S732" s="24" t="str">
        <f>IF(K732&gt;=50%,"Yes","No")</f>
        <v>No</v>
      </c>
    </row>
    <row r="733" spans="1:19" x14ac:dyDescent="0.25">
      <c r="A733" s="7" t="s">
        <v>957</v>
      </c>
      <c r="B733" s="7" t="s">
        <v>958</v>
      </c>
      <c r="C733" s="7" t="s">
        <v>959</v>
      </c>
      <c r="D733" s="7" t="s">
        <v>233</v>
      </c>
      <c r="E733" s="14" t="s">
        <v>234</v>
      </c>
      <c r="F733" s="8" t="s">
        <v>235</v>
      </c>
      <c r="G733" s="14" t="s">
        <v>236</v>
      </c>
      <c r="H733" s="9">
        <v>1399</v>
      </c>
      <c r="I733" s="30" t="str">
        <f t="shared" si="43"/>
        <v>&gt;₹500</v>
      </c>
      <c r="J733" s="9">
        <v>2999</v>
      </c>
      <c r="K733" s="10">
        <v>0.53</v>
      </c>
      <c r="L733" s="41">
        <f t="shared" si="42"/>
        <v>4.3</v>
      </c>
      <c r="M733" s="21" t="str">
        <f>IF(K732&lt;=10%,"0-10%",IF(K732&lt;=20%,"11-20%",IF(K732&lt;=30%,"21-30%",IF(K732&lt;=40%,"31-40%",IF(K732&lt;=50%,"41-50%",IF(K732&lt;=60%,"51-60%",IF(K732&lt;=70%,"61-70%",IF(K732&lt;=80%,"71-80%",IF(K732&lt;=90%,"81-90%","91-100%")))))))))</f>
        <v>41-50%</v>
      </c>
      <c r="N733" s="21" t="str">
        <f>IF(K733&gt;=50%,"&gt;=50%","&lt;50%")</f>
        <v>&gt;=50%</v>
      </c>
      <c r="O733" s="7">
        <v>4.3</v>
      </c>
      <c r="P733" s="11">
        <v>3530</v>
      </c>
      <c r="Q733" s="27">
        <f>J733*P733</f>
        <v>10586470</v>
      </c>
      <c r="R733" s="12"/>
      <c r="S733" s="24" t="str">
        <f>IF(K733&gt;=50%,"Yes","No")</f>
        <v>Yes</v>
      </c>
    </row>
    <row r="734" spans="1:19" x14ac:dyDescent="0.25">
      <c r="A734" s="7" t="s">
        <v>2969</v>
      </c>
      <c r="B734" s="7" t="s">
        <v>2970</v>
      </c>
      <c r="C734" s="7" t="s">
        <v>2528</v>
      </c>
      <c r="D734" s="7" t="s">
        <v>18</v>
      </c>
      <c r="E734" s="14" t="s">
        <v>499</v>
      </c>
      <c r="F734" s="8" t="s">
        <v>2529</v>
      </c>
      <c r="G734" s="14"/>
      <c r="H734" s="9">
        <v>5899</v>
      </c>
      <c r="I734" s="30" t="str">
        <f t="shared" si="43"/>
        <v>&gt;₹500</v>
      </c>
      <c r="J734" s="9">
        <v>7005</v>
      </c>
      <c r="K734" s="10">
        <v>0.16</v>
      </c>
      <c r="L734" s="41">
        <f t="shared" si="42"/>
        <v>3.6</v>
      </c>
      <c r="M734" s="21" t="str">
        <f>IF(K733&lt;=10%,"0-10%",IF(K733&lt;=20%,"11-20%",IF(K733&lt;=30%,"21-30%",IF(K733&lt;=40%,"31-40%",IF(K733&lt;=50%,"41-50%",IF(K733&lt;=60%,"51-60%",IF(K733&lt;=70%,"61-70%",IF(K733&lt;=80%,"71-80%",IF(K733&lt;=90%,"81-90%","91-100%")))))))))</f>
        <v>51-60%</v>
      </c>
      <c r="N734" s="21" t="str">
        <f>IF(K734&gt;=50%,"&gt;=50%","&lt;50%")</f>
        <v>&lt;50%</v>
      </c>
      <c r="O734" s="7">
        <v>3.6</v>
      </c>
      <c r="P734" s="11">
        <v>4199</v>
      </c>
      <c r="Q734" s="27">
        <f>J734*P734</f>
        <v>29413995</v>
      </c>
      <c r="R734" s="12"/>
      <c r="S734" s="24" t="str">
        <f>IF(K734&gt;=50%,"Yes","No")</f>
        <v>No</v>
      </c>
    </row>
    <row r="735" spans="1:19" x14ac:dyDescent="0.25">
      <c r="A735" s="7" t="s">
        <v>1891</v>
      </c>
      <c r="B735" s="7" t="s">
        <v>1892</v>
      </c>
      <c r="C735" s="7" t="s">
        <v>903</v>
      </c>
      <c r="D735" s="7" t="s">
        <v>35</v>
      </c>
      <c r="E735" s="7" t="s">
        <v>904</v>
      </c>
      <c r="F735" s="8" t="s">
        <v>905</v>
      </c>
      <c r="G735" s="7" t="s">
        <v>906</v>
      </c>
      <c r="H735" s="9">
        <v>177</v>
      </c>
      <c r="I735" s="30" t="str">
        <f t="shared" si="43"/>
        <v>&lt;₹200</v>
      </c>
      <c r="J735" s="9">
        <v>199</v>
      </c>
      <c r="K735" s="10">
        <v>0.11</v>
      </c>
      <c r="L735" s="41">
        <f t="shared" si="42"/>
        <v>4.0999999999999996</v>
      </c>
      <c r="M735" s="21" t="str">
        <f>IF(K734&lt;=10%,"0-10%",IF(K734&lt;=20%,"11-20%",IF(K734&lt;=30%,"21-30%",IF(K734&lt;=40%,"31-40%",IF(K734&lt;=50%,"41-50%",IF(K734&lt;=60%,"51-60%",IF(K734&lt;=70%,"61-70%",IF(K734&lt;=80%,"71-80%",IF(K734&lt;=90%,"81-90%","91-100%")))))))))</f>
        <v>11-20%</v>
      </c>
      <c r="N735" s="21" t="str">
        <f>IF(K735&gt;=50%,"&gt;=50%","&lt;50%")</f>
        <v>&lt;50%</v>
      </c>
      <c r="O735" s="7">
        <v>4.0999999999999996</v>
      </c>
      <c r="P735" s="11">
        <v>3688</v>
      </c>
      <c r="Q735" s="27">
        <f>J735*P735</f>
        <v>733912</v>
      </c>
      <c r="R735" s="12"/>
      <c r="S735" s="24" t="str">
        <f>IF(K735&gt;=50%,"Yes","No")</f>
        <v>No</v>
      </c>
    </row>
    <row r="736" spans="1:19" x14ac:dyDescent="0.25">
      <c r="A736" s="7" t="s">
        <v>3098</v>
      </c>
      <c r="B736" s="7" t="s">
        <v>3099</v>
      </c>
      <c r="C736" s="7" t="s">
        <v>353</v>
      </c>
      <c r="D736" s="7" t="s">
        <v>55</v>
      </c>
      <c r="E736" s="14" t="s">
        <v>354</v>
      </c>
      <c r="F736" s="8" t="s">
        <v>355</v>
      </c>
      <c r="G736" s="14"/>
      <c r="H736" s="9">
        <v>1299</v>
      </c>
      <c r="I736" s="30" t="str">
        <f t="shared" si="43"/>
        <v>&gt;₹500</v>
      </c>
      <c r="J736" s="9">
        <v>5999</v>
      </c>
      <c r="K736" s="10">
        <v>0.78</v>
      </c>
      <c r="L736" s="41">
        <f t="shared" si="42"/>
        <v>3.3</v>
      </c>
      <c r="M736" s="21" t="str">
        <f>IF(K735&lt;=10%,"0-10%",IF(K735&lt;=20%,"11-20%",IF(K735&lt;=30%,"21-30%",IF(K735&lt;=40%,"31-40%",IF(K735&lt;=50%,"41-50%",IF(K735&lt;=60%,"51-60%",IF(K735&lt;=70%,"61-70%",IF(K735&lt;=80%,"71-80%",IF(K735&lt;=90%,"81-90%","91-100%")))))))))</f>
        <v>11-20%</v>
      </c>
      <c r="N736" s="21" t="str">
        <f>IF(K736&gt;=50%,"&gt;=50%","&lt;50%")</f>
        <v>&gt;=50%</v>
      </c>
      <c r="O736" s="7">
        <v>3.3</v>
      </c>
      <c r="P736" s="11">
        <v>4415</v>
      </c>
      <c r="Q736" s="27">
        <f>J736*P736</f>
        <v>26485585</v>
      </c>
      <c r="R736" s="12"/>
      <c r="S736" s="24" t="str">
        <f>IF(K736&gt;=50%,"Yes","No")</f>
        <v>Yes</v>
      </c>
    </row>
    <row r="737" spans="1:19" x14ac:dyDescent="0.25">
      <c r="A737" s="7" t="s">
        <v>3102</v>
      </c>
      <c r="B737" s="7" t="s">
        <v>3103</v>
      </c>
      <c r="C737" s="7" t="s">
        <v>353</v>
      </c>
      <c r="D737" s="7" t="s">
        <v>55</v>
      </c>
      <c r="E737" s="14" t="s">
        <v>354</v>
      </c>
      <c r="F737" s="8" t="s">
        <v>355</v>
      </c>
      <c r="G737" s="14"/>
      <c r="H737" s="9">
        <v>1299</v>
      </c>
      <c r="I737" s="30" t="str">
        <f t="shared" si="43"/>
        <v>&gt;₹500</v>
      </c>
      <c r="J737" s="9">
        <v>5999</v>
      </c>
      <c r="K737" s="10">
        <v>0.78</v>
      </c>
      <c r="L737" s="41">
        <f t="shared" si="42"/>
        <v>3.3</v>
      </c>
      <c r="M737" s="21" t="str">
        <f>IF(K736&lt;=10%,"0-10%",IF(K736&lt;=20%,"11-20%",IF(K736&lt;=30%,"21-30%",IF(K736&lt;=40%,"31-40%",IF(K736&lt;=50%,"41-50%",IF(K736&lt;=60%,"51-60%",IF(K736&lt;=70%,"61-70%",IF(K736&lt;=80%,"71-80%",IF(K736&lt;=90%,"81-90%","91-100%")))))))))</f>
        <v>71-80%</v>
      </c>
      <c r="N737" s="21" t="str">
        <f>IF(K737&gt;=50%,"&gt;=50%","&lt;50%")</f>
        <v>&gt;=50%</v>
      </c>
      <c r="O737" s="7">
        <v>3.3</v>
      </c>
      <c r="P737" s="11">
        <v>4415</v>
      </c>
      <c r="Q737" s="27">
        <f>J737*P737</f>
        <v>26485585</v>
      </c>
      <c r="R737" s="12"/>
      <c r="S737" s="24" t="str">
        <f>IF(K737&gt;=50%,"Yes","No")</f>
        <v>Yes</v>
      </c>
    </row>
    <row r="738" spans="1:19" x14ac:dyDescent="0.25">
      <c r="A738" s="7" t="s">
        <v>3100</v>
      </c>
      <c r="B738" s="7" t="s">
        <v>3101</v>
      </c>
      <c r="C738" s="7" t="s">
        <v>353</v>
      </c>
      <c r="D738" s="7" t="s">
        <v>55</v>
      </c>
      <c r="E738" s="14" t="s">
        <v>354</v>
      </c>
      <c r="F738" s="8" t="s">
        <v>355</v>
      </c>
      <c r="G738" s="14"/>
      <c r="H738" s="9">
        <v>1399</v>
      </c>
      <c r="I738" s="30" t="str">
        <f t="shared" si="43"/>
        <v>&gt;₹500</v>
      </c>
      <c r="J738" s="9">
        <v>5999</v>
      </c>
      <c r="K738" s="10">
        <v>0.77</v>
      </c>
      <c r="L738" s="41">
        <f t="shared" si="42"/>
        <v>3.3</v>
      </c>
      <c r="M738" s="21" t="str">
        <f>IF(K737&lt;=10%,"0-10%",IF(K737&lt;=20%,"11-20%",IF(K737&lt;=30%,"21-30%",IF(K737&lt;=40%,"31-40%",IF(K737&lt;=50%,"41-50%",IF(K737&lt;=60%,"51-60%",IF(K737&lt;=70%,"61-70%",IF(K737&lt;=80%,"71-80%",IF(K737&lt;=90%,"81-90%","91-100%")))))))))</f>
        <v>71-80%</v>
      </c>
      <c r="N738" s="21" t="str">
        <f>IF(K738&gt;=50%,"&gt;=50%","&lt;50%")</f>
        <v>&gt;=50%</v>
      </c>
      <c r="O738" s="7">
        <v>3.3</v>
      </c>
      <c r="P738" s="11">
        <v>4415</v>
      </c>
      <c r="Q738" s="27">
        <f>J738*P738</f>
        <v>26485585</v>
      </c>
      <c r="R738" s="12"/>
      <c r="S738" s="24" t="str">
        <f>IF(K738&gt;=50%,"Yes","No")</f>
        <v>Yes</v>
      </c>
    </row>
    <row r="739" spans="1:19" x14ac:dyDescent="0.25">
      <c r="A739" s="7" t="s">
        <v>2549</v>
      </c>
      <c r="B739" s="7" t="s">
        <v>2550</v>
      </c>
      <c r="C739" s="7" t="s">
        <v>2551</v>
      </c>
      <c r="D739" s="7" t="s">
        <v>35</v>
      </c>
      <c r="E739" s="14" t="s">
        <v>43</v>
      </c>
      <c r="F739" s="8" t="s">
        <v>312</v>
      </c>
      <c r="G739" s="14" t="s">
        <v>2552</v>
      </c>
      <c r="H739" s="9">
        <v>4799</v>
      </c>
      <c r="I739" s="30" t="str">
        <f t="shared" si="43"/>
        <v>&gt;₹500</v>
      </c>
      <c r="J739" s="9">
        <v>5795</v>
      </c>
      <c r="K739" s="10">
        <v>0.17</v>
      </c>
      <c r="L739" s="41">
        <f t="shared" si="42"/>
        <v>3.9</v>
      </c>
      <c r="M739" s="21" t="str">
        <f>IF(K738&lt;=10%,"0-10%",IF(K738&lt;=20%,"11-20%",IF(K738&lt;=30%,"21-30%",IF(K738&lt;=40%,"31-40%",IF(K738&lt;=50%,"41-50%",IF(K738&lt;=60%,"51-60%",IF(K738&lt;=70%,"61-70%",IF(K738&lt;=80%,"71-80%",IF(K738&lt;=90%,"81-90%","91-100%")))))))))</f>
        <v>71-80%</v>
      </c>
      <c r="N739" s="21" t="str">
        <f>IF(K739&gt;=50%,"&gt;=50%","&lt;50%")</f>
        <v>&lt;50%</v>
      </c>
      <c r="O739" s="7">
        <v>3.9</v>
      </c>
      <c r="P739" s="11">
        <v>3815</v>
      </c>
      <c r="Q739" s="27">
        <f>J739*P739</f>
        <v>22107925</v>
      </c>
      <c r="R739" s="12"/>
      <c r="S739" s="24" t="str">
        <f>IF(K739&gt;=50%,"Yes","No")</f>
        <v>No</v>
      </c>
    </row>
    <row r="740" spans="1:19" x14ac:dyDescent="0.25">
      <c r="A740" s="7" t="s">
        <v>1893</v>
      </c>
      <c r="B740" s="7" t="s">
        <v>1894</v>
      </c>
      <c r="C740" s="7" t="s">
        <v>685</v>
      </c>
      <c r="D740" s="7" t="s">
        <v>55</v>
      </c>
      <c r="E740" s="14" t="s">
        <v>279</v>
      </c>
      <c r="F740" s="8" t="s">
        <v>686</v>
      </c>
      <c r="G740" s="14" t="s">
        <v>687</v>
      </c>
      <c r="H740" s="9">
        <v>2490</v>
      </c>
      <c r="I740" s="30" t="str">
        <f t="shared" si="43"/>
        <v>&gt;₹500</v>
      </c>
      <c r="J740" s="9">
        <v>3990</v>
      </c>
      <c r="K740" s="10">
        <v>0.38</v>
      </c>
      <c r="L740" s="41">
        <f t="shared" si="42"/>
        <v>4.0999999999999996</v>
      </c>
      <c r="M740" s="21" t="str">
        <f>IF(K739&lt;=10%,"0-10%",IF(K739&lt;=20%,"11-20%",IF(K739&lt;=30%,"21-30%",IF(K739&lt;=40%,"31-40%",IF(K739&lt;=50%,"41-50%",IF(K739&lt;=60%,"51-60%",IF(K739&lt;=70%,"61-70%",IF(K739&lt;=80%,"71-80%",IF(K739&lt;=90%,"81-90%","91-100%")))))))))</f>
        <v>11-20%</v>
      </c>
      <c r="N740" s="21" t="str">
        <f>IF(K740&gt;=50%,"&gt;=50%","&lt;50%")</f>
        <v>&lt;50%</v>
      </c>
      <c r="O740" s="7">
        <v>4.0999999999999996</v>
      </c>
      <c r="P740" s="11">
        <v>3606</v>
      </c>
      <c r="Q740" s="27">
        <f>J740*P740</f>
        <v>14387940</v>
      </c>
      <c r="R740" s="12"/>
      <c r="S740" s="24" t="str">
        <f>IF(K740&gt;=50%,"Yes","No")</f>
        <v>No</v>
      </c>
    </row>
    <row r="741" spans="1:19" x14ac:dyDescent="0.25">
      <c r="A741" s="7" t="s">
        <v>1461</v>
      </c>
      <c r="B741" s="7" t="s">
        <v>1462</v>
      </c>
      <c r="C741" s="7" t="s">
        <v>217</v>
      </c>
      <c r="D741" s="7" t="s">
        <v>55</v>
      </c>
      <c r="E741" s="7" t="s">
        <v>56</v>
      </c>
      <c r="F741" s="8" t="s">
        <v>57</v>
      </c>
      <c r="G741" s="7" t="s">
        <v>218</v>
      </c>
      <c r="H741" s="9">
        <v>329</v>
      </c>
      <c r="I741" s="30" t="str">
        <f t="shared" si="43"/>
        <v>₹200 - ₹500</v>
      </c>
      <c r="J741" s="9">
        <v>999</v>
      </c>
      <c r="K741" s="10">
        <v>0.67</v>
      </c>
      <c r="L741" s="41">
        <f t="shared" si="42"/>
        <v>4.2</v>
      </c>
      <c r="M741" s="21" t="str">
        <f>IF(K740&lt;=10%,"0-10%",IF(K740&lt;=20%,"11-20%",IF(K740&lt;=30%,"21-30%",IF(K740&lt;=40%,"31-40%",IF(K740&lt;=50%,"41-50%",IF(K740&lt;=60%,"51-60%",IF(K740&lt;=70%,"61-70%",IF(K740&lt;=80%,"71-80%",IF(K740&lt;=90%,"81-90%","91-100%")))))))))</f>
        <v>31-40%</v>
      </c>
      <c r="N741" s="21" t="str">
        <f>IF(K741&gt;=50%,"&gt;=50%","&lt;50%")</f>
        <v>&gt;=50%</v>
      </c>
      <c r="O741" s="7">
        <v>4.2</v>
      </c>
      <c r="P741" s="11">
        <v>3492</v>
      </c>
      <c r="Q741" s="27">
        <f>J741*P741</f>
        <v>3488508</v>
      </c>
      <c r="R741" s="12"/>
      <c r="S741" s="24" t="str">
        <f>IF(K741&gt;=50%,"Yes","No")</f>
        <v>Yes</v>
      </c>
    </row>
    <row r="742" spans="1:19" x14ac:dyDescent="0.25">
      <c r="A742" s="7" t="s">
        <v>289</v>
      </c>
      <c r="B742" s="7" t="s">
        <v>290</v>
      </c>
      <c r="C742" s="7" t="s">
        <v>42</v>
      </c>
      <c r="D742" s="7" t="s">
        <v>35</v>
      </c>
      <c r="E742" s="14" t="s">
        <v>43</v>
      </c>
      <c r="F742" s="8" t="s">
        <v>44</v>
      </c>
      <c r="G742" s="14" t="s">
        <v>45</v>
      </c>
      <c r="H742" s="9">
        <v>6790</v>
      </c>
      <c r="I742" s="30" t="str">
        <f t="shared" si="43"/>
        <v>&gt;₹500</v>
      </c>
      <c r="J742" s="9">
        <v>10995</v>
      </c>
      <c r="K742" s="10">
        <v>0.38</v>
      </c>
      <c r="L742" s="41">
        <f t="shared" si="42"/>
        <v>4.5</v>
      </c>
      <c r="M742" s="21" t="str">
        <f>IF(K741&lt;=10%,"0-10%",IF(K741&lt;=20%,"11-20%",IF(K741&lt;=30%,"21-30%",IF(K741&lt;=40%,"31-40%",IF(K741&lt;=50%,"41-50%",IF(K741&lt;=60%,"51-60%",IF(K741&lt;=70%,"61-70%",IF(K741&lt;=80%,"71-80%",IF(K741&lt;=90%,"81-90%","91-100%")))))))))</f>
        <v>61-70%</v>
      </c>
      <c r="N742" s="21" t="str">
        <f>IF(K742&gt;=50%,"&gt;=50%","&lt;50%")</f>
        <v>&lt;50%</v>
      </c>
      <c r="O742" s="7">
        <v>4.5</v>
      </c>
      <c r="P742" s="11">
        <v>3192</v>
      </c>
      <c r="Q742" s="27">
        <f>J742*P742</f>
        <v>35096040</v>
      </c>
      <c r="R742" s="12"/>
      <c r="S742" s="24" t="str">
        <f>IF(K742&gt;=50%,"Yes","No")</f>
        <v>No</v>
      </c>
    </row>
    <row r="743" spans="1:19" x14ac:dyDescent="0.25">
      <c r="A743" s="7" t="s">
        <v>2270</v>
      </c>
      <c r="B743" s="7" t="s">
        <v>2271</v>
      </c>
      <c r="C743" s="7" t="s">
        <v>1004</v>
      </c>
      <c r="D743" s="7" t="s">
        <v>233</v>
      </c>
      <c r="E743" s="7" t="s">
        <v>234</v>
      </c>
      <c r="F743" s="8" t="s">
        <v>235</v>
      </c>
      <c r="G743" s="7" t="s">
        <v>236</v>
      </c>
      <c r="H743" s="9">
        <v>272</v>
      </c>
      <c r="I743" s="30" t="str">
        <f t="shared" si="43"/>
        <v>₹200 - ₹500</v>
      </c>
      <c r="J743" s="9">
        <v>320</v>
      </c>
      <c r="K743" s="10">
        <v>0.15</v>
      </c>
      <c r="L743" s="41">
        <f t="shared" si="42"/>
        <v>4</v>
      </c>
      <c r="M743" s="21" t="str">
        <f>IF(K742&lt;=10%,"0-10%",IF(K742&lt;=20%,"11-20%",IF(K742&lt;=30%,"21-30%",IF(K742&lt;=40%,"31-40%",IF(K742&lt;=50%,"41-50%",IF(K742&lt;=60%,"51-60%",IF(K742&lt;=70%,"61-70%",IF(K742&lt;=80%,"71-80%",IF(K742&lt;=90%,"81-90%","91-100%")))))))))</f>
        <v>31-40%</v>
      </c>
      <c r="N743" s="21" t="str">
        <f>IF(K743&gt;=50%,"&gt;=50%","&lt;50%")</f>
        <v>&lt;50%</v>
      </c>
      <c r="O743" s="7">
        <v>4</v>
      </c>
      <c r="P743" s="11">
        <v>3686</v>
      </c>
      <c r="Q743" s="27">
        <f>J743*P743</f>
        <v>1179520</v>
      </c>
      <c r="R743" s="12"/>
      <c r="S743" s="24" t="str">
        <f>IF(K743&gt;=50%,"Yes","No")</f>
        <v>No</v>
      </c>
    </row>
    <row r="744" spans="1:19" x14ac:dyDescent="0.25">
      <c r="A744" s="7" t="s">
        <v>1895</v>
      </c>
      <c r="B744" s="7" t="s">
        <v>1896</v>
      </c>
      <c r="C744" s="7" t="s">
        <v>120</v>
      </c>
      <c r="D744" s="7" t="s">
        <v>35</v>
      </c>
      <c r="E744" s="7" t="s">
        <v>43</v>
      </c>
      <c r="F744" s="8" t="s">
        <v>121</v>
      </c>
      <c r="G744" s="7" t="s">
        <v>122</v>
      </c>
      <c r="H744" s="9">
        <v>455</v>
      </c>
      <c r="I744" s="30" t="str">
        <f t="shared" si="43"/>
        <v>₹200 - ₹500</v>
      </c>
      <c r="J744" s="9">
        <v>999</v>
      </c>
      <c r="K744" s="10">
        <v>0.54</v>
      </c>
      <c r="L744" s="41">
        <f t="shared" si="42"/>
        <v>4.0999999999999996</v>
      </c>
      <c r="M744" s="21" t="str">
        <f>IF(K743&lt;=10%,"0-10%",IF(K743&lt;=20%,"11-20%",IF(K743&lt;=30%,"21-30%",IF(K743&lt;=40%,"31-40%",IF(K743&lt;=50%,"41-50%",IF(K743&lt;=60%,"51-60%",IF(K743&lt;=70%,"61-70%",IF(K743&lt;=80%,"71-80%",IF(K743&lt;=90%,"81-90%","91-100%")))))))))</f>
        <v>11-20%</v>
      </c>
      <c r="N744" s="21" t="str">
        <f>IF(K744&gt;=50%,"&gt;=50%","&lt;50%")</f>
        <v>&gt;=50%</v>
      </c>
      <c r="O744" s="7">
        <v>4.0999999999999996</v>
      </c>
      <c r="P744" s="11">
        <v>3578</v>
      </c>
      <c r="Q744" s="27">
        <f>J744*P744</f>
        <v>3574422</v>
      </c>
      <c r="R744" s="12"/>
      <c r="S744" s="24" t="str">
        <f>IF(K744&gt;=50%,"Yes","No")</f>
        <v>Yes</v>
      </c>
    </row>
    <row r="745" spans="1:19" x14ac:dyDescent="0.25">
      <c r="A745" s="7" t="s">
        <v>2272</v>
      </c>
      <c r="B745" s="7" t="s">
        <v>2273</v>
      </c>
      <c r="C745" s="7" t="s">
        <v>2274</v>
      </c>
      <c r="D745" s="7" t="s">
        <v>2275</v>
      </c>
      <c r="E745" s="7" t="s">
        <v>2276</v>
      </c>
      <c r="F745" s="8" t="s">
        <v>2277</v>
      </c>
      <c r="G745" s="7" t="s">
        <v>2278</v>
      </c>
      <c r="H745" s="9">
        <v>899</v>
      </c>
      <c r="I745" s="30" t="str">
        <f t="shared" si="43"/>
        <v>&gt;₹500</v>
      </c>
      <c r="J745" s="9">
        <v>1900</v>
      </c>
      <c r="K745" s="10">
        <v>0.53</v>
      </c>
      <c r="L745" s="41">
        <f t="shared" si="42"/>
        <v>4</v>
      </c>
      <c r="M745" s="21" t="str">
        <f>IF(K744&lt;=10%,"0-10%",IF(K744&lt;=20%,"11-20%",IF(K744&lt;=30%,"21-30%",IF(K744&lt;=40%,"31-40%",IF(K744&lt;=50%,"41-50%",IF(K744&lt;=60%,"51-60%",IF(K744&lt;=70%,"61-70%",IF(K744&lt;=80%,"71-80%",IF(K744&lt;=90%,"81-90%","91-100%")))))))))</f>
        <v>51-60%</v>
      </c>
      <c r="N745" s="21" t="str">
        <f>IF(K745&gt;=50%,"&gt;=50%","&lt;50%")</f>
        <v>&gt;=50%</v>
      </c>
      <c r="O745" s="7">
        <v>4</v>
      </c>
      <c r="P745" s="11">
        <v>3663</v>
      </c>
      <c r="Q745" s="27">
        <f>J745*P745</f>
        <v>6959700</v>
      </c>
      <c r="R745" s="12"/>
      <c r="S745" s="24" t="str">
        <f>IF(K745&gt;=50%,"Yes","No")</f>
        <v>Yes</v>
      </c>
    </row>
    <row r="746" spans="1:19" x14ac:dyDescent="0.25">
      <c r="A746" s="7" t="s">
        <v>1897</v>
      </c>
      <c r="B746" s="7" t="s">
        <v>1898</v>
      </c>
      <c r="C746" s="7" t="s">
        <v>1373</v>
      </c>
      <c r="D746" s="7" t="s">
        <v>35</v>
      </c>
      <c r="E746" s="14" t="s">
        <v>43</v>
      </c>
      <c r="F746" s="8" t="s">
        <v>121</v>
      </c>
      <c r="G746" s="14" t="s">
        <v>444</v>
      </c>
      <c r="H746" s="9">
        <v>6236</v>
      </c>
      <c r="I746" s="30" t="str">
        <f t="shared" si="43"/>
        <v>&gt;₹500</v>
      </c>
      <c r="J746" s="9">
        <v>9999</v>
      </c>
      <c r="K746" s="10">
        <v>0.38</v>
      </c>
      <c r="L746" s="41">
        <f t="shared" si="42"/>
        <v>4.0999999999999996</v>
      </c>
      <c r="M746" s="21" t="str">
        <f>IF(K745&lt;=10%,"0-10%",IF(K745&lt;=20%,"11-20%",IF(K745&lt;=30%,"21-30%",IF(K745&lt;=40%,"31-40%",IF(K745&lt;=50%,"41-50%",IF(K745&lt;=60%,"51-60%",IF(K745&lt;=70%,"61-70%",IF(K745&lt;=80%,"71-80%",IF(K745&lt;=90%,"81-90%","91-100%")))))))))</f>
        <v>51-60%</v>
      </c>
      <c r="N746" s="21" t="str">
        <f>IF(K746&gt;=50%,"&gt;=50%","&lt;50%")</f>
        <v>&lt;50%</v>
      </c>
      <c r="O746" s="7">
        <v>4.0999999999999996</v>
      </c>
      <c r="P746" s="11">
        <v>3552</v>
      </c>
      <c r="Q746" s="27">
        <f>J746*P746</f>
        <v>35516448</v>
      </c>
      <c r="R746" s="12"/>
      <c r="S746" s="24" t="str">
        <f>IF(K746&gt;=50%,"Yes","No")</f>
        <v>No</v>
      </c>
    </row>
    <row r="747" spans="1:19" x14ac:dyDescent="0.25">
      <c r="A747" s="7" t="s">
        <v>2738</v>
      </c>
      <c r="B747" s="7" t="s">
        <v>2739</v>
      </c>
      <c r="C747" s="7" t="s">
        <v>34</v>
      </c>
      <c r="D747" s="7" t="s">
        <v>35</v>
      </c>
      <c r="E747" s="14" t="s">
        <v>36</v>
      </c>
      <c r="F747" s="8" t="s">
        <v>37</v>
      </c>
      <c r="G747" s="14" t="s">
        <v>38</v>
      </c>
      <c r="H747" s="9">
        <v>1899</v>
      </c>
      <c r="I747" s="30" t="str">
        <f t="shared" si="43"/>
        <v>&gt;₹500</v>
      </c>
      <c r="J747" s="9">
        <v>3790</v>
      </c>
      <c r="K747" s="10">
        <v>0.5</v>
      </c>
      <c r="L747" s="41">
        <f t="shared" si="42"/>
        <v>3.8</v>
      </c>
      <c r="M747" s="21" t="str">
        <f>IF(K746&lt;=10%,"0-10%",IF(K746&lt;=20%,"11-20%",IF(K746&lt;=30%,"21-30%",IF(K746&lt;=40%,"31-40%",IF(K746&lt;=50%,"41-50%",IF(K746&lt;=60%,"51-60%",IF(K746&lt;=70%,"61-70%",IF(K746&lt;=80%,"71-80%",IF(K746&lt;=90%,"81-90%","91-100%")))))))))</f>
        <v>31-40%</v>
      </c>
      <c r="N747" s="21" t="str">
        <f>IF(K747&gt;=50%,"&gt;=50%","&lt;50%")</f>
        <v>&gt;=50%</v>
      </c>
      <c r="O747" s="7">
        <v>3.8</v>
      </c>
      <c r="P747" s="11">
        <v>3842</v>
      </c>
      <c r="Q747" s="27">
        <f>J747*P747</f>
        <v>14561180</v>
      </c>
      <c r="R747" s="12"/>
      <c r="S747" s="24" t="str">
        <f>IF(K747&gt;=50%,"Yes","No")</f>
        <v>Yes</v>
      </c>
    </row>
    <row r="748" spans="1:19" x14ac:dyDescent="0.25">
      <c r="A748" s="7" t="s">
        <v>2279</v>
      </c>
      <c r="B748" s="7" t="s">
        <v>2280</v>
      </c>
      <c r="C748" s="7" t="s">
        <v>2150</v>
      </c>
      <c r="D748" s="7" t="s">
        <v>55</v>
      </c>
      <c r="E748" s="7" t="s">
        <v>56</v>
      </c>
      <c r="F748" s="8" t="s">
        <v>57</v>
      </c>
      <c r="G748" s="7" t="s">
        <v>2151</v>
      </c>
      <c r="H748" s="9">
        <v>489</v>
      </c>
      <c r="I748" s="30" t="str">
        <f t="shared" si="43"/>
        <v>₹200 - ₹500</v>
      </c>
      <c r="J748" s="9">
        <v>1999</v>
      </c>
      <c r="K748" s="10">
        <v>0.76</v>
      </c>
      <c r="L748" s="41">
        <f t="shared" si="42"/>
        <v>4</v>
      </c>
      <c r="M748" s="21" t="str">
        <f>IF(K747&lt;=10%,"0-10%",IF(K747&lt;=20%,"11-20%",IF(K747&lt;=30%,"21-30%",IF(K747&lt;=40%,"31-40%",IF(K747&lt;=50%,"41-50%",IF(K747&lt;=60%,"51-60%",IF(K747&lt;=70%,"61-70%",IF(K747&lt;=80%,"71-80%",IF(K747&lt;=90%,"81-90%","91-100%")))))))))</f>
        <v>41-50%</v>
      </c>
      <c r="N748" s="21" t="str">
        <f>IF(K748&gt;=50%,"&gt;=50%","&lt;50%")</f>
        <v>&gt;=50%</v>
      </c>
      <c r="O748" s="7">
        <v>4</v>
      </c>
      <c r="P748" s="11">
        <v>3626</v>
      </c>
      <c r="Q748" s="27">
        <f>J748*P748</f>
        <v>7248374</v>
      </c>
      <c r="R748" s="12"/>
      <c r="S748" s="24" t="str">
        <f>IF(K748&gt;=50%,"Yes","No")</f>
        <v>Yes</v>
      </c>
    </row>
    <row r="749" spans="1:19" x14ac:dyDescent="0.25">
      <c r="A749" s="7" t="s">
        <v>1899</v>
      </c>
      <c r="B749" s="7" t="s">
        <v>1900</v>
      </c>
      <c r="C749" s="7" t="s">
        <v>1901</v>
      </c>
      <c r="D749" s="7" t="s">
        <v>35</v>
      </c>
      <c r="E749" s="7" t="s">
        <v>36</v>
      </c>
      <c r="F749" s="8" t="s">
        <v>1902</v>
      </c>
      <c r="G749" s="7" t="s">
        <v>1903</v>
      </c>
      <c r="H749" s="9">
        <v>699</v>
      </c>
      <c r="I749" s="30" t="str">
        <f t="shared" si="43"/>
        <v>&gt;₹500</v>
      </c>
      <c r="J749" s="9">
        <v>1690</v>
      </c>
      <c r="K749" s="10">
        <v>0.59</v>
      </c>
      <c r="L749" s="41">
        <f t="shared" si="42"/>
        <v>4.0999999999999996</v>
      </c>
      <c r="M749" s="21" t="str">
        <f>IF(K748&lt;=10%,"0-10%",IF(K748&lt;=20%,"11-20%",IF(K748&lt;=30%,"21-30%",IF(K748&lt;=40%,"31-40%",IF(K748&lt;=50%,"41-50%",IF(K748&lt;=60%,"51-60%",IF(K748&lt;=70%,"61-70%",IF(K748&lt;=80%,"71-80%",IF(K748&lt;=90%,"81-90%","91-100%")))))))))</f>
        <v>71-80%</v>
      </c>
      <c r="N749" s="21" t="str">
        <f>IF(K749&gt;=50%,"&gt;=50%","&lt;50%")</f>
        <v>&gt;=50%</v>
      </c>
      <c r="O749" s="7">
        <v>4.0999999999999996</v>
      </c>
      <c r="P749" s="11">
        <v>3524</v>
      </c>
      <c r="Q749" s="27">
        <f>J749*P749</f>
        <v>5955560</v>
      </c>
      <c r="R749" s="12"/>
      <c r="S749" s="24" t="str">
        <f>IF(K749&gt;=50%,"Yes","No")</f>
        <v>Yes</v>
      </c>
    </row>
    <row r="750" spans="1:19" x14ac:dyDescent="0.25">
      <c r="A750" s="7" t="s">
        <v>564</v>
      </c>
      <c r="B750" s="7" t="s">
        <v>565</v>
      </c>
      <c r="C750" s="7" t="s">
        <v>498</v>
      </c>
      <c r="D750" s="7" t="s">
        <v>18</v>
      </c>
      <c r="E750" s="7" t="s">
        <v>499</v>
      </c>
      <c r="F750" s="8" t="s">
        <v>500</v>
      </c>
      <c r="G750" s="7" t="s">
        <v>501</v>
      </c>
      <c r="H750" s="9">
        <v>596</v>
      </c>
      <c r="I750" s="30" t="str">
        <f t="shared" si="43"/>
        <v>&gt;₹500</v>
      </c>
      <c r="J750" s="9">
        <v>723</v>
      </c>
      <c r="K750" s="10">
        <v>0.18</v>
      </c>
      <c r="L750" s="41">
        <f t="shared" si="42"/>
        <v>4.4000000000000004</v>
      </c>
      <c r="M750" s="21" t="str">
        <f>IF(K749&lt;=10%,"0-10%",IF(K749&lt;=20%,"11-20%",IF(K749&lt;=30%,"21-30%",IF(K749&lt;=40%,"31-40%",IF(K749&lt;=50%,"41-50%",IF(K749&lt;=60%,"51-60%",IF(K749&lt;=70%,"61-70%",IF(K749&lt;=80%,"71-80%",IF(K749&lt;=90%,"81-90%","91-100%")))))))))</f>
        <v>51-60%</v>
      </c>
      <c r="N750" s="21" t="str">
        <f>IF(K750&gt;=50%,"&gt;=50%","&lt;50%")</f>
        <v>&lt;50%</v>
      </c>
      <c r="O750" s="7">
        <v>4.4000000000000004</v>
      </c>
      <c r="P750" s="11">
        <v>3219</v>
      </c>
      <c r="Q750" s="27">
        <f>J750*P750</f>
        <v>2327337</v>
      </c>
      <c r="R750" s="12"/>
      <c r="S750" s="24" t="str">
        <f>IF(K750&gt;=50%,"Yes","No")</f>
        <v>No</v>
      </c>
    </row>
    <row r="751" spans="1:19" x14ac:dyDescent="0.25">
      <c r="A751" s="7" t="s">
        <v>566</v>
      </c>
      <c r="B751" s="7" t="s">
        <v>567</v>
      </c>
      <c r="C751" s="7" t="s">
        <v>275</v>
      </c>
      <c r="D751" s="7" t="s">
        <v>233</v>
      </c>
      <c r="E751" s="7" t="s">
        <v>234</v>
      </c>
      <c r="F751" s="8" t="s">
        <v>235</v>
      </c>
      <c r="G751" s="7" t="s">
        <v>236</v>
      </c>
      <c r="H751" s="9">
        <v>561</v>
      </c>
      <c r="I751" s="30" t="str">
        <f t="shared" si="43"/>
        <v>&gt;₹500</v>
      </c>
      <c r="J751" s="9">
        <v>720</v>
      </c>
      <c r="K751" s="10">
        <v>0.22</v>
      </c>
      <c r="L751" s="41">
        <f t="shared" si="42"/>
        <v>4.4000000000000004</v>
      </c>
      <c r="M751" s="21" t="str">
        <f>IF(K750&lt;=10%,"0-10%",IF(K750&lt;=20%,"11-20%",IF(K750&lt;=30%,"21-30%",IF(K750&lt;=40%,"31-40%",IF(K750&lt;=50%,"41-50%",IF(K750&lt;=60%,"51-60%",IF(K750&lt;=70%,"61-70%",IF(K750&lt;=80%,"71-80%",IF(K750&lt;=90%,"81-90%","91-100%")))))))))</f>
        <v>11-20%</v>
      </c>
      <c r="N751" s="21" t="str">
        <f>IF(K751&gt;=50%,"&gt;=50%","&lt;50%")</f>
        <v>&lt;50%</v>
      </c>
      <c r="O751" s="7">
        <v>4.4000000000000004</v>
      </c>
      <c r="P751" s="11">
        <v>3182</v>
      </c>
      <c r="Q751" s="27">
        <f>J751*P751</f>
        <v>2291040</v>
      </c>
      <c r="R751" s="12"/>
      <c r="S751" s="24" t="str">
        <f>IF(K751&gt;=50%,"Yes","No")</f>
        <v>No</v>
      </c>
    </row>
    <row r="752" spans="1:19" x14ac:dyDescent="0.25">
      <c r="A752" s="7" t="s">
        <v>2281</v>
      </c>
      <c r="B752" s="7" t="s">
        <v>2282</v>
      </c>
      <c r="C752" s="7" t="s">
        <v>1265</v>
      </c>
      <c r="D752" s="7" t="s">
        <v>55</v>
      </c>
      <c r="E752" s="14" t="s">
        <v>63</v>
      </c>
      <c r="F752" s="8" t="s">
        <v>103</v>
      </c>
      <c r="G752" s="14" t="s">
        <v>27</v>
      </c>
      <c r="H752" s="9">
        <v>1089</v>
      </c>
      <c r="I752" s="30" t="str">
        <f t="shared" si="43"/>
        <v>&gt;₹500</v>
      </c>
      <c r="J752" s="9">
        <v>1600</v>
      </c>
      <c r="K752" s="10">
        <v>0.32</v>
      </c>
      <c r="L752" s="41">
        <f t="shared" si="42"/>
        <v>4</v>
      </c>
      <c r="M752" s="21" t="str">
        <f>IF(K751&lt;=10%,"0-10%",IF(K751&lt;=20%,"11-20%",IF(K751&lt;=30%,"21-30%",IF(K751&lt;=40%,"31-40%",IF(K751&lt;=50%,"41-50%",IF(K751&lt;=60%,"51-60%",IF(K751&lt;=70%,"61-70%",IF(K751&lt;=80%,"71-80%",IF(K751&lt;=90%,"81-90%","91-100%")))))))))</f>
        <v>21-30%</v>
      </c>
      <c r="N752" s="21" t="str">
        <f>IF(K752&gt;=50%,"&gt;=50%","&lt;50%")</f>
        <v>&lt;50%</v>
      </c>
      <c r="O752" s="7">
        <v>4</v>
      </c>
      <c r="P752" s="11">
        <v>3565</v>
      </c>
      <c r="Q752" s="27">
        <f>J752*P752</f>
        <v>5704000</v>
      </c>
      <c r="R752" s="12"/>
      <c r="S752" s="24" t="str">
        <f>IF(K752&gt;=50%,"Yes","No")</f>
        <v>No</v>
      </c>
    </row>
    <row r="753" spans="1:19" x14ac:dyDescent="0.25">
      <c r="A753" s="7" t="s">
        <v>1904</v>
      </c>
      <c r="B753" s="7" t="s">
        <v>1905</v>
      </c>
      <c r="C753" s="7" t="s">
        <v>17</v>
      </c>
      <c r="D753" s="7" t="s">
        <v>18</v>
      </c>
      <c r="E753" s="7" t="s">
        <v>19</v>
      </c>
      <c r="F753" s="8" t="s">
        <v>20</v>
      </c>
      <c r="G753" s="7" t="s">
        <v>21</v>
      </c>
      <c r="H753" s="9">
        <v>328</v>
      </c>
      <c r="I753" s="30" t="str">
        <f t="shared" si="43"/>
        <v>₹200 - ₹500</v>
      </c>
      <c r="J753" s="9">
        <v>399</v>
      </c>
      <c r="K753" s="10">
        <v>0.18</v>
      </c>
      <c r="L753" s="41">
        <f t="shared" si="42"/>
        <v>4.0999999999999996</v>
      </c>
      <c r="M753" s="21" t="str">
        <f>IF(K752&lt;=10%,"0-10%",IF(K752&lt;=20%,"11-20%",IF(K752&lt;=30%,"21-30%",IF(K752&lt;=40%,"31-40%",IF(K752&lt;=50%,"41-50%",IF(K752&lt;=60%,"51-60%",IF(K752&lt;=70%,"61-70%",IF(K752&lt;=80%,"71-80%",IF(K752&lt;=90%,"81-90%","91-100%")))))))))</f>
        <v>31-40%</v>
      </c>
      <c r="N753" s="21" t="str">
        <f>IF(K753&gt;=50%,"&gt;=50%","&lt;50%")</f>
        <v>&lt;50%</v>
      </c>
      <c r="O753" s="7">
        <v>4.0999999999999996</v>
      </c>
      <c r="P753" s="11">
        <v>3441</v>
      </c>
      <c r="Q753" s="27">
        <f>J753*P753</f>
        <v>1372959</v>
      </c>
      <c r="R753" s="12"/>
      <c r="S753" s="24" t="str">
        <f>IF(K753&gt;=50%,"Yes","No")</f>
        <v>No</v>
      </c>
    </row>
    <row r="754" spans="1:19" x14ac:dyDescent="0.25">
      <c r="A754" s="7" t="s">
        <v>960</v>
      </c>
      <c r="B754" s="7" t="s">
        <v>961</v>
      </c>
      <c r="C754" s="7" t="s">
        <v>962</v>
      </c>
      <c r="D754" s="7" t="s">
        <v>35</v>
      </c>
      <c r="E754" s="14" t="s">
        <v>36</v>
      </c>
      <c r="F754" s="8" t="s">
        <v>963</v>
      </c>
      <c r="G754" s="14" t="s">
        <v>964</v>
      </c>
      <c r="H754" s="9">
        <v>42990</v>
      </c>
      <c r="I754" s="30" t="str">
        <f t="shared" si="43"/>
        <v>&gt;₹500</v>
      </c>
      <c r="J754" s="9">
        <v>75990</v>
      </c>
      <c r="K754" s="10">
        <v>0.43</v>
      </c>
      <c r="L754" s="41">
        <f t="shared" si="42"/>
        <v>4.3</v>
      </c>
      <c r="M754" s="21" t="str">
        <f>IF(K753&lt;=10%,"0-10%",IF(K753&lt;=20%,"11-20%",IF(K753&lt;=30%,"21-30%",IF(K753&lt;=40%,"31-40%",IF(K753&lt;=50%,"41-50%",IF(K753&lt;=60%,"51-60%",IF(K753&lt;=70%,"61-70%",IF(K753&lt;=80%,"71-80%",IF(K753&lt;=90%,"81-90%","91-100%")))))))))</f>
        <v>11-20%</v>
      </c>
      <c r="N754" s="21" t="str">
        <f>IF(K754&gt;=50%,"&gt;=50%","&lt;50%")</f>
        <v>&lt;50%</v>
      </c>
      <c r="O754" s="7">
        <v>4.3</v>
      </c>
      <c r="P754" s="11">
        <v>3231</v>
      </c>
      <c r="Q754" s="27">
        <f>J754*P754</f>
        <v>245523690</v>
      </c>
      <c r="R754" s="12"/>
      <c r="S754" s="24" t="str">
        <f>IF(K754&gt;=50%,"Yes","No")</f>
        <v>No</v>
      </c>
    </row>
    <row r="755" spans="1:19" x14ac:dyDescent="0.25">
      <c r="A755" s="7" t="s">
        <v>1463</v>
      </c>
      <c r="B755" s="7" t="s">
        <v>1464</v>
      </c>
      <c r="C755" s="7" t="s">
        <v>866</v>
      </c>
      <c r="D755" s="7" t="s">
        <v>55</v>
      </c>
      <c r="E755" s="7" t="s">
        <v>63</v>
      </c>
      <c r="F755" s="8" t="s">
        <v>867</v>
      </c>
      <c r="G755" s="7" t="s">
        <v>868</v>
      </c>
      <c r="H755" s="9">
        <v>917</v>
      </c>
      <c r="I755" s="30" t="str">
        <f t="shared" si="43"/>
        <v>&gt;₹500</v>
      </c>
      <c r="J755" s="9">
        <v>2299</v>
      </c>
      <c r="K755" s="10">
        <v>0.6</v>
      </c>
      <c r="L755" s="41">
        <f t="shared" si="42"/>
        <v>4.2</v>
      </c>
      <c r="M755" s="21" t="str">
        <f>IF(K754&lt;=10%,"0-10%",IF(K754&lt;=20%,"11-20%",IF(K754&lt;=30%,"21-30%",IF(K754&lt;=40%,"31-40%",IF(K754&lt;=50%,"41-50%",IF(K754&lt;=60%,"51-60%",IF(K754&lt;=70%,"61-70%",IF(K754&lt;=80%,"71-80%",IF(K754&lt;=90%,"81-90%","91-100%")))))))))</f>
        <v>41-50%</v>
      </c>
      <c r="N755" s="21" t="str">
        <f>IF(K755&gt;=50%,"&gt;=50%","&lt;50%")</f>
        <v>&gt;=50%</v>
      </c>
      <c r="O755" s="7">
        <v>4.2</v>
      </c>
      <c r="P755" s="11">
        <v>3300</v>
      </c>
      <c r="Q755" s="27">
        <f>J755*P755</f>
        <v>7586700</v>
      </c>
      <c r="R755" s="12"/>
      <c r="S755" s="24" t="str">
        <f>IF(K755&gt;=50%,"Yes","No")</f>
        <v>Yes</v>
      </c>
    </row>
    <row r="756" spans="1:19" x14ac:dyDescent="0.25">
      <c r="A756" s="7" t="s">
        <v>104</v>
      </c>
      <c r="B756" s="7" t="s">
        <v>105</v>
      </c>
      <c r="C756" s="7" t="s">
        <v>106</v>
      </c>
      <c r="D756" s="7" t="s">
        <v>18</v>
      </c>
      <c r="E756" s="14" t="s">
        <v>107</v>
      </c>
      <c r="F756" s="8"/>
      <c r="G756" s="14"/>
      <c r="H756" s="9">
        <v>26999</v>
      </c>
      <c r="I756" s="30" t="str">
        <f t="shared" si="43"/>
        <v>&gt;₹500</v>
      </c>
      <c r="J756" s="9">
        <v>37999</v>
      </c>
      <c r="K756" s="10">
        <v>0.28999999999999998</v>
      </c>
      <c r="L756" s="41">
        <f t="shared" si="42"/>
        <v>4.5999999999999996</v>
      </c>
      <c r="M756" s="21" t="str">
        <f>IF(K755&lt;=10%,"0-10%",IF(K755&lt;=20%,"11-20%",IF(K755&lt;=30%,"21-30%",IF(K755&lt;=40%,"31-40%",IF(K755&lt;=50%,"41-50%",IF(K755&lt;=60%,"51-60%",IF(K755&lt;=70%,"61-70%",IF(K755&lt;=80%,"71-80%",IF(K755&lt;=90%,"81-90%","91-100%")))))))))</f>
        <v>51-60%</v>
      </c>
      <c r="N756" s="21" t="str">
        <f>IF(K756&gt;=50%,"&gt;=50%","&lt;50%")</f>
        <v>&lt;50%</v>
      </c>
      <c r="O756" s="7">
        <v>4.5999999999999996</v>
      </c>
      <c r="P756" s="11">
        <v>2886</v>
      </c>
      <c r="Q756" s="27">
        <f>J756*P756</f>
        <v>109665114</v>
      </c>
      <c r="R756" s="12"/>
      <c r="S756" s="24" t="str">
        <f>IF(K756&gt;=50%,"Yes","No")</f>
        <v>No</v>
      </c>
    </row>
    <row r="757" spans="1:19" x14ac:dyDescent="0.25">
      <c r="A757" s="7" t="s">
        <v>2553</v>
      </c>
      <c r="B757" s="7" t="s">
        <v>2554</v>
      </c>
      <c r="C757" s="7" t="s">
        <v>34</v>
      </c>
      <c r="D757" s="7" t="s">
        <v>35</v>
      </c>
      <c r="E757" s="14" t="s">
        <v>36</v>
      </c>
      <c r="F757" s="8" t="s">
        <v>37</v>
      </c>
      <c r="G757" s="14" t="s">
        <v>38</v>
      </c>
      <c r="H757" s="9">
        <v>5365</v>
      </c>
      <c r="I757" s="30" t="str">
        <f t="shared" si="43"/>
        <v>&gt;₹500</v>
      </c>
      <c r="J757" s="9">
        <v>7445</v>
      </c>
      <c r="K757" s="10">
        <v>0.28000000000000003</v>
      </c>
      <c r="L757" s="41">
        <f t="shared" si="42"/>
        <v>3.9</v>
      </c>
      <c r="M757" s="21" t="str">
        <f>IF(K756&lt;=10%,"0-10%",IF(K756&lt;=20%,"11-20%",IF(K756&lt;=30%,"21-30%",IF(K756&lt;=40%,"31-40%",IF(K756&lt;=50%,"41-50%",IF(K756&lt;=60%,"51-60%",IF(K756&lt;=70%,"61-70%",IF(K756&lt;=80%,"71-80%",IF(K756&lt;=90%,"81-90%","91-100%")))))))))</f>
        <v>21-30%</v>
      </c>
      <c r="N757" s="21" t="str">
        <f>IF(K757&gt;=50%,"&gt;=50%","&lt;50%")</f>
        <v>&lt;50%</v>
      </c>
      <c r="O757" s="7">
        <v>3.9</v>
      </c>
      <c r="P757" s="11">
        <v>3584</v>
      </c>
      <c r="Q757" s="27">
        <f>J757*P757</f>
        <v>26682880</v>
      </c>
      <c r="R757" s="12"/>
      <c r="S757" s="24" t="str">
        <f>IF(K757&gt;=50%,"Yes","No")</f>
        <v>No</v>
      </c>
    </row>
    <row r="758" spans="1:19" x14ac:dyDescent="0.25">
      <c r="A758" s="7" t="s">
        <v>1906</v>
      </c>
      <c r="B758" s="7" t="s">
        <v>1907</v>
      </c>
      <c r="C758" s="7" t="s">
        <v>1325</v>
      </c>
      <c r="D758" s="7" t="s">
        <v>35</v>
      </c>
      <c r="E758" s="7" t="s">
        <v>36</v>
      </c>
      <c r="F758" s="8" t="s">
        <v>37</v>
      </c>
      <c r="G758" s="7" t="s">
        <v>1326</v>
      </c>
      <c r="H758" s="9">
        <v>653</v>
      </c>
      <c r="I758" s="30" t="str">
        <f t="shared" si="43"/>
        <v>&gt;₹500</v>
      </c>
      <c r="J758" s="9">
        <v>1020</v>
      </c>
      <c r="K758" s="10">
        <v>0.36</v>
      </c>
      <c r="L758" s="41">
        <f t="shared" si="42"/>
        <v>4.0999999999999996</v>
      </c>
      <c r="M758" s="21" t="str">
        <f>IF(K757&lt;=10%,"0-10%",IF(K757&lt;=20%,"11-20%",IF(K757&lt;=30%,"21-30%",IF(K757&lt;=40%,"31-40%",IF(K757&lt;=50%,"41-50%",IF(K757&lt;=60%,"51-60%",IF(K757&lt;=70%,"61-70%",IF(K757&lt;=80%,"71-80%",IF(K757&lt;=90%,"81-90%","91-100%")))))))))</f>
        <v>21-30%</v>
      </c>
      <c r="N758" s="21" t="str">
        <f>IF(K758&gt;=50%,"&gt;=50%","&lt;50%")</f>
        <v>&lt;50%</v>
      </c>
      <c r="O758" s="7">
        <v>4.0999999999999996</v>
      </c>
      <c r="P758" s="11">
        <v>3366</v>
      </c>
      <c r="Q758" s="27">
        <f>J758*P758</f>
        <v>3433320</v>
      </c>
      <c r="R758" s="12"/>
      <c r="S758" s="24" t="str">
        <f>IF(K758&gt;=50%,"Yes","No")</f>
        <v>No</v>
      </c>
    </row>
    <row r="759" spans="1:19" x14ac:dyDescent="0.25">
      <c r="A759" s="7" t="s">
        <v>2740</v>
      </c>
      <c r="B759" s="7" t="s">
        <v>2741</v>
      </c>
      <c r="C759" s="7" t="s">
        <v>2742</v>
      </c>
      <c r="D759" s="7" t="s">
        <v>18</v>
      </c>
      <c r="E759" s="14" t="s">
        <v>499</v>
      </c>
      <c r="F759" s="8" t="s">
        <v>2529</v>
      </c>
      <c r="G759" s="14" t="s">
        <v>2743</v>
      </c>
      <c r="H759" s="9">
        <v>8349</v>
      </c>
      <c r="I759" s="30" t="str">
        <f t="shared" ref="I759:I766" si="44">IF(H759&lt;200,"&lt;₹200",IF(OR(H759=200,H759&lt;=500),"₹200 - ₹500","&gt;₹500"))</f>
        <v>&gt;₹500</v>
      </c>
      <c r="J759" s="9">
        <v>9625</v>
      </c>
      <c r="K759" s="10">
        <v>0.13</v>
      </c>
      <c r="L759" s="41">
        <f t="shared" si="42"/>
        <v>3.8</v>
      </c>
      <c r="M759" s="21" t="str">
        <f>IF(K758&lt;=10%,"0-10%",IF(K758&lt;=20%,"11-20%",IF(K758&lt;=30%,"21-30%",IF(K758&lt;=40%,"31-40%",IF(K758&lt;=50%,"41-50%",IF(K758&lt;=60%,"51-60%",IF(K758&lt;=70%,"61-70%",IF(K758&lt;=80%,"71-80%",IF(K758&lt;=90%,"81-90%","91-100%")))))))))</f>
        <v>31-40%</v>
      </c>
      <c r="N759" s="21" t="str">
        <f>IF(K759&gt;=50%,"&gt;=50%","&lt;50%")</f>
        <v>&lt;50%</v>
      </c>
      <c r="O759" s="7">
        <v>3.8</v>
      </c>
      <c r="P759" s="11">
        <v>3652</v>
      </c>
      <c r="Q759" s="27">
        <f>J759*P759</f>
        <v>35150500</v>
      </c>
      <c r="R759" s="12"/>
      <c r="S759" s="24" t="str">
        <f>IF(K759&gt;=50%,"Yes","No")</f>
        <v>No</v>
      </c>
    </row>
    <row r="760" spans="1:19" x14ac:dyDescent="0.25">
      <c r="A760" s="7" t="s">
        <v>568</v>
      </c>
      <c r="B760" s="7" t="s">
        <v>569</v>
      </c>
      <c r="C760" s="7" t="s">
        <v>144</v>
      </c>
      <c r="D760" s="7" t="s">
        <v>18</v>
      </c>
      <c r="E760" s="14" t="s">
        <v>145</v>
      </c>
      <c r="F760" s="8" t="s">
        <v>146</v>
      </c>
      <c r="G760" s="14"/>
      <c r="H760" s="9">
        <v>1709</v>
      </c>
      <c r="I760" s="30" t="str">
        <f t="shared" si="44"/>
        <v>&gt;₹500</v>
      </c>
      <c r="J760" s="9">
        <v>4000</v>
      </c>
      <c r="K760" s="10">
        <v>0.56999999999999995</v>
      </c>
      <c r="L760" s="41">
        <f t="shared" si="42"/>
        <v>4.4000000000000004</v>
      </c>
      <c r="M760" s="21" t="str">
        <f>IF(K759&lt;=10%,"0-10%",IF(K759&lt;=20%,"11-20%",IF(K759&lt;=30%,"21-30%",IF(K759&lt;=40%,"31-40%",IF(K759&lt;=50%,"41-50%",IF(K759&lt;=60%,"51-60%",IF(K759&lt;=70%,"61-70%",IF(K759&lt;=80%,"71-80%",IF(K759&lt;=90%,"81-90%","91-100%")))))))))</f>
        <v>11-20%</v>
      </c>
      <c r="N760" s="21" t="str">
        <f>IF(K760&gt;=50%,"&gt;=50%","&lt;50%")</f>
        <v>&gt;=50%</v>
      </c>
      <c r="O760" s="7">
        <v>4.4000000000000004</v>
      </c>
      <c r="P760" s="11">
        <v>3029</v>
      </c>
      <c r="Q760" s="27">
        <f>J760*P760</f>
        <v>12116000</v>
      </c>
      <c r="R760" s="12"/>
      <c r="S760" s="24" t="str">
        <f>IF(K760&gt;=50%,"Yes","No")</f>
        <v>Yes</v>
      </c>
    </row>
    <row r="761" spans="1:19" x14ac:dyDescent="0.25">
      <c r="A761" s="7" t="s">
        <v>2555</v>
      </c>
      <c r="B761" s="7" t="s">
        <v>2556</v>
      </c>
      <c r="C761" s="7" t="s">
        <v>62</v>
      </c>
      <c r="D761" s="7" t="s">
        <v>55</v>
      </c>
      <c r="E761" s="14" t="s">
        <v>63</v>
      </c>
      <c r="F761" s="8" t="s">
        <v>64</v>
      </c>
      <c r="G761" s="14" t="s">
        <v>65</v>
      </c>
      <c r="H761" s="9">
        <v>24499</v>
      </c>
      <c r="I761" s="30" t="str">
        <f t="shared" si="44"/>
        <v>&gt;₹500</v>
      </c>
      <c r="J761" s="9">
        <v>50000</v>
      </c>
      <c r="K761" s="10">
        <v>0.51</v>
      </c>
      <c r="L761" s="41">
        <f t="shared" si="42"/>
        <v>3.9</v>
      </c>
      <c r="M761" s="21" t="str">
        <f>IF(K760&lt;=10%,"0-10%",IF(K760&lt;=20%,"11-20%",IF(K760&lt;=30%,"21-30%",IF(K760&lt;=40%,"31-40%",IF(K760&lt;=50%,"41-50%",IF(K760&lt;=60%,"51-60%",IF(K760&lt;=70%,"61-70%",IF(K760&lt;=80%,"71-80%",IF(K760&lt;=90%,"81-90%","91-100%")))))))))</f>
        <v>51-60%</v>
      </c>
      <c r="N761" s="21" t="str">
        <f>IF(K761&gt;=50%,"&gt;=50%","&lt;50%")</f>
        <v>&gt;=50%</v>
      </c>
      <c r="O761" s="7">
        <v>3.9</v>
      </c>
      <c r="P761" s="11">
        <v>3518</v>
      </c>
      <c r="Q761" s="27">
        <f>J761*P761</f>
        <v>175900000</v>
      </c>
      <c r="R761" s="12"/>
      <c r="S761" s="24" t="str">
        <f>IF(K761&gt;=50%,"Yes","No")</f>
        <v>Yes</v>
      </c>
    </row>
    <row r="762" spans="1:19" x14ac:dyDescent="0.25">
      <c r="A762" s="7" t="s">
        <v>2557</v>
      </c>
      <c r="B762" s="7" t="s">
        <v>2558</v>
      </c>
      <c r="C762" s="7" t="s">
        <v>1197</v>
      </c>
      <c r="D762" s="7" t="s">
        <v>55</v>
      </c>
      <c r="E762" s="14" t="s">
        <v>789</v>
      </c>
      <c r="F762" s="8" t="s">
        <v>1193</v>
      </c>
      <c r="G762" s="14" t="s">
        <v>1198</v>
      </c>
      <c r="H762" s="9">
        <v>1799</v>
      </c>
      <c r="I762" s="30" t="str">
        <f t="shared" si="44"/>
        <v>&gt;₹500</v>
      </c>
      <c r="J762" s="9">
        <v>3999</v>
      </c>
      <c r="K762" s="10">
        <v>0.55000000000000004</v>
      </c>
      <c r="L762" s="41">
        <f t="shared" si="42"/>
        <v>3.9</v>
      </c>
      <c r="M762" s="21" t="str">
        <f>IF(K761&lt;=10%,"0-10%",IF(K761&lt;=20%,"11-20%",IF(K761&lt;=30%,"21-30%",IF(K761&lt;=40%,"31-40%",IF(K761&lt;=50%,"41-50%",IF(K761&lt;=60%,"51-60%",IF(K761&lt;=70%,"61-70%",IF(K761&lt;=80%,"71-80%",IF(K761&lt;=90%,"81-90%","91-100%")))))))))</f>
        <v>51-60%</v>
      </c>
      <c r="N762" s="21" t="str">
        <f>IF(K762&gt;=50%,"&gt;=50%","&lt;50%")</f>
        <v>&gt;=50%</v>
      </c>
      <c r="O762" s="7">
        <v>3.9</v>
      </c>
      <c r="P762" s="11">
        <v>3517</v>
      </c>
      <c r="Q762" s="27">
        <f>J762*P762</f>
        <v>14064483</v>
      </c>
      <c r="R762" s="12"/>
      <c r="S762" s="24" t="str">
        <f>IF(K762&gt;=50%,"Yes","No")</f>
        <v>Yes</v>
      </c>
    </row>
    <row r="763" spans="1:19" x14ac:dyDescent="0.25">
      <c r="A763" s="7" t="s">
        <v>1465</v>
      </c>
      <c r="B763" s="7" t="s">
        <v>1466</v>
      </c>
      <c r="C763" s="7" t="s">
        <v>1019</v>
      </c>
      <c r="D763" s="7" t="s">
        <v>18</v>
      </c>
      <c r="E763" s="7" t="s">
        <v>19</v>
      </c>
      <c r="F763" s="8" t="s">
        <v>1020</v>
      </c>
      <c r="H763" s="9">
        <v>570</v>
      </c>
      <c r="I763" s="30" t="str">
        <f t="shared" si="44"/>
        <v>&gt;₹500</v>
      </c>
      <c r="J763" s="9">
        <v>999</v>
      </c>
      <c r="K763" s="10">
        <v>0.43</v>
      </c>
      <c r="L763" s="41">
        <f t="shared" si="42"/>
        <v>4.2</v>
      </c>
      <c r="M763" s="21" t="str">
        <f>IF(K762&lt;=10%,"0-10%",IF(K762&lt;=20%,"11-20%",IF(K762&lt;=30%,"21-30%",IF(K762&lt;=40%,"31-40%",IF(K762&lt;=50%,"41-50%",IF(K762&lt;=60%,"51-60%",IF(K762&lt;=70%,"61-70%",IF(K762&lt;=80%,"71-80%",IF(K762&lt;=90%,"81-90%","91-100%")))))))))</f>
        <v>51-60%</v>
      </c>
      <c r="N763" s="21" t="str">
        <f>IF(K763&gt;=50%,"&gt;=50%","&lt;50%")</f>
        <v>&lt;50%</v>
      </c>
      <c r="O763" s="7">
        <v>4.2</v>
      </c>
      <c r="P763" s="11">
        <v>3201</v>
      </c>
      <c r="Q763" s="27">
        <f>J763*P763</f>
        <v>3197799</v>
      </c>
      <c r="R763" s="12"/>
      <c r="S763" s="24" t="str">
        <f>IF(K763&gt;=50%,"Yes","No")</f>
        <v>No</v>
      </c>
    </row>
    <row r="764" spans="1:19" x14ac:dyDescent="0.25">
      <c r="A764" s="7" t="s">
        <v>965</v>
      </c>
      <c r="B764" s="7" t="s">
        <v>966</v>
      </c>
      <c r="C764" s="7" t="s">
        <v>72</v>
      </c>
      <c r="D764" s="7" t="s">
        <v>35</v>
      </c>
      <c r="E764" s="7" t="s">
        <v>43</v>
      </c>
      <c r="F764" s="8" t="s">
        <v>44</v>
      </c>
      <c r="G764" s="7" t="s">
        <v>73</v>
      </c>
      <c r="H764" s="9">
        <v>379</v>
      </c>
      <c r="I764" s="30" t="str">
        <f t="shared" si="44"/>
        <v>₹200 - ₹500</v>
      </c>
      <c r="J764" s="9">
        <v>999</v>
      </c>
      <c r="K764" s="10">
        <v>0.62</v>
      </c>
      <c r="L764" s="41">
        <f t="shared" si="42"/>
        <v>4.3</v>
      </c>
      <c r="M764" s="21" t="str">
        <f>IF(K763&lt;=10%,"0-10%",IF(K763&lt;=20%,"11-20%",IF(K763&lt;=30%,"21-30%",IF(K763&lt;=40%,"31-40%",IF(K763&lt;=50%,"41-50%",IF(K763&lt;=60%,"51-60%",IF(K763&lt;=70%,"61-70%",IF(K763&lt;=80%,"71-80%",IF(K763&lt;=90%,"81-90%","91-100%")))))))))</f>
        <v>41-50%</v>
      </c>
      <c r="N764" s="21" t="str">
        <f>IF(K764&gt;=50%,"&gt;=50%","&lt;50%")</f>
        <v>&gt;=50%</v>
      </c>
      <c r="O764" s="7">
        <v>4.3</v>
      </c>
      <c r="P764" s="11">
        <v>3096</v>
      </c>
      <c r="Q764" s="27">
        <f>J764*P764</f>
        <v>3092904</v>
      </c>
      <c r="R764" s="12"/>
      <c r="S764" s="24" t="str">
        <f>IF(K764&gt;=50%,"Yes","No")</f>
        <v>Yes</v>
      </c>
    </row>
    <row r="765" spans="1:19" x14ac:dyDescent="0.25">
      <c r="A765" s="7" t="s">
        <v>1467</v>
      </c>
      <c r="B765" s="7" t="s">
        <v>1468</v>
      </c>
      <c r="C765" s="7" t="s">
        <v>536</v>
      </c>
      <c r="D765" s="7" t="s">
        <v>35</v>
      </c>
      <c r="E765" s="14" t="s">
        <v>36</v>
      </c>
      <c r="F765" s="8" t="s">
        <v>37</v>
      </c>
      <c r="G765" s="14" t="s">
        <v>537</v>
      </c>
      <c r="H765" s="9">
        <v>8699</v>
      </c>
      <c r="I765" s="30" t="str">
        <f t="shared" si="44"/>
        <v>&gt;₹500</v>
      </c>
      <c r="J765" s="9">
        <v>16899</v>
      </c>
      <c r="K765" s="10">
        <v>0.49</v>
      </c>
      <c r="L765" s="41">
        <f t="shared" si="42"/>
        <v>4.2</v>
      </c>
      <c r="M765" s="21" t="str">
        <f>IF(K764&lt;=10%,"0-10%",IF(K764&lt;=20%,"11-20%",IF(K764&lt;=30%,"21-30%",IF(K764&lt;=40%,"31-40%",IF(K764&lt;=50%,"41-50%",IF(K764&lt;=60%,"51-60%",IF(K764&lt;=70%,"61-70%",IF(K764&lt;=80%,"71-80%",IF(K764&lt;=90%,"81-90%","91-100%")))))))))</f>
        <v>61-70%</v>
      </c>
      <c r="N765" s="21" t="str">
        <f>IF(K765&gt;=50%,"&gt;=50%","&lt;50%")</f>
        <v>&lt;50%</v>
      </c>
      <c r="O765" s="7">
        <v>4.2</v>
      </c>
      <c r="P765" s="11">
        <v>3195</v>
      </c>
      <c r="Q765" s="27">
        <f>J765*P765</f>
        <v>53992305</v>
      </c>
      <c r="R765" s="12"/>
      <c r="S765" s="24" t="str">
        <f>IF(K765&gt;=50%,"Yes","No")</f>
        <v>No</v>
      </c>
    </row>
    <row r="766" spans="1:19" x14ac:dyDescent="0.25">
      <c r="A766" s="7" t="s">
        <v>967</v>
      </c>
      <c r="B766" s="7" t="s">
        <v>968</v>
      </c>
      <c r="C766" s="7" t="s">
        <v>969</v>
      </c>
      <c r="D766" s="7" t="s">
        <v>233</v>
      </c>
      <c r="E766" s="7" t="s">
        <v>234</v>
      </c>
      <c r="F766" s="8" t="s">
        <v>235</v>
      </c>
      <c r="G766" s="7" t="s">
        <v>236</v>
      </c>
      <c r="H766" s="9">
        <v>100</v>
      </c>
      <c r="I766" s="30" t="str">
        <f t="shared" si="44"/>
        <v>&lt;₹200</v>
      </c>
      <c r="J766" s="9">
        <v>100</v>
      </c>
      <c r="K766" s="10">
        <v>0</v>
      </c>
      <c r="L766" s="41">
        <f t="shared" si="42"/>
        <v>4.3</v>
      </c>
      <c r="M766" s="21" t="str">
        <f>IF(K765&lt;=10%,"0-10%",IF(K765&lt;=20%,"11-20%",IF(K765&lt;=30%,"21-30%",IF(K765&lt;=40%,"31-40%",IF(K765&lt;=50%,"41-50%",IF(K765&lt;=60%,"51-60%",IF(K765&lt;=70%,"61-70%",IF(K765&lt;=80%,"71-80%",IF(K765&lt;=90%,"81-90%","91-100%")))))))))</f>
        <v>41-50%</v>
      </c>
      <c r="N766" s="21" t="str">
        <f>IF(K766&gt;=50%,"&gt;=50%","&lt;50%")</f>
        <v>&lt;50%</v>
      </c>
      <c r="O766" s="7">
        <v>4.3</v>
      </c>
      <c r="P766" s="11">
        <v>3095</v>
      </c>
      <c r="Q766" s="27">
        <f>J766*P766</f>
        <v>309500</v>
      </c>
      <c r="R766" s="12"/>
      <c r="S766" s="24" t="str">
        <f>IF(K766&gt;=50%,"Yes","No")</f>
        <v>No</v>
      </c>
    </row>
    <row r="767" spans="1:19" x14ac:dyDescent="0.25">
      <c r="A767" s="7" t="s">
        <v>2283</v>
      </c>
      <c r="B767" s="7" t="s">
        <v>2284</v>
      </c>
      <c r="C767" s="7" t="s">
        <v>116</v>
      </c>
      <c r="D767" s="7" t="s">
        <v>55</v>
      </c>
      <c r="E767" s="7" t="s">
        <v>56</v>
      </c>
      <c r="F767" s="8" t="s">
        <v>57</v>
      </c>
      <c r="G767" s="7" t="s">
        <v>117</v>
      </c>
      <c r="H767" s="9">
        <v>399</v>
      </c>
      <c r="I767" s="30" t="str">
        <f>IF(H767&lt;200,"&lt;₹200", IF(H767&lt;=500, "₹200 -₹500", "&gt;₹500"))</f>
        <v>₹200 -₹500</v>
      </c>
      <c r="J767" s="9">
        <v>1999</v>
      </c>
      <c r="K767" s="10">
        <v>0.8</v>
      </c>
      <c r="L767" s="41">
        <f t="shared" si="42"/>
        <v>4</v>
      </c>
      <c r="M767" s="21" t="str">
        <f>IF(K766&lt;=10%,"0-10%",IF(K766&lt;=20%,"11-20%",IF(K766&lt;=30%,"21-30%",IF(K766&lt;=40%,"31-40%",IF(K766&lt;=50%,"41-50%",IF(K766&lt;=60%,"51-60%",IF(K766&lt;=70%,"61-70%",IF(K766&lt;=80%,"71-80%",IF(K766&lt;=90%,"81-90%","91-100%")))))))))</f>
        <v>0-10%</v>
      </c>
      <c r="N767" s="21" t="str">
        <f>IF(K767&gt;=50%,"&gt;=50%","&lt;50%")</f>
        <v>&gt;=50%</v>
      </c>
      <c r="O767" s="7">
        <v>4</v>
      </c>
      <c r="P767" s="11">
        <v>3382</v>
      </c>
      <c r="Q767" s="27">
        <f>J767*P767</f>
        <v>6760618</v>
      </c>
      <c r="R767" s="12"/>
      <c r="S767" s="24" t="str">
        <f>IF(K767&gt;=50%,"Yes","No")</f>
        <v>Yes</v>
      </c>
    </row>
    <row r="768" spans="1:19" x14ac:dyDescent="0.25">
      <c r="A768" s="7" t="s">
        <v>108</v>
      </c>
      <c r="B768" s="7" t="s">
        <v>109</v>
      </c>
      <c r="C768" s="7" t="s">
        <v>110</v>
      </c>
      <c r="D768" s="7" t="s">
        <v>35</v>
      </c>
      <c r="E768" s="7" t="s">
        <v>43</v>
      </c>
      <c r="F768" s="8" t="s">
        <v>44</v>
      </c>
      <c r="G768" s="7" t="s">
        <v>111</v>
      </c>
      <c r="H768" s="9">
        <v>160</v>
      </c>
      <c r="I768" s="30" t="str">
        <f t="shared" ref="I768:I784" si="45">IF(H768&lt;200,"&lt;₹200",IF(OR(H768=200,H768&lt;=500),"₹200 - ₹500","&gt;₹500"))</f>
        <v>&lt;₹200</v>
      </c>
      <c r="J768" s="9">
        <v>299</v>
      </c>
      <c r="K768" s="10">
        <v>0.46</v>
      </c>
      <c r="L768" s="41">
        <f t="shared" si="42"/>
        <v>4.5999999999999996</v>
      </c>
      <c r="M768" s="21" t="str">
        <f>IF(K767&lt;=10%,"0-10%",IF(K767&lt;=20%,"11-20%",IF(K767&lt;=30%,"21-30%",IF(K767&lt;=40%,"31-40%",IF(K767&lt;=50%,"41-50%",IF(K767&lt;=60%,"51-60%",IF(K767&lt;=70%,"61-70%",IF(K767&lt;=80%,"71-80%",IF(K767&lt;=90%,"81-90%","91-100%")))))))))</f>
        <v>71-80%</v>
      </c>
      <c r="N768" s="21" t="str">
        <f>IF(K768&gt;=50%,"&gt;=50%","&lt;50%")</f>
        <v>&lt;50%</v>
      </c>
      <c r="O768" s="7">
        <v>4.5999999999999996</v>
      </c>
      <c r="P768" s="11">
        <v>2781</v>
      </c>
      <c r="Q768" s="27">
        <f>J768*P768</f>
        <v>831519</v>
      </c>
      <c r="R768" s="12"/>
      <c r="S768" s="24" t="str">
        <f>IF(K768&gt;=50%,"Yes","No")</f>
        <v>No</v>
      </c>
    </row>
    <row r="769" spans="1:19" x14ac:dyDescent="0.25">
      <c r="A769" s="7" t="s">
        <v>570</v>
      </c>
      <c r="B769" s="7" t="s">
        <v>571</v>
      </c>
      <c r="C769" s="7" t="s">
        <v>42</v>
      </c>
      <c r="D769" s="7" t="s">
        <v>35</v>
      </c>
      <c r="E769" s="14" t="s">
        <v>43</v>
      </c>
      <c r="F769" s="8" t="s">
        <v>44</v>
      </c>
      <c r="G769" s="14" t="s">
        <v>45</v>
      </c>
      <c r="H769" s="9">
        <v>8799</v>
      </c>
      <c r="I769" s="30" t="str">
        <f t="shared" si="45"/>
        <v>&gt;₹500</v>
      </c>
      <c r="J769" s="9">
        <v>11595</v>
      </c>
      <c r="K769" s="10">
        <v>0.24</v>
      </c>
      <c r="L769" s="41">
        <f t="shared" si="42"/>
        <v>4.4000000000000004</v>
      </c>
      <c r="M769" s="21" t="str">
        <f>IF(K768&lt;=10%,"0-10%",IF(K768&lt;=20%,"11-20%",IF(K768&lt;=30%,"21-30%",IF(K768&lt;=40%,"31-40%",IF(K768&lt;=50%,"41-50%",IF(K768&lt;=60%,"51-60%",IF(K768&lt;=70%,"61-70%",IF(K768&lt;=80%,"71-80%",IF(K768&lt;=90%,"81-90%","91-100%")))))))))</f>
        <v>41-50%</v>
      </c>
      <c r="N769" s="21" t="str">
        <f>IF(K769&gt;=50%,"&gt;=50%","&lt;50%")</f>
        <v>&lt;50%</v>
      </c>
      <c r="O769" s="7">
        <v>4.4000000000000004</v>
      </c>
      <c r="P769" s="11">
        <v>2981</v>
      </c>
      <c r="Q769" s="27">
        <f>J769*P769</f>
        <v>34564695</v>
      </c>
      <c r="R769" s="12"/>
      <c r="S769" s="24" t="str">
        <f>IF(K769&gt;=50%,"Yes","No")</f>
        <v>No</v>
      </c>
    </row>
    <row r="770" spans="1:19" x14ac:dyDescent="0.25">
      <c r="A770" s="7" t="s">
        <v>970</v>
      </c>
      <c r="B770" s="7" t="s">
        <v>971</v>
      </c>
      <c r="C770" s="7" t="s">
        <v>428</v>
      </c>
      <c r="D770" s="7" t="s">
        <v>55</v>
      </c>
      <c r="E770" s="14" t="s">
        <v>56</v>
      </c>
      <c r="F770" s="8" t="s">
        <v>429</v>
      </c>
      <c r="G770" s="14" t="s">
        <v>430</v>
      </c>
      <c r="H770" s="9">
        <v>44999</v>
      </c>
      <c r="I770" s="30" t="str">
        <f t="shared" si="45"/>
        <v>&gt;₹500</v>
      </c>
      <c r="J770" s="9">
        <v>49999</v>
      </c>
      <c r="K770" s="10">
        <v>0.1</v>
      </c>
      <c r="L770" s="41">
        <f t="shared" ref="L770:L833" si="46" xml:space="preserve"> AVERAGE(O770)</f>
        <v>4.3</v>
      </c>
      <c r="M770" s="21" t="str">
        <f>IF(K769&lt;=10%,"0-10%",IF(K769&lt;=20%,"11-20%",IF(K769&lt;=30%,"21-30%",IF(K769&lt;=40%,"31-40%",IF(K769&lt;=50%,"41-50%",IF(K769&lt;=60%,"51-60%",IF(K769&lt;=70%,"61-70%",IF(K769&lt;=80%,"71-80%",IF(K769&lt;=90%,"81-90%","91-100%")))))))))</f>
        <v>21-30%</v>
      </c>
      <c r="N770" s="21" t="str">
        <f>IF(K770&gt;=50%,"&gt;=50%","&lt;50%")</f>
        <v>&lt;50%</v>
      </c>
      <c r="O770" s="7">
        <v>4.3</v>
      </c>
      <c r="P770" s="11">
        <v>3075</v>
      </c>
      <c r="Q770" s="27">
        <f>J770*P770</f>
        <v>153746925</v>
      </c>
      <c r="R770" s="12"/>
      <c r="S770" s="24" t="str">
        <f>IF(K770&gt;=50%,"Yes","No")</f>
        <v>No</v>
      </c>
    </row>
    <row r="771" spans="1:19" x14ac:dyDescent="0.25">
      <c r="A771" s="7" t="s">
        <v>972</v>
      </c>
      <c r="B771" s="7" t="s">
        <v>973</v>
      </c>
      <c r="C771" s="7" t="s">
        <v>969</v>
      </c>
      <c r="D771" s="7" t="s">
        <v>233</v>
      </c>
      <c r="E771" s="7" t="s">
        <v>234</v>
      </c>
      <c r="F771" s="8" t="s">
        <v>235</v>
      </c>
      <c r="G771" s="7" t="s">
        <v>236</v>
      </c>
      <c r="H771" s="9">
        <v>90</v>
      </c>
      <c r="I771" s="30" t="str">
        <f t="shared" si="45"/>
        <v>&lt;₹200</v>
      </c>
      <c r="J771" s="9">
        <v>100</v>
      </c>
      <c r="K771" s="10">
        <v>0.1</v>
      </c>
      <c r="L771" s="41">
        <f t="shared" si="46"/>
        <v>4.3</v>
      </c>
      <c r="M771" s="21" t="str">
        <f>IF(K770&lt;=10%,"0-10%",IF(K770&lt;=20%,"11-20%",IF(K770&lt;=30%,"21-30%",IF(K770&lt;=40%,"31-40%",IF(K770&lt;=50%,"41-50%",IF(K770&lt;=60%,"51-60%",IF(K770&lt;=70%,"61-70%",IF(K770&lt;=80%,"71-80%",IF(K770&lt;=90%,"81-90%","91-100%")))))))))</f>
        <v>0-10%</v>
      </c>
      <c r="N771" s="21" t="str">
        <f>IF(K771&gt;=50%,"&gt;=50%","&lt;50%")</f>
        <v>&lt;50%</v>
      </c>
      <c r="O771" s="7">
        <v>4.3</v>
      </c>
      <c r="P771" s="11">
        <v>3061</v>
      </c>
      <c r="Q771" s="27">
        <f>J771*P771</f>
        <v>306100</v>
      </c>
      <c r="R771" s="12"/>
      <c r="S771" s="24" t="str">
        <f>IF(K771&gt;=50%,"Yes","No")</f>
        <v>No</v>
      </c>
    </row>
    <row r="772" spans="1:19" x14ac:dyDescent="0.25">
      <c r="A772" s="7" t="s">
        <v>1469</v>
      </c>
      <c r="B772" s="7" t="s">
        <v>1470</v>
      </c>
      <c r="C772" s="7" t="s">
        <v>125</v>
      </c>
      <c r="D772" s="7" t="s">
        <v>35</v>
      </c>
      <c r="E772" s="7" t="s">
        <v>43</v>
      </c>
      <c r="F772" s="8" t="s">
        <v>126</v>
      </c>
      <c r="G772" s="7" t="s">
        <v>127</v>
      </c>
      <c r="H772" s="9">
        <v>698</v>
      </c>
      <c r="I772" s="30" t="str">
        <f t="shared" si="45"/>
        <v>&gt;₹500</v>
      </c>
      <c r="J772" s="9">
        <v>699</v>
      </c>
      <c r="K772" s="10">
        <v>0</v>
      </c>
      <c r="L772" s="41">
        <f t="shared" si="46"/>
        <v>4.2</v>
      </c>
      <c r="M772" s="21" t="str">
        <f>IF(K771&lt;=10%,"0-10%",IF(K771&lt;=20%,"11-20%",IF(K771&lt;=30%,"21-30%",IF(K771&lt;=40%,"31-40%",IF(K771&lt;=50%,"41-50%",IF(K771&lt;=60%,"51-60%",IF(K771&lt;=70%,"61-70%",IF(K771&lt;=80%,"71-80%",IF(K771&lt;=90%,"81-90%","91-100%")))))))))</f>
        <v>0-10%</v>
      </c>
      <c r="N772" s="21" t="str">
        <f>IF(K772&gt;=50%,"&gt;=50%","&lt;50%")</f>
        <v>&lt;50%</v>
      </c>
      <c r="O772" s="7">
        <v>4.2</v>
      </c>
      <c r="P772" s="11">
        <v>3160</v>
      </c>
      <c r="Q772" s="27">
        <f>J772*P772</f>
        <v>2208840</v>
      </c>
      <c r="R772" s="12"/>
      <c r="S772" s="24" t="str">
        <f>IF(K772&gt;=50%,"Yes","No")</f>
        <v>No</v>
      </c>
    </row>
    <row r="773" spans="1:19" x14ac:dyDescent="0.25">
      <c r="A773" s="7" t="s">
        <v>112</v>
      </c>
      <c r="B773" s="7" t="s">
        <v>113</v>
      </c>
      <c r="C773" s="7" t="s">
        <v>96</v>
      </c>
      <c r="D773" s="7" t="s">
        <v>35</v>
      </c>
      <c r="E773" s="14" t="s">
        <v>43</v>
      </c>
      <c r="F773" s="8" t="s">
        <v>44</v>
      </c>
      <c r="G773" s="14" t="s">
        <v>97</v>
      </c>
      <c r="H773" s="9">
        <v>6120</v>
      </c>
      <c r="I773" s="30" t="str">
        <f t="shared" si="45"/>
        <v>&gt;₹500</v>
      </c>
      <c r="J773" s="9">
        <v>8073</v>
      </c>
      <c r="K773" s="10">
        <v>0.24</v>
      </c>
      <c r="L773" s="41">
        <f t="shared" si="46"/>
        <v>4.5999999999999996</v>
      </c>
      <c r="M773" s="21" t="str">
        <f>IF(K772&lt;=10%,"0-10%",IF(K772&lt;=20%,"11-20%",IF(K772&lt;=30%,"21-30%",IF(K772&lt;=40%,"31-40%",IF(K772&lt;=50%,"41-50%",IF(K772&lt;=60%,"51-60%",IF(K772&lt;=70%,"61-70%",IF(K772&lt;=80%,"71-80%",IF(K772&lt;=90%,"81-90%","91-100%")))))))))</f>
        <v>0-10%</v>
      </c>
      <c r="N773" s="21" t="str">
        <f>IF(K773&gt;=50%,"&gt;=50%","&lt;50%")</f>
        <v>&lt;50%</v>
      </c>
      <c r="O773" s="7">
        <v>4.5999999999999996</v>
      </c>
      <c r="P773" s="11">
        <v>2751</v>
      </c>
      <c r="Q773" s="27">
        <f>J773*P773</f>
        <v>22208823</v>
      </c>
      <c r="R773" s="12"/>
      <c r="S773" s="24" t="str">
        <f>IF(K773&gt;=50%,"Yes","No")</f>
        <v>No</v>
      </c>
    </row>
    <row r="774" spans="1:19" x14ac:dyDescent="0.25">
      <c r="A774" s="7" t="s">
        <v>974</v>
      </c>
      <c r="B774" s="7" t="s">
        <v>975</v>
      </c>
      <c r="C774" s="7" t="s">
        <v>25</v>
      </c>
      <c r="D774" s="7" t="s">
        <v>18</v>
      </c>
      <c r="E774" s="7" t="s">
        <v>19</v>
      </c>
      <c r="F774" s="8" t="s">
        <v>26</v>
      </c>
      <c r="G774" s="7" t="s">
        <v>27</v>
      </c>
      <c r="H774" s="9">
        <v>379</v>
      </c>
      <c r="I774" s="30" t="str">
        <f t="shared" si="45"/>
        <v>₹200 - ₹500</v>
      </c>
      <c r="J774" s="9">
        <v>1099</v>
      </c>
      <c r="K774" s="10">
        <v>0.66</v>
      </c>
      <c r="L774" s="41">
        <f t="shared" si="46"/>
        <v>4.3</v>
      </c>
      <c r="M774" s="21" t="str">
        <f>IF(K773&lt;=10%,"0-10%",IF(K773&lt;=20%,"11-20%",IF(K773&lt;=30%,"21-30%",IF(K773&lt;=40%,"31-40%",IF(K773&lt;=50%,"41-50%",IF(K773&lt;=60%,"51-60%",IF(K773&lt;=70%,"61-70%",IF(K773&lt;=80%,"71-80%",IF(K773&lt;=90%,"81-90%","91-100%")))))))))</f>
        <v>21-30%</v>
      </c>
      <c r="N774" s="21" t="str">
        <f>IF(K774&gt;=50%,"&gt;=50%","&lt;50%")</f>
        <v>&gt;=50%</v>
      </c>
      <c r="O774" s="7">
        <v>4.3</v>
      </c>
      <c r="P774" s="11">
        <v>3049</v>
      </c>
      <c r="Q774" s="27">
        <f>J774*P774</f>
        <v>3350851</v>
      </c>
      <c r="R774" s="12"/>
      <c r="S774" s="24" t="str">
        <f>IF(K774&gt;=50%,"Yes","No")</f>
        <v>Yes</v>
      </c>
    </row>
    <row r="775" spans="1:19" x14ac:dyDescent="0.25">
      <c r="A775" s="7" t="s">
        <v>1908</v>
      </c>
      <c r="B775" s="7" t="s">
        <v>1909</v>
      </c>
      <c r="C775" s="7" t="s">
        <v>536</v>
      </c>
      <c r="D775" s="7" t="s">
        <v>35</v>
      </c>
      <c r="E775" s="14" t="s">
        <v>36</v>
      </c>
      <c r="F775" s="8" t="s">
        <v>37</v>
      </c>
      <c r="G775" s="14" t="s">
        <v>537</v>
      </c>
      <c r="H775" s="9">
        <v>6299</v>
      </c>
      <c r="I775" s="30" t="str">
        <f t="shared" si="45"/>
        <v>&gt;₹500</v>
      </c>
      <c r="J775" s="9">
        <v>15270</v>
      </c>
      <c r="K775" s="10">
        <v>0.59</v>
      </c>
      <c r="L775" s="41">
        <f t="shared" si="46"/>
        <v>4.0999999999999996</v>
      </c>
      <c r="M775" s="21" t="str">
        <f>IF(K774&lt;=10%,"0-10%",IF(K774&lt;=20%,"11-20%",IF(K774&lt;=30%,"21-30%",IF(K774&lt;=40%,"31-40%",IF(K774&lt;=50%,"41-50%",IF(K774&lt;=60%,"51-60%",IF(K774&lt;=70%,"61-70%",IF(K774&lt;=80%,"71-80%",IF(K774&lt;=90%,"81-90%","91-100%")))))))))</f>
        <v>61-70%</v>
      </c>
      <c r="N775" s="21" t="str">
        <f>IF(K775&gt;=50%,"&gt;=50%","&lt;50%")</f>
        <v>&gt;=50%</v>
      </c>
      <c r="O775" s="7">
        <v>4.0999999999999996</v>
      </c>
      <c r="P775" s="11">
        <v>3233</v>
      </c>
      <c r="Q775" s="27">
        <f>J775*P775</f>
        <v>49367910</v>
      </c>
      <c r="R775" s="12"/>
      <c r="S775" s="24" t="str">
        <f>IF(K775&gt;=50%,"Yes","No")</f>
        <v>Yes</v>
      </c>
    </row>
    <row r="776" spans="1:19" x14ac:dyDescent="0.25">
      <c r="A776" s="7" t="s">
        <v>2285</v>
      </c>
      <c r="B776" s="7" t="s">
        <v>2286</v>
      </c>
      <c r="C776" s="7" t="s">
        <v>2287</v>
      </c>
      <c r="D776" s="7" t="s">
        <v>55</v>
      </c>
      <c r="E776" s="7" t="s">
        <v>340</v>
      </c>
      <c r="F776" s="8" t="s">
        <v>103</v>
      </c>
      <c r="G776" s="7" t="s">
        <v>2288</v>
      </c>
      <c r="H776" s="9">
        <v>349</v>
      </c>
      <c r="I776" s="30" t="str">
        <f t="shared" si="45"/>
        <v>₹200 - ₹500</v>
      </c>
      <c r="J776" s="9">
        <v>1299</v>
      </c>
      <c r="K776" s="10">
        <v>0.73</v>
      </c>
      <c r="L776" s="41">
        <f t="shared" si="46"/>
        <v>4</v>
      </c>
      <c r="M776" s="21" t="str">
        <f>IF(K775&lt;=10%,"0-10%",IF(K775&lt;=20%,"11-20%",IF(K775&lt;=30%,"21-30%",IF(K775&lt;=40%,"31-40%",IF(K775&lt;=50%,"41-50%",IF(K775&lt;=60%,"51-60%",IF(K775&lt;=70%,"61-70%",IF(K775&lt;=80%,"71-80%",IF(K775&lt;=90%,"81-90%","91-100%")))))))))</f>
        <v>51-60%</v>
      </c>
      <c r="N776" s="21" t="str">
        <f>IF(K776&gt;=50%,"&gt;=50%","&lt;50%")</f>
        <v>&gt;=50%</v>
      </c>
      <c r="O776" s="7">
        <v>4</v>
      </c>
      <c r="P776" s="11">
        <v>3295</v>
      </c>
      <c r="Q776" s="27">
        <f>J776*P776</f>
        <v>4280205</v>
      </c>
      <c r="R776" s="12"/>
      <c r="S776" s="24" t="str">
        <f>IF(K776&gt;=50%,"Yes","No")</f>
        <v>Yes</v>
      </c>
    </row>
    <row r="777" spans="1:19" x14ac:dyDescent="0.25">
      <c r="A777" s="7" t="s">
        <v>67</v>
      </c>
      <c r="B777" s="7" t="s">
        <v>68</v>
      </c>
      <c r="C777" s="7" t="s">
        <v>34</v>
      </c>
      <c r="D777" s="7" t="s">
        <v>35</v>
      </c>
      <c r="E777" s="14" t="s">
        <v>36</v>
      </c>
      <c r="F777" s="8" t="s">
        <v>37</v>
      </c>
      <c r="G777" s="14" t="s">
        <v>38</v>
      </c>
      <c r="H777" s="9">
        <v>1499</v>
      </c>
      <c r="I777" s="30" t="str">
        <f t="shared" si="45"/>
        <v>&gt;₹500</v>
      </c>
      <c r="J777" s="9">
        <v>3500</v>
      </c>
      <c r="K777" s="10">
        <v>0.56999999999999995</v>
      </c>
      <c r="L777" s="41">
        <f t="shared" si="46"/>
        <v>4.7</v>
      </c>
      <c r="M777" s="21" t="str">
        <f>IF(K776&lt;=10%,"0-10%",IF(K776&lt;=20%,"11-20%",IF(K776&lt;=30%,"21-30%",IF(K776&lt;=40%,"31-40%",IF(K776&lt;=50%,"41-50%",IF(K776&lt;=60%,"51-60%",IF(K776&lt;=70%,"61-70%",IF(K776&lt;=80%,"71-80%",IF(K776&lt;=90%,"81-90%","91-100%")))))))))</f>
        <v>71-80%</v>
      </c>
      <c r="N777" s="21" t="str">
        <f>IF(K777&gt;=50%,"&gt;=50%","&lt;50%")</f>
        <v>&gt;=50%</v>
      </c>
      <c r="O777" s="7">
        <v>4.7</v>
      </c>
      <c r="P777" s="11">
        <v>2591</v>
      </c>
      <c r="Q777" s="27">
        <f>J777*P777</f>
        <v>9068500</v>
      </c>
      <c r="R777" s="12"/>
      <c r="S777" s="24" t="str">
        <f>IF(K777&gt;=50%,"Yes","No")</f>
        <v>Yes</v>
      </c>
    </row>
    <row r="778" spans="1:19" x14ac:dyDescent="0.25">
      <c r="A778" s="7" t="s">
        <v>2289</v>
      </c>
      <c r="B778" s="7" t="s">
        <v>2290</v>
      </c>
      <c r="C778" s="7" t="s">
        <v>783</v>
      </c>
      <c r="D778" s="7" t="s">
        <v>35</v>
      </c>
      <c r="E778" s="7" t="s">
        <v>43</v>
      </c>
      <c r="F778" s="8" t="s">
        <v>121</v>
      </c>
      <c r="G778" s="7" t="s">
        <v>122</v>
      </c>
      <c r="H778" s="9">
        <v>645</v>
      </c>
      <c r="I778" s="30" t="str">
        <f t="shared" si="45"/>
        <v>&gt;₹500</v>
      </c>
      <c r="J778" s="9">
        <v>1100</v>
      </c>
      <c r="K778" s="10">
        <v>0.41</v>
      </c>
      <c r="L778" s="41">
        <f t="shared" si="46"/>
        <v>4</v>
      </c>
      <c r="M778" s="21" t="str">
        <f>IF(K777&lt;=10%,"0-10%",IF(K777&lt;=20%,"11-20%",IF(K777&lt;=30%,"21-30%",IF(K777&lt;=40%,"31-40%",IF(K777&lt;=50%,"41-50%",IF(K777&lt;=60%,"51-60%",IF(K777&lt;=70%,"61-70%",IF(K777&lt;=80%,"71-80%",IF(K777&lt;=90%,"81-90%","91-100%")))))))))</f>
        <v>51-60%</v>
      </c>
      <c r="N778" s="21" t="str">
        <f>IF(K778&gt;=50%,"&gt;=50%","&lt;50%")</f>
        <v>&lt;50%</v>
      </c>
      <c r="O778" s="7">
        <v>4</v>
      </c>
      <c r="P778" s="11">
        <v>3271</v>
      </c>
      <c r="Q778" s="27">
        <f>J778*P778</f>
        <v>3598100</v>
      </c>
      <c r="R778" s="12"/>
      <c r="S778" s="24" t="str">
        <f>IF(K778&gt;=50%,"Yes","No")</f>
        <v>No</v>
      </c>
    </row>
    <row r="779" spans="1:19" x14ac:dyDescent="0.25">
      <c r="A779" s="7" t="s">
        <v>572</v>
      </c>
      <c r="B779" s="7" t="s">
        <v>573</v>
      </c>
      <c r="C779" s="7" t="s">
        <v>170</v>
      </c>
      <c r="D779" s="7" t="s">
        <v>55</v>
      </c>
      <c r="E779" s="7" t="s">
        <v>171</v>
      </c>
      <c r="F779" s="8" t="s">
        <v>172</v>
      </c>
      <c r="H779" s="9">
        <v>190</v>
      </c>
      <c r="I779" s="30" t="str">
        <f t="shared" si="45"/>
        <v>&lt;₹200</v>
      </c>
      <c r="J779" s="9">
        <v>220</v>
      </c>
      <c r="K779" s="10">
        <v>0.14000000000000001</v>
      </c>
      <c r="L779" s="41">
        <f t="shared" si="46"/>
        <v>4.4000000000000004</v>
      </c>
      <c r="M779" s="21" t="str">
        <f>IF(K778&lt;=10%,"0-10%",IF(K778&lt;=20%,"11-20%",IF(K778&lt;=30%,"21-30%",IF(K778&lt;=40%,"31-40%",IF(K778&lt;=50%,"41-50%",IF(K778&lt;=60%,"51-60%",IF(K778&lt;=70%,"61-70%",IF(K778&lt;=80%,"71-80%",IF(K778&lt;=90%,"81-90%","91-100%")))))))))</f>
        <v>41-50%</v>
      </c>
      <c r="N779" s="21" t="str">
        <f>IF(K779&gt;=50%,"&gt;=50%","&lt;50%")</f>
        <v>&lt;50%</v>
      </c>
      <c r="O779" s="7">
        <v>4.4000000000000004</v>
      </c>
      <c r="P779" s="11">
        <v>2866</v>
      </c>
      <c r="Q779" s="27">
        <f>J779*P779</f>
        <v>630520</v>
      </c>
      <c r="R779" s="12"/>
      <c r="S779" s="24" t="str">
        <f>IF(K779&gt;=50%,"Yes","No")</f>
        <v>No</v>
      </c>
    </row>
    <row r="780" spans="1:19" x14ac:dyDescent="0.25">
      <c r="A780" s="7" t="s">
        <v>1471</v>
      </c>
      <c r="B780" s="7" t="s">
        <v>1472</v>
      </c>
      <c r="C780" s="7" t="s">
        <v>1373</v>
      </c>
      <c r="D780" s="7" t="s">
        <v>35</v>
      </c>
      <c r="E780" s="14" t="s">
        <v>43</v>
      </c>
      <c r="F780" s="8" t="s">
        <v>121</v>
      </c>
      <c r="G780" s="14" t="s">
        <v>444</v>
      </c>
      <c r="H780" s="9">
        <v>8886</v>
      </c>
      <c r="I780" s="30" t="str">
        <f t="shared" si="45"/>
        <v>&gt;₹500</v>
      </c>
      <c r="J780" s="9">
        <v>11850</v>
      </c>
      <c r="K780" s="10">
        <v>0.25</v>
      </c>
      <c r="L780" s="41">
        <f t="shared" si="46"/>
        <v>4.2</v>
      </c>
      <c r="M780" s="21" t="str">
        <f>IF(K779&lt;=10%,"0-10%",IF(K779&lt;=20%,"11-20%",IF(K779&lt;=30%,"21-30%",IF(K779&lt;=40%,"31-40%",IF(K779&lt;=50%,"41-50%",IF(K779&lt;=60%,"51-60%",IF(K779&lt;=70%,"61-70%",IF(K779&lt;=80%,"71-80%",IF(K779&lt;=90%,"81-90%","91-100%")))))))))</f>
        <v>11-20%</v>
      </c>
      <c r="N780" s="21" t="str">
        <f>IF(K780&gt;=50%,"&gt;=50%","&lt;50%")</f>
        <v>&lt;50%</v>
      </c>
      <c r="O780" s="7">
        <v>4.2</v>
      </c>
      <c r="P780" s="11">
        <v>3065</v>
      </c>
      <c r="Q780" s="27">
        <f>J780*P780</f>
        <v>36320250</v>
      </c>
      <c r="R780" s="12"/>
      <c r="S780" s="24" t="str">
        <f>IF(K780&gt;=50%,"Yes","No")</f>
        <v>No</v>
      </c>
    </row>
    <row r="781" spans="1:19" x14ac:dyDescent="0.25">
      <c r="A781" s="7" t="s">
        <v>1910</v>
      </c>
      <c r="B781" s="7" t="s">
        <v>1911</v>
      </c>
      <c r="C781" s="7" t="s">
        <v>655</v>
      </c>
      <c r="D781" s="7" t="s">
        <v>55</v>
      </c>
      <c r="E781" s="14" t="s">
        <v>56</v>
      </c>
      <c r="F781" s="8" t="s">
        <v>57</v>
      </c>
      <c r="G781" s="14" t="s">
        <v>218</v>
      </c>
      <c r="H781" s="9">
        <v>2499</v>
      </c>
      <c r="I781" s="30" t="str">
        <f t="shared" si="45"/>
        <v>&gt;₹500</v>
      </c>
      <c r="J781" s="9">
        <v>2999</v>
      </c>
      <c r="K781" s="10">
        <v>0.17</v>
      </c>
      <c r="L781" s="41">
        <f t="shared" si="46"/>
        <v>4.0999999999999996</v>
      </c>
      <c r="M781" s="21" t="str">
        <f>IF(K780&lt;=10%,"0-10%",IF(K780&lt;=20%,"11-20%",IF(K780&lt;=30%,"21-30%",IF(K780&lt;=40%,"31-40%",IF(K780&lt;=50%,"41-50%",IF(K780&lt;=60%,"51-60%",IF(K780&lt;=70%,"61-70%",IF(K780&lt;=80%,"71-80%",IF(K780&lt;=90%,"81-90%","91-100%")))))))))</f>
        <v>21-30%</v>
      </c>
      <c r="N781" s="21" t="str">
        <f>IF(K781&gt;=50%,"&gt;=50%","&lt;50%")</f>
        <v>&lt;50%</v>
      </c>
      <c r="O781" s="7">
        <v>4.0999999999999996</v>
      </c>
      <c r="P781" s="11">
        <v>3156</v>
      </c>
      <c r="Q781" s="27">
        <f>J781*P781</f>
        <v>9464844</v>
      </c>
      <c r="R781" s="12"/>
      <c r="S781" s="24" t="str">
        <f>IF(K781&gt;=50%,"Yes","No")</f>
        <v>No</v>
      </c>
    </row>
    <row r="782" spans="1:19" x14ac:dyDescent="0.25">
      <c r="A782" s="7" t="s">
        <v>2291</v>
      </c>
      <c r="B782" s="7" t="s">
        <v>2292</v>
      </c>
      <c r="C782" s="7" t="s">
        <v>1056</v>
      </c>
      <c r="D782" s="7" t="s">
        <v>35</v>
      </c>
      <c r="E782" s="7" t="s">
        <v>43</v>
      </c>
      <c r="F782" s="8" t="s">
        <v>126</v>
      </c>
      <c r="G782" s="7" t="s">
        <v>1057</v>
      </c>
      <c r="H782" s="9">
        <v>825</v>
      </c>
      <c r="I782" s="30" t="str">
        <f t="shared" si="45"/>
        <v>&gt;₹500</v>
      </c>
      <c r="J782" s="9">
        <v>825</v>
      </c>
      <c r="K782" s="10">
        <v>0</v>
      </c>
      <c r="L782" s="41">
        <f t="shared" si="46"/>
        <v>4</v>
      </c>
      <c r="M782" s="21" t="str">
        <f>IF(K781&lt;=10%,"0-10%",IF(K781&lt;=20%,"11-20%",IF(K781&lt;=30%,"21-30%",IF(K781&lt;=40%,"31-40%",IF(K781&lt;=50%,"41-50%",IF(K781&lt;=60%,"51-60%",IF(K781&lt;=70%,"61-70%",IF(K781&lt;=80%,"71-80%",IF(K781&lt;=90%,"81-90%","91-100%")))))))))</f>
        <v>11-20%</v>
      </c>
      <c r="N782" s="21" t="str">
        <f>IF(K782&gt;=50%,"&gt;=50%","&lt;50%")</f>
        <v>&lt;50%</v>
      </c>
      <c r="O782" s="7">
        <v>4</v>
      </c>
      <c r="P782" s="11">
        <v>3246</v>
      </c>
      <c r="Q782" s="27">
        <f>J782*P782</f>
        <v>2677950</v>
      </c>
      <c r="R782" s="12"/>
      <c r="S782" s="24" t="str">
        <f>IF(K782&gt;=50%,"Yes","No")</f>
        <v>No</v>
      </c>
    </row>
    <row r="783" spans="1:19" x14ac:dyDescent="0.25">
      <c r="A783" s="7" t="s">
        <v>2293</v>
      </c>
      <c r="B783" s="7" t="s">
        <v>2294</v>
      </c>
      <c r="C783" s="7" t="s">
        <v>1373</v>
      </c>
      <c r="D783" s="7" t="s">
        <v>35</v>
      </c>
      <c r="E783" s="14" t="s">
        <v>43</v>
      </c>
      <c r="F783" s="8" t="s">
        <v>121</v>
      </c>
      <c r="G783" s="14" t="s">
        <v>444</v>
      </c>
      <c r="H783" s="9">
        <v>3199</v>
      </c>
      <c r="I783" s="30" t="str">
        <f t="shared" si="45"/>
        <v>&gt;₹500</v>
      </c>
      <c r="J783" s="9">
        <v>5999</v>
      </c>
      <c r="K783" s="10">
        <v>0.47</v>
      </c>
      <c r="L783" s="41">
        <f t="shared" si="46"/>
        <v>4</v>
      </c>
      <c r="M783" s="21" t="str">
        <f>IF(K782&lt;=10%,"0-10%",IF(K782&lt;=20%,"11-20%",IF(K782&lt;=30%,"21-30%",IF(K782&lt;=40%,"31-40%",IF(K782&lt;=50%,"41-50%",IF(K782&lt;=60%,"51-60%",IF(K782&lt;=70%,"61-70%",IF(K782&lt;=80%,"71-80%",IF(K782&lt;=90%,"81-90%","91-100%")))))))))</f>
        <v>0-10%</v>
      </c>
      <c r="N783" s="21" t="str">
        <f>IF(K783&gt;=50%,"&gt;=50%","&lt;50%")</f>
        <v>&lt;50%</v>
      </c>
      <c r="O783" s="7">
        <v>4</v>
      </c>
      <c r="P783" s="11">
        <v>3242</v>
      </c>
      <c r="Q783" s="27">
        <f>J783*P783</f>
        <v>19448758</v>
      </c>
      <c r="R783" s="12"/>
      <c r="S783" s="24" t="str">
        <f>IF(K783&gt;=50%,"Yes","No")</f>
        <v>No</v>
      </c>
    </row>
    <row r="784" spans="1:19" x14ac:dyDescent="0.25">
      <c r="A784" s="7" t="s">
        <v>2295</v>
      </c>
      <c r="B784" s="7" t="s">
        <v>2296</v>
      </c>
      <c r="C784" s="7" t="s">
        <v>25</v>
      </c>
      <c r="D784" s="7" t="s">
        <v>18</v>
      </c>
      <c r="E784" s="7" t="s">
        <v>19</v>
      </c>
      <c r="F784" s="8" t="s">
        <v>26</v>
      </c>
      <c r="G784" s="7" t="s">
        <v>27</v>
      </c>
      <c r="H784" s="9">
        <v>449</v>
      </c>
      <c r="I784" s="30" t="str">
        <f t="shared" si="45"/>
        <v>₹200 - ₹500</v>
      </c>
      <c r="J784" s="9">
        <v>599</v>
      </c>
      <c r="K784" s="10">
        <v>0.25</v>
      </c>
      <c r="L784" s="41">
        <f t="shared" si="46"/>
        <v>4</v>
      </c>
      <c r="M784" s="21" t="str">
        <f>IF(K783&lt;=10%,"0-10%",IF(K783&lt;=20%,"11-20%",IF(K783&lt;=30%,"21-30%",IF(K783&lt;=40%,"31-40%",IF(K783&lt;=50%,"41-50%",IF(K783&lt;=60%,"51-60%",IF(K783&lt;=70%,"61-70%",IF(K783&lt;=80%,"71-80%",IF(K783&lt;=90%,"81-90%","91-100%")))))))))</f>
        <v>41-50%</v>
      </c>
      <c r="N784" s="21" t="str">
        <f>IF(K784&gt;=50%,"&gt;=50%","&lt;50%")</f>
        <v>&lt;50%</v>
      </c>
      <c r="O784" s="7">
        <v>4</v>
      </c>
      <c r="P784" s="11">
        <v>3231</v>
      </c>
      <c r="Q784" s="27">
        <f>J784*P784</f>
        <v>1935369</v>
      </c>
      <c r="R784" s="12"/>
      <c r="S784" s="24" t="str">
        <f>IF(K784&gt;=50%,"Yes","No")</f>
        <v>No</v>
      </c>
    </row>
    <row r="785" spans="1:19" x14ac:dyDescent="0.25">
      <c r="A785" s="7" t="s">
        <v>2297</v>
      </c>
      <c r="B785" s="7" t="s">
        <v>2298</v>
      </c>
      <c r="C785" s="7" t="s">
        <v>217</v>
      </c>
      <c r="D785" s="7" t="s">
        <v>55</v>
      </c>
      <c r="E785" s="7" t="s">
        <v>56</v>
      </c>
      <c r="F785" s="8" t="s">
        <v>57</v>
      </c>
      <c r="G785" s="7" t="s">
        <v>218</v>
      </c>
      <c r="H785" s="9">
        <v>199</v>
      </c>
      <c r="I785" s="30" t="str">
        <f>IF(H785&lt;200,"&lt;₹200", IF(H785&lt;=500, "₹200 -₹500", "&gt;₹500"))</f>
        <v>&lt;₹200</v>
      </c>
      <c r="J785" s="9">
        <v>1099</v>
      </c>
      <c r="K785" s="10">
        <v>0.82</v>
      </c>
      <c r="L785" s="41">
        <f t="shared" si="46"/>
        <v>4</v>
      </c>
      <c r="M785" s="21" t="str">
        <f>IF(K784&lt;=10%,"0-10%",IF(K784&lt;=20%,"11-20%",IF(K784&lt;=30%,"21-30%",IF(K784&lt;=40%,"31-40%",IF(K784&lt;=50%,"41-50%",IF(K784&lt;=60%,"51-60%",IF(K784&lt;=70%,"61-70%",IF(K784&lt;=80%,"71-80%",IF(K784&lt;=90%,"81-90%","91-100%")))))))))</f>
        <v>21-30%</v>
      </c>
      <c r="N785" s="21" t="str">
        <f>IF(K785&gt;=50%,"&gt;=50%","&lt;50%")</f>
        <v>&gt;=50%</v>
      </c>
      <c r="O785" s="7">
        <v>4</v>
      </c>
      <c r="P785" s="11">
        <v>3197</v>
      </c>
      <c r="Q785" s="27">
        <f>J785*P785</f>
        <v>3513503</v>
      </c>
      <c r="R785" s="12"/>
      <c r="S785" s="24" t="str">
        <f>IF(K785&gt;=50%,"Yes","No")</f>
        <v>Yes</v>
      </c>
    </row>
    <row r="786" spans="1:19" x14ac:dyDescent="0.25">
      <c r="A786" s="7" t="s">
        <v>2744</v>
      </c>
      <c r="B786" s="7" t="s">
        <v>2745</v>
      </c>
      <c r="C786" s="7" t="s">
        <v>1197</v>
      </c>
      <c r="D786" s="7" t="s">
        <v>55</v>
      </c>
      <c r="E786" s="7" t="s">
        <v>789</v>
      </c>
      <c r="F786" s="8" t="s">
        <v>1193</v>
      </c>
      <c r="G786" s="7" t="s">
        <v>1198</v>
      </c>
      <c r="H786" s="9">
        <v>999</v>
      </c>
      <c r="I786" s="30" t="str">
        <f t="shared" ref="I786:I799" si="47">IF(H786&lt;200,"&lt;₹200",IF(OR(H786=200,H786&lt;=500),"₹200 - ₹500","&gt;₹500"))</f>
        <v>&gt;₹500</v>
      </c>
      <c r="J786" s="9">
        <v>4499</v>
      </c>
      <c r="K786" s="10">
        <v>0.78</v>
      </c>
      <c r="L786" s="41">
        <f t="shared" si="46"/>
        <v>3.8</v>
      </c>
      <c r="M786" s="21" t="str">
        <f>IF(K785&lt;=10%,"0-10%",IF(K785&lt;=20%,"11-20%",IF(K785&lt;=30%,"21-30%",IF(K785&lt;=40%,"31-40%",IF(K785&lt;=50%,"41-50%",IF(K785&lt;=60%,"51-60%",IF(K785&lt;=70%,"61-70%",IF(K785&lt;=80%,"71-80%",IF(K785&lt;=90%,"81-90%","91-100%")))))))))</f>
        <v>81-90%</v>
      </c>
      <c r="N786" s="21" t="str">
        <f>IF(K786&gt;=50%,"&gt;=50%","&lt;50%")</f>
        <v>&gt;=50%</v>
      </c>
      <c r="O786" s="7">
        <v>3.8</v>
      </c>
      <c r="P786" s="11">
        <v>3390</v>
      </c>
      <c r="Q786" s="27">
        <f>J786*P786</f>
        <v>15251610</v>
      </c>
      <c r="R786" s="12"/>
      <c r="S786" s="24" t="str">
        <f>IF(K786&gt;=50%,"Yes","No")</f>
        <v>Yes</v>
      </c>
    </row>
    <row r="787" spans="1:19" x14ac:dyDescent="0.25">
      <c r="A787" s="7" t="s">
        <v>2299</v>
      </c>
      <c r="B787" s="7" t="s">
        <v>2300</v>
      </c>
      <c r="C787" s="7" t="s">
        <v>694</v>
      </c>
      <c r="D787" s="7" t="s">
        <v>35</v>
      </c>
      <c r="E787" s="14" t="s">
        <v>43</v>
      </c>
      <c r="F787" s="8" t="s">
        <v>121</v>
      </c>
      <c r="G787" s="14" t="s">
        <v>122</v>
      </c>
      <c r="H787" s="9">
        <v>7799</v>
      </c>
      <c r="I787" s="30" t="str">
        <f t="shared" si="47"/>
        <v>&gt;₹500</v>
      </c>
      <c r="J787" s="9">
        <v>8995</v>
      </c>
      <c r="K787" s="10">
        <v>0.13</v>
      </c>
      <c r="L787" s="41">
        <f t="shared" si="46"/>
        <v>4</v>
      </c>
      <c r="M787" s="21" t="str">
        <f>IF(K786&lt;=10%,"0-10%",IF(K786&lt;=20%,"11-20%",IF(K786&lt;=30%,"21-30%",IF(K786&lt;=40%,"31-40%",IF(K786&lt;=50%,"41-50%",IF(K786&lt;=60%,"51-60%",IF(K786&lt;=70%,"61-70%",IF(K786&lt;=80%,"71-80%",IF(K786&lt;=90%,"81-90%","91-100%")))))))))</f>
        <v>71-80%</v>
      </c>
      <c r="N787" s="21" t="str">
        <f>IF(K787&gt;=50%,"&gt;=50%","&lt;50%")</f>
        <v>&lt;50%</v>
      </c>
      <c r="O787" s="7">
        <v>4</v>
      </c>
      <c r="P787" s="11">
        <v>3160</v>
      </c>
      <c r="Q787" s="27">
        <f>J787*P787</f>
        <v>28424200</v>
      </c>
      <c r="R787" s="12"/>
      <c r="S787" s="24" t="str">
        <f>IF(K787&gt;=50%,"Yes","No")</f>
        <v>No</v>
      </c>
    </row>
    <row r="788" spans="1:19" x14ac:dyDescent="0.25">
      <c r="A788" s="7" t="s">
        <v>1473</v>
      </c>
      <c r="B788" s="7" t="s">
        <v>1474</v>
      </c>
      <c r="C788" s="7" t="s">
        <v>62</v>
      </c>
      <c r="D788" s="7" t="s">
        <v>55</v>
      </c>
      <c r="E788" s="14" t="s">
        <v>63</v>
      </c>
      <c r="F788" s="8" t="s">
        <v>64</v>
      </c>
      <c r="G788" s="14" t="s">
        <v>65</v>
      </c>
      <c r="H788" s="9">
        <v>24990</v>
      </c>
      <c r="I788" s="30" t="str">
        <f t="shared" si="47"/>
        <v>&gt;₹500</v>
      </c>
      <c r="J788" s="9">
        <v>51990</v>
      </c>
      <c r="K788" s="10">
        <v>0.52</v>
      </c>
      <c r="L788" s="41">
        <f t="shared" si="46"/>
        <v>4.2</v>
      </c>
      <c r="M788" s="21" t="str">
        <f>IF(K787&lt;=10%,"0-10%",IF(K787&lt;=20%,"11-20%",IF(K787&lt;=30%,"21-30%",IF(K787&lt;=40%,"31-40%",IF(K787&lt;=50%,"41-50%",IF(K787&lt;=60%,"51-60%",IF(K787&lt;=70%,"61-70%",IF(K787&lt;=80%,"71-80%",IF(K787&lt;=90%,"81-90%","91-100%")))))))))</f>
        <v>11-20%</v>
      </c>
      <c r="N788" s="21" t="str">
        <f>IF(K788&gt;=50%,"&gt;=50%","&lt;50%")</f>
        <v>&gt;=50%</v>
      </c>
      <c r="O788" s="7">
        <v>4.2</v>
      </c>
      <c r="P788" s="11">
        <v>2951</v>
      </c>
      <c r="Q788" s="27">
        <f>J788*P788</f>
        <v>153422490</v>
      </c>
      <c r="R788" s="12"/>
      <c r="S788" s="24" t="str">
        <f>IF(K788&gt;=50%,"Yes","No")</f>
        <v>Yes</v>
      </c>
    </row>
    <row r="789" spans="1:19" x14ac:dyDescent="0.25">
      <c r="A789" s="7" t="s">
        <v>2746</v>
      </c>
      <c r="B789" s="7" t="s">
        <v>2747</v>
      </c>
      <c r="C789" s="7" t="s">
        <v>1049</v>
      </c>
      <c r="D789" s="7" t="s">
        <v>18</v>
      </c>
      <c r="E789" s="7" t="s">
        <v>19</v>
      </c>
      <c r="F789" s="8" t="s">
        <v>1050</v>
      </c>
      <c r="G789" s="7" t="s">
        <v>1051</v>
      </c>
      <c r="H789" s="9">
        <v>39</v>
      </c>
      <c r="I789" s="30" t="str">
        <f t="shared" si="47"/>
        <v>&lt;₹200</v>
      </c>
      <c r="J789" s="9">
        <v>39</v>
      </c>
      <c r="K789" s="10">
        <v>0</v>
      </c>
      <c r="L789" s="41">
        <f t="shared" si="46"/>
        <v>3.8</v>
      </c>
      <c r="M789" s="21" t="str">
        <f>IF(K788&lt;=10%,"0-10%",IF(K788&lt;=20%,"11-20%",IF(K788&lt;=30%,"21-30%",IF(K788&lt;=40%,"31-40%",IF(K788&lt;=50%,"41-50%",IF(K788&lt;=60%,"51-60%",IF(K788&lt;=70%,"61-70%",IF(K788&lt;=80%,"71-80%",IF(K788&lt;=90%,"81-90%","91-100%")))))))))</f>
        <v>51-60%</v>
      </c>
      <c r="N789" s="21" t="str">
        <f>IF(K789&gt;=50%,"&gt;=50%","&lt;50%")</f>
        <v>&lt;50%</v>
      </c>
      <c r="O789" s="7">
        <v>3.8</v>
      </c>
      <c r="P789" s="11">
        <v>3344</v>
      </c>
      <c r="Q789" s="27">
        <f>J789*P789</f>
        <v>130416</v>
      </c>
      <c r="R789" s="12"/>
      <c r="S789" s="24" t="str">
        <f>IF(K789&gt;=50%,"Yes","No")</f>
        <v>No</v>
      </c>
    </row>
    <row r="790" spans="1:19" x14ac:dyDescent="0.25">
      <c r="A790" s="7" t="s">
        <v>574</v>
      </c>
      <c r="B790" s="7" t="s">
        <v>575</v>
      </c>
      <c r="C790" s="7" t="s">
        <v>253</v>
      </c>
      <c r="D790" s="7" t="s">
        <v>35</v>
      </c>
      <c r="E790" s="14" t="s">
        <v>43</v>
      </c>
      <c r="F790" s="8" t="s">
        <v>44</v>
      </c>
      <c r="G790" s="14" t="s">
        <v>254</v>
      </c>
      <c r="H790" s="9">
        <v>5865</v>
      </c>
      <c r="I790" s="30" t="str">
        <f t="shared" si="47"/>
        <v>&gt;₹500</v>
      </c>
      <c r="J790" s="9">
        <v>7776</v>
      </c>
      <c r="K790" s="10">
        <v>0.25</v>
      </c>
      <c r="L790" s="41">
        <f t="shared" si="46"/>
        <v>4.4000000000000004</v>
      </c>
      <c r="M790" s="21" t="str">
        <f>IF(K789&lt;=10%,"0-10%",IF(K789&lt;=20%,"11-20%",IF(K789&lt;=30%,"21-30%",IF(K789&lt;=40%,"31-40%",IF(K789&lt;=50%,"41-50%",IF(K789&lt;=60%,"51-60%",IF(K789&lt;=70%,"61-70%",IF(K789&lt;=80%,"71-80%",IF(K789&lt;=90%,"81-90%","91-100%")))))))))</f>
        <v>0-10%</v>
      </c>
      <c r="N790" s="21" t="str">
        <f>IF(K790&gt;=50%,"&gt;=50%","&lt;50%")</f>
        <v>&lt;50%</v>
      </c>
      <c r="O790" s="7">
        <v>4.4000000000000004</v>
      </c>
      <c r="P790" s="11">
        <v>2737</v>
      </c>
      <c r="Q790" s="27">
        <f>J790*P790</f>
        <v>21282912</v>
      </c>
      <c r="R790" s="12"/>
      <c r="S790" s="24" t="str">
        <f>IF(K790&gt;=50%,"Yes","No")</f>
        <v>No</v>
      </c>
    </row>
    <row r="791" spans="1:19" x14ac:dyDescent="0.25">
      <c r="A791" s="7" t="s">
        <v>1912</v>
      </c>
      <c r="B791" s="7" t="s">
        <v>1913</v>
      </c>
      <c r="C791" s="7" t="s">
        <v>783</v>
      </c>
      <c r="D791" s="7" t="s">
        <v>35</v>
      </c>
      <c r="E791" s="7" t="s">
        <v>43</v>
      </c>
      <c r="F791" s="8" t="s">
        <v>121</v>
      </c>
      <c r="G791" s="7" t="s">
        <v>122</v>
      </c>
      <c r="H791" s="9">
        <v>499</v>
      </c>
      <c r="I791" s="30" t="str">
        <f t="shared" si="47"/>
        <v>₹200 - ₹500</v>
      </c>
      <c r="J791" s="9">
        <v>940</v>
      </c>
      <c r="K791" s="10">
        <v>0.47</v>
      </c>
      <c r="L791" s="41">
        <f t="shared" si="46"/>
        <v>4.0999999999999996</v>
      </c>
      <c r="M791" s="21" t="str">
        <f>IF(K790&lt;=10%,"0-10%",IF(K790&lt;=20%,"11-20%",IF(K790&lt;=30%,"21-30%",IF(K790&lt;=40%,"31-40%",IF(K790&lt;=50%,"41-50%",IF(K790&lt;=60%,"51-60%",IF(K790&lt;=70%,"61-70%",IF(K790&lt;=80%,"71-80%",IF(K790&lt;=90%,"81-90%","91-100%")))))))))</f>
        <v>21-30%</v>
      </c>
      <c r="N791" s="21" t="str">
        <f>IF(K791&gt;=50%,"&gt;=50%","&lt;50%")</f>
        <v>&lt;50%</v>
      </c>
      <c r="O791" s="7">
        <v>4.0999999999999996</v>
      </c>
      <c r="P791" s="11">
        <v>3036</v>
      </c>
      <c r="Q791" s="27">
        <f>J791*P791</f>
        <v>2853840</v>
      </c>
      <c r="R791" s="12"/>
      <c r="S791" s="24" t="str">
        <f>IF(K791&gt;=50%,"Yes","No")</f>
        <v>No</v>
      </c>
    </row>
    <row r="792" spans="1:19" x14ac:dyDescent="0.25">
      <c r="A792" s="7" t="s">
        <v>976</v>
      </c>
      <c r="B792" s="7" t="s">
        <v>977</v>
      </c>
      <c r="C792" s="7" t="s">
        <v>978</v>
      </c>
      <c r="D792" s="7" t="s">
        <v>35</v>
      </c>
      <c r="E792" s="14" t="s">
        <v>43</v>
      </c>
      <c r="F792" s="8" t="s">
        <v>44</v>
      </c>
      <c r="G792" s="14" t="s">
        <v>583</v>
      </c>
      <c r="H792" s="9">
        <v>6499</v>
      </c>
      <c r="I792" s="30" t="str">
        <f t="shared" si="47"/>
        <v>&gt;₹500</v>
      </c>
      <c r="J792" s="9">
        <v>8995</v>
      </c>
      <c r="K792" s="10">
        <v>0.28000000000000003</v>
      </c>
      <c r="L792" s="41">
        <f t="shared" si="46"/>
        <v>4.3</v>
      </c>
      <c r="M792" s="21" t="str">
        <f>IF(K791&lt;=10%,"0-10%",IF(K791&lt;=20%,"11-20%",IF(K791&lt;=30%,"21-30%",IF(K791&lt;=40%,"31-40%",IF(K791&lt;=50%,"41-50%",IF(K791&lt;=60%,"51-60%",IF(K791&lt;=70%,"61-70%",IF(K791&lt;=80%,"71-80%",IF(K791&lt;=90%,"81-90%","91-100%")))))))))</f>
        <v>41-50%</v>
      </c>
      <c r="N792" s="21" t="str">
        <f>IF(K792&gt;=50%,"&gt;=50%","&lt;50%")</f>
        <v>&lt;50%</v>
      </c>
      <c r="O792" s="7">
        <v>4.3</v>
      </c>
      <c r="P792" s="11">
        <v>2810</v>
      </c>
      <c r="Q792" s="27">
        <f>J792*P792</f>
        <v>25275950</v>
      </c>
      <c r="R792" s="12"/>
      <c r="S792" s="24" t="str">
        <f>IF(K792&gt;=50%,"Yes","No")</f>
        <v>No</v>
      </c>
    </row>
    <row r="793" spans="1:19" x14ac:dyDescent="0.25">
      <c r="A793" s="7" t="s">
        <v>1475</v>
      </c>
      <c r="B793" s="7" t="s">
        <v>1476</v>
      </c>
      <c r="C793" s="7" t="s">
        <v>674</v>
      </c>
      <c r="D793" s="7" t="s">
        <v>55</v>
      </c>
      <c r="E793" s="14" t="s">
        <v>340</v>
      </c>
      <c r="F793" s="8" t="s">
        <v>675</v>
      </c>
      <c r="G793" s="14" t="s">
        <v>676</v>
      </c>
      <c r="H793" s="9">
        <v>1199</v>
      </c>
      <c r="I793" s="30" t="str">
        <f t="shared" si="47"/>
        <v>&gt;₹500</v>
      </c>
      <c r="J793" s="9">
        <v>3990</v>
      </c>
      <c r="K793" s="10">
        <v>0.7</v>
      </c>
      <c r="L793" s="41">
        <f t="shared" si="46"/>
        <v>4.2</v>
      </c>
      <c r="M793" s="21" t="str">
        <f>IF(K792&lt;=10%,"0-10%",IF(K792&lt;=20%,"11-20%",IF(K792&lt;=30%,"21-30%",IF(K792&lt;=40%,"31-40%",IF(K792&lt;=50%,"41-50%",IF(K792&lt;=60%,"51-60%",IF(K792&lt;=70%,"61-70%",IF(K792&lt;=80%,"71-80%",IF(K792&lt;=90%,"81-90%","91-100%")))))))))</f>
        <v>21-30%</v>
      </c>
      <c r="N793" s="21" t="str">
        <f>IF(K793&gt;=50%,"&gt;=50%","&lt;50%")</f>
        <v>&gt;=50%</v>
      </c>
      <c r="O793" s="7">
        <v>4.2</v>
      </c>
      <c r="P793" s="11">
        <v>2908</v>
      </c>
      <c r="Q793" s="27">
        <f>J793*P793</f>
        <v>11602920</v>
      </c>
      <c r="R793" s="12"/>
      <c r="S793" s="24" t="str">
        <f>IF(K793&gt;=50%,"Yes","No")</f>
        <v>Yes</v>
      </c>
    </row>
    <row r="794" spans="1:19" x14ac:dyDescent="0.25">
      <c r="A794" s="7" t="s">
        <v>983</v>
      </c>
      <c r="B794" s="7" t="s">
        <v>984</v>
      </c>
      <c r="C794" s="7" t="s">
        <v>25</v>
      </c>
      <c r="D794" s="7" t="s">
        <v>18</v>
      </c>
      <c r="E794" s="7" t="s">
        <v>19</v>
      </c>
      <c r="F794" s="8" t="s">
        <v>26</v>
      </c>
      <c r="G794" s="7" t="s">
        <v>27</v>
      </c>
      <c r="H794" s="9">
        <v>379</v>
      </c>
      <c r="I794" s="30" t="str">
        <f t="shared" si="47"/>
        <v>₹200 - ₹500</v>
      </c>
      <c r="J794" s="9">
        <v>1099</v>
      </c>
      <c r="K794" s="10">
        <v>0.66</v>
      </c>
      <c r="L794" s="41">
        <f t="shared" si="46"/>
        <v>4.3</v>
      </c>
      <c r="M794" s="21" t="str">
        <f>IF(K793&lt;=10%,"0-10%",IF(K793&lt;=20%,"11-20%",IF(K793&lt;=30%,"21-30%",IF(K793&lt;=40%,"31-40%",IF(K793&lt;=50%,"41-50%",IF(K793&lt;=60%,"51-60%",IF(K793&lt;=70%,"61-70%",IF(K793&lt;=80%,"71-80%",IF(K793&lt;=90%,"81-90%","91-100%")))))))))</f>
        <v>61-70%</v>
      </c>
      <c r="N794" s="21" t="str">
        <f>IF(K794&gt;=50%,"&gt;=50%","&lt;50%")</f>
        <v>&gt;=50%</v>
      </c>
      <c r="O794" s="7">
        <v>4.3</v>
      </c>
      <c r="P794" s="11">
        <v>2806</v>
      </c>
      <c r="Q794" s="27">
        <f>J794*P794</f>
        <v>3083794</v>
      </c>
      <c r="R794" s="12"/>
      <c r="S794" s="24" t="str">
        <f>IF(K794&gt;=50%,"Yes","No")</f>
        <v>Yes</v>
      </c>
    </row>
    <row r="795" spans="1:19" x14ac:dyDescent="0.25">
      <c r="A795" s="7" t="s">
        <v>985</v>
      </c>
      <c r="B795" s="7" t="s">
        <v>986</v>
      </c>
      <c r="C795" s="7" t="s">
        <v>25</v>
      </c>
      <c r="D795" s="7" t="s">
        <v>18</v>
      </c>
      <c r="E795" s="7" t="s">
        <v>19</v>
      </c>
      <c r="F795" s="8" t="s">
        <v>26</v>
      </c>
      <c r="G795" s="7" t="s">
        <v>27</v>
      </c>
      <c r="H795" s="9">
        <v>379</v>
      </c>
      <c r="I795" s="30" t="str">
        <f t="shared" si="47"/>
        <v>₹200 - ₹500</v>
      </c>
      <c r="J795" s="9">
        <v>1099</v>
      </c>
      <c r="K795" s="10">
        <v>0.66</v>
      </c>
      <c r="L795" s="41">
        <f t="shared" si="46"/>
        <v>4.3</v>
      </c>
      <c r="M795" s="21" t="str">
        <f>IF(K794&lt;=10%,"0-10%",IF(K794&lt;=20%,"11-20%",IF(K794&lt;=30%,"21-30%",IF(K794&lt;=40%,"31-40%",IF(K794&lt;=50%,"41-50%",IF(K794&lt;=60%,"51-60%",IF(K794&lt;=70%,"61-70%",IF(K794&lt;=80%,"71-80%",IF(K794&lt;=90%,"81-90%","91-100%")))))))))</f>
        <v>61-70%</v>
      </c>
      <c r="N795" s="21" t="str">
        <f>IF(K795&gt;=50%,"&gt;=50%","&lt;50%")</f>
        <v>&gt;=50%</v>
      </c>
      <c r="O795" s="7">
        <v>4.3</v>
      </c>
      <c r="P795" s="11">
        <v>2806</v>
      </c>
      <c r="Q795" s="27">
        <f>J795*P795</f>
        <v>3083794</v>
      </c>
      <c r="R795" s="12"/>
      <c r="S795" s="24" t="str">
        <f>IF(K795&gt;=50%,"Yes","No")</f>
        <v>Yes</v>
      </c>
    </row>
    <row r="796" spans="1:19" x14ac:dyDescent="0.25">
      <c r="A796" s="7" t="s">
        <v>979</v>
      </c>
      <c r="B796" s="7" t="s">
        <v>980</v>
      </c>
      <c r="C796" s="7" t="s">
        <v>25</v>
      </c>
      <c r="D796" s="7" t="s">
        <v>18</v>
      </c>
      <c r="E796" s="7" t="s">
        <v>19</v>
      </c>
      <c r="F796" s="8" t="s">
        <v>26</v>
      </c>
      <c r="G796" s="7" t="s">
        <v>27</v>
      </c>
      <c r="H796" s="9">
        <v>399</v>
      </c>
      <c r="I796" s="30" t="str">
        <f t="shared" si="47"/>
        <v>₹200 - ₹500</v>
      </c>
      <c r="J796" s="9">
        <v>999</v>
      </c>
      <c r="K796" s="10">
        <v>0.6</v>
      </c>
      <c r="L796" s="41">
        <f t="shared" si="46"/>
        <v>4.3</v>
      </c>
      <c r="M796" s="21" t="str">
        <f>IF(K795&lt;=10%,"0-10%",IF(K795&lt;=20%,"11-20%",IF(K795&lt;=30%,"21-30%",IF(K795&lt;=40%,"31-40%",IF(K795&lt;=50%,"41-50%",IF(K795&lt;=60%,"51-60%",IF(K795&lt;=70%,"61-70%",IF(K795&lt;=80%,"71-80%",IF(K795&lt;=90%,"81-90%","91-100%")))))))))</f>
        <v>61-70%</v>
      </c>
      <c r="N796" s="21" t="str">
        <f>IF(K796&gt;=50%,"&gt;=50%","&lt;50%")</f>
        <v>&gt;=50%</v>
      </c>
      <c r="O796" s="7">
        <v>4.3</v>
      </c>
      <c r="P796" s="11">
        <v>2806</v>
      </c>
      <c r="Q796" s="27">
        <f>J796*P796</f>
        <v>2803194</v>
      </c>
      <c r="R796" s="12"/>
      <c r="S796" s="24" t="str">
        <f>IF(K796&gt;=50%,"Yes","No")</f>
        <v>Yes</v>
      </c>
    </row>
    <row r="797" spans="1:19" x14ac:dyDescent="0.25">
      <c r="A797" s="7" t="s">
        <v>981</v>
      </c>
      <c r="B797" s="7" t="s">
        <v>982</v>
      </c>
      <c r="C797" s="7" t="s">
        <v>25</v>
      </c>
      <c r="D797" s="7" t="s">
        <v>18</v>
      </c>
      <c r="E797" s="7" t="s">
        <v>19</v>
      </c>
      <c r="F797" s="8" t="s">
        <v>26</v>
      </c>
      <c r="G797" s="7" t="s">
        <v>27</v>
      </c>
      <c r="H797" s="9">
        <v>399</v>
      </c>
      <c r="I797" s="30" t="str">
        <f t="shared" si="47"/>
        <v>₹200 - ₹500</v>
      </c>
      <c r="J797" s="9">
        <v>999</v>
      </c>
      <c r="K797" s="10">
        <v>0.6</v>
      </c>
      <c r="L797" s="41">
        <f t="shared" si="46"/>
        <v>4.3</v>
      </c>
      <c r="M797" s="21" t="str">
        <f>IF(K796&lt;=10%,"0-10%",IF(K796&lt;=20%,"11-20%",IF(K796&lt;=30%,"21-30%",IF(K796&lt;=40%,"31-40%",IF(K796&lt;=50%,"41-50%",IF(K796&lt;=60%,"51-60%",IF(K796&lt;=70%,"61-70%",IF(K796&lt;=80%,"71-80%",IF(K796&lt;=90%,"81-90%","91-100%")))))))))</f>
        <v>51-60%</v>
      </c>
      <c r="N797" s="21" t="str">
        <f>IF(K797&gt;=50%,"&gt;=50%","&lt;50%")</f>
        <v>&gt;=50%</v>
      </c>
      <c r="O797" s="7">
        <v>4.3</v>
      </c>
      <c r="P797" s="11">
        <v>2806</v>
      </c>
      <c r="Q797" s="27">
        <f>J797*P797</f>
        <v>2803194</v>
      </c>
      <c r="R797" s="12"/>
      <c r="S797" s="24" t="str">
        <f>IF(K797&gt;=50%,"Yes","No")</f>
        <v>Yes</v>
      </c>
    </row>
    <row r="798" spans="1:19" x14ac:dyDescent="0.25">
      <c r="A798" s="7" t="s">
        <v>1477</v>
      </c>
      <c r="B798" s="7" t="s">
        <v>1478</v>
      </c>
      <c r="C798" s="7" t="s">
        <v>179</v>
      </c>
      <c r="D798" s="7" t="s">
        <v>35</v>
      </c>
      <c r="E798" s="14" t="s">
        <v>43</v>
      </c>
      <c r="F798" s="8" t="s">
        <v>44</v>
      </c>
      <c r="G798" s="14" t="s">
        <v>180</v>
      </c>
      <c r="H798" s="9">
        <v>1260</v>
      </c>
      <c r="I798" s="30" t="str">
        <f t="shared" si="47"/>
        <v>&gt;₹500</v>
      </c>
      <c r="J798" s="9">
        <v>1699</v>
      </c>
      <c r="K798" s="10">
        <v>0.26</v>
      </c>
      <c r="L798" s="41">
        <f t="shared" si="46"/>
        <v>4.2</v>
      </c>
      <c r="M798" s="21" t="str">
        <f>IF(K797&lt;=10%,"0-10%",IF(K797&lt;=20%,"11-20%",IF(K797&lt;=30%,"21-30%",IF(K797&lt;=40%,"31-40%",IF(K797&lt;=50%,"41-50%",IF(K797&lt;=60%,"51-60%",IF(K797&lt;=70%,"61-70%",IF(K797&lt;=80%,"71-80%",IF(K797&lt;=90%,"81-90%","91-100%")))))))))</f>
        <v>51-60%</v>
      </c>
      <c r="N798" s="21" t="str">
        <f>IF(K798&gt;=50%,"&gt;=50%","&lt;50%")</f>
        <v>&lt;50%</v>
      </c>
      <c r="O798" s="7">
        <v>4.2</v>
      </c>
      <c r="P798" s="11">
        <v>2891</v>
      </c>
      <c r="Q798" s="27">
        <f>J798*P798</f>
        <v>4911809</v>
      </c>
      <c r="R798" s="12"/>
      <c r="S798" s="24" t="str">
        <f>IF(K798&gt;=50%,"Yes","No")</f>
        <v>No</v>
      </c>
    </row>
    <row r="799" spans="1:19" x14ac:dyDescent="0.25">
      <c r="A799" s="7" t="s">
        <v>2877</v>
      </c>
      <c r="B799" s="7" t="s">
        <v>2878</v>
      </c>
      <c r="C799" s="7" t="s">
        <v>2879</v>
      </c>
      <c r="D799" s="7" t="s">
        <v>55</v>
      </c>
      <c r="E799" s="7" t="s">
        <v>279</v>
      </c>
      <c r="F799" s="8" t="s">
        <v>2880</v>
      </c>
      <c r="H799" s="9">
        <v>499</v>
      </c>
      <c r="I799" s="30" t="str">
        <f t="shared" si="47"/>
        <v>₹200 - ₹500</v>
      </c>
      <c r="J799" s="9">
        <v>1999</v>
      </c>
      <c r="K799" s="10">
        <v>0.75</v>
      </c>
      <c r="L799" s="41">
        <f t="shared" si="46"/>
        <v>3.7</v>
      </c>
      <c r="M799" s="21" t="str">
        <f>IF(K798&lt;=10%,"0-10%",IF(K798&lt;=20%,"11-20%",IF(K798&lt;=30%,"21-30%",IF(K798&lt;=40%,"31-40%",IF(K798&lt;=50%,"41-50%",IF(K798&lt;=60%,"51-60%",IF(K798&lt;=70%,"61-70%",IF(K798&lt;=80%,"71-80%",IF(K798&lt;=90%,"81-90%","91-100%")))))))))</f>
        <v>21-30%</v>
      </c>
      <c r="N799" s="21" t="str">
        <f>IF(K799&gt;=50%,"&gt;=50%","&lt;50%")</f>
        <v>&gt;=50%</v>
      </c>
      <c r="O799" s="7">
        <v>3.7</v>
      </c>
      <c r="P799" s="11">
        <v>3369</v>
      </c>
      <c r="Q799" s="27">
        <f>J799*P799</f>
        <v>6734631</v>
      </c>
      <c r="R799" s="12"/>
      <c r="S799" s="24" t="str">
        <f>IF(K799&gt;=50%,"Yes","No")</f>
        <v>Yes</v>
      </c>
    </row>
    <row r="800" spans="1:19" x14ac:dyDescent="0.25">
      <c r="A800" s="7" t="s">
        <v>1479</v>
      </c>
      <c r="B800" s="7" t="s">
        <v>1480</v>
      </c>
      <c r="C800" s="7" t="s">
        <v>482</v>
      </c>
      <c r="D800" s="7" t="s">
        <v>18</v>
      </c>
      <c r="E800" s="7" t="s">
        <v>19</v>
      </c>
      <c r="F800" s="8" t="s">
        <v>333</v>
      </c>
      <c r="G800" s="7" t="s">
        <v>483</v>
      </c>
      <c r="H800" s="9">
        <v>299</v>
      </c>
      <c r="I800" s="30" t="str">
        <f>IF(H800&lt;200,"&lt;₹200", IF(H800&lt;=500, "₹200 -₹500", "&gt;₹500"))</f>
        <v>₹200 -₹500</v>
      </c>
      <c r="J800" s="9">
        <v>1499</v>
      </c>
      <c r="K800" s="10">
        <v>0.8</v>
      </c>
      <c r="L800" s="41">
        <f t="shared" si="46"/>
        <v>4.2</v>
      </c>
      <c r="M800" s="21" t="str">
        <f>IF(K799&lt;=10%,"0-10%",IF(K799&lt;=20%,"11-20%",IF(K799&lt;=30%,"21-30%",IF(K799&lt;=40%,"31-40%",IF(K799&lt;=50%,"41-50%",IF(K799&lt;=60%,"51-60%",IF(K799&lt;=70%,"61-70%",IF(K799&lt;=80%,"71-80%",IF(K799&lt;=90%,"81-90%","91-100%")))))))))</f>
        <v>71-80%</v>
      </c>
      <c r="N800" s="21" t="str">
        <f>IF(K800&gt;=50%,"&gt;=50%","&lt;50%")</f>
        <v>&gt;=50%</v>
      </c>
      <c r="O800" s="7">
        <v>4.2</v>
      </c>
      <c r="P800" s="11">
        <v>2868</v>
      </c>
      <c r="Q800" s="27">
        <f>J800*P800</f>
        <v>4299132</v>
      </c>
      <c r="R800" s="12"/>
      <c r="S800" s="24" t="str">
        <f>IF(K800&gt;=50%,"Yes","No")</f>
        <v>Yes</v>
      </c>
    </row>
    <row r="801" spans="1:19" x14ac:dyDescent="0.25">
      <c r="A801" s="7" t="s">
        <v>1914</v>
      </c>
      <c r="B801" s="7" t="s">
        <v>1915</v>
      </c>
      <c r="C801" s="7" t="s">
        <v>25</v>
      </c>
      <c r="D801" s="7" t="s">
        <v>18</v>
      </c>
      <c r="E801" s="7" t="s">
        <v>19</v>
      </c>
      <c r="F801" s="8" t="s">
        <v>26</v>
      </c>
      <c r="G801" s="7" t="s">
        <v>27</v>
      </c>
      <c r="H801" s="9">
        <v>299</v>
      </c>
      <c r="I801" s="30" t="str">
        <f t="shared" ref="I801:I823" si="48">IF(H801&lt;200,"&lt;₹200",IF(OR(H801=200,H801&lt;=500),"₹200 - ₹500","&gt;₹500"))</f>
        <v>₹200 - ₹500</v>
      </c>
      <c r="J801" s="9">
        <v>699</v>
      </c>
      <c r="K801" s="10">
        <v>0.56999999999999995</v>
      </c>
      <c r="L801" s="41">
        <f t="shared" si="46"/>
        <v>4.0999999999999996</v>
      </c>
      <c r="M801" s="21" t="str">
        <f>IF(K800&lt;=10%,"0-10%",IF(K800&lt;=20%,"11-20%",IF(K800&lt;=30%,"21-30%",IF(K800&lt;=40%,"31-40%",IF(K800&lt;=50%,"41-50%",IF(K800&lt;=60%,"51-60%",IF(K800&lt;=70%,"61-70%",IF(K800&lt;=80%,"71-80%",IF(K800&lt;=90%,"81-90%","91-100%")))))))))</f>
        <v>71-80%</v>
      </c>
      <c r="N801" s="21" t="str">
        <f>IF(K801&gt;=50%,"&gt;=50%","&lt;50%")</f>
        <v>&gt;=50%</v>
      </c>
      <c r="O801" s="7">
        <v>4.0999999999999996</v>
      </c>
      <c r="P801" s="11">
        <v>2957</v>
      </c>
      <c r="Q801" s="27">
        <f>J801*P801</f>
        <v>2066943</v>
      </c>
      <c r="R801" s="12"/>
      <c r="S801" s="24" t="str">
        <f>IF(K801&gt;=50%,"Yes","No")</f>
        <v>Yes</v>
      </c>
    </row>
    <row r="802" spans="1:19" x14ac:dyDescent="0.25">
      <c r="A802" s="7" t="s">
        <v>576</v>
      </c>
      <c r="B802" s="7" t="s">
        <v>577</v>
      </c>
      <c r="C802" s="7" t="s">
        <v>326</v>
      </c>
      <c r="D802" s="7" t="s">
        <v>55</v>
      </c>
      <c r="E802" s="7" t="s">
        <v>63</v>
      </c>
      <c r="F802" s="8" t="s">
        <v>103</v>
      </c>
      <c r="G802" s="7" t="s">
        <v>327</v>
      </c>
      <c r="H802" s="9">
        <v>239</v>
      </c>
      <c r="I802" s="30" t="str">
        <f t="shared" si="48"/>
        <v>₹200 - ₹500</v>
      </c>
      <c r="J802" s="9">
        <v>699</v>
      </c>
      <c r="K802" s="10">
        <v>0.66</v>
      </c>
      <c r="L802" s="41">
        <f t="shared" si="46"/>
        <v>4.4000000000000004</v>
      </c>
      <c r="M802" s="21" t="str">
        <f>IF(K801&lt;=10%,"0-10%",IF(K801&lt;=20%,"11-20%",IF(K801&lt;=30%,"21-30%",IF(K801&lt;=40%,"31-40%",IF(K801&lt;=50%,"41-50%",IF(K801&lt;=60%,"51-60%",IF(K801&lt;=70%,"61-70%",IF(K801&lt;=80%,"71-80%",IF(K801&lt;=90%,"81-90%","91-100%")))))))))</f>
        <v>51-60%</v>
      </c>
      <c r="N802" s="21" t="str">
        <f>IF(K802&gt;=50%,"&gt;=50%","&lt;50%")</f>
        <v>&gt;=50%</v>
      </c>
      <c r="O802" s="7">
        <v>4.4000000000000004</v>
      </c>
      <c r="P802" s="11">
        <v>2640</v>
      </c>
      <c r="Q802" s="27">
        <f>J802*P802</f>
        <v>1845360</v>
      </c>
      <c r="R802" s="12"/>
      <c r="S802" s="24" t="str">
        <f>IF(K802&gt;=50%,"Yes","No")</f>
        <v>Yes</v>
      </c>
    </row>
    <row r="803" spans="1:19" x14ac:dyDescent="0.25">
      <c r="A803" s="7" t="s">
        <v>2301</v>
      </c>
      <c r="B803" s="7" t="s">
        <v>2302</v>
      </c>
      <c r="C803" s="7" t="s">
        <v>193</v>
      </c>
      <c r="D803" s="7" t="s">
        <v>18</v>
      </c>
      <c r="E803" s="7" t="s">
        <v>19</v>
      </c>
      <c r="F803" s="8" t="s">
        <v>194</v>
      </c>
      <c r="H803" s="9">
        <v>397</v>
      </c>
      <c r="I803" s="30" t="str">
        <f t="shared" si="48"/>
        <v>₹200 - ₹500</v>
      </c>
      <c r="J803" s="9">
        <v>899</v>
      </c>
      <c r="K803" s="10">
        <v>0.56000000000000005</v>
      </c>
      <c r="L803" s="41">
        <f t="shared" si="46"/>
        <v>4</v>
      </c>
      <c r="M803" s="21" t="str">
        <f>IF(K802&lt;=10%,"0-10%",IF(K802&lt;=20%,"11-20%",IF(K802&lt;=30%,"21-30%",IF(K802&lt;=40%,"31-40%",IF(K802&lt;=50%,"41-50%",IF(K802&lt;=60%,"51-60%",IF(K802&lt;=70%,"61-70%",IF(K802&lt;=80%,"71-80%",IF(K802&lt;=90%,"81-90%","91-100%")))))))))</f>
        <v>61-70%</v>
      </c>
      <c r="N803" s="21" t="str">
        <f>IF(K803&gt;=50%,"&gt;=50%","&lt;50%")</f>
        <v>&gt;=50%</v>
      </c>
      <c r="O803" s="7">
        <v>4</v>
      </c>
      <c r="P803" s="11">
        <v>3025</v>
      </c>
      <c r="Q803" s="27">
        <f>J803*P803</f>
        <v>2719475</v>
      </c>
      <c r="R803" s="12"/>
      <c r="S803" s="24" t="str">
        <f>IF(K803&gt;=50%,"Yes","No")</f>
        <v>Yes</v>
      </c>
    </row>
    <row r="804" spans="1:19" x14ac:dyDescent="0.25">
      <c r="A804" s="7" t="s">
        <v>70</v>
      </c>
      <c r="B804" s="7" t="s">
        <v>71</v>
      </c>
      <c r="C804" s="7" t="s">
        <v>72</v>
      </c>
      <c r="D804" s="7" t="s">
        <v>35</v>
      </c>
      <c r="E804" s="7" t="s">
        <v>43</v>
      </c>
      <c r="F804" s="8" t="s">
        <v>44</v>
      </c>
      <c r="G804" s="7" t="s">
        <v>73</v>
      </c>
      <c r="H804" s="9">
        <v>699</v>
      </c>
      <c r="I804" s="30" t="str">
        <f t="shared" si="48"/>
        <v>&gt;₹500</v>
      </c>
      <c r="J804" s="9">
        <v>1599</v>
      </c>
      <c r="K804" s="10">
        <v>0.56000000000000005</v>
      </c>
      <c r="L804" s="41">
        <f t="shared" si="46"/>
        <v>4.7</v>
      </c>
      <c r="M804" s="21" t="str">
        <f>IF(K803&lt;=10%,"0-10%",IF(K803&lt;=20%,"11-20%",IF(K803&lt;=30%,"21-30%",IF(K803&lt;=40%,"31-40%",IF(K803&lt;=50%,"41-50%",IF(K803&lt;=60%,"51-60%",IF(K803&lt;=70%,"61-70%",IF(K803&lt;=80%,"71-80%",IF(K803&lt;=90%,"81-90%","91-100%")))))))))</f>
        <v>51-60%</v>
      </c>
      <c r="N804" s="21" t="str">
        <f>IF(K804&gt;=50%,"&gt;=50%","&lt;50%")</f>
        <v>&gt;=50%</v>
      </c>
      <c r="O804" s="7">
        <v>4.7</v>
      </c>
      <c r="P804" s="11">
        <v>2300</v>
      </c>
      <c r="Q804" s="27">
        <f>J804*P804</f>
        <v>3677700</v>
      </c>
      <c r="R804" s="12"/>
      <c r="S804" s="24" t="str">
        <f>IF(K804&gt;=50%,"Yes","No")</f>
        <v>Yes</v>
      </c>
    </row>
    <row r="805" spans="1:19" x14ac:dyDescent="0.25">
      <c r="A805" s="7" t="s">
        <v>2748</v>
      </c>
      <c r="B805" s="7" t="s">
        <v>2749</v>
      </c>
      <c r="C805" s="7" t="s">
        <v>1325</v>
      </c>
      <c r="D805" s="7" t="s">
        <v>35</v>
      </c>
      <c r="E805" s="7" t="s">
        <v>36</v>
      </c>
      <c r="F805" s="8" t="s">
        <v>37</v>
      </c>
      <c r="G805" s="7" t="s">
        <v>1326</v>
      </c>
      <c r="H805" s="9">
        <v>335</v>
      </c>
      <c r="I805" s="30" t="str">
        <f t="shared" si="48"/>
        <v>₹200 - ₹500</v>
      </c>
      <c r="J805" s="9">
        <v>510</v>
      </c>
      <c r="K805" s="10">
        <v>0.34</v>
      </c>
      <c r="L805" s="41">
        <f t="shared" si="46"/>
        <v>3.8</v>
      </c>
      <c r="M805" s="21" t="str">
        <f>IF(K804&lt;=10%,"0-10%",IF(K804&lt;=20%,"11-20%",IF(K804&lt;=30%,"21-30%",IF(K804&lt;=40%,"31-40%",IF(K804&lt;=50%,"41-50%",IF(K804&lt;=60%,"51-60%",IF(K804&lt;=70%,"61-70%",IF(K804&lt;=80%,"71-80%",IF(K804&lt;=90%,"81-90%","91-100%")))))))))</f>
        <v>51-60%</v>
      </c>
      <c r="N805" s="21" t="str">
        <f>IF(K805&gt;=50%,"&gt;=50%","&lt;50%")</f>
        <v>&lt;50%</v>
      </c>
      <c r="O805" s="7">
        <v>3.8</v>
      </c>
      <c r="P805" s="11">
        <v>3195</v>
      </c>
      <c r="Q805" s="27">
        <f>J805*P805</f>
        <v>1629450</v>
      </c>
      <c r="R805" s="12"/>
      <c r="S805" s="24" t="str">
        <f>IF(K805&gt;=50%,"Yes","No")</f>
        <v>No</v>
      </c>
    </row>
    <row r="806" spans="1:19" x14ac:dyDescent="0.25">
      <c r="A806" s="7" t="s">
        <v>987</v>
      </c>
      <c r="B806" s="7" t="s">
        <v>988</v>
      </c>
      <c r="C806" s="7" t="s">
        <v>989</v>
      </c>
      <c r="D806" s="7" t="s">
        <v>35</v>
      </c>
      <c r="E806" s="7" t="s">
        <v>43</v>
      </c>
      <c r="F806" s="8" t="s">
        <v>121</v>
      </c>
      <c r="G806" s="7" t="s">
        <v>444</v>
      </c>
      <c r="H806" s="9">
        <v>253</v>
      </c>
      <c r="I806" s="30" t="str">
        <f t="shared" si="48"/>
        <v>₹200 - ₹500</v>
      </c>
      <c r="J806" s="9">
        <v>500</v>
      </c>
      <c r="K806" s="10">
        <v>0.49</v>
      </c>
      <c r="L806" s="41">
        <f t="shared" si="46"/>
        <v>4.3</v>
      </c>
      <c r="M806" s="21" t="str">
        <f>IF(K805&lt;=10%,"0-10%",IF(K805&lt;=20%,"11-20%",IF(K805&lt;=30%,"21-30%",IF(K805&lt;=40%,"31-40%",IF(K805&lt;=50%,"41-50%",IF(K805&lt;=60%,"51-60%",IF(K805&lt;=70%,"61-70%",IF(K805&lt;=80%,"71-80%",IF(K805&lt;=90%,"81-90%","91-100%")))))))))</f>
        <v>31-40%</v>
      </c>
      <c r="N806" s="21" t="str">
        <f>IF(K806&gt;=50%,"&gt;=50%","&lt;50%")</f>
        <v>&lt;50%</v>
      </c>
      <c r="O806" s="7">
        <v>4.3</v>
      </c>
      <c r="P806" s="11">
        <v>2664</v>
      </c>
      <c r="Q806" s="27">
        <f>J806*P806</f>
        <v>1332000</v>
      </c>
      <c r="R806" s="12"/>
      <c r="S806" s="24" t="str">
        <f>IF(K806&gt;=50%,"Yes","No")</f>
        <v>No</v>
      </c>
    </row>
    <row r="807" spans="1:19" x14ac:dyDescent="0.25">
      <c r="A807" s="7" t="s">
        <v>2303</v>
      </c>
      <c r="B807" s="7" t="s">
        <v>2304</v>
      </c>
      <c r="C807" s="7" t="s">
        <v>2305</v>
      </c>
      <c r="D807" s="7" t="s">
        <v>35</v>
      </c>
      <c r="E807" s="14" t="s">
        <v>36</v>
      </c>
      <c r="F807" s="8" t="s">
        <v>133</v>
      </c>
      <c r="G807" s="14"/>
      <c r="H807" s="9">
        <v>6549</v>
      </c>
      <c r="I807" s="30" t="str">
        <f t="shared" si="48"/>
        <v>&gt;₹500</v>
      </c>
      <c r="J807" s="9">
        <v>13999</v>
      </c>
      <c r="K807" s="10">
        <v>0.53</v>
      </c>
      <c r="L807" s="41">
        <f t="shared" si="46"/>
        <v>4</v>
      </c>
      <c r="M807" s="21" t="str">
        <f>IF(K806&lt;=10%,"0-10%",IF(K806&lt;=20%,"11-20%",IF(K806&lt;=30%,"21-30%",IF(K806&lt;=40%,"31-40%",IF(K806&lt;=50%,"41-50%",IF(K806&lt;=60%,"51-60%",IF(K806&lt;=70%,"61-70%",IF(K806&lt;=80%,"71-80%",IF(K806&lt;=90%,"81-90%","91-100%")))))))))</f>
        <v>41-50%</v>
      </c>
      <c r="N807" s="21" t="str">
        <f>IF(K807&gt;=50%,"&gt;=50%","&lt;50%")</f>
        <v>&gt;=50%</v>
      </c>
      <c r="O807" s="7">
        <v>4</v>
      </c>
      <c r="P807" s="11">
        <v>2961</v>
      </c>
      <c r="Q807" s="27">
        <f>J807*P807</f>
        <v>41451039</v>
      </c>
      <c r="R807" s="12"/>
      <c r="S807" s="24" t="str">
        <f>IF(K807&gt;=50%,"Yes","No")</f>
        <v>Yes</v>
      </c>
    </row>
    <row r="808" spans="1:19" x14ac:dyDescent="0.25">
      <c r="A808" s="7" t="s">
        <v>291</v>
      </c>
      <c r="B808" s="7" t="s">
        <v>292</v>
      </c>
      <c r="C808" s="7" t="s">
        <v>249</v>
      </c>
      <c r="D808" s="7" t="s">
        <v>18</v>
      </c>
      <c r="E808" s="7" t="s">
        <v>19</v>
      </c>
      <c r="F808" s="8" t="s">
        <v>20</v>
      </c>
      <c r="G808" s="7" t="s">
        <v>250</v>
      </c>
      <c r="H808" s="9">
        <v>299</v>
      </c>
      <c r="I808" s="30" t="str">
        <f t="shared" si="48"/>
        <v>₹200 - ₹500</v>
      </c>
      <c r="J808" s="9">
        <v>990</v>
      </c>
      <c r="K808" s="10">
        <v>0.7</v>
      </c>
      <c r="L808" s="41">
        <f t="shared" si="46"/>
        <v>4.5</v>
      </c>
      <c r="M808" s="21" t="str">
        <f>IF(K807&lt;=10%,"0-10%",IF(K807&lt;=20%,"11-20%",IF(K807&lt;=30%,"21-30%",IF(K807&lt;=40%,"31-40%",IF(K807&lt;=50%,"41-50%",IF(K807&lt;=60%,"51-60%",IF(K807&lt;=70%,"61-70%",IF(K807&lt;=80%,"71-80%",IF(K807&lt;=90%,"81-90%","91-100%")))))))))</f>
        <v>51-60%</v>
      </c>
      <c r="N808" s="21" t="str">
        <f>IF(K808&gt;=50%,"&gt;=50%","&lt;50%")</f>
        <v>&gt;=50%</v>
      </c>
      <c r="O808" s="7">
        <v>4.5</v>
      </c>
      <c r="P808" s="11">
        <v>2453</v>
      </c>
      <c r="Q808" s="27">
        <f>J808*P808</f>
        <v>2428470</v>
      </c>
      <c r="R808" s="12"/>
      <c r="S808" s="24" t="str">
        <f>IF(K808&gt;=50%,"Yes","No")</f>
        <v>Yes</v>
      </c>
    </row>
    <row r="809" spans="1:19" x14ac:dyDescent="0.25">
      <c r="A809" s="7" t="s">
        <v>992</v>
      </c>
      <c r="B809" s="7" t="s">
        <v>993</v>
      </c>
      <c r="C809" s="7" t="s">
        <v>25</v>
      </c>
      <c r="D809" s="7" t="s">
        <v>18</v>
      </c>
      <c r="E809" s="7" t="s">
        <v>19</v>
      </c>
      <c r="F809" s="8" t="s">
        <v>26</v>
      </c>
      <c r="G809" s="7" t="s">
        <v>27</v>
      </c>
      <c r="H809" s="9">
        <v>299</v>
      </c>
      <c r="I809" s="30" t="str">
        <f t="shared" si="48"/>
        <v>₹200 - ₹500</v>
      </c>
      <c r="J809" s="9">
        <v>999</v>
      </c>
      <c r="K809" s="10">
        <v>0.7</v>
      </c>
      <c r="L809" s="41">
        <f t="shared" si="46"/>
        <v>4.3</v>
      </c>
      <c r="M809" s="21" t="str">
        <f>IF(K808&lt;=10%,"0-10%",IF(K808&lt;=20%,"11-20%",IF(K808&lt;=30%,"21-30%",IF(K808&lt;=40%,"31-40%",IF(K808&lt;=50%,"41-50%",IF(K808&lt;=60%,"51-60%",IF(K808&lt;=70%,"61-70%",IF(K808&lt;=80%,"71-80%",IF(K808&lt;=90%,"81-90%","91-100%")))))))))</f>
        <v>61-70%</v>
      </c>
      <c r="N809" s="21" t="str">
        <f>IF(K809&gt;=50%,"&gt;=50%","&lt;50%")</f>
        <v>&gt;=50%</v>
      </c>
      <c r="O809" s="7">
        <v>4.3</v>
      </c>
      <c r="P809" s="11">
        <v>2651</v>
      </c>
      <c r="Q809" s="27">
        <f>J809*P809</f>
        <v>2648349</v>
      </c>
      <c r="R809" s="12"/>
      <c r="S809" s="24" t="str">
        <f>IF(K809&gt;=50%,"Yes","No")</f>
        <v>Yes</v>
      </c>
    </row>
    <row r="810" spans="1:19" x14ac:dyDescent="0.25">
      <c r="A810" s="7" t="s">
        <v>990</v>
      </c>
      <c r="B810" s="7" t="s">
        <v>991</v>
      </c>
      <c r="C810" s="7" t="s">
        <v>25</v>
      </c>
      <c r="D810" s="7" t="s">
        <v>18</v>
      </c>
      <c r="E810" s="7" t="s">
        <v>19</v>
      </c>
      <c r="F810" s="8" t="s">
        <v>26</v>
      </c>
      <c r="G810" s="7" t="s">
        <v>27</v>
      </c>
      <c r="H810" s="9">
        <v>325</v>
      </c>
      <c r="I810" s="30" t="str">
        <f t="shared" si="48"/>
        <v>₹200 - ₹500</v>
      </c>
      <c r="J810" s="9">
        <v>999</v>
      </c>
      <c r="K810" s="10">
        <v>0.67</v>
      </c>
      <c r="L810" s="41">
        <f t="shared" si="46"/>
        <v>4.3</v>
      </c>
      <c r="M810" s="21" t="str">
        <f>IF(K809&lt;=10%,"0-10%",IF(K809&lt;=20%,"11-20%",IF(K809&lt;=30%,"21-30%",IF(K809&lt;=40%,"31-40%",IF(K809&lt;=50%,"41-50%",IF(K809&lt;=60%,"51-60%",IF(K809&lt;=70%,"61-70%",IF(K809&lt;=80%,"71-80%",IF(K809&lt;=90%,"81-90%","91-100%")))))))))</f>
        <v>61-70%</v>
      </c>
      <c r="N810" s="21" t="str">
        <f>IF(K810&gt;=50%,"&gt;=50%","&lt;50%")</f>
        <v>&gt;=50%</v>
      </c>
      <c r="O810" s="7">
        <v>4.3</v>
      </c>
      <c r="P810" s="11">
        <v>2651</v>
      </c>
      <c r="Q810" s="27">
        <f>J810*P810</f>
        <v>2648349</v>
      </c>
      <c r="R810" s="12"/>
      <c r="S810" s="24" t="str">
        <f>IF(K810&gt;=50%,"Yes","No")</f>
        <v>Yes</v>
      </c>
    </row>
    <row r="811" spans="1:19" x14ac:dyDescent="0.25">
      <c r="A811" s="7" t="s">
        <v>2750</v>
      </c>
      <c r="B811" s="7" t="s">
        <v>2751</v>
      </c>
      <c r="C811" s="7" t="s">
        <v>428</v>
      </c>
      <c r="D811" s="7" t="s">
        <v>55</v>
      </c>
      <c r="E811" s="14" t="s">
        <v>56</v>
      </c>
      <c r="F811" s="8" t="s">
        <v>429</v>
      </c>
      <c r="G811" s="14" t="s">
        <v>430</v>
      </c>
      <c r="H811" s="9">
        <v>8999</v>
      </c>
      <c r="I811" s="30" t="str">
        <f t="shared" si="48"/>
        <v>&gt;₹500</v>
      </c>
      <c r="J811" s="9">
        <v>13499</v>
      </c>
      <c r="K811" s="10">
        <v>0.33</v>
      </c>
      <c r="L811" s="41">
        <f t="shared" si="46"/>
        <v>3.8</v>
      </c>
      <c r="M811" s="21" t="str">
        <f>IF(K810&lt;=10%,"0-10%",IF(K810&lt;=20%,"11-20%",IF(K810&lt;=30%,"21-30%",IF(K810&lt;=40%,"31-40%",IF(K810&lt;=50%,"41-50%",IF(K810&lt;=60%,"51-60%",IF(K810&lt;=70%,"61-70%",IF(K810&lt;=80%,"71-80%",IF(K810&lt;=90%,"81-90%","91-100%")))))))))</f>
        <v>61-70%</v>
      </c>
      <c r="N811" s="21" t="str">
        <f>IF(K811&gt;=50%,"&gt;=50%","&lt;50%")</f>
        <v>&lt;50%</v>
      </c>
      <c r="O811" s="7">
        <v>3.8</v>
      </c>
      <c r="P811" s="11">
        <v>3145</v>
      </c>
      <c r="Q811" s="27">
        <f>J811*P811</f>
        <v>42454355</v>
      </c>
      <c r="R811" s="12"/>
      <c r="S811" s="24" t="str">
        <f>IF(K811&gt;=50%,"Yes","No")</f>
        <v>No</v>
      </c>
    </row>
    <row r="812" spans="1:19" x14ac:dyDescent="0.25">
      <c r="A812" s="7" t="s">
        <v>1481</v>
      </c>
      <c r="B812" s="7" t="s">
        <v>1482</v>
      </c>
      <c r="C812" s="7" t="s">
        <v>1483</v>
      </c>
      <c r="D812" s="7" t="s">
        <v>35</v>
      </c>
      <c r="E812" s="7" t="s">
        <v>904</v>
      </c>
      <c r="F812" s="8" t="s">
        <v>905</v>
      </c>
      <c r="G812" s="7" t="s">
        <v>1484</v>
      </c>
      <c r="H812" s="9">
        <v>189</v>
      </c>
      <c r="I812" s="30" t="str">
        <f t="shared" si="48"/>
        <v>&lt;₹200</v>
      </c>
      <c r="J812" s="9">
        <v>299</v>
      </c>
      <c r="K812" s="10">
        <v>0.37</v>
      </c>
      <c r="L812" s="41">
        <f t="shared" si="46"/>
        <v>4.2</v>
      </c>
      <c r="M812" s="21" t="str">
        <f>IF(K811&lt;=10%,"0-10%",IF(K811&lt;=20%,"11-20%",IF(K811&lt;=30%,"21-30%",IF(K811&lt;=40%,"31-40%",IF(K811&lt;=50%,"41-50%",IF(K811&lt;=60%,"51-60%",IF(K811&lt;=70%,"61-70%",IF(K811&lt;=80%,"71-80%",IF(K811&lt;=90%,"81-90%","91-100%")))))))))</f>
        <v>31-40%</v>
      </c>
      <c r="N812" s="21" t="str">
        <f>IF(K812&gt;=50%,"&gt;=50%","&lt;50%")</f>
        <v>&lt;50%</v>
      </c>
      <c r="O812" s="7">
        <v>4.2</v>
      </c>
      <c r="P812" s="11">
        <v>2737</v>
      </c>
      <c r="Q812" s="27">
        <f>J812*P812</f>
        <v>818363</v>
      </c>
      <c r="R812" s="12"/>
      <c r="S812" s="24" t="str">
        <f>IF(K812&gt;=50%,"Yes","No")</f>
        <v>No</v>
      </c>
    </row>
    <row r="813" spans="1:19" x14ac:dyDescent="0.25">
      <c r="A813" s="7" t="s">
        <v>2881</v>
      </c>
      <c r="B813" s="7" t="s">
        <v>2882</v>
      </c>
      <c r="C813" s="7" t="s">
        <v>1975</v>
      </c>
      <c r="D813" s="7" t="s">
        <v>55</v>
      </c>
      <c r="E813" s="7" t="s">
        <v>56</v>
      </c>
      <c r="F813" s="8" t="s">
        <v>57</v>
      </c>
      <c r="G813" s="7" t="s">
        <v>1075</v>
      </c>
      <c r="H813" s="9">
        <v>251</v>
      </c>
      <c r="I813" s="30" t="str">
        <f t="shared" si="48"/>
        <v>₹200 - ₹500</v>
      </c>
      <c r="J813" s="9">
        <v>999</v>
      </c>
      <c r="K813" s="10">
        <v>0.75</v>
      </c>
      <c r="L813" s="41">
        <f t="shared" si="46"/>
        <v>3.7</v>
      </c>
      <c r="M813" s="21" t="str">
        <f>IF(K812&lt;=10%,"0-10%",IF(K812&lt;=20%,"11-20%",IF(K812&lt;=30%,"21-30%",IF(K812&lt;=40%,"31-40%",IF(K812&lt;=50%,"41-50%",IF(K812&lt;=60%,"51-60%",IF(K812&lt;=70%,"61-70%",IF(K812&lt;=80%,"71-80%",IF(K812&lt;=90%,"81-90%","91-100%")))))))))</f>
        <v>31-40%</v>
      </c>
      <c r="N813" s="21" t="str">
        <f>IF(K813&gt;=50%,"&gt;=50%","&lt;50%")</f>
        <v>&gt;=50%</v>
      </c>
      <c r="O813" s="7">
        <v>3.7</v>
      </c>
      <c r="P813" s="11">
        <v>3234</v>
      </c>
      <c r="Q813" s="27">
        <f>J813*P813</f>
        <v>3230766</v>
      </c>
      <c r="R813" s="12"/>
      <c r="S813" s="24" t="str">
        <f>IF(K813&gt;=50%,"Yes","No")</f>
        <v>Yes</v>
      </c>
    </row>
    <row r="814" spans="1:19" x14ac:dyDescent="0.25">
      <c r="A814" s="7" t="s">
        <v>1485</v>
      </c>
      <c r="B814" s="7" t="s">
        <v>1486</v>
      </c>
      <c r="C814" s="7" t="s">
        <v>1148</v>
      </c>
      <c r="D814" s="7" t="s">
        <v>55</v>
      </c>
      <c r="E814" s="14" t="s">
        <v>63</v>
      </c>
      <c r="F814" s="8" t="s">
        <v>103</v>
      </c>
      <c r="G814" s="14" t="s">
        <v>1149</v>
      </c>
      <c r="H814" s="9">
        <v>1599</v>
      </c>
      <c r="I814" s="30" t="str">
        <f t="shared" si="48"/>
        <v>&gt;₹500</v>
      </c>
      <c r="J814" s="9">
        <v>2999</v>
      </c>
      <c r="K814" s="10">
        <v>0.47</v>
      </c>
      <c r="L814" s="41">
        <f t="shared" si="46"/>
        <v>4.2</v>
      </c>
      <c r="M814" s="21" t="str">
        <f>IF(K813&lt;=10%,"0-10%",IF(K813&lt;=20%,"11-20%",IF(K813&lt;=30%,"21-30%",IF(K813&lt;=40%,"31-40%",IF(K813&lt;=50%,"41-50%",IF(K813&lt;=60%,"51-60%",IF(K813&lt;=70%,"61-70%",IF(K813&lt;=80%,"71-80%",IF(K813&lt;=90%,"81-90%","91-100%")))))))))</f>
        <v>71-80%</v>
      </c>
      <c r="N814" s="21" t="str">
        <f>IF(K814&gt;=50%,"&gt;=50%","&lt;50%")</f>
        <v>&lt;50%</v>
      </c>
      <c r="O814" s="7">
        <v>4.2</v>
      </c>
      <c r="P814" s="11">
        <v>2727</v>
      </c>
      <c r="Q814" s="27">
        <f>J814*P814</f>
        <v>8178273</v>
      </c>
      <c r="R814" s="12"/>
      <c r="S814" s="24" t="str">
        <f>IF(K814&gt;=50%,"Yes","No")</f>
        <v>No</v>
      </c>
    </row>
    <row r="815" spans="1:19" x14ac:dyDescent="0.25">
      <c r="A815" s="7" t="s">
        <v>994</v>
      </c>
      <c r="B815" s="7" t="s">
        <v>995</v>
      </c>
      <c r="C815" s="7" t="s">
        <v>996</v>
      </c>
      <c r="D815" s="7" t="s">
        <v>18</v>
      </c>
      <c r="E815" s="14" t="s">
        <v>997</v>
      </c>
      <c r="F815" s="8"/>
      <c r="G815" s="14"/>
      <c r="H815" s="9">
        <v>10099</v>
      </c>
      <c r="I815" s="30" t="str">
        <f t="shared" si="48"/>
        <v>&gt;₹500</v>
      </c>
      <c r="J815" s="9">
        <v>19110</v>
      </c>
      <c r="K815" s="10">
        <v>0.47</v>
      </c>
      <c r="L815" s="41">
        <f t="shared" si="46"/>
        <v>4.3</v>
      </c>
      <c r="M815" s="21" t="str">
        <f>IF(K814&lt;=10%,"0-10%",IF(K814&lt;=20%,"11-20%",IF(K814&lt;=30%,"21-30%",IF(K814&lt;=40%,"31-40%",IF(K814&lt;=50%,"41-50%",IF(K814&lt;=60%,"51-60%",IF(K814&lt;=70%,"61-70%",IF(K814&lt;=80%,"71-80%",IF(K814&lt;=90%,"81-90%","91-100%")))))))))</f>
        <v>41-50%</v>
      </c>
      <c r="N815" s="21" t="str">
        <f>IF(K815&gt;=50%,"&gt;=50%","&lt;50%")</f>
        <v>&lt;50%</v>
      </c>
      <c r="O815" s="7">
        <v>4.3</v>
      </c>
      <c r="P815" s="11">
        <v>2623</v>
      </c>
      <c r="Q815" s="27">
        <f>J815*P815</f>
        <v>50125530</v>
      </c>
      <c r="R815" s="12"/>
      <c r="S815" s="24" t="str">
        <f>IF(K815&gt;=50%,"Yes","No")</f>
        <v>No</v>
      </c>
    </row>
    <row r="816" spans="1:19" x14ac:dyDescent="0.25">
      <c r="A816" s="7" t="s">
        <v>578</v>
      </c>
      <c r="B816" s="7" t="s">
        <v>579</v>
      </c>
      <c r="C816" s="7" t="s">
        <v>179</v>
      </c>
      <c r="D816" s="7" t="s">
        <v>35</v>
      </c>
      <c r="E816" s="14" t="s">
        <v>43</v>
      </c>
      <c r="F816" s="8" t="s">
        <v>44</v>
      </c>
      <c r="G816" s="14" t="s">
        <v>180</v>
      </c>
      <c r="H816" s="9">
        <v>2695</v>
      </c>
      <c r="I816" s="30" t="str">
        <f t="shared" si="48"/>
        <v>&gt;₹500</v>
      </c>
      <c r="J816" s="9">
        <v>2695</v>
      </c>
      <c r="K816" s="10">
        <v>0</v>
      </c>
      <c r="L816" s="41">
        <f t="shared" si="46"/>
        <v>4.4000000000000004</v>
      </c>
      <c r="M816" s="21" t="str">
        <f>IF(K815&lt;=10%,"0-10%",IF(K815&lt;=20%,"11-20%",IF(K815&lt;=30%,"21-30%",IF(K815&lt;=40%,"31-40%",IF(K815&lt;=50%,"41-50%",IF(K815&lt;=60%,"51-60%",IF(K815&lt;=70%,"61-70%",IF(K815&lt;=80%,"71-80%",IF(K815&lt;=90%,"81-90%","91-100%")))))))))</f>
        <v>41-50%</v>
      </c>
      <c r="N816" s="21" t="str">
        <f>IF(K816&gt;=50%,"&gt;=50%","&lt;50%")</f>
        <v>&lt;50%</v>
      </c>
      <c r="O816" s="7">
        <v>4.4000000000000004</v>
      </c>
      <c r="P816" s="11">
        <v>2518</v>
      </c>
      <c r="Q816" s="27">
        <f>J816*P816</f>
        <v>6786010</v>
      </c>
      <c r="R816" s="12"/>
      <c r="S816" s="24" t="str">
        <f>IF(K816&gt;=50%,"Yes","No")</f>
        <v>No</v>
      </c>
    </row>
    <row r="817" spans="1:19" x14ac:dyDescent="0.25">
      <c r="A817" s="7" t="s">
        <v>1916</v>
      </c>
      <c r="B817" s="7" t="s">
        <v>1917</v>
      </c>
      <c r="C817" s="7" t="s">
        <v>17</v>
      </c>
      <c r="D817" s="7" t="s">
        <v>18</v>
      </c>
      <c r="E817" s="7" t="s">
        <v>19</v>
      </c>
      <c r="F817" s="8" t="s">
        <v>20</v>
      </c>
      <c r="G817" s="7" t="s">
        <v>21</v>
      </c>
      <c r="H817" s="9">
        <v>399</v>
      </c>
      <c r="I817" s="30" t="str">
        <f t="shared" si="48"/>
        <v>₹200 - ₹500</v>
      </c>
      <c r="J817" s="9">
        <v>1190</v>
      </c>
      <c r="K817" s="10">
        <v>0.66</v>
      </c>
      <c r="L817" s="41">
        <f t="shared" si="46"/>
        <v>4.0999999999999996</v>
      </c>
      <c r="M817" s="21" t="str">
        <f>IF(K816&lt;=10%,"0-10%",IF(K816&lt;=20%,"11-20%",IF(K816&lt;=30%,"21-30%",IF(K816&lt;=40%,"31-40%",IF(K816&lt;=50%,"41-50%",IF(K816&lt;=60%,"51-60%",IF(K816&lt;=70%,"61-70%",IF(K816&lt;=80%,"71-80%",IF(K816&lt;=90%,"81-90%","91-100%")))))))))</f>
        <v>0-10%</v>
      </c>
      <c r="N817" s="21" t="str">
        <f>IF(K817&gt;=50%,"&gt;=50%","&lt;50%")</f>
        <v>&gt;=50%</v>
      </c>
      <c r="O817" s="7">
        <v>4.0999999999999996</v>
      </c>
      <c r="P817" s="11">
        <v>2809</v>
      </c>
      <c r="Q817" s="27">
        <f>J817*P817</f>
        <v>3342710</v>
      </c>
      <c r="R817" s="12"/>
      <c r="S817" s="24" t="str">
        <f>IF(K817&gt;=50%,"Yes","No")</f>
        <v>Yes</v>
      </c>
    </row>
    <row r="818" spans="1:19" x14ac:dyDescent="0.25">
      <c r="A818" s="7" t="s">
        <v>2306</v>
      </c>
      <c r="B818" s="7" t="s">
        <v>2307</v>
      </c>
      <c r="C818" s="7" t="s">
        <v>25</v>
      </c>
      <c r="D818" s="7" t="s">
        <v>18</v>
      </c>
      <c r="E818" s="7" t="s">
        <v>19</v>
      </c>
      <c r="F818" s="8" t="s">
        <v>26</v>
      </c>
      <c r="G818" s="7" t="s">
        <v>27</v>
      </c>
      <c r="H818" s="9">
        <v>254</v>
      </c>
      <c r="I818" s="30" t="str">
        <f t="shared" si="48"/>
        <v>₹200 - ₹500</v>
      </c>
      <c r="J818" s="9">
        <v>799</v>
      </c>
      <c r="K818" s="10">
        <v>0.68</v>
      </c>
      <c r="L818" s="41">
        <f t="shared" si="46"/>
        <v>4</v>
      </c>
      <c r="M818" s="21" t="str">
        <f>IF(K817&lt;=10%,"0-10%",IF(K817&lt;=20%,"11-20%",IF(K817&lt;=30%,"21-30%",IF(K817&lt;=40%,"31-40%",IF(K817&lt;=50%,"41-50%",IF(K817&lt;=60%,"51-60%",IF(K817&lt;=70%,"61-70%",IF(K817&lt;=80%,"71-80%",IF(K817&lt;=90%,"81-90%","91-100%")))))))))</f>
        <v>61-70%</v>
      </c>
      <c r="N818" s="21" t="str">
        <f>IF(K818&gt;=50%,"&gt;=50%","&lt;50%")</f>
        <v>&gt;=50%</v>
      </c>
      <c r="O818" s="7">
        <v>4</v>
      </c>
      <c r="P818" s="11">
        <v>2905</v>
      </c>
      <c r="Q818" s="27">
        <f>J818*P818</f>
        <v>2321095</v>
      </c>
      <c r="R818" s="12"/>
      <c r="S818" s="24" t="str">
        <f>IF(K818&gt;=50%,"Yes","No")</f>
        <v>Yes</v>
      </c>
    </row>
    <row r="819" spans="1:19" x14ac:dyDescent="0.25">
      <c r="A819" s="7" t="s">
        <v>1487</v>
      </c>
      <c r="B819" s="7" t="s">
        <v>1488</v>
      </c>
      <c r="C819" s="7" t="s">
        <v>707</v>
      </c>
      <c r="D819" s="7" t="s">
        <v>35</v>
      </c>
      <c r="E819" s="14" t="s">
        <v>36</v>
      </c>
      <c r="F819" s="8" t="s">
        <v>708</v>
      </c>
      <c r="G819" s="14" t="s">
        <v>709</v>
      </c>
      <c r="H819" s="9">
        <v>2199</v>
      </c>
      <c r="I819" s="30" t="str">
        <f t="shared" si="48"/>
        <v>&gt;₹500</v>
      </c>
      <c r="J819" s="9">
        <v>3045</v>
      </c>
      <c r="K819" s="10">
        <v>0.28000000000000003</v>
      </c>
      <c r="L819" s="41">
        <f t="shared" si="46"/>
        <v>4.2</v>
      </c>
      <c r="M819" s="21" t="str">
        <f>IF(K818&lt;=10%,"0-10%",IF(K818&lt;=20%,"11-20%",IF(K818&lt;=30%,"21-30%",IF(K818&lt;=40%,"31-40%",IF(K818&lt;=50%,"41-50%",IF(K818&lt;=60%,"51-60%",IF(K818&lt;=70%,"61-70%",IF(K818&lt;=80%,"71-80%",IF(K818&lt;=90%,"81-90%","91-100%")))))))))</f>
        <v>61-70%</v>
      </c>
      <c r="N819" s="21" t="str">
        <f>IF(K819&gt;=50%,"&gt;=50%","&lt;50%")</f>
        <v>&lt;50%</v>
      </c>
      <c r="O819" s="7">
        <v>4.2</v>
      </c>
      <c r="P819" s="11">
        <v>2686</v>
      </c>
      <c r="Q819" s="27">
        <f>J819*P819</f>
        <v>8178870</v>
      </c>
      <c r="R819" s="12"/>
      <c r="S819" s="24" t="str">
        <f>IF(K819&gt;=50%,"Yes","No")</f>
        <v>No</v>
      </c>
    </row>
    <row r="820" spans="1:19" x14ac:dyDescent="0.25">
      <c r="A820" s="7" t="s">
        <v>998</v>
      </c>
      <c r="B820" s="7" t="s">
        <v>999</v>
      </c>
      <c r="C820" s="7" t="s">
        <v>549</v>
      </c>
      <c r="D820" s="7" t="s">
        <v>18</v>
      </c>
      <c r="E820" s="7" t="s">
        <v>19</v>
      </c>
      <c r="F820" s="8" t="s">
        <v>333</v>
      </c>
      <c r="G820" s="7" t="s">
        <v>550</v>
      </c>
      <c r="H820" s="9">
        <v>770</v>
      </c>
      <c r="I820" s="30" t="str">
        <f t="shared" si="48"/>
        <v>&gt;₹500</v>
      </c>
      <c r="J820" s="9">
        <v>1547</v>
      </c>
      <c r="K820" s="10">
        <v>0.5</v>
      </c>
      <c r="L820" s="41">
        <f t="shared" si="46"/>
        <v>4.3</v>
      </c>
      <c r="M820" s="21" t="str">
        <f>IF(K819&lt;=10%,"0-10%",IF(K819&lt;=20%,"11-20%",IF(K819&lt;=30%,"21-30%",IF(K819&lt;=40%,"31-40%",IF(K819&lt;=50%,"41-50%",IF(K819&lt;=60%,"51-60%",IF(K819&lt;=70%,"61-70%",IF(K819&lt;=80%,"71-80%",IF(K819&lt;=90%,"81-90%","91-100%")))))))))</f>
        <v>21-30%</v>
      </c>
      <c r="N820" s="21" t="str">
        <f>IF(K820&gt;=50%,"&gt;=50%","&lt;50%")</f>
        <v>&gt;=50%</v>
      </c>
      <c r="O820" s="7">
        <v>4.3</v>
      </c>
      <c r="P820" s="11">
        <v>2585</v>
      </c>
      <c r="Q820" s="27">
        <f>J820*P820</f>
        <v>3998995</v>
      </c>
      <c r="R820" s="12"/>
      <c r="S820" s="24" t="str">
        <f>IF(K820&gt;=50%,"Yes","No")</f>
        <v>Yes</v>
      </c>
    </row>
    <row r="821" spans="1:19" x14ac:dyDescent="0.25">
      <c r="A821" s="7" t="s">
        <v>2308</v>
      </c>
      <c r="B821" s="7" t="s">
        <v>2309</v>
      </c>
      <c r="C821" s="7" t="s">
        <v>110</v>
      </c>
      <c r="D821" s="7" t="s">
        <v>35</v>
      </c>
      <c r="E821" s="14" t="s">
        <v>43</v>
      </c>
      <c r="F821" s="8" t="s">
        <v>44</v>
      </c>
      <c r="G821" s="14" t="s">
        <v>111</v>
      </c>
      <c r="H821" s="9">
        <v>1595</v>
      </c>
      <c r="I821" s="30" t="str">
        <f t="shared" si="48"/>
        <v>&gt;₹500</v>
      </c>
      <c r="J821" s="9">
        <v>1799</v>
      </c>
      <c r="K821" s="10">
        <v>0.11</v>
      </c>
      <c r="L821" s="41">
        <f t="shared" si="46"/>
        <v>4</v>
      </c>
      <c r="M821" s="21" t="str">
        <f>IF(K820&lt;=10%,"0-10%",IF(K820&lt;=20%,"11-20%",IF(K820&lt;=30%,"21-30%",IF(K820&lt;=40%,"31-40%",IF(K820&lt;=50%,"41-50%",IF(K820&lt;=60%,"51-60%",IF(K820&lt;=70%,"61-70%",IF(K820&lt;=80%,"71-80%",IF(K820&lt;=90%,"81-90%","91-100%")))))))))</f>
        <v>41-50%</v>
      </c>
      <c r="N821" s="21" t="str">
        <f>IF(K821&gt;=50%,"&gt;=50%","&lt;50%")</f>
        <v>&lt;50%</v>
      </c>
      <c r="O821" s="7">
        <v>4</v>
      </c>
      <c r="P821" s="11">
        <v>2877</v>
      </c>
      <c r="Q821" s="27">
        <f>J821*P821</f>
        <v>5175723</v>
      </c>
      <c r="R821" s="12"/>
      <c r="S821" s="24" t="str">
        <f>IF(K821&gt;=50%,"Yes","No")</f>
        <v>No</v>
      </c>
    </row>
    <row r="822" spans="1:19" x14ac:dyDescent="0.25">
      <c r="A822" s="7" t="s">
        <v>2752</v>
      </c>
      <c r="B822" s="7" t="s">
        <v>2753</v>
      </c>
      <c r="C822" s="7" t="s">
        <v>211</v>
      </c>
      <c r="D822" s="7" t="s">
        <v>18</v>
      </c>
      <c r="E822" s="7" t="s">
        <v>19</v>
      </c>
      <c r="F822" s="8" t="s">
        <v>20</v>
      </c>
      <c r="G822" s="7" t="s">
        <v>212</v>
      </c>
      <c r="H822" s="9">
        <v>299</v>
      </c>
      <c r="I822" s="30" t="str">
        <f t="shared" si="48"/>
        <v>₹200 - ₹500</v>
      </c>
      <c r="J822" s="9">
        <v>599</v>
      </c>
      <c r="K822" s="10">
        <v>0.5</v>
      </c>
      <c r="L822" s="41">
        <f t="shared" si="46"/>
        <v>3.8</v>
      </c>
      <c r="M822" s="21" t="str">
        <f>IF(K821&lt;=10%,"0-10%",IF(K821&lt;=20%,"11-20%",IF(K821&lt;=30%,"21-30%",IF(K821&lt;=40%,"31-40%",IF(K821&lt;=50%,"41-50%",IF(K821&lt;=60%,"51-60%",IF(K821&lt;=70%,"61-70%",IF(K821&lt;=80%,"71-80%",IF(K821&lt;=90%,"81-90%","91-100%")))))))))</f>
        <v>11-20%</v>
      </c>
      <c r="N822" s="21" t="str">
        <f>IF(K822&gt;=50%,"&gt;=50%","&lt;50%")</f>
        <v>&gt;=50%</v>
      </c>
      <c r="O822" s="7">
        <v>3.8</v>
      </c>
      <c r="P822" s="11">
        <v>3066</v>
      </c>
      <c r="Q822" s="27">
        <f>J822*P822</f>
        <v>1836534</v>
      </c>
      <c r="R822" s="12"/>
      <c r="S822" s="24" t="str">
        <f>IF(K822&gt;=50%,"Yes","No")</f>
        <v>Yes</v>
      </c>
    </row>
    <row r="823" spans="1:19" x14ac:dyDescent="0.25">
      <c r="A823" s="7" t="s">
        <v>3078</v>
      </c>
      <c r="B823" s="7" t="s">
        <v>3079</v>
      </c>
      <c r="C823" s="7" t="s">
        <v>1197</v>
      </c>
      <c r="D823" s="7" t="s">
        <v>55</v>
      </c>
      <c r="E823" s="7" t="s">
        <v>789</v>
      </c>
      <c r="F823" s="8" t="s">
        <v>1193</v>
      </c>
      <c r="G823" s="7" t="s">
        <v>1198</v>
      </c>
      <c r="H823" s="9">
        <v>399</v>
      </c>
      <c r="I823" s="30" t="str">
        <f t="shared" si="48"/>
        <v>₹200 - ₹500</v>
      </c>
      <c r="J823" s="9">
        <v>699</v>
      </c>
      <c r="K823" s="10">
        <v>0.43</v>
      </c>
      <c r="L823" s="41">
        <f t="shared" si="46"/>
        <v>3.4</v>
      </c>
      <c r="M823" s="21" t="str">
        <f>IF(K822&lt;=10%,"0-10%",IF(K822&lt;=20%,"11-20%",IF(K822&lt;=30%,"21-30%",IF(K822&lt;=40%,"31-40%",IF(K822&lt;=50%,"41-50%",IF(K822&lt;=60%,"51-60%",IF(K822&lt;=70%,"61-70%",IF(K822&lt;=80%,"71-80%",IF(K822&lt;=90%,"81-90%","91-100%")))))))))</f>
        <v>41-50%</v>
      </c>
      <c r="N823" s="21" t="str">
        <f>IF(K823&gt;=50%,"&gt;=50%","&lt;50%")</f>
        <v>&lt;50%</v>
      </c>
      <c r="O823" s="7">
        <v>3.4</v>
      </c>
      <c r="P823" s="11">
        <v>3454</v>
      </c>
      <c r="Q823" s="27">
        <f>J823*P823</f>
        <v>2414346</v>
      </c>
      <c r="R823" s="12"/>
      <c r="S823" s="24" t="str">
        <f>IF(K823&gt;=50%,"Yes","No")</f>
        <v>No</v>
      </c>
    </row>
    <row r="824" spans="1:19" x14ac:dyDescent="0.25">
      <c r="A824" s="7" t="s">
        <v>1489</v>
      </c>
      <c r="B824" s="7" t="s">
        <v>1490</v>
      </c>
      <c r="C824" s="7" t="s">
        <v>1035</v>
      </c>
      <c r="D824" s="7" t="s">
        <v>55</v>
      </c>
      <c r="E824" s="7" t="s">
        <v>56</v>
      </c>
      <c r="F824" s="8" t="s">
        <v>57</v>
      </c>
      <c r="G824" s="7" t="s">
        <v>1036</v>
      </c>
      <c r="H824" s="9">
        <v>279</v>
      </c>
      <c r="I824" s="30" t="str">
        <f>IF(H824&lt;200,"&lt;₹200", IF(H824&lt;=500, "₹200 -₹500", "&gt;₹500"))</f>
        <v>₹200 -₹500</v>
      </c>
      <c r="J824" s="9">
        <v>1499</v>
      </c>
      <c r="K824" s="10">
        <v>0.81</v>
      </c>
      <c r="L824" s="41">
        <f t="shared" si="46"/>
        <v>4.2</v>
      </c>
      <c r="M824" s="21" t="str">
        <f>IF(K823&lt;=10%,"0-10%",IF(K823&lt;=20%,"11-20%",IF(K823&lt;=30%,"21-30%",IF(K823&lt;=40%,"31-40%",IF(K823&lt;=50%,"41-50%",IF(K823&lt;=60%,"51-60%",IF(K823&lt;=70%,"61-70%",IF(K823&lt;=80%,"71-80%",IF(K823&lt;=90%,"81-90%","91-100%")))))))))</f>
        <v>41-50%</v>
      </c>
      <c r="N824" s="21" t="str">
        <f>IF(K824&gt;=50%,"&gt;=50%","&lt;50%")</f>
        <v>&gt;=50%</v>
      </c>
      <c r="O824" s="7">
        <v>4.2</v>
      </c>
      <c r="P824" s="11">
        <v>2646</v>
      </c>
      <c r="Q824" s="27">
        <f>J824*P824</f>
        <v>3966354</v>
      </c>
      <c r="R824" s="12"/>
      <c r="S824" s="24" t="str">
        <f>IF(K824&gt;=50%,"Yes","No")</f>
        <v>Yes</v>
      </c>
    </row>
    <row r="825" spans="1:19" x14ac:dyDescent="0.25">
      <c r="A825" s="7" t="s">
        <v>2754</v>
      </c>
      <c r="B825" s="7" t="s">
        <v>2755</v>
      </c>
      <c r="C825" s="7" t="s">
        <v>17</v>
      </c>
      <c r="D825" s="7" t="s">
        <v>18</v>
      </c>
      <c r="E825" s="7" t="s">
        <v>19</v>
      </c>
      <c r="F825" s="8" t="s">
        <v>20</v>
      </c>
      <c r="G825" s="7" t="s">
        <v>21</v>
      </c>
      <c r="H825" s="9">
        <v>139</v>
      </c>
      <c r="I825" s="30" t="str">
        <f t="shared" ref="I825:I839" si="49">IF(H825&lt;200,"&lt;₹200",IF(OR(H825=200,H825&lt;=500),"₹200 - ₹500","&gt;₹500"))</f>
        <v>&lt;₹200</v>
      </c>
      <c r="J825" s="9">
        <v>299</v>
      </c>
      <c r="K825" s="10">
        <v>0.54</v>
      </c>
      <c r="L825" s="41">
        <f t="shared" si="46"/>
        <v>3.8</v>
      </c>
      <c r="M825" s="21" t="str">
        <f>IF(K824&lt;=10%,"0-10%",IF(K824&lt;=20%,"11-20%",IF(K824&lt;=30%,"21-30%",IF(K824&lt;=40%,"31-40%",IF(K824&lt;=50%,"41-50%",IF(K824&lt;=60%,"51-60%",IF(K824&lt;=70%,"61-70%",IF(K824&lt;=80%,"71-80%",IF(K824&lt;=90%,"81-90%","91-100%")))))))))</f>
        <v>81-90%</v>
      </c>
      <c r="N825" s="21" t="str">
        <f>IF(K825&gt;=50%,"&gt;=50%","&lt;50%")</f>
        <v>&gt;=50%</v>
      </c>
      <c r="O825" s="7">
        <v>3.8</v>
      </c>
      <c r="P825" s="11">
        <v>3044</v>
      </c>
      <c r="Q825" s="27">
        <f>J825*P825</f>
        <v>910156</v>
      </c>
      <c r="R825" s="12"/>
      <c r="S825" s="24" t="str">
        <f>IF(K825&gt;=50%,"Yes","No")</f>
        <v>Yes</v>
      </c>
    </row>
    <row r="826" spans="1:19" x14ac:dyDescent="0.25">
      <c r="A826" s="7" t="s">
        <v>1918</v>
      </c>
      <c r="B826" s="7" t="s">
        <v>1919</v>
      </c>
      <c r="C826" s="7" t="s">
        <v>332</v>
      </c>
      <c r="D826" s="7" t="s">
        <v>18</v>
      </c>
      <c r="E826" s="7" t="s">
        <v>19</v>
      </c>
      <c r="F826" s="8" t="s">
        <v>333</v>
      </c>
      <c r="G826" s="7" t="s">
        <v>334</v>
      </c>
      <c r="H826" s="9">
        <v>499</v>
      </c>
      <c r="I826" s="30" t="str">
        <f t="shared" si="49"/>
        <v>₹200 - ₹500</v>
      </c>
      <c r="J826" s="9">
        <v>1299</v>
      </c>
      <c r="K826" s="10">
        <v>0.62</v>
      </c>
      <c r="L826" s="41">
        <f t="shared" si="46"/>
        <v>4.0999999999999996</v>
      </c>
      <c r="M826" s="21" t="str">
        <f>IF(K825&lt;=10%,"0-10%",IF(K825&lt;=20%,"11-20%",IF(K825&lt;=30%,"21-30%",IF(K825&lt;=40%,"31-40%",IF(K825&lt;=50%,"41-50%",IF(K825&lt;=60%,"51-60%",IF(K825&lt;=70%,"61-70%",IF(K825&lt;=80%,"71-80%",IF(K825&lt;=90%,"81-90%","91-100%")))))))))</f>
        <v>51-60%</v>
      </c>
      <c r="N826" s="21" t="str">
        <f>IF(K826&gt;=50%,"&gt;=50%","&lt;50%")</f>
        <v>&gt;=50%</v>
      </c>
      <c r="O826" s="7">
        <v>4.0999999999999996</v>
      </c>
      <c r="P826" s="11">
        <v>2740</v>
      </c>
      <c r="Q826" s="27">
        <f>J826*P826</f>
        <v>3559260</v>
      </c>
      <c r="R826" s="12"/>
      <c r="S826" s="24" t="str">
        <f>IF(K826&gt;=50%,"Yes","No")</f>
        <v>Yes</v>
      </c>
    </row>
    <row r="827" spans="1:19" x14ac:dyDescent="0.25">
      <c r="A827" s="7" t="s">
        <v>1491</v>
      </c>
      <c r="B827" s="7" t="s">
        <v>1492</v>
      </c>
      <c r="C827" s="7" t="s">
        <v>911</v>
      </c>
      <c r="D827" s="7" t="s">
        <v>233</v>
      </c>
      <c r="E827" s="7" t="s">
        <v>234</v>
      </c>
      <c r="F827" s="8" t="s">
        <v>235</v>
      </c>
      <c r="G827" s="7" t="s">
        <v>236</v>
      </c>
      <c r="H827" s="9">
        <v>250</v>
      </c>
      <c r="I827" s="30" t="str">
        <f t="shared" si="49"/>
        <v>₹200 - ₹500</v>
      </c>
      <c r="J827" s="9">
        <v>250</v>
      </c>
      <c r="K827" s="10">
        <v>0</v>
      </c>
      <c r="L827" s="41">
        <f t="shared" si="46"/>
        <v>4.2</v>
      </c>
      <c r="M827" s="21" t="str">
        <f>IF(K826&lt;=10%,"0-10%",IF(K826&lt;=20%,"11-20%",IF(K826&lt;=30%,"21-30%",IF(K826&lt;=40%,"31-40%",IF(K826&lt;=50%,"41-50%",IF(K826&lt;=60%,"51-60%",IF(K826&lt;=70%,"61-70%",IF(K826&lt;=80%,"71-80%",IF(K826&lt;=90%,"81-90%","91-100%")))))))))</f>
        <v>61-70%</v>
      </c>
      <c r="N827" s="21" t="str">
        <f>IF(K827&gt;=50%,"&gt;=50%","&lt;50%")</f>
        <v>&lt;50%</v>
      </c>
      <c r="O827" s="7">
        <v>4.2</v>
      </c>
      <c r="P827" s="11">
        <v>2628</v>
      </c>
      <c r="Q827" s="27">
        <f>J827*P827</f>
        <v>657000</v>
      </c>
      <c r="R827" s="12"/>
      <c r="S827" s="24" t="str">
        <f>IF(K827&gt;=50%,"Yes","No")</f>
        <v>No</v>
      </c>
    </row>
    <row r="828" spans="1:19" x14ac:dyDescent="0.25">
      <c r="A828" s="7" t="s">
        <v>2756</v>
      </c>
      <c r="B828" s="7" t="s">
        <v>2757</v>
      </c>
      <c r="C828" s="7" t="s">
        <v>1116</v>
      </c>
      <c r="D828" s="7" t="s">
        <v>55</v>
      </c>
      <c r="E828" s="14" t="s">
        <v>63</v>
      </c>
      <c r="F828" s="8" t="s">
        <v>64</v>
      </c>
      <c r="G828" s="14" t="s">
        <v>1117</v>
      </c>
      <c r="H828" s="9">
        <v>7999</v>
      </c>
      <c r="I828" s="30" t="str">
        <f t="shared" si="49"/>
        <v>&gt;₹500</v>
      </c>
      <c r="J828" s="9">
        <v>15999</v>
      </c>
      <c r="K828" s="10">
        <v>0.5</v>
      </c>
      <c r="L828" s="41">
        <f t="shared" si="46"/>
        <v>3.8</v>
      </c>
      <c r="M828" s="21" t="str">
        <f>IF(K827&lt;=10%,"0-10%",IF(K827&lt;=20%,"11-20%",IF(K827&lt;=30%,"21-30%",IF(K827&lt;=40%,"31-40%",IF(K827&lt;=50%,"41-50%",IF(K827&lt;=60%,"51-60%",IF(K827&lt;=70%,"61-70%",IF(K827&lt;=80%,"71-80%",IF(K827&lt;=90%,"81-90%","91-100%")))))))))</f>
        <v>0-10%</v>
      </c>
      <c r="N828" s="21" t="str">
        <f>IF(K828&gt;=50%,"&gt;=50%","&lt;50%")</f>
        <v>&gt;=50%</v>
      </c>
      <c r="O828" s="7">
        <v>3.8</v>
      </c>
      <c r="P828" s="11">
        <v>3022</v>
      </c>
      <c r="Q828" s="27">
        <f>J828*P828</f>
        <v>48348978</v>
      </c>
      <c r="R828" s="12"/>
      <c r="S828" s="24" t="str">
        <f>IF(K828&gt;=50%,"Yes","No")</f>
        <v>Yes</v>
      </c>
    </row>
    <row r="829" spans="1:19" x14ac:dyDescent="0.25">
      <c r="A829" s="7" t="s">
        <v>1000</v>
      </c>
      <c r="B829" s="7" t="s">
        <v>1001</v>
      </c>
      <c r="C829" s="7" t="s">
        <v>144</v>
      </c>
      <c r="D829" s="7" t="s">
        <v>18</v>
      </c>
      <c r="E829" s="14" t="s">
        <v>145</v>
      </c>
      <c r="F829" s="8" t="s">
        <v>146</v>
      </c>
      <c r="G829" s="14"/>
      <c r="H829" s="9">
        <v>3307</v>
      </c>
      <c r="I829" s="30" t="str">
        <f t="shared" si="49"/>
        <v>&gt;₹500</v>
      </c>
      <c r="J829" s="9">
        <v>6100</v>
      </c>
      <c r="K829" s="10">
        <v>0.46</v>
      </c>
      <c r="L829" s="41">
        <f t="shared" si="46"/>
        <v>4.3</v>
      </c>
      <c r="M829" s="21" t="str">
        <f>IF(K828&lt;=10%,"0-10%",IF(K828&lt;=20%,"11-20%",IF(K828&lt;=30%,"21-30%",IF(K828&lt;=40%,"31-40%",IF(K828&lt;=50%,"41-50%",IF(K828&lt;=60%,"51-60%",IF(K828&lt;=70%,"61-70%",IF(K828&lt;=80%,"71-80%",IF(K828&lt;=90%,"81-90%","91-100%")))))))))</f>
        <v>41-50%</v>
      </c>
      <c r="N829" s="21" t="str">
        <f>IF(K829&gt;=50%,"&gt;=50%","&lt;50%")</f>
        <v>&lt;50%</v>
      </c>
      <c r="O829" s="7">
        <v>4.3</v>
      </c>
      <c r="P829" s="11">
        <v>2515</v>
      </c>
      <c r="Q829" s="27">
        <f>J829*P829</f>
        <v>15341500</v>
      </c>
      <c r="R829" s="12"/>
      <c r="S829" s="24" t="str">
        <f>IF(K829&gt;=50%,"Yes","No")</f>
        <v>No</v>
      </c>
    </row>
    <row r="830" spans="1:19" x14ac:dyDescent="0.25">
      <c r="A830" s="7" t="s">
        <v>1002</v>
      </c>
      <c r="B830" s="7" t="s">
        <v>1003</v>
      </c>
      <c r="C830" s="7" t="s">
        <v>1004</v>
      </c>
      <c r="D830" s="7" t="s">
        <v>233</v>
      </c>
      <c r="E830" s="7" t="s">
        <v>234</v>
      </c>
      <c r="F830" s="8" t="s">
        <v>235</v>
      </c>
      <c r="G830" s="7" t="s">
        <v>236</v>
      </c>
      <c r="H830" s="9">
        <v>341</v>
      </c>
      <c r="I830" s="30" t="str">
        <f t="shared" si="49"/>
        <v>₹200 - ₹500</v>
      </c>
      <c r="J830" s="9">
        <v>450</v>
      </c>
      <c r="K830" s="10">
        <v>0.24</v>
      </c>
      <c r="L830" s="41">
        <f t="shared" si="46"/>
        <v>4.3</v>
      </c>
      <c r="M830" s="21" t="str">
        <f>IF(K829&lt;=10%,"0-10%",IF(K829&lt;=20%,"11-20%",IF(K829&lt;=30%,"21-30%",IF(K829&lt;=40%,"31-40%",IF(K829&lt;=50%,"41-50%",IF(K829&lt;=60%,"51-60%",IF(K829&lt;=70%,"61-70%",IF(K829&lt;=80%,"71-80%",IF(K829&lt;=90%,"81-90%","91-100%")))))))))</f>
        <v>41-50%</v>
      </c>
      <c r="N830" s="21" t="str">
        <f>IF(K830&gt;=50%,"&gt;=50%","&lt;50%")</f>
        <v>&lt;50%</v>
      </c>
      <c r="O830" s="7">
        <v>4.3</v>
      </c>
      <c r="P830" s="11">
        <v>2493</v>
      </c>
      <c r="Q830" s="27">
        <f>J830*P830</f>
        <v>1121850</v>
      </c>
      <c r="R830" s="12"/>
      <c r="S830" s="24" t="str">
        <f>IF(K830&gt;=50%,"Yes","No")</f>
        <v>No</v>
      </c>
    </row>
    <row r="831" spans="1:19" x14ac:dyDescent="0.25">
      <c r="A831" s="7" t="s">
        <v>1920</v>
      </c>
      <c r="B831" s="7" t="s">
        <v>1921</v>
      </c>
      <c r="C831" s="7" t="s">
        <v>25</v>
      </c>
      <c r="D831" s="7" t="s">
        <v>18</v>
      </c>
      <c r="E831" s="7" t="s">
        <v>19</v>
      </c>
      <c r="F831" s="8" t="s">
        <v>26</v>
      </c>
      <c r="G831" s="7" t="s">
        <v>27</v>
      </c>
      <c r="H831" s="9">
        <v>399</v>
      </c>
      <c r="I831" s="30" t="str">
        <f t="shared" si="49"/>
        <v>₹200 - ₹500</v>
      </c>
      <c r="J831" s="9">
        <v>1099</v>
      </c>
      <c r="K831" s="10">
        <v>0.64</v>
      </c>
      <c r="L831" s="41">
        <f t="shared" si="46"/>
        <v>4.0999999999999996</v>
      </c>
      <c r="M831" s="21" t="str">
        <f>IF(K830&lt;=10%,"0-10%",IF(K830&lt;=20%,"11-20%",IF(K830&lt;=30%,"21-30%",IF(K830&lt;=40%,"31-40%",IF(K830&lt;=50%,"41-50%",IF(K830&lt;=60%,"51-60%",IF(K830&lt;=70%,"61-70%",IF(K830&lt;=80%,"71-80%",IF(K830&lt;=90%,"81-90%","91-100%")))))))))</f>
        <v>21-30%</v>
      </c>
      <c r="N831" s="21" t="str">
        <f>IF(K831&gt;=50%,"&gt;=50%","&lt;50%")</f>
        <v>&gt;=50%</v>
      </c>
      <c r="O831" s="7">
        <v>4.0999999999999996</v>
      </c>
      <c r="P831" s="11">
        <v>2685</v>
      </c>
      <c r="Q831" s="27">
        <f>J831*P831</f>
        <v>2950815</v>
      </c>
      <c r="R831" s="12"/>
      <c r="S831" s="24" t="str">
        <f>IF(K831&gt;=50%,"Yes","No")</f>
        <v>Yes</v>
      </c>
    </row>
    <row r="832" spans="1:19" x14ac:dyDescent="0.25">
      <c r="A832" s="7" t="s">
        <v>1922</v>
      </c>
      <c r="B832" s="7" t="s">
        <v>1923</v>
      </c>
      <c r="C832" s="7" t="s">
        <v>25</v>
      </c>
      <c r="D832" s="7" t="s">
        <v>18</v>
      </c>
      <c r="E832" s="7" t="s">
        <v>19</v>
      </c>
      <c r="F832" s="8" t="s">
        <v>26</v>
      </c>
      <c r="G832" s="7" t="s">
        <v>27</v>
      </c>
      <c r="H832" s="9">
        <v>399</v>
      </c>
      <c r="I832" s="30" t="str">
        <f t="shared" si="49"/>
        <v>₹200 - ₹500</v>
      </c>
      <c r="J832" s="9">
        <v>1099</v>
      </c>
      <c r="K832" s="10">
        <v>0.64</v>
      </c>
      <c r="L832" s="41">
        <f t="shared" si="46"/>
        <v>4.0999999999999996</v>
      </c>
      <c r="M832" s="21" t="str">
        <f>IF(K831&lt;=10%,"0-10%",IF(K831&lt;=20%,"11-20%",IF(K831&lt;=30%,"21-30%",IF(K831&lt;=40%,"31-40%",IF(K831&lt;=50%,"41-50%",IF(K831&lt;=60%,"51-60%",IF(K831&lt;=70%,"61-70%",IF(K831&lt;=80%,"71-80%",IF(K831&lt;=90%,"81-90%","91-100%")))))))))</f>
        <v>61-70%</v>
      </c>
      <c r="N832" s="21" t="str">
        <f>IF(K832&gt;=50%,"&gt;=50%","&lt;50%")</f>
        <v>&gt;=50%</v>
      </c>
      <c r="O832" s="7">
        <v>4.0999999999999996</v>
      </c>
      <c r="P832" s="11">
        <v>2685</v>
      </c>
      <c r="Q832" s="27">
        <f>J832*P832</f>
        <v>2950815</v>
      </c>
      <c r="R832" s="12"/>
      <c r="S832" s="24" t="str">
        <f>IF(K832&gt;=50%,"Yes","No")</f>
        <v>Yes</v>
      </c>
    </row>
    <row r="833" spans="1:19" x14ac:dyDescent="0.25">
      <c r="A833" s="7" t="s">
        <v>293</v>
      </c>
      <c r="B833" s="7" t="s">
        <v>294</v>
      </c>
      <c r="C833" s="7" t="s">
        <v>295</v>
      </c>
      <c r="D833" s="7" t="s">
        <v>35</v>
      </c>
      <c r="E833" s="7" t="s">
        <v>43</v>
      </c>
      <c r="F833" s="8" t="s">
        <v>44</v>
      </c>
      <c r="G833" s="7" t="s">
        <v>296</v>
      </c>
      <c r="H833" s="9">
        <v>688</v>
      </c>
      <c r="I833" s="30" t="str">
        <f t="shared" si="49"/>
        <v>&gt;₹500</v>
      </c>
      <c r="J833" s="9">
        <v>747</v>
      </c>
      <c r="K833" s="10">
        <v>0.08</v>
      </c>
      <c r="L833" s="41">
        <f t="shared" si="46"/>
        <v>4.5</v>
      </c>
      <c r="M833" s="21" t="str">
        <f>IF(K832&lt;=10%,"0-10%",IF(K832&lt;=20%,"11-20%",IF(K832&lt;=30%,"21-30%",IF(K832&lt;=40%,"31-40%",IF(K832&lt;=50%,"41-50%",IF(K832&lt;=60%,"51-60%",IF(K832&lt;=70%,"61-70%",IF(K832&lt;=80%,"71-80%",IF(K832&lt;=90%,"81-90%","91-100%")))))))))</f>
        <v>61-70%</v>
      </c>
      <c r="N833" s="21" t="str">
        <f>IF(K833&gt;=50%,"&gt;=50%","&lt;50%")</f>
        <v>&lt;50%</v>
      </c>
      <c r="O833" s="7">
        <v>4.5</v>
      </c>
      <c r="P833" s="11">
        <v>2280</v>
      </c>
      <c r="Q833" s="27">
        <f>J833*P833</f>
        <v>1703160</v>
      </c>
      <c r="R833" s="12"/>
      <c r="S833" s="24" t="str">
        <f>IF(K833&gt;=50%,"Yes","No")</f>
        <v>No</v>
      </c>
    </row>
    <row r="834" spans="1:19" x14ac:dyDescent="0.25">
      <c r="A834" s="7" t="s">
        <v>2310</v>
      </c>
      <c r="B834" s="7" t="s">
        <v>2311</v>
      </c>
      <c r="C834" s="7" t="s">
        <v>25</v>
      </c>
      <c r="D834" s="7" t="s">
        <v>18</v>
      </c>
      <c r="E834" s="7" t="s">
        <v>19</v>
      </c>
      <c r="F834" s="8" t="s">
        <v>26</v>
      </c>
      <c r="G834" s="7" t="s">
        <v>27</v>
      </c>
      <c r="H834" s="9">
        <v>299</v>
      </c>
      <c r="I834" s="30" t="str">
        <f t="shared" si="49"/>
        <v>₹200 - ₹500</v>
      </c>
      <c r="J834" s="9">
        <v>399</v>
      </c>
      <c r="K834" s="10">
        <v>0.25</v>
      </c>
      <c r="L834" s="41">
        <f t="shared" ref="L834:L897" si="50" xml:space="preserve"> AVERAGE(O834)</f>
        <v>4</v>
      </c>
      <c r="M834" s="21" t="str">
        <f>IF(K833&lt;=10%,"0-10%",IF(K833&lt;=20%,"11-20%",IF(K833&lt;=30%,"21-30%",IF(K833&lt;=40%,"31-40%",IF(K833&lt;=50%,"41-50%",IF(K833&lt;=60%,"51-60%",IF(K833&lt;=70%,"61-70%",IF(K833&lt;=80%,"71-80%",IF(K833&lt;=90%,"81-90%","91-100%")))))))))</f>
        <v>0-10%</v>
      </c>
      <c r="N834" s="21" t="str">
        <f>IF(K834&gt;=50%,"&gt;=50%","&lt;50%")</f>
        <v>&lt;50%</v>
      </c>
      <c r="O834" s="7">
        <v>4</v>
      </c>
      <c r="P834" s="11">
        <v>2766</v>
      </c>
      <c r="Q834" s="27">
        <f>J834*P834</f>
        <v>1103634</v>
      </c>
      <c r="R834" s="12"/>
      <c r="S834" s="24" t="str">
        <f>IF(K834&gt;=50%,"Yes","No")</f>
        <v>No</v>
      </c>
    </row>
    <row r="835" spans="1:19" x14ac:dyDescent="0.25">
      <c r="A835" s="7" t="s">
        <v>1005</v>
      </c>
      <c r="B835" s="7" t="s">
        <v>1006</v>
      </c>
      <c r="C835" s="7" t="s">
        <v>914</v>
      </c>
      <c r="D835" s="7" t="s">
        <v>233</v>
      </c>
      <c r="E835" s="7" t="s">
        <v>234</v>
      </c>
      <c r="F835" s="8" t="s">
        <v>235</v>
      </c>
      <c r="G835" s="7" t="s">
        <v>236</v>
      </c>
      <c r="H835" s="9">
        <v>178</v>
      </c>
      <c r="I835" s="30" t="str">
        <f t="shared" si="49"/>
        <v>&lt;₹200</v>
      </c>
      <c r="J835" s="9">
        <v>210</v>
      </c>
      <c r="K835" s="10">
        <v>0.15</v>
      </c>
      <c r="L835" s="41">
        <f t="shared" si="50"/>
        <v>4.3</v>
      </c>
      <c r="M835" s="21" t="str">
        <f>IF(K834&lt;=10%,"0-10%",IF(K834&lt;=20%,"11-20%",IF(K834&lt;=30%,"21-30%",IF(K834&lt;=40%,"31-40%",IF(K834&lt;=50%,"41-50%",IF(K834&lt;=60%,"51-60%",IF(K834&lt;=70%,"61-70%",IF(K834&lt;=80%,"71-80%",IF(K834&lt;=90%,"81-90%","91-100%")))))))))</f>
        <v>21-30%</v>
      </c>
      <c r="N835" s="21" t="str">
        <f>IF(K835&gt;=50%,"&gt;=50%","&lt;50%")</f>
        <v>&lt;50%</v>
      </c>
      <c r="O835" s="7">
        <v>4.3</v>
      </c>
      <c r="P835" s="11">
        <v>2450</v>
      </c>
      <c r="Q835" s="27">
        <f>J835*P835</f>
        <v>514500</v>
      </c>
      <c r="R835" s="12"/>
      <c r="S835" s="24" t="str">
        <f>IF(K835&gt;=50%,"Yes","No")</f>
        <v>No</v>
      </c>
    </row>
    <row r="836" spans="1:19" x14ac:dyDescent="0.25">
      <c r="A836" s="7" t="s">
        <v>2559</v>
      </c>
      <c r="B836" s="7" t="s">
        <v>2560</v>
      </c>
      <c r="C836" s="7" t="s">
        <v>618</v>
      </c>
      <c r="D836" s="7" t="s">
        <v>35</v>
      </c>
      <c r="E836" s="14" t="s">
        <v>43</v>
      </c>
      <c r="F836" s="8" t="s">
        <v>44</v>
      </c>
      <c r="G836" s="14" t="s">
        <v>180</v>
      </c>
      <c r="H836" s="9">
        <v>1199</v>
      </c>
      <c r="I836" s="30" t="str">
        <f t="shared" si="49"/>
        <v>&gt;₹500</v>
      </c>
      <c r="J836" s="9">
        <v>1950</v>
      </c>
      <c r="K836" s="10">
        <v>0.39</v>
      </c>
      <c r="L836" s="41">
        <f t="shared" si="50"/>
        <v>3.9</v>
      </c>
      <c r="M836" s="21" t="str">
        <f>IF(K835&lt;=10%,"0-10%",IF(K835&lt;=20%,"11-20%",IF(K835&lt;=30%,"21-30%",IF(K835&lt;=40%,"31-40%",IF(K835&lt;=50%,"41-50%",IF(K835&lt;=60%,"51-60%",IF(K835&lt;=70%,"61-70%",IF(K835&lt;=80%,"71-80%",IF(K835&lt;=90%,"81-90%","91-100%")))))))))</f>
        <v>11-20%</v>
      </c>
      <c r="N836" s="21" t="str">
        <f>IF(K836&gt;=50%,"&gt;=50%","&lt;50%")</f>
        <v>&lt;50%</v>
      </c>
      <c r="O836" s="7">
        <v>3.9</v>
      </c>
      <c r="P836" s="11">
        <v>2832</v>
      </c>
      <c r="Q836" s="27">
        <f>J836*P836</f>
        <v>5522400</v>
      </c>
      <c r="R836" s="12"/>
      <c r="S836" s="24" t="str">
        <f>IF(K836&gt;=50%,"Yes","No")</f>
        <v>No</v>
      </c>
    </row>
    <row r="837" spans="1:19" x14ac:dyDescent="0.25">
      <c r="A837" s="7" t="s">
        <v>580</v>
      </c>
      <c r="B837" s="7" t="s">
        <v>581</v>
      </c>
      <c r="C837" s="7" t="s">
        <v>582</v>
      </c>
      <c r="D837" s="7" t="s">
        <v>35</v>
      </c>
      <c r="E837" s="14" t="s">
        <v>43</v>
      </c>
      <c r="F837" s="8" t="s">
        <v>44</v>
      </c>
      <c r="G837" s="14" t="s">
        <v>583</v>
      </c>
      <c r="H837" s="9">
        <v>12609</v>
      </c>
      <c r="I837" s="30" t="str">
        <f t="shared" si="49"/>
        <v>&gt;₹500</v>
      </c>
      <c r="J837" s="9">
        <v>23999</v>
      </c>
      <c r="K837" s="10">
        <v>0.47</v>
      </c>
      <c r="L837" s="41">
        <f t="shared" si="50"/>
        <v>4.4000000000000004</v>
      </c>
      <c r="M837" s="21" t="str">
        <f>IF(K836&lt;=10%,"0-10%",IF(K836&lt;=20%,"11-20%",IF(K836&lt;=30%,"21-30%",IF(K836&lt;=40%,"31-40%",IF(K836&lt;=50%,"41-50%",IF(K836&lt;=60%,"51-60%",IF(K836&lt;=70%,"61-70%",IF(K836&lt;=80%,"71-80%",IF(K836&lt;=90%,"81-90%","91-100%")))))))))</f>
        <v>31-40%</v>
      </c>
      <c r="N837" s="21" t="str">
        <f>IF(K837&gt;=50%,"&gt;=50%","&lt;50%")</f>
        <v>&lt;50%</v>
      </c>
      <c r="O837" s="7">
        <v>4.4000000000000004</v>
      </c>
      <c r="P837" s="11">
        <v>2288</v>
      </c>
      <c r="Q837" s="27">
        <f>J837*P837</f>
        <v>54909712</v>
      </c>
      <c r="R837" s="12"/>
      <c r="S837" s="24" t="str">
        <f>IF(K837&gt;=50%,"Yes","No")</f>
        <v>No</v>
      </c>
    </row>
    <row r="838" spans="1:19" x14ac:dyDescent="0.25">
      <c r="A838" s="7" t="s">
        <v>1924</v>
      </c>
      <c r="B838" s="7" t="s">
        <v>1925</v>
      </c>
      <c r="C838" s="7" t="s">
        <v>1116</v>
      </c>
      <c r="D838" s="7" t="s">
        <v>55</v>
      </c>
      <c r="E838" s="14" t="s">
        <v>63</v>
      </c>
      <c r="F838" s="8" t="s">
        <v>64</v>
      </c>
      <c r="G838" s="14" t="s">
        <v>1117</v>
      </c>
      <c r="H838" s="9">
        <v>7390</v>
      </c>
      <c r="I838" s="30" t="str">
        <f t="shared" si="49"/>
        <v>&gt;₹500</v>
      </c>
      <c r="J838" s="9">
        <v>20000</v>
      </c>
      <c r="K838" s="10">
        <v>0.63</v>
      </c>
      <c r="L838" s="41">
        <f t="shared" si="50"/>
        <v>4.0999999999999996</v>
      </c>
      <c r="M838" s="21" t="str">
        <f>IF(K837&lt;=10%,"0-10%",IF(K837&lt;=20%,"11-20%",IF(K837&lt;=30%,"21-30%",IF(K837&lt;=40%,"31-40%",IF(K837&lt;=50%,"41-50%",IF(K837&lt;=60%,"51-60%",IF(K837&lt;=70%,"61-70%",IF(K837&lt;=80%,"71-80%",IF(K837&lt;=90%,"81-90%","91-100%")))))))))</f>
        <v>41-50%</v>
      </c>
      <c r="N838" s="21" t="str">
        <f>IF(K838&gt;=50%,"&gt;=50%","&lt;50%")</f>
        <v>&gt;=50%</v>
      </c>
      <c r="O838" s="7">
        <v>4.0999999999999996</v>
      </c>
      <c r="P838" s="11">
        <v>2581</v>
      </c>
      <c r="Q838" s="27">
        <f>J838*P838</f>
        <v>51620000</v>
      </c>
      <c r="R838" s="12"/>
      <c r="S838" s="24" t="str">
        <f>IF(K838&gt;=50%,"Yes","No")</f>
        <v>Yes</v>
      </c>
    </row>
    <row r="839" spans="1:19" x14ac:dyDescent="0.25">
      <c r="A839" s="7" t="s">
        <v>2883</v>
      </c>
      <c r="B839" s="7" t="s">
        <v>2884</v>
      </c>
      <c r="C839" s="7" t="s">
        <v>326</v>
      </c>
      <c r="D839" s="7" t="s">
        <v>55</v>
      </c>
      <c r="E839" s="7" t="s">
        <v>63</v>
      </c>
      <c r="F839" s="8" t="s">
        <v>103</v>
      </c>
      <c r="G839" s="7" t="s">
        <v>327</v>
      </c>
      <c r="H839" s="9">
        <v>230</v>
      </c>
      <c r="I839" s="30" t="str">
        <f t="shared" si="49"/>
        <v>₹200 - ₹500</v>
      </c>
      <c r="J839" s="9">
        <v>499</v>
      </c>
      <c r="K839" s="10">
        <v>0.54</v>
      </c>
      <c r="L839" s="41">
        <f t="shared" si="50"/>
        <v>3.7</v>
      </c>
      <c r="M839" s="21" t="str">
        <f>IF(K838&lt;=10%,"0-10%",IF(K838&lt;=20%,"11-20%",IF(K838&lt;=30%,"21-30%",IF(K838&lt;=40%,"31-40%",IF(K838&lt;=50%,"41-50%",IF(K838&lt;=60%,"51-60%",IF(K838&lt;=70%,"61-70%",IF(K838&lt;=80%,"71-80%",IF(K838&lt;=90%,"81-90%","91-100%")))))))))</f>
        <v>61-70%</v>
      </c>
      <c r="N839" s="21" t="str">
        <f>IF(K839&gt;=50%,"&gt;=50%","&lt;50%")</f>
        <v>&gt;=50%</v>
      </c>
      <c r="O839" s="7">
        <v>3.7</v>
      </c>
      <c r="P839" s="11">
        <v>2960</v>
      </c>
      <c r="Q839" s="27">
        <f>J839*P839</f>
        <v>1477040</v>
      </c>
      <c r="R839" s="12"/>
      <c r="S839" s="24" t="str">
        <f>IF(K839&gt;=50%,"Yes","No")</f>
        <v>Yes</v>
      </c>
    </row>
    <row r="840" spans="1:19" x14ac:dyDescent="0.25">
      <c r="A840" s="7" t="s">
        <v>1007</v>
      </c>
      <c r="B840" s="7" t="s">
        <v>1008</v>
      </c>
      <c r="C840" s="7" t="s">
        <v>164</v>
      </c>
      <c r="D840" s="7" t="s">
        <v>55</v>
      </c>
      <c r="E840" s="7" t="s">
        <v>56</v>
      </c>
      <c r="F840" s="8" t="s">
        <v>57</v>
      </c>
      <c r="G840" s="7" t="s">
        <v>165</v>
      </c>
      <c r="H840" s="9">
        <v>89</v>
      </c>
      <c r="I840" s="30" t="str">
        <f>IF(H840&lt;200,"&lt;₹200", IF(H840&lt;=500, "₹200 -₹500", "&gt;₹500"))</f>
        <v>&lt;₹200</v>
      </c>
      <c r="J840" s="9">
        <v>599</v>
      </c>
      <c r="K840" s="10">
        <v>0.85</v>
      </c>
      <c r="L840" s="41">
        <f t="shared" si="50"/>
        <v>4.3</v>
      </c>
      <c r="M840" s="21" t="str">
        <f>IF(K839&lt;=10%,"0-10%",IF(K839&lt;=20%,"11-20%",IF(K839&lt;=30%,"21-30%",IF(K839&lt;=40%,"31-40%",IF(K839&lt;=50%,"41-50%",IF(K839&lt;=60%,"51-60%",IF(K839&lt;=70%,"61-70%",IF(K839&lt;=80%,"71-80%",IF(K839&lt;=90%,"81-90%","91-100%")))))))))</f>
        <v>51-60%</v>
      </c>
      <c r="N840" s="21" t="str">
        <f>IF(K840&gt;=50%,"&gt;=50%","&lt;50%")</f>
        <v>&gt;=50%</v>
      </c>
      <c r="O840" s="7">
        <v>4.3</v>
      </c>
      <c r="P840" s="11">
        <v>2351</v>
      </c>
      <c r="Q840" s="27">
        <f>J840*P840</f>
        <v>1408249</v>
      </c>
      <c r="R840" s="12"/>
      <c r="S840" s="24" t="str">
        <f>IF(K840&gt;=50%,"Yes","No")</f>
        <v>Yes</v>
      </c>
    </row>
    <row r="841" spans="1:19" x14ac:dyDescent="0.25">
      <c r="A841" s="7" t="s">
        <v>1926</v>
      </c>
      <c r="B841" s="7" t="s">
        <v>1927</v>
      </c>
      <c r="C841" s="7" t="s">
        <v>540</v>
      </c>
      <c r="D841" s="7" t="s">
        <v>35</v>
      </c>
      <c r="E841" s="14" t="s">
        <v>43</v>
      </c>
      <c r="F841" s="8" t="s">
        <v>121</v>
      </c>
      <c r="G841" s="14" t="s">
        <v>444</v>
      </c>
      <c r="H841" s="9">
        <v>18999</v>
      </c>
      <c r="I841" s="30" t="str">
        <f t="shared" ref="I841:I849" si="51">IF(H841&lt;200,"&lt;₹200",IF(OR(H841=200,H841&lt;=500),"₹200 - ₹500","&gt;₹500"))</f>
        <v>&gt;₹500</v>
      </c>
      <c r="J841" s="9">
        <v>29999</v>
      </c>
      <c r="K841" s="10">
        <v>0.37</v>
      </c>
      <c r="L841" s="41">
        <f t="shared" si="50"/>
        <v>4.0999999999999996</v>
      </c>
      <c r="M841" s="21" t="str">
        <f>IF(K840&lt;=10%,"0-10%",IF(K840&lt;=20%,"11-20%",IF(K840&lt;=30%,"21-30%",IF(K840&lt;=40%,"31-40%",IF(K840&lt;=50%,"41-50%",IF(K840&lt;=60%,"51-60%",IF(K840&lt;=70%,"61-70%",IF(K840&lt;=80%,"71-80%",IF(K840&lt;=90%,"81-90%","91-100%")))))))))</f>
        <v>81-90%</v>
      </c>
      <c r="N841" s="21" t="str">
        <f>IF(K841&gt;=50%,"&gt;=50%","&lt;50%")</f>
        <v>&lt;50%</v>
      </c>
      <c r="O841" s="7">
        <v>4.0999999999999996</v>
      </c>
      <c r="P841" s="11">
        <v>2536</v>
      </c>
      <c r="Q841" s="27">
        <f>J841*P841</f>
        <v>76077464</v>
      </c>
      <c r="R841" s="12"/>
      <c r="S841" s="24" t="str">
        <f>IF(K841&gt;=50%,"Yes","No")</f>
        <v>No</v>
      </c>
    </row>
    <row r="842" spans="1:19" x14ac:dyDescent="0.25">
      <c r="A842" s="7" t="s">
        <v>1928</v>
      </c>
      <c r="B842" s="7" t="s">
        <v>1929</v>
      </c>
      <c r="C842" s="7" t="s">
        <v>1930</v>
      </c>
      <c r="D842" s="7" t="s">
        <v>18</v>
      </c>
      <c r="E842" s="7" t="s">
        <v>499</v>
      </c>
      <c r="F842" s="8" t="s">
        <v>500</v>
      </c>
      <c r="G842" s="7" t="s">
        <v>1931</v>
      </c>
      <c r="H842" s="9">
        <v>598</v>
      </c>
      <c r="I842" s="30" t="str">
        <f t="shared" si="51"/>
        <v>&gt;₹500</v>
      </c>
      <c r="J842" s="9">
        <v>1150</v>
      </c>
      <c r="K842" s="10">
        <v>0.48</v>
      </c>
      <c r="L842" s="41">
        <f t="shared" si="50"/>
        <v>4.0999999999999996</v>
      </c>
      <c r="M842" s="21" t="str">
        <f>IF(K841&lt;=10%,"0-10%",IF(K841&lt;=20%,"11-20%",IF(K841&lt;=30%,"21-30%",IF(K841&lt;=40%,"31-40%",IF(K841&lt;=50%,"41-50%",IF(K841&lt;=60%,"51-60%",IF(K841&lt;=70%,"61-70%",IF(K841&lt;=80%,"71-80%",IF(K841&lt;=90%,"81-90%","91-100%")))))))))</f>
        <v>31-40%</v>
      </c>
      <c r="N842" s="21" t="str">
        <f>IF(K842&gt;=50%,"&gt;=50%","&lt;50%")</f>
        <v>&lt;50%</v>
      </c>
      <c r="O842" s="7">
        <v>4.0999999999999996</v>
      </c>
      <c r="P842" s="11">
        <v>2535</v>
      </c>
      <c r="Q842" s="27">
        <f>J842*P842</f>
        <v>2915250</v>
      </c>
      <c r="R842" s="12"/>
      <c r="S842" s="24" t="str">
        <f>IF(K842&gt;=50%,"Yes","No")</f>
        <v>No</v>
      </c>
    </row>
    <row r="843" spans="1:19" x14ac:dyDescent="0.25">
      <c r="A843" s="7" t="s">
        <v>3127</v>
      </c>
      <c r="B843" s="7" t="s">
        <v>3128</v>
      </c>
      <c r="C843" s="7" t="s">
        <v>978</v>
      </c>
      <c r="D843" s="7" t="s">
        <v>35</v>
      </c>
      <c r="E843" s="7" t="s">
        <v>43</v>
      </c>
      <c r="F843" s="8" t="s">
        <v>44</v>
      </c>
      <c r="G843" s="7" t="s">
        <v>583</v>
      </c>
      <c r="H843" s="9">
        <v>499</v>
      </c>
      <c r="I843" s="30" t="str">
        <f t="shared" si="51"/>
        <v>₹200 - ₹500</v>
      </c>
      <c r="J843" s="9">
        <v>2199</v>
      </c>
      <c r="K843" s="10">
        <v>0.77</v>
      </c>
      <c r="L843" s="41">
        <f t="shared" si="50"/>
        <v>3.1</v>
      </c>
      <c r="M843" s="21" t="str">
        <f>IF(K842&lt;=10%,"0-10%",IF(K842&lt;=20%,"11-20%",IF(K842&lt;=30%,"21-30%",IF(K842&lt;=40%,"31-40%",IF(K842&lt;=50%,"41-50%",IF(K842&lt;=60%,"51-60%",IF(K842&lt;=70%,"61-70%",IF(K842&lt;=80%,"71-80%",IF(K842&lt;=90%,"81-90%","91-100%")))))))))</f>
        <v>41-50%</v>
      </c>
      <c r="N843" s="21" t="str">
        <f>IF(K843&gt;=50%,"&gt;=50%","&lt;50%")</f>
        <v>&gt;=50%</v>
      </c>
      <c r="O843" s="7">
        <v>3.1</v>
      </c>
      <c r="P843" s="11">
        <v>3527</v>
      </c>
      <c r="Q843" s="27">
        <f>J843*P843</f>
        <v>7755873</v>
      </c>
      <c r="R843" s="12"/>
      <c r="S843" s="24" t="str">
        <f>IF(K843&gt;=50%,"Yes","No")</f>
        <v>Yes</v>
      </c>
    </row>
    <row r="844" spans="1:19" x14ac:dyDescent="0.25">
      <c r="A844" s="7" t="s">
        <v>1009</v>
      </c>
      <c r="B844" s="7" t="s">
        <v>1010</v>
      </c>
      <c r="C844" s="7" t="s">
        <v>1011</v>
      </c>
      <c r="D844" s="7" t="s">
        <v>35</v>
      </c>
      <c r="E844" s="7" t="s">
        <v>43</v>
      </c>
      <c r="F844" s="8" t="s">
        <v>312</v>
      </c>
      <c r="G844" s="7" t="s">
        <v>1012</v>
      </c>
      <c r="H844" s="9">
        <v>279</v>
      </c>
      <c r="I844" s="30" t="str">
        <f t="shared" si="51"/>
        <v>₹200 - ₹500</v>
      </c>
      <c r="J844" s="9">
        <v>699</v>
      </c>
      <c r="K844" s="10">
        <v>0.6</v>
      </c>
      <c r="L844" s="41">
        <f t="shared" si="50"/>
        <v>4.3</v>
      </c>
      <c r="M844" s="21" t="str">
        <f>IF(K843&lt;=10%,"0-10%",IF(K843&lt;=20%,"11-20%",IF(K843&lt;=30%,"21-30%",IF(K843&lt;=40%,"31-40%",IF(K843&lt;=50%,"41-50%",IF(K843&lt;=60%,"51-60%",IF(K843&lt;=70%,"61-70%",IF(K843&lt;=80%,"71-80%",IF(K843&lt;=90%,"81-90%","91-100%")))))))))</f>
        <v>71-80%</v>
      </c>
      <c r="N844" s="21" t="str">
        <f>IF(K844&gt;=50%,"&gt;=50%","&lt;50%")</f>
        <v>&gt;=50%</v>
      </c>
      <c r="O844" s="7">
        <v>4.3</v>
      </c>
      <c r="P844" s="11">
        <v>2326</v>
      </c>
      <c r="Q844" s="27">
        <f>J844*P844</f>
        <v>1625874</v>
      </c>
      <c r="R844" s="12"/>
      <c r="S844" s="24" t="str">
        <f>IF(K844&gt;=50%,"Yes","No")</f>
        <v>Yes</v>
      </c>
    </row>
    <row r="845" spans="1:19" x14ac:dyDescent="0.25">
      <c r="A845" s="7" t="s">
        <v>1013</v>
      </c>
      <c r="B845" s="7" t="s">
        <v>1014</v>
      </c>
      <c r="C845" s="7" t="s">
        <v>90</v>
      </c>
      <c r="D845" s="7" t="s">
        <v>18</v>
      </c>
      <c r="E845" s="7" t="s">
        <v>19</v>
      </c>
      <c r="F845" s="8" t="s">
        <v>82</v>
      </c>
      <c r="G845" s="7" t="s">
        <v>91</v>
      </c>
      <c r="H845" s="9">
        <v>599</v>
      </c>
      <c r="I845" s="30" t="str">
        <f t="shared" si="51"/>
        <v>&gt;₹500</v>
      </c>
      <c r="J845" s="9">
        <v>700</v>
      </c>
      <c r="K845" s="10">
        <v>0.14000000000000001</v>
      </c>
      <c r="L845" s="41">
        <f t="shared" si="50"/>
        <v>4.3</v>
      </c>
      <c r="M845" s="21" t="str">
        <f>IF(K844&lt;=10%,"0-10%",IF(K844&lt;=20%,"11-20%",IF(K844&lt;=30%,"21-30%",IF(K844&lt;=40%,"31-40%",IF(K844&lt;=50%,"41-50%",IF(K844&lt;=60%,"51-60%",IF(K844&lt;=70%,"61-70%",IF(K844&lt;=80%,"71-80%",IF(K844&lt;=90%,"81-90%","91-100%")))))))))</f>
        <v>51-60%</v>
      </c>
      <c r="N845" s="21" t="str">
        <f>IF(K845&gt;=50%,"&gt;=50%","&lt;50%")</f>
        <v>&lt;50%</v>
      </c>
      <c r="O845" s="7">
        <v>4.3</v>
      </c>
      <c r="P845" s="11">
        <v>2301</v>
      </c>
      <c r="Q845" s="27">
        <f>J845*P845</f>
        <v>1610700</v>
      </c>
      <c r="R845" s="12"/>
      <c r="S845" s="24" t="str">
        <f>IF(K845&gt;=50%,"Yes","No")</f>
        <v>No</v>
      </c>
    </row>
    <row r="846" spans="1:19" x14ac:dyDescent="0.25">
      <c r="A846" s="7" t="s">
        <v>1015</v>
      </c>
      <c r="B846" s="7" t="s">
        <v>1016</v>
      </c>
      <c r="C846" s="7" t="s">
        <v>694</v>
      </c>
      <c r="D846" s="7" t="s">
        <v>35</v>
      </c>
      <c r="E846" s="14" t="s">
        <v>43</v>
      </c>
      <c r="F846" s="8" t="s">
        <v>121</v>
      </c>
      <c r="G846" s="14" t="s">
        <v>122</v>
      </c>
      <c r="H846" s="9">
        <v>2903</v>
      </c>
      <c r="I846" s="30" t="str">
        <f t="shared" si="51"/>
        <v>&gt;₹500</v>
      </c>
      <c r="J846" s="9">
        <v>3295</v>
      </c>
      <c r="K846" s="10">
        <v>0.12</v>
      </c>
      <c r="L846" s="41">
        <f t="shared" si="50"/>
        <v>4.3</v>
      </c>
      <c r="M846" s="21" t="str">
        <f>IF(K845&lt;=10%,"0-10%",IF(K845&lt;=20%,"11-20%",IF(K845&lt;=30%,"21-30%",IF(K845&lt;=40%,"31-40%",IF(K845&lt;=50%,"41-50%",IF(K845&lt;=60%,"51-60%",IF(K845&lt;=70%,"61-70%",IF(K845&lt;=80%,"71-80%",IF(K845&lt;=90%,"81-90%","91-100%")))))))))</f>
        <v>11-20%</v>
      </c>
      <c r="N846" s="21" t="str">
        <f>IF(K846&gt;=50%,"&gt;=50%","&lt;50%")</f>
        <v>&lt;50%</v>
      </c>
      <c r="O846" s="7">
        <v>4.3</v>
      </c>
      <c r="P846" s="11">
        <v>2299</v>
      </c>
      <c r="Q846" s="27">
        <f>J846*P846</f>
        <v>7575205</v>
      </c>
      <c r="R846" s="12"/>
      <c r="S846" s="24" t="str">
        <f>IF(K846&gt;=50%,"Yes","No")</f>
        <v>No</v>
      </c>
    </row>
    <row r="847" spans="1:19" x14ac:dyDescent="0.25">
      <c r="A847" s="7" t="s">
        <v>2312</v>
      </c>
      <c r="B847" s="7" t="s">
        <v>2313</v>
      </c>
      <c r="C847" s="7" t="s">
        <v>2314</v>
      </c>
      <c r="D847" s="7" t="s">
        <v>258</v>
      </c>
      <c r="E847" s="7" t="s">
        <v>259</v>
      </c>
      <c r="F847" s="8" t="s">
        <v>2315</v>
      </c>
      <c r="H847" s="9">
        <v>425</v>
      </c>
      <c r="I847" s="30" t="str">
        <f t="shared" si="51"/>
        <v>₹200 - ₹500</v>
      </c>
      <c r="J847" s="9">
        <v>999</v>
      </c>
      <c r="K847" s="10">
        <v>0.56999999999999995</v>
      </c>
      <c r="L847" s="41">
        <f t="shared" si="50"/>
        <v>4</v>
      </c>
      <c r="M847" s="21" t="str">
        <f>IF(K846&lt;=10%,"0-10%",IF(K846&lt;=20%,"11-20%",IF(K846&lt;=30%,"21-30%",IF(K846&lt;=40%,"31-40%",IF(K846&lt;=50%,"41-50%",IF(K846&lt;=60%,"51-60%",IF(K846&lt;=70%,"61-70%",IF(K846&lt;=80%,"71-80%",IF(K846&lt;=90%,"81-90%","91-100%")))))))))</f>
        <v>11-20%</v>
      </c>
      <c r="N847" s="21" t="str">
        <f>IF(K847&gt;=50%,"&gt;=50%","&lt;50%")</f>
        <v>&gt;=50%</v>
      </c>
      <c r="O847" s="7">
        <v>4</v>
      </c>
      <c r="P847" s="11">
        <v>2581</v>
      </c>
      <c r="Q847" s="27">
        <f>J847*P847</f>
        <v>2578419</v>
      </c>
      <c r="R847" s="12"/>
      <c r="S847" s="24" t="str">
        <f>IF(K847&gt;=50%,"Yes","No")</f>
        <v>Yes</v>
      </c>
    </row>
    <row r="848" spans="1:19" x14ac:dyDescent="0.25">
      <c r="A848" s="7" t="s">
        <v>1493</v>
      </c>
      <c r="B848" s="7" t="s">
        <v>1494</v>
      </c>
      <c r="C848" s="7" t="s">
        <v>17</v>
      </c>
      <c r="D848" s="7" t="s">
        <v>18</v>
      </c>
      <c r="E848" s="14" t="s">
        <v>19</v>
      </c>
      <c r="F848" s="8" t="s">
        <v>20</v>
      </c>
      <c r="G848" s="14" t="s">
        <v>21</v>
      </c>
      <c r="H848" s="9">
        <v>1099</v>
      </c>
      <c r="I848" s="30" t="str">
        <f t="shared" si="51"/>
        <v>&gt;₹500</v>
      </c>
      <c r="J848" s="9">
        <v>1499</v>
      </c>
      <c r="K848" s="10">
        <v>0.27</v>
      </c>
      <c r="L848" s="41">
        <f t="shared" si="50"/>
        <v>4.2</v>
      </c>
      <c r="M848" s="21" t="str">
        <f>IF(K847&lt;=10%,"0-10%",IF(K847&lt;=20%,"11-20%",IF(K847&lt;=30%,"21-30%",IF(K847&lt;=40%,"31-40%",IF(K847&lt;=50%,"41-50%",IF(K847&lt;=60%,"51-60%",IF(K847&lt;=70%,"61-70%",IF(K847&lt;=80%,"71-80%",IF(K847&lt;=90%,"81-90%","91-100%")))))))))</f>
        <v>51-60%</v>
      </c>
      <c r="N848" s="21" t="str">
        <f>IF(K848&gt;=50%,"&gt;=50%","&lt;50%")</f>
        <v>&lt;50%</v>
      </c>
      <c r="O848" s="7">
        <v>4.2</v>
      </c>
      <c r="P848" s="11">
        <v>2375</v>
      </c>
      <c r="Q848" s="27">
        <f>J848*P848</f>
        <v>3560125</v>
      </c>
      <c r="R848" s="12"/>
      <c r="S848" s="24" t="str">
        <f>IF(K848&gt;=50%,"Yes","No")</f>
        <v>No</v>
      </c>
    </row>
    <row r="849" spans="1:19" x14ac:dyDescent="0.25">
      <c r="A849" s="7" t="s">
        <v>584</v>
      </c>
      <c r="B849" s="7" t="s">
        <v>585</v>
      </c>
      <c r="C849" s="7" t="s">
        <v>102</v>
      </c>
      <c r="D849" s="7" t="s">
        <v>55</v>
      </c>
      <c r="E849" s="7" t="s">
        <v>63</v>
      </c>
      <c r="F849" s="8" t="s">
        <v>103</v>
      </c>
      <c r="G849" s="7" t="s">
        <v>27</v>
      </c>
      <c r="H849" s="9">
        <v>499</v>
      </c>
      <c r="I849" s="30" t="str">
        <f t="shared" si="51"/>
        <v>₹200 - ₹500</v>
      </c>
      <c r="J849" s="9">
        <v>900</v>
      </c>
      <c r="K849" s="10">
        <v>0.45</v>
      </c>
      <c r="L849" s="41">
        <f t="shared" si="50"/>
        <v>4.4000000000000004</v>
      </c>
      <c r="M849" s="21" t="str">
        <f>IF(K848&lt;=10%,"0-10%",IF(K848&lt;=20%,"11-20%",IF(K848&lt;=30%,"21-30%",IF(K848&lt;=40%,"31-40%",IF(K848&lt;=50%,"41-50%",IF(K848&lt;=60%,"51-60%",IF(K848&lt;=70%,"61-70%",IF(K848&lt;=80%,"71-80%",IF(K848&lt;=90%,"81-90%","91-100%")))))))))</f>
        <v>21-30%</v>
      </c>
      <c r="N849" s="21" t="str">
        <f>IF(K849&gt;=50%,"&gt;=50%","&lt;50%")</f>
        <v>&lt;50%</v>
      </c>
      <c r="O849" s="7">
        <v>4.4000000000000004</v>
      </c>
      <c r="P849" s="11">
        <v>2165</v>
      </c>
      <c r="Q849" s="27">
        <f>J849*P849</f>
        <v>1948500</v>
      </c>
      <c r="R849" s="12"/>
      <c r="S849" s="24" t="str">
        <f>IF(K849&gt;=50%,"Yes","No")</f>
        <v>No</v>
      </c>
    </row>
    <row r="850" spans="1:19" x14ac:dyDescent="0.25">
      <c r="A850" s="7" t="s">
        <v>1932</v>
      </c>
      <c r="B850" s="7" t="s">
        <v>1933</v>
      </c>
      <c r="C850" s="7" t="s">
        <v>164</v>
      </c>
      <c r="D850" s="7" t="s">
        <v>55</v>
      </c>
      <c r="E850" s="7" t="s">
        <v>56</v>
      </c>
      <c r="F850" s="8" t="s">
        <v>57</v>
      </c>
      <c r="G850" s="7" t="s">
        <v>165</v>
      </c>
      <c r="H850" s="9">
        <v>99</v>
      </c>
      <c r="I850" s="30" t="str">
        <f>IF(H850&lt;200,"&lt;₹200", IF(H850&lt;=500, "₹200 -₹500", "&gt;₹500"))</f>
        <v>&lt;₹200</v>
      </c>
      <c r="J850" s="9">
        <v>499</v>
      </c>
      <c r="K850" s="10">
        <v>0.8</v>
      </c>
      <c r="L850" s="41">
        <f t="shared" si="50"/>
        <v>4.0999999999999996</v>
      </c>
      <c r="M850" s="21" t="str">
        <f>IF(K849&lt;=10%,"0-10%",IF(K849&lt;=20%,"11-20%",IF(K849&lt;=30%,"21-30%",IF(K849&lt;=40%,"31-40%",IF(K849&lt;=50%,"41-50%",IF(K849&lt;=60%,"51-60%",IF(K849&lt;=70%,"61-70%",IF(K849&lt;=80%,"71-80%",IF(K849&lt;=90%,"81-90%","91-100%")))))))))</f>
        <v>41-50%</v>
      </c>
      <c r="N850" s="21" t="str">
        <f>IF(K850&gt;=50%,"&gt;=50%","&lt;50%")</f>
        <v>&gt;=50%</v>
      </c>
      <c r="O850" s="7">
        <v>4.0999999999999996</v>
      </c>
      <c r="P850" s="11">
        <v>2451</v>
      </c>
      <c r="Q850" s="27">
        <f>J850*P850</f>
        <v>1223049</v>
      </c>
      <c r="R850" s="12"/>
      <c r="S850" s="24" t="str">
        <f>IF(K850&gt;=50%,"Yes","No")</f>
        <v>Yes</v>
      </c>
    </row>
    <row r="851" spans="1:19" x14ac:dyDescent="0.25">
      <c r="A851" s="7" t="s">
        <v>1934</v>
      </c>
      <c r="B851" s="7" t="s">
        <v>1935</v>
      </c>
      <c r="C851" s="7" t="s">
        <v>164</v>
      </c>
      <c r="D851" s="7" t="s">
        <v>55</v>
      </c>
      <c r="E851" s="7" t="s">
        <v>56</v>
      </c>
      <c r="F851" s="8" t="s">
        <v>57</v>
      </c>
      <c r="G851" s="7" t="s">
        <v>165</v>
      </c>
      <c r="H851" s="9">
        <v>99</v>
      </c>
      <c r="I851" s="30" t="str">
        <f>IF(H851&lt;200,"&lt;₹200", IF(H851&lt;=500, "₹200 -₹500", "&gt;₹500"))</f>
        <v>&lt;₹200</v>
      </c>
      <c r="J851" s="9">
        <v>499</v>
      </c>
      <c r="K851" s="10">
        <v>0.8</v>
      </c>
      <c r="L851" s="41">
        <f t="shared" si="50"/>
        <v>4.0999999999999996</v>
      </c>
      <c r="M851" s="21" t="str">
        <f>IF(K850&lt;=10%,"0-10%",IF(K850&lt;=20%,"11-20%",IF(K850&lt;=30%,"21-30%",IF(K850&lt;=40%,"31-40%",IF(K850&lt;=50%,"41-50%",IF(K850&lt;=60%,"51-60%",IF(K850&lt;=70%,"61-70%",IF(K850&lt;=80%,"71-80%",IF(K850&lt;=90%,"81-90%","91-100%")))))))))</f>
        <v>71-80%</v>
      </c>
      <c r="N851" s="21" t="str">
        <f>IF(K851&gt;=50%,"&gt;=50%","&lt;50%")</f>
        <v>&gt;=50%</v>
      </c>
      <c r="O851" s="7">
        <v>4.0999999999999996</v>
      </c>
      <c r="P851" s="11">
        <v>2451</v>
      </c>
      <c r="Q851" s="27">
        <f>J851*P851</f>
        <v>1223049</v>
      </c>
      <c r="R851" s="12"/>
      <c r="S851" s="24" t="str">
        <f>IF(K851&gt;=50%,"Yes","No")</f>
        <v>Yes</v>
      </c>
    </row>
    <row r="852" spans="1:19" x14ac:dyDescent="0.25">
      <c r="A852" s="7" t="s">
        <v>2758</v>
      </c>
      <c r="B852" s="7" t="s">
        <v>2759</v>
      </c>
      <c r="C852" s="7" t="s">
        <v>1128</v>
      </c>
      <c r="D852" s="7" t="s">
        <v>35</v>
      </c>
      <c r="E852" s="14" t="s">
        <v>36</v>
      </c>
      <c r="F852" s="8" t="s">
        <v>133</v>
      </c>
      <c r="G852" s="14" t="s">
        <v>1129</v>
      </c>
      <c r="H852" s="9">
        <v>2499</v>
      </c>
      <c r="I852" s="30" t="str">
        <f t="shared" ref="I852:I881" si="52">IF(H852&lt;200,"&lt;₹200",IF(OR(H852=200,H852&lt;=500),"₹200 - ₹500","&gt;₹500"))</f>
        <v>&gt;₹500</v>
      </c>
      <c r="J852" s="9">
        <v>3945</v>
      </c>
      <c r="K852" s="10">
        <v>0.37</v>
      </c>
      <c r="L852" s="41">
        <f t="shared" si="50"/>
        <v>3.8</v>
      </c>
      <c r="M852" s="21" t="str">
        <f>IF(K851&lt;=10%,"0-10%",IF(K851&lt;=20%,"11-20%",IF(K851&lt;=30%,"21-30%",IF(K851&lt;=40%,"31-40%",IF(K851&lt;=50%,"41-50%",IF(K851&lt;=60%,"51-60%",IF(K851&lt;=70%,"61-70%",IF(K851&lt;=80%,"71-80%",IF(K851&lt;=90%,"81-90%","91-100%")))))))))</f>
        <v>71-80%</v>
      </c>
      <c r="N852" s="21" t="str">
        <f>IF(K852&gt;=50%,"&gt;=50%","&lt;50%")</f>
        <v>&lt;50%</v>
      </c>
      <c r="O852" s="7">
        <v>3.8</v>
      </c>
      <c r="P852" s="11">
        <v>2732</v>
      </c>
      <c r="Q852" s="27">
        <f>J852*P852</f>
        <v>10777740</v>
      </c>
      <c r="R852" s="12"/>
      <c r="S852" s="24" t="str">
        <f>IF(K852&gt;=50%,"Yes","No")</f>
        <v>No</v>
      </c>
    </row>
    <row r="853" spans="1:19" x14ac:dyDescent="0.25">
      <c r="A853" s="7" t="s">
        <v>586</v>
      </c>
      <c r="B853" s="7" t="s">
        <v>587</v>
      </c>
      <c r="C853" s="7" t="s">
        <v>588</v>
      </c>
      <c r="D853" s="7" t="s">
        <v>35</v>
      </c>
      <c r="E853" s="14" t="s">
        <v>43</v>
      </c>
      <c r="F853" s="8" t="s">
        <v>44</v>
      </c>
      <c r="G853" s="14"/>
      <c r="H853" s="9">
        <v>2599</v>
      </c>
      <c r="I853" s="30" t="str">
        <f t="shared" si="52"/>
        <v>&gt;₹500</v>
      </c>
      <c r="J853" s="9">
        <v>4290</v>
      </c>
      <c r="K853" s="10">
        <v>0.39</v>
      </c>
      <c r="L853" s="41">
        <f t="shared" si="50"/>
        <v>4.4000000000000004</v>
      </c>
      <c r="M853" s="21" t="str">
        <f>IF(K852&lt;=10%,"0-10%",IF(K852&lt;=20%,"11-20%",IF(K852&lt;=30%,"21-30%",IF(K852&lt;=40%,"31-40%",IF(K852&lt;=50%,"41-50%",IF(K852&lt;=60%,"51-60%",IF(K852&lt;=70%,"61-70%",IF(K852&lt;=80%,"71-80%",IF(K852&lt;=90%,"81-90%","91-100%")))))))))</f>
        <v>31-40%</v>
      </c>
      <c r="N853" s="21" t="str">
        <f>IF(K853&gt;=50%,"&gt;=50%","&lt;50%")</f>
        <v>&lt;50%</v>
      </c>
      <c r="O853" s="7">
        <v>4.4000000000000004</v>
      </c>
      <c r="P853" s="11">
        <v>2116</v>
      </c>
      <c r="Q853" s="27">
        <f>J853*P853</f>
        <v>9077640</v>
      </c>
      <c r="R853" s="12"/>
      <c r="S853" s="24" t="str">
        <f>IF(K853&gt;=50%,"Yes","No")</f>
        <v>No</v>
      </c>
    </row>
    <row r="854" spans="1:19" x14ac:dyDescent="0.25">
      <c r="A854" s="7" t="s">
        <v>589</v>
      </c>
      <c r="B854" s="7" t="s">
        <v>590</v>
      </c>
      <c r="C854" s="7" t="s">
        <v>170</v>
      </c>
      <c r="D854" s="7" t="s">
        <v>55</v>
      </c>
      <c r="E854" s="7" t="s">
        <v>171</v>
      </c>
      <c r="F854" s="8" t="s">
        <v>172</v>
      </c>
      <c r="H854" s="9">
        <v>380</v>
      </c>
      <c r="I854" s="30" t="str">
        <f t="shared" si="52"/>
        <v>₹200 - ₹500</v>
      </c>
      <c r="J854" s="9">
        <v>400</v>
      </c>
      <c r="K854" s="10">
        <v>0.05</v>
      </c>
      <c r="L854" s="41">
        <f t="shared" si="50"/>
        <v>4.4000000000000004</v>
      </c>
      <c r="M854" s="21" t="str">
        <f>IF(K853&lt;=10%,"0-10%",IF(K853&lt;=20%,"11-20%",IF(K853&lt;=30%,"21-30%",IF(K853&lt;=40%,"31-40%",IF(K853&lt;=50%,"41-50%",IF(K853&lt;=60%,"51-60%",IF(K853&lt;=70%,"61-70%",IF(K853&lt;=80%,"71-80%",IF(K853&lt;=90%,"81-90%","91-100%")))))))))</f>
        <v>31-40%</v>
      </c>
      <c r="N854" s="21" t="str">
        <f>IF(K854&gt;=50%,"&gt;=50%","&lt;50%")</f>
        <v>&lt;50%</v>
      </c>
      <c r="O854" s="7">
        <v>4.4000000000000004</v>
      </c>
      <c r="P854" s="11">
        <v>2111</v>
      </c>
      <c r="Q854" s="27">
        <f>J854*P854</f>
        <v>844400</v>
      </c>
      <c r="R854" s="12"/>
      <c r="S854" s="24" t="str">
        <f>IF(K854&gt;=50%,"Yes","No")</f>
        <v>No</v>
      </c>
    </row>
    <row r="855" spans="1:19" x14ac:dyDescent="0.25">
      <c r="A855" s="7" t="s">
        <v>2561</v>
      </c>
      <c r="B855" s="7" t="s">
        <v>2562</v>
      </c>
      <c r="C855" s="7" t="s">
        <v>1128</v>
      </c>
      <c r="D855" s="7" t="s">
        <v>35</v>
      </c>
      <c r="E855" s="14" t="s">
        <v>36</v>
      </c>
      <c r="F855" s="8" t="s">
        <v>133</v>
      </c>
      <c r="G855" s="14" t="s">
        <v>1129</v>
      </c>
      <c r="H855" s="9">
        <v>1399</v>
      </c>
      <c r="I855" s="30" t="str">
        <f t="shared" si="52"/>
        <v>&gt;₹500</v>
      </c>
      <c r="J855" s="9">
        <v>1549</v>
      </c>
      <c r="K855" s="10">
        <v>0.1</v>
      </c>
      <c r="L855" s="41">
        <f t="shared" si="50"/>
        <v>3.9</v>
      </c>
      <c r="M855" s="21" t="str">
        <f>IF(K854&lt;=10%,"0-10%",IF(K854&lt;=20%,"11-20%",IF(K854&lt;=30%,"21-30%",IF(K854&lt;=40%,"31-40%",IF(K854&lt;=50%,"41-50%",IF(K854&lt;=60%,"51-60%",IF(K854&lt;=70%,"61-70%",IF(K854&lt;=80%,"71-80%",IF(K854&lt;=90%,"81-90%","91-100%")))))))))</f>
        <v>0-10%</v>
      </c>
      <c r="N855" s="21" t="str">
        <f>IF(K855&gt;=50%,"&gt;=50%","&lt;50%")</f>
        <v>&lt;50%</v>
      </c>
      <c r="O855" s="7">
        <v>3.9</v>
      </c>
      <c r="P855" s="11">
        <v>2602</v>
      </c>
      <c r="Q855" s="27">
        <f>J855*P855</f>
        <v>4030498</v>
      </c>
      <c r="R855" s="12"/>
      <c r="S855" s="24" t="str">
        <f>IF(K855&gt;=50%,"Yes","No")</f>
        <v>No</v>
      </c>
    </row>
    <row r="856" spans="1:19" x14ac:dyDescent="0.25">
      <c r="A856" s="7" t="s">
        <v>1495</v>
      </c>
      <c r="B856" s="7" t="s">
        <v>1496</v>
      </c>
      <c r="C856" s="7" t="s">
        <v>1197</v>
      </c>
      <c r="D856" s="7" t="s">
        <v>55</v>
      </c>
      <c r="E856" s="7" t="s">
        <v>789</v>
      </c>
      <c r="F856" s="8" t="s">
        <v>1193</v>
      </c>
      <c r="G856" s="7" t="s">
        <v>1198</v>
      </c>
      <c r="H856" s="9">
        <v>889</v>
      </c>
      <c r="I856" s="30" t="str">
        <f t="shared" si="52"/>
        <v>&gt;₹500</v>
      </c>
      <c r="J856" s="9">
        <v>1999</v>
      </c>
      <c r="K856" s="10">
        <v>0.56000000000000005</v>
      </c>
      <c r="L856" s="41">
        <f t="shared" si="50"/>
        <v>4.2</v>
      </c>
      <c r="M856" s="21" t="str">
        <f>IF(K855&lt;=10%,"0-10%",IF(K855&lt;=20%,"11-20%",IF(K855&lt;=30%,"21-30%",IF(K855&lt;=40%,"31-40%",IF(K855&lt;=50%,"41-50%",IF(K855&lt;=60%,"51-60%",IF(K855&lt;=70%,"61-70%",IF(K855&lt;=80%,"71-80%",IF(K855&lt;=90%,"81-90%","91-100%")))))))))</f>
        <v>0-10%</v>
      </c>
      <c r="N856" s="21" t="str">
        <f>IF(K856&gt;=50%,"&gt;=50%","&lt;50%")</f>
        <v>&gt;=50%</v>
      </c>
      <c r="O856" s="7">
        <v>4.2</v>
      </c>
      <c r="P856" s="11">
        <v>2284</v>
      </c>
      <c r="Q856" s="27">
        <f>J856*P856</f>
        <v>4565716</v>
      </c>
      <c r="R856" s="12"/>
      <c r="S856" s="24" t="str">
        <f>IF(K856&gt;=50%,"Yes","No")</f>
        <v>Yes</v>
      </c>
    </row>
    <row r="857" spans="1:19" x14ac:dyDescent="0.25">
      <c r="A857" s="7" t="s">
        <v>2563</v>
      </c>
      <c r="B857" s="7" t="s">
        <v>2564</v>
      </c>
      <c r="C857" s="7" t="s">
        <v>536</v>
      </c>
      <c r="D857" s="7" t="s">
        <v>35</v>
      </c>
      <c r="E857" s="14" t="s">
        <v>36</v>
      </c>
      <c r="F857" s="8" t="s">
        <v>37</v>
      </c>
      <c r="G857" s="14" t="s">
        <v>537</v>
      </c>
      <c r="H857" s="9">
        <v>3249</v>
      </c>
      <c r="I857" s="30" t="str">
        <f t="shared" si="52"/>
        <v>&gt;₹500</v>
      </c>
      <c r="J857" s="9">
        <v>6299</v>
      </c>
      <c r="K857" s="10">
        <v>0.48</v>
      </c>
      <c r="L857" s="41">
        <f t="shared" si="50"/>
        <v>3.9</v>
      </c>
      <c r="M857" s="21" t="str">
        <f>IF(K856&lt;=10%,"0-10%",IF(K856&lt;=20%,"11-20%",IF(K856&lt;=30%,"21-30%",IF(K856&lt;=40%,"31-40%",IF(K856&lt;=50%,"41-50%",IF(K856&lt;=60%,"51-60%",IF(K856&lt;=70%,"61-70%",IF(K856&lt;=80%,"71-80%",IF(K856&lt;=90%,"81-90%","91-100%")))))))))</f>
        <v>51-60%</v>
      </c>
      <c r="N857" s="21" t="str">
        <f>IF(K857&gt;=50%,"&gt;=50%","&lt;50%")</f>
        <v>&lt;50%</v>
      </c>
      <c r="O857" s="7">
        <v>3.9</v>
      </c>
      <c r="P857" s="11">
        <v>2569</v>
      </c>
      <c r="Q857" s="27">
        <f>J857*P857</f>
        <v>16182131</v>
      </c>
      <c r="R857" s="12"/>
      <c r="S857" s="24" t="str">
        <f>IF(K857&gt;=50%,"Yes","No")</f>
        <v>No</v>
      </c>
    </row>
    <row r="858" spans="1:19" x14ac:dyDescent="0.25">
      <c r="A858" s="7" t="s">
        <v>1497</v>
      </c>
      <c r="B858" s="7" t="s">
        <v>1498</v>
      </c>
      <c r="C858" s="7" t="s">
        <v>25</v>
      </c>
      <c r="D858" s="7" t="s">
        <v>18</v>
      </c>
      <c r="E858" s="7" t="s">
        <v>19</v>
      </c>
      <c r="F858" s="8" t="s">
        <v>26</v>
      </c>
      <c r="G858" s="7" t="s">
        <v>27</v>
      </c>
      <c r="H858" s="9">
        <v>350</v>
      </c>
      <c r="I858" s="30" t="str">
        <f t="shared" si="52"/>
        <v>₹200 - ₹500</v>
      </c>
      <c r="J858" s="9">
        <v>899</v>
      </c>
      <c r="K858" s="10">
        <v>0.61</v>
      </c>
      <c r="L858" s="41">
        <f t="shared" si="50"/>
        <v>4.2</v>
      </c>
      <c r="M858" s="21" t="str">
        <f>IF(K857&lt;=10%,"0-10%",IF(K857&lt;=20%,"11-20%",IF(K857&lt;=30%,"21-30%",IF(K857&lt;=40%,"31-40%",IF(K857&lt;=50%,"41-50%",IF(K857&lt;=60%,"51-60%",IF(K857&lt;=70%,"61-70%",IF(K857&lt;=80%,"71-80%",IF(K857&lt;=90%,"81-90%","91-100%")))))))))</f>
        <v>41-50%</v>
      </c>
      <c r="N858" s="21" t="str">
        <f>IF(K858&gt;=50%,"&gt;=50%","&lt;50%")</f>
        <v>&gt;=50%</v>
      </c>
      <c r="O858" s="7">
        <v>4.2</v>
      </c>
      <c r="P858" s="11">
        <v>2262</v>
      </c>
      <c r="Q858" s="27">
        <f>J858*P858</f>
        <v>2033538</v>
      </c>
      <c r="R858" s="12"/>
      <c r="S858" s="24" t="str">
        <f>IF(K858&gt;=50%,"Yes","No")</f>
        <v>Yes</v>
      </c>
    </row>
    <row r="859" spans="1:19" x14ac:dyDescent="0.25">
      <c r="A859" s="7" t="s">
        <v>2316</v>
      </c>
      <c r="B859" s="7" t="s">
        <v>2317</v>
      </c>
      <c r="C859" s="7" t="s">
        <v>1128</v>
      </c>
      <c r="D859" s="7" t="s">
        <v>35</v>
      </c>
      <c r="E859" s="7" t="s">
        <v>36</v>
      </c>
      <c r="F859" s="8" t="s">
        <v>133</v>
      </c>
      <c r="G859" s="7" t="s">
        <v>1129</v>
      </c>
      <c r="H859" s="9">
        <v>749</v>
      </c>
      <c r="I859" s="30" t="str">
        <f t="shared" si="52"/>
        <v>&gt;₹500</v>
      </c>
      <c r="J859" s="9">
        <v>1129</v>
      </c>
      <c r="K859" s="10">
        <v>0.34</v>
      </c>
      <c r="L859" s="41">
        <f t="shared" si="50"/>
        <v>4</v>
      </c>
      <c r="M859" s="21" t="str">
        <f>IF(K858&lt;=10%,"0-10%",IF(K858&lt;=20%,"11-20%",IF(K858&lt;=30%,"21-30%",IF(K858&lt;=40%,"31-40%",IF(K858&lt;=50%,"41-50%",IF(K858&lt;=60%,"51-60%",IF(K858&lt;=70%,"61-70%",IF(K858&lt;=80%,"71-80%",IF(K858&lt;=90%,"81-90%","91-100%")))))))))</f>
        <v>61-70%</v>
      </c>
      <c r="N859" s="21" t="str">
        <f>IF(K859&gt;=50%,"&gt;=50%","&lt;50%")</f>
        <v>&lt;50%</v>
      </c>
      <c r="O859" s="7">
        <v>4</v>
      </c>
      <c r="P859" s="11">
        <v>2446</v>
      </c>
      <c r="Q859" s="27">
        <f>J859*P859</f>
        <v>2761534</v>
      </c>
      <c r="R859" s="12"/>
      <c r="S859" s="24" t="str">
        <f>IF(K859&gt;=50%,"Yes","No")</f>
        <v>No</v>
      </c>
    </row>
    <row r="860" spans="1:19" x14ac:dyDescent="0.25">
      <c r="A860" s="7" t="s">
        <v>75</v>
      </c>
      <c r="B860" s="7" t="s">
        <v>76</v>
      </c>
      <c r="C860" s="7" t="s">
        <v>49</v>
      </c>
      <c r="D860" s="7" t="s">
        <v>35</v>
      </c>
      <c r="E860" s="7" t="s">
        <v>43</v>
      </c>
      <c r="F860" s="8" t="s">
        <v>44</v>
      </c>
      <c r="G860" s="7" t="s">
        <v>50</v>
      </c>
      <c r="H860" s="9">
        <v>699</v>
      </c>
      <c r="I860" s="30" t="str">
        <f t="shared" si="52"/>
        <v>&gt;₹500</v>
      </c>
      <c r="J860" s="9">
        <v>1599</v>
      </c>
      <c r="K860" s="10">
        <v>0.56000000000000005</v>
      </c>
      <c r="L860" s="41">
        <f t="shared" si="50"/>
        <v>4.7</v>
      </c>
      <c r="M860" s="21" t="str">
        <f>IF(K859&lt;=10%,"0-10%",IF(K859&lt;=20%,"11-20%",IF(K859&lt;=30%,"21-30%",IF(K859&lt;=40%,"31-40%",IF(K859&lt;=50%,"41-50%",IF(K859&lt;=60%,"51-60%",IF(K859&lt;=70%,"61-70%",IF(K859&lt;=80%,"71-80%",IF(K859&lt;=90%,"81-90%","91-100%")))))))))</f>
        <v>31-40%</v>
      </c>
      <c r="N860" s="21" t="str">
        <f>IF(K860&gt;=50%,"&gt;=50%","&lt;50%")</f>
        <v>&gt;=50%</v>
      </c>
      <c r="O860" s="7">
        <v>4.7</v>
      </c>
      <c r="P860" s="11">
        <v>1729</v>
      </c>
      <c r="Q860" s="27">
        <f>J860*P860</f>
        <v>2764671</v>
      </c>
      <c r="R860" s="12"/>
      <c r="S860" s="24" t="str">
        <f>IF(K860&gt;=50%,"Yes","No")</f>
        <v>Yes</v>
      </c>
    </row>
    <row r="861" spans="1:19" x14ac:dyDescent="0.25">
      <c r="A861" s="7" t="s">
        <v>1017</v>
      </c>
      <c r="B861" s="7" t="s">
        <v>1018</v>
      </c>
      <c r="C861" s="7" t="s">
        <v>1019</v>
      </c>
      <c r="D861" s="7" t="s">
        <v>18</v>
      </c>
      <c r="E861" s="7" t="s">
        <v>19</v>
      </c>
      <c r="F861" s="8" t="s">
        <v>1020</v>
      </c>
      <c r="H861" s="9">
        <v>499</v>
      </c>
      <c r="I861" s="30" t="str">
        <f t="shared" si="52"/>
        <v>₹200 - ₹500</v>
      </c>
      <c r="J861" s="9">
        <v>799</v>
      </c>
      <c r="K861" s="10">
        <v>0.38</v>
      </c>
      <c r="L861" s="41">
        <f t="shared" si="50"/>
        <v>4.3</v>
      </c>
      <c r="M861" s="21" t="str">
        <f>IF(K860&lt;=10%,"0-10%",IF(K860&lt;=20%,"11-20%",IF(K860&lt;=30%,"21-30%",IF(K860&lt;=40%,"31-40%",IF(K860&lt;=50%,"41-50%",IF(K860&lt;=60%,"51-60%",IF(K860&lt;=70%,"61-70%",IF(K860&lt;=80%,"71-80%",IF(K860&lt;=90%,"81-90%","91-100%")))))))))</f>
        <v>51-60%</v>
      </c>
      <c r="N861" s="21" t="str">
        <f>IF(K861&gt;=50%,"&gt;=50%","&lt;50%")</f>
        <v>&lt;50%</v>
      </c>
      <c r="O861" s="7">
        <v>4.3</v>
      </c>
      <c r="P861" s="11">
        <v>2125</v>
      </c>
      <c r="Q861" s="27">
        <f>J861*P861</f>
        <v>1697875</v>
      </c>
      <c r="R861" s="12"/>
      <c r="S861" s="24" t="str">
        <f>IF(K861&gt;=50%,"Yes","No")</f>
        <v>No</v>
      </c>
    </row>
    <row r="862" spans="1:19" x14ac:dyDescent="0.25">
      <c r="A862" s="7" t="s">
        <v>1936</v>
      </c>
      <c r="B862" s="7" t="s">
        <v>1937</v>
      </c>
      <c r="C862" s="7" t="s">
        <v>179</v>
      </c>
      <c r="D862" s="7" t="s">
        <v>35</v>
      </c>
      <c r="E862" s="7" t="s">
        <v>43</v>
      </c>
      <c r="F862" s="8" t="s">
        <v>44</v>
      </c>
      <c r="G862" s="7" t="s">
        <v>180</v>
      </c>
      <c r="H862" s="9">
        <v>949</v>
      </c>
      <c r="I862" s="30" t="str">
        <f t="shared" si="52"/>
        <v>&gt;₹500</v>
      </c>
      <c r="J862" s="9">
        <v>2385</v>
      </c>
      <c r="K862" s="10">
        <v>0.6</v>
      </c>
      <c r="L862" s="41">
        <f t="shared" si="50"/>
        <v>4.0999999999999996</v>
      </c>
      <c r="M862" s="21" t="str">
        <f>IF(K861&lt;=10%,"0-10%",IF(K861&lt;=20%,"11-20%",IF(K861&lt;=30%,"21-30%",IF(K861&lt;=40%,"31-40%",IF(K861&lt;=50%,"41-50%",IF(K861&lt;=60%,"51-60%",IF(K861&lt;=70%,"61-70%",IF(K861&lt;=80%,"71-80%",IF(K861&lt;=90%,"81-90%","91-100%")))))))))</f>
        <v>31-40%</v>
      </c>
      <c r="N862" s="21" t="str">
        <f>IF(K862&gt;=50%,"&gt;=50%","&lt;50%")</f>
        <v>&gt;=50%</v>
      </c>
      <c r="O862" s="7">
        <v>4.0999999999999996</v>
      </c>
      <c r="P862" s="11">
        <v>2311</v>
      </c>
      <c r="Q862" s="27">
        <f>J862*P862</f>
        <v>5511735</v>
      </c>
      <c r="R862" s="12"/>
      <c r="S862" s="24" t="str">
        <f>IF(K862&gt;=50%,"Yes","No")</f>
        <v>Yes</v>
      </c>
    </row>
    <row r="863" spans="1:19" x14ac:dyDescent="0.25">
      <c r="A863" s="7" t="s">
        <v>2760</v>
      </c>
      <c r="B863" s="7" t="s">
        <v>2761</v>
      </c>
      <c r="C863" s="7" t="s">
        <v>1345</v>
      </c>
      <c r="D863" s="7" t="s">
        <v>35</v>
      </c>
      <c r="E863" s="7" t="s">
        <v>43</v>
      </c>
      <c r="F863" s="8" t="s">
        <v>126</v>
      </c>
      <c r="G863" s="7" t="s">
        <v>1346</v>
      </c>
      <c r="H863" s="9">
        <v>600</v>
      </c>
      <c r="I863" s="30" t="str">
        <f t="shared" si="52"/>
        <v>&gt;₹500</v>
      </c>
      <c r="J863" s="9">
        <v>640</v>
      </c>
      <c r="K863" s="10">
        <v>0.06</v>
      </c>
      <c r="L863" s="41">
        <f t="shared" si="50"/>
        <v>3.8</v>
      </c>
      <c r="M863" s="21" t="str">
        <f>IF(K862&lt;=10%,"0-10%",IF(K862&lt;=20%,"11-20%",IF(K862&lt;=30%,"21-30%",IF(K862&lt;=40%,"31-40%",IF(K862&lt;=50%,"41-50%",IF(K862&lt;=60%,"51-60%",IF(K862&lt;=70%,"61-70%",IF(K862&lt;=80%,"71-80%",IF(K862&lt;=90%,"81-90%","91-100%")))))))))</f>
        <v>51-60%</v>
      </c>
      <c r="N863" s="21" t="str">
        <f>IF(K863&gt;=50%,"&gt;=50%","&lt;50%")</f>
        <v>&lt;50%</v>
      </c>
      <c r="O863" s="7">
        <v>3.8</v>
      </c>
      <c r="P863" s="11">
        <v>2593</v>
      </c>
      <c r="Q863" s="27">
        <f>J863*P863</f>
        <v>1659520</v>
      </c>
      <c r="R863" s="12"/>
      <c r="S863" s="24" t="str">
        <f>IF(K863&gt;=50%,"Yes","No")</f>
        <v>No</v>
      </c>
    </row>
    <row r="864" spans="1:19" x14ac:dyDescent="0.25">
      <c r="A864" s="7" t="s">
        <v>2318</v>
      </c>
      <c r="B864" s="7" t="s">
        <v>2319</v>
      </c>
      <c r="C864" s="7" t="s">
        <v>887</v>
      </c>
      <c r="D864" s="7" t="s">
        <v>35</v>
      </c>
      <c r="E864" s="14" t="s">
        <v>43</v>
      </c>
      <c r="F864" s="8" t="s">
        <v>44</v>
      </c>
      <c r="G864" s="14" t="s">
        <v>888</v>
      </c>
      <c r="H864" s="9">
        <v>1928</v>
      </c>
      <c r="I864" s="30" t="str">
        <f t="shared" si="52"/>
        <v>&gt;₹500</v>
      </c>
      <c r="J864" s="9">
        <v>2590</v>
      </c>
      <c r="K864" s="10">
        <v>0.26</v>
      </c>
      <c r="L864" s="41">
        <f t="shared" si="50"/>
        <v>4</v>
      </c>
      <c r="M864" s="21" t="str">
        <f>IF(K863&lt;=10%,"0-10%",IF(K863&lt;=20%,"11-20%",IF(K863&lt;=30%,"21-30%",IF(K863&lt;=40%,"31-40%",IF(K863&lt;=50%,"41-50%",IF(K863&lt;=60%,"51-60%",IF(K863&lt;=70%,"61-70%",IF(K863&lt;=80%,"71-80%",IF(K863&lt;=90%,"81-90%","91-100%")))))))))</f>
        <v>0-10%</v>
      </c>
      <c r="N864" s="21" t="str">
        <f>IF(K864&gt;=50%,"&gt;=50%","&lt;50%")</f>
        <v>&lt;50%</v>
      </c>
      <c r="O864" s="7">
        <v>4</v>
      </c>
      <c r="P864" s="11">
        <v>2377</v>
      </c>
      <c r="Q864" s="27">
        <f>J864*P864</f>
        <v>6156430</v>
      </c>
      <c r="R864" s="12"/>
      <c r="S864" s="24" t="str">
        <f>IF(K864&gt;=50%,"Yes","No")</f>
        <v>No</v>
      </c>
    </row>
    <row r="865" spans="1:19" x14ac:dyDescent="0.25">
      <c r="A865" s="7" t="s">
        <v>591</v>
      </c>
      <c r="B865" s="7" t="s">
        <v>592</v>
      </c>
      <c r="C865" s="7" t="s">
        <v>42</v>
      </c>
      <c r="D865" s="7" t="s">
        <v>35</v>
      </c>
      <c r="E865" s="14" t="s">
        <v>43</v>
      </c>
      <c r="F865" s="8" t="s">
        <v>44</v>
      </c>
      <c r="G865" s="14" t="s">
        <v>45</v>
      </c>
      <c r="H865" s="9">
        <v>7199</v>
      </c>
      <c r="I865" s="30" t="str">
        <f t="shared" si="52"/>
        <v>&gt;₹500</v>
      </c>
      <c r="J865" s="9">
        <v>9995</v>
      </c>
      <c r="K865" s="10">
        <v>0.28000000000000003</v>
      </c>
      <c r="L865" s="41">
        <f t="shared" si="50"/>
        <v>4.4000000000000004</v>
      </c>
      <c r="M865" s="21" t="str">
        <f>IF(K864&lt;=10%,"0-10%",IF(K864&lt;=20%,"11-20%",IF(K864&lt;=30%,"21-30%",IF(K864&lt;=40%,"31-40%",IF(K864&lt;=50%,"41-50%",IF(K864&lt;=60%,"51-60%",IF(K864&lt;=70%,"61-70%",IF(K864&lt;=80%,"71-80%",IF(K864&lt;=90%,"81-90%","91-100%")))))))))</f>
        <v>21-30%</v>
      </c>
      <c r="N865" s="21" t="str">
        <f>IF(K865&gt;=50%,"&gt;=50%","&lt;50%")</f>
        <v>&lt;50%</v>
      </c>
      <c r="O865" s="7">
        <v>4.4000000000000004</v>
      </c>
      <c r="P865" s="11">
        <v>1964</v>
      </c>
      <c r="Q865" s="27">
        <f>J865*P865</f>
        <v>19630180</v>
      </c>
      <c r="R865" s="12"/>
      <c r="S865" s="24" t="str">
        <f>IF(K865&gt;=50%,"Yes","No")</f>
        <v>No</v>
      </c>
    </row>
    <row r="866" spans="1:19" x14ac:dyDescent="0.25">
      <c r="A866" s="7" t="s">
        <v>595</v>
      </c>
      <c r="B866" s="7" t="s">
        <v>596</v>
      </c>
      <c r="C866" s="7" t="s">
        <v>25</v>
      </c>
      <c r="D866" s="7" t="s">
        <v>18</v>
      </c>
      <c r="E866" s="14" t="s">
        <v>19</v>
      </c>
      <c r="F866" s="8" t="s">
        <v>26</v>
      </c>
      <c r="G866" s="14" t="s">
        <v>27</v>
      </c>
      <c r="H866" s="9">
        <v>1499</v>
      </c>
      <c r="I866" s="30" t="str">
        <f t="shared" si="52"/>
        <v>&gt;₹500</v>
      </c>
      <c r="J866" s="9">
        <v>1999</v>
      </c>
      <c r="K866" s="10">
        <v>0.25</v>
      </c>
      <c r="L866" s="41">
        <f t="shared" si="50"/>
        <v>4.4000000000000004</v>
      </c>
      <c r="M866" s="21" t="str">
        <f>IF(K865&lt;=10%,"0-10%",IF(K865&lt;=20%,"11-20%",IF(K865&lt;=30%,"21-30%",IF(K865&lt;=40%,"31-40%",IF(K865&lt;=50%,"41-50%",IF(K865&lt;=60%,"51-60%",IF(K865&lt;=70%,"61-70%",IF(K865&lt;=80%,"71-80%",IF(K865&lt;=90%,"81-90%","91-100%")))))))))</f>
        <v>21-30%</v>
      </c>
      <c r="N866" s="21" t="str">
        <f>IF(K866&gt;=50%,"&gt;=50%","&lt;50%")</f>
        <v>&lt;50%</v>
      </c>
      <c r="O866" s="7">
        <v>4.4000000000000004</v>
      </c>
      <c r="P866" s="11">
        <v>1951</v>
      </c>
      <c r="Q866" s="27">
        <f>J866*P866</f>
        <v>3900049</v>
      </c>
      <c r="R866" s="12"/>
      <c r="S866" s="24" t="str">
        <f>IF(K866&gt;=50%,"Yes","No")</f>
        <v>No</v>
      </c>
    </row>
    <row r="867" spans="1:19" x14ac:dyDescent="0.25">
      <c r="A867" s="7" t="s">
        <v>593</v>
      </c>
      <c r="B867" s="7" t="s">
        <v>594</v>
      </c>
      <c r="C867" s="7" t="s">
        <v>25</v>
      </c>
      <c r="D867" s="7" t="s">
        <v>18</v>
      </c>
      <c r="E867" s="14" t="s">
        <v>19</v>
      </c>
      <c r="F867" s="8" t="s">
        <v>26</v>
      </c>
      <c r="G867" s="14" t="s">
        <v>27</v>
      </c>
      <c r="H867" s="9">
        <v>1599</v>
      </c>
      <c r="I867" s="30" t="str">
        <f t="shared" si="52"/>
        <v>&gt;₹500</v>
      </c>
      <c r="J867" s="9">
        <v>1999</v>
      </c>
      <c r="K867" s="10">
        <v>0.2</v>
      </c>
      <c r="L867" s="41">
        <f t="shared" si="50"/>
        <v>4.4000000000000004</v>
      </c>
      <c r="M867" s="21" t="str">
        <f>IF(K866&lt;=10%,"0-10%",IF(K866&lt;=20%,"11-20%",IF(K866&lt;=30%,"21-30%",IF(K866&lt;=40%,"31-40%",IF(K866&lt;=50%,"41-50%",IF(K866&lt;=60%,"51-60%",IF(K866&lt;=70%,"61-70%",IF(K866&lt;=80%,"71-80%",IF(K866&lt;=90%,"81-90%","91-100%")))))))))</f>
        <v>21-30%</v>
      </c>
      <c r="N867" s="21" t="str">
        <f>IF(K867&gt;=50%,"&gt;=50%","&lt;50%")</f>
        <v>&lt;50%</v>
      </c>
      <c r="O867" s="7">
        <v>4.4000000000000004</v>
      </c>
      <c r="P867" s="11">
        <v>1951</v>
      </c>
      <c r="Q867" s="27">
        <f>J867*P867</f>
        <v>3900049</v>
      </c>
      <c r="R867" s="12"/>
      <c r="S867" s="24" t="str">
        <f>IF(K867&gt;=50%,"Yes","No")</f>
        <v>No</v>
      </c>
    </row>
    <row r="868" spans="1:19" x14ac:dyDescent="0.25">
      <c r="A868" s="7" t="s">
        <v>1021</v>
      </c>
      <c r="B868" s="7" t="s">
        <v>1022</v>
      </c>
      <c r="C868" s="7" t="s">
        <v>557</v>
      </c>
      <c r="D868" s="7" t="s">
        <v>35</v>
      </c>
      <c r="E868" s="14" t="s">
        <v>36</v>
      </c>
      <c r="F868" s="8" t="s">
        <v>558</v>
      </c>
      <c r="G868" s="14" t="s">
        <v>559</v>
      </c>
      <c r="H868" s="9">
        <v>14499</v>
      </c>
      <c r="I868" s="30" t="str">
        <f t="shared" si="52"/>
        <v>&gt;₹500</v>
      </c>
      <c r="J868" s="9">
        <v>23559</v>
      </c>
      <c r="K868" s="10">
        <v>0.38</v>
      </c>
      <c r="L868" s="41">
        <f t="shared" si="50"/>
        <v>4.3</v>
      </c>
      <c r="M868" s="21" t="str">
        <f>IF(K867&lt;=10%,"0-10%",IF(K867&lt;=20%,"11-20%",IF(K867&lt;=30%,"21-30%",IF(K867&lt;=40%,"31-40%",IF(K867&lt;=50%,"41-50%",IF(K867&lt;=60%,"51-60%",IF(K867&lt;=70%,"61-70%",IF(K867&lt;=80%,"71-80%",IF(K867&lt;=90%,"81-90%","91-100%")))))))))</f>
        <v>11-20%</v>
      </c>
      <c r="N868" s="21" t="str">
        <f>IF(K868&gt;=50%,"&gt;=50%","&lt;50%")</f>
        <v>&lt;50%</v>
      </c>
      <c r="O868" s="7">
        <v>4.3</v>
      </c>
      <c r="P868" s="11">
        <v>2026</v>
      </c>
      <c r="Q868" s="27">
        <f>J868*P868</f>
        <v>47730534</v>
      </c>
      <c r="R868" s="12"/>
      <c r="S868" s="24" t="str">
        <f>IF(K868&gt;=50%,"Yes","No")</f>
        <v>No</v>
      </c>
    </row>
    <row r="869" spans="1:19" x14ac:dyDescent="0.25">
      <c r="A869" s="7" t="s">
        <v>1499</v>
      </c>
      <c r="B869" s="7" t="s">
        <v>1500</v>
      </c>
      <c r="C869" s="7" t="s">
        <v>25</v>
      </c>
      <c r="D869" s="7" t="s">
        <v>18</v>
      </c>
      <c r="E869" s="7" t="s">
        <v>19</v>
      </c>
      <c r="F869" s="8" t="s">
        <v>26</v>
      </c>
      <c r="G869" s="7" t="s">
        <v>27</v>
      </c>
      <c r="H869" s="9">
        <v>299</v>
      </c>
      <c r="I869" s="30" t="str">
        <f t="shared" si="52"/>
        <v>₹200 - ₹500</v>
      </c>
      <c r="J869" s="9">
        <v>799</v>
      </c>
      <c r="K869" s="10">
        <v>0.63</v>
      </c>
      <c r="L869" s="41">
        <f t="shared" si="50"/>
        <v>4.2</v>
      </c>
      <c r="M869" s="21" t="str">
        <f>IF(K868&lt;=10%,"0-10%",IF(K868&lt;=20%,"11-20%",IF(K868&lt;=30%,"21-30%",IF(K868&lt;=40%,"31-40%",IF(K868&lt;=50%,"41-50%",IF(K868&lt;=60%,"51-60%",IF(K868&lt;=70%,"61-70%",IF(K868&lt;=80%,"71-80%",IF(K868&lt;=90%,"81-90%","91-100%")))))))))</f>
        <v>31-40%</v>
      </c>
      <c r="N869" s="21" t="str">
        <f>IF(K869&gt;=50%,"&gt;=50%","&lt;50%")</f>
        <v>&gt;=50%</v>
      </c>
      <c r="O869" s="7">
        <v>4.2</v>
      </c>
      <c r="P869" s="11">
        <v>2117</v>
      </c>
      <c r="Q869" s="27">
        <f>J869*P869</f>
        <v>1691483</v>
      </c>
      <c r="R869" s="12"/>
      <c r="S869" s="24" t="str">
        <f>IF(K869&gt;=50%,"Yes","No")</f>
        <v>Yes</v>
      </c>
    </row>
    <row r="870" spans="1:19" x14ac:dyDescent="0.25">
      <c r="A870" s="7" t="s">
        <v>2762</v>
      </c>
      <c r="B870" s="7" t="s">
        <v>2763</v>
      </c>
      <c r="C870" s="7" t="s">
        <v>179</v>
      </c>
      <c r="D870" s="7" t="s">
        <v>35</v>
      </c>
      <c r="E870" s="14" t="s">
        <v>43</v>
      </c>
      <c r="F870" s="8" t="s">
        <v>44</v>
      </c>
      <c r="G870" s="14" t="s">
        <v>180</v>
      </c>
      <c r="H870" s="9">
        <v>1345</v>
      </c>
      <c r="I870" s="30" t="str">
        <f t="shared" si="52"/>
        <v>&gt;₹500</v>
      </c>
      <c r="J870" s="9">
        <v>1750</v>
      </c>
      <c r="K870" s="10">
        <v>0.23</v>
      </c>
      <c r="L870" s="41">
        <f t="shared" si="50"/>
        <v>3.8</v>
      </c>
      <c r="M870" s="21" t="str">
        <f>IF(K869&lt;=10%,"0-10%",IF(K869&lt;=20%,"11-20%",IF(K869&lt;=30%,"21-30%",IF(K869&lt;=40%,"31-40%",IF(K869&lt;=50%,"41-50%",IF(K869&lt;=60%,"51-60%",IF(K869&lt;=70%,"61-70%",IF(K869&lt;=80%,"71-80%",IF(K869&lt;=90%,"81-90%","91-100%")))))))))</f>
        <v>61-70%</v>
      </c>
      <c r="N870" s="21" t="str">
        <f>IF(K870&gt;=50%,"&gt;=50%","&lt;50%")</f>
        <v>&lt;50%</v>
      </c>
      <c r="O870" s="7">
        <v>3.8</v>
      </c>
      <c r="P870" s="11">
        <v>2466</v>
      </c>
      <c r="Q870" s="27">
        <f>J870*P870</f>
        <v>4315500</v>
      </c>
      <c r="R870" s="12"/>
      <c r="S870" s="24" t="str">
        <f>IF(K870&gt;=50%,"Yes","No")</f>
        <v>No</v>
      </c>
    </row>
    <row r="871" spans="1:19" x14ac:dyDescent="0.25">
      <c r="A871" s="7" t="s">
        <v>1938</v>
      </c>
      <c r="B871" s="7" t="s">
        <v>1939</v>
      </c>
      <c r="C871" s="7" t="s">
        <v>349</v>
      </c>
      <c r="D871" s="7" t="s">
        <v>35</v>
      </c>
      <c r="E871" s="7" t="s">
        <v>43</v>
      </c>
      <c r="F871" s="8" t="s">
        <v>44</v>
      </c>
      <c r="G871" s="7" t="s">
        <v>350</v>
      </c>
      <c r="H871" s="9">
        <v>799</v>
      </c>
      <c r="I871" s="30" t="str">
        <f t="shared" si="52"/>
        <v>&gt;₹500</v>
      </c>
      <c r="J871" s="9">
        <v>1999</v>
      </c>
      <c r="K871" s="10">
        <v>0.6</v>
      </c>
      <c r="L871" s="41">
        <f t="shared" si="50"/>
        <v>4.0999999999999996</v>
      </c>
      <c r="M871" s="21" t="str">
        <f>IF(K870&lt;=10%,"0-10%",IF(K870&lt;=20%,"11-20%",IF(K870&lt;=30%,"21-30%",IF(K870&lt;=40%,"31-40%",IF(K870&lt;=50%,"41-50%",IF(K870&lt;=60%,"51-60%",IF(K870&lt;=70%,"61-70%",IF(K870&lt;=80%,"71-80%",IF(K870&lt;=90%,"81-90%","91-100%")))))))))</f>
        <v>21-30%</v>
      </c>
      <c r="N871" s="21" t="str">
        <f>IF(K871&gt;=50%,"&gt;=50%","&lt;50%")</f>
        <v>&gt;=50%</v>
      </c>
      <c r="O871" s="7">
        <v>4.0999999999999996</v>
      </c>
      <c r="P871" s="11">
        <v>2162</v>
      </c>
      <c r="Q871" s="27">
        <f>J871*P871</f>
        <v>4321838</v>
      </c>
      <c r="R871" s="12"/>
      <c r="S871" s="24" t="str">
        <f>IF(K871&gt;=50%,"Yes","No")</f>
        <v>Yes</v>
      </c>
    </row>
    <row r="872" spans="1:19" x14ac:dyDescent="0.25">
      <c r="A872" s="7" t="s">
        <v>1023</v>
      </c>
      <c r="B872" s="7" t="s">
        <v>1024</v>
      </c>
      <c r="C872" s="7" t="s">
        <v>694</v>
      </c>
      <c r="D872" s="7" t="s">
        <v>35</v>
      </c>
      <c r="E872" s="14" t="s">
        <v>43</v>
      </c>
      <c r="F872" s="8" t="s">
        <v>121</v>
      </c>
      <c r="G872" s="14" t="s">
        <v>122</v>
      </c>
      <c r="H872" s="9">
        <v>3349</v>
      </c>
      <c r="I872" s="30" t="str">
        <f t="shared" si="52"/>
        <v>&gt;₹500</v>
      </c>
      <c r="J872" s="9">
        <v>3995</v>
      </c>
      <c r="K872" s="10">
        <v>0.16</v>
      </c>
      <c r="L872" s="41">
        <f t="shared" si="50"/>
        <v>4.3</v>
      </c>
      <c r="M872" s="21" t="str">
        <f>IF(K871&lt;=10%,"0-10%",IF(K871&lt;=20%,"11-20%",IF(K871&lt;=30%,"21-30%",IF(K871&lt;=40%,"31-40%",IF(K871&lt;=50%,"41-50%",IF(K871&lt;=60%,"51-60%",IF(K871&lt;=70%,"61-70%",IF(K871&lt;=80%,"71-80%",IF(K871&lt;=90%,"81-90%","91-100%")))))))))</f>
        <v>51-60%</v>
      </c>
      <c r="N872" s="21" t="str">
        <f>IF(K872&gt;=50%,"&gt;=50%","&lt;50%")</f>
        <v>&lt;50%</v>
      </c>
      <c r="O872" s="7">
        <v>4.3</v>
      </c>
      <c r="P872" s="11">
        <v>1954</v>
      </c>
      <c r="Q872" s="27">
        <f>J872*P872</f>
        <v>7806230</v>
      </c>
      <c r="R872" s="12"/>
      <c r="S872" s="24" t="str">
        <f>IF(K872&gt;=50%,"Yes","No")</f>
        <v>No</v>
      </c>
    </row>
    <row r="873" spans="1:19" x14ac:dyDescent="0.25">
      <c r="A873" s="7" t="s">
        <v>1940</v>
      </c>
      <c r="B873" s="7" t="s">
        <v>1941</v>
      </c>
      <c r="C873" s="7" t="s">
        <v>120</v>
      </c>
      <c r="D873" s="7" t="s">
        <v>35</v>
      </c>
      <c r="E873" s="7" t="s">
        <v>43</v>
      </c>
      <c r="F873" s="8" t="s">
        <v>121</v>
      </c>
      <c r="G873" s="7" t="s">
        <v>122</v>
      </c>
      <c r="H873" s="9">
        <v>799</v>
      </c>
      <c r="I873" s="30" t="str">
        <f t="shared" si="52"/>
        <v>&gt;₹500</v>
      </c>
      <c r="J873" s="9">
        <v>1230</v>
      </c>
      <c r="K873" s="10">
        <v>0.35</v>
      </c>
      <c r="L873" s="41">
        <f t="shared" si="50"/>
        <v>4.0999999999999996</v>
      </c>
      <c r="M873" s="21" t="str">
        <f>IF(K872&lt;=10%,"0-10%",IF(K872&lt;=20%,"11-20%",IF(K872&lt;=30%,"21-30%",IF(K872&lt;=40%,"31-40%",IF(K872&lt;=50%,"41-50%",IF(K872&lt;=60%,"51-60%",IF(K872&lt;=70%,"61-70%",IF(K872&lt;=80%,"71-80%",IF(K872&lt;=90%,"81-90%","91-100%")))))))))</f>
        <v>11-20%</v>
      </c>
      <c r="N873" s="21" t="str">
        <f>IF(K873&gt;=50%,"&gt;=50%","&lt;50%")</f>
        <v>&lt;50%</v>
      </c>
      <c r="O873" s="7">
        <v>4.0999999999999996</v>
      </c>
      <c r="P873" s="11">
        <v>2138</v>
      </c>
      <c r="Q873" s="27">
        <f>J873*P873</f>
        <v>2629740</v>
      </c>
      <c r="R873" s="12"/>
      <c r="S873" s="24" t="str">
        <f>IF(K873&gt;=50%,"Yes","No")</f>
        <v>No</v>
      </c>
    </row>
    <row r="874" spans="1:19" x14ac:dyDescent="0.25">
      <c r="A874" s="7" t="s">
        <v>1501</v>
      </c>
      <c r="B874" s="7" t="s">
        <v>1502</v>
      </c>
      <c r="C874" s="7" t="s">
        <v>996</v>
      </c>
      <c r="D874" s="7" t="s">
        <v>18</v>
      </c>
      <c r="E874" s="14" t="s">
        <v>997</v>
      </c>
      <c r="F874" s="8"/>
      <c r="G874" s="14"/>
      <c r="H874" s="9">
        <v>6299</v>
      </c>
      <c r="I874" s="30" t="str">
        <f t="shared" si="52"/>
        <v>&gt;₹500</v>
      </c>
      <c r="J874" s="9">
        <v>13750</v>
      </c>
      <c r="K874" s="10">
        <v>0.54</v>
      </c>
      <c r="L874" s="41">
        <f t="shared" si="50"/>
        <v>4.2</v>
      </c>
      <c r="M874" s="21" t="str">
        <f>IF(K873&lt;=10%,"0-10%",IF(K873&lt;=20%,"11-20%",IF(K873&lt;=30%,"21-30%",IF(K873&lt;=40%,"31-40%",IF(K873&lt;=50%,"41-50%",IF(K873&lt;=60%,"51-60%",IF(K873&lt;=70%,"61-70%",IF(K873&lt;=80%,"71-80%",IF(K873&lt;=90%,"81-90%","91-100%")))))))))</f>
        <v>31-40%</v>
      </c>
      <c r="N874" s="21" t="str">
        <f>IF(K874&gt;=50%,"&gt;=50%","&lt;50%")</f>
        <v>&gt;=50%</v>
      </c>
      <c r="O874" s="7">
        <v>4.2</v>
      </c>
      <c r="P874" s="11">
        <v>2014</v>
      </c>
      <c r="Q874" s="27">
        <f>J874*P874</f>
        <v>27692500</v>
      </c>
      <c r="R874" s="12"/>
      <c r="S874" s="24" t="str">
        <f>IF(K874&gt;=50%,"Yes","No")</f>
        <v>Yes</v>
      </c>
    </row>
    <row r="875" spans="1:19" x14ac:dyDescent="0.25">
      <c r="A875" s="7" t="s">
        <v>1025</v>
      </c>
      <c r="B875" s="7" t="s">
        <v>1026</v>
      </c>
      <c r="C875" s="7" t="s">
        <v>25</v>
      </c>
      <c r="D875" s="7" t="s">
        <v>18</v>
      </c>
      <c r="E875" s="7" t="s">
        <v>19</v>
      </c>
      <c r="F875" s="8" t="s">
        <v>26</v>
      </c>
      <c r="G875" s="7" t="s">
        <v>27</v>
      </c>
      <c r="H875" s="9">
        <v>299</v>
      </c>
      <c r="I875" s="30" t="str">
        <f t="shared" si="52"/>
        <v>₹200 - ₹500</v>
      </c>
      <c r="J875" s="9">
        <v>799</v>
      </c>
      <c r="K875" s="10">
        <v>0.63</v>
      </c>
      <c r="L875" s="41">
        <f t="shared" si="50"/>
        <v>4.3</v>
      </c>
      <c r="M875" s="21" t="str">
        <f>IF(K874&lt;=10%,"0-10%",IF(K874&lt;=20%,"11-20%",IF(K874&lt;=30%,"21-30%",IF(K874&lt;=40%,"31-40%",IF(K874&lt;=50%,"41-50%",IF(K874&lt;=60%,"51-60%",IF(K874&lt;=70%,"61-70%",IF(K874&lt;=80%,"71-80%",IF(K874&lt;=90%,"81-90%","91-100%")))))))))</f>
        <v>51-60%</v>
      </c>
      <c r="N875" s="21" t="str">
        <f>IF(K875&gt;=50%,"&gt;=50%","&lt;50%")</f>
        <v>&gt;=50%</v>
      </c>
      <c r="O875" s="7">
        <v>4.3</v>
      </c>
      <c r="P875" s="11">
        <v>1902</v>
      </c>
      <c r="Q875" s="27">
        <f>J875*P875</f>
        <v>1519698</v>
      </c>
      <c r="R875" s="12"/>
      <c r="S875" s="24" t="str">
        <f>IF(K875&gt;=50%,"Yes","No")</f>
        <v>Yes</v>
      </c>
    </row>
    <row r="876" spans="1:19" x14ac:dyDescent="0.25">
      <c r="A876" s="7" t="s">
        <v>2764</v>
      </c>
      <c r="B876" s="7" t="s">
        <v>2765</v>
      </c>
      <c r="C876" s="7" t="s">
        <v>25</v>
      </c>
      <c r="D876" s="7" t="s">
        <v>18</v>
      </c>
      <c r="E876" s="7" t="s">
        <v>19</v>
      </c>
      <c r="F876" s="8" t="s">
        <v>26</v>
      </c>
      <c r="G876" s="7" t="s">
        <v>27</v>
      </c>
      <c r="H876" s="9">
        <v>259</v>
      </c>
      <c r="I876" s="30" t="str">
        <f t="shared" si="52"/>
        <v>₹200 - ₹500</v>
      </c>
      <c r="J876" s="9">
        <v>699</v>
      </c>
      <c r="K876" s="10">
        <v>0.63</v>
      </c>
      <c r="L876" s="41">
        <f t="shared" si="50"/>
        <v>3.8</v>
      </c>
      <c r="M876" s="21" t="str">
        <f>IF(K875&lt;=10%,"0-10%",IF(K875&lt;=20%,"11-20%",IF(K875&lt;=30%,"21-30%",IF(K875&lt;=40%,"31-40%",IF(K875&lt;=50%,"41-50%",IF(K875&lt;=60%,"51-60%",IF(K875&lt;=70%,"61-70%",IF(K875&lt;=80%,"71-80%",IF(K875&lt;=90%,"81-90%","91-100%")))))))))</f>
        <v>61-70%</v>
      </c>
      <c r="N876" s="21" t="str">
        <f>IF(K876&gt;=50%,"&gt;=50%","&lt;50%")</f>
        <v>&gt;=50%</v>
      </c>
      <c r="O876" s="7">
        <v>3.8</v>
      </c>
      <c r="P876" s="11">
        <v>2399</v>
      </c>
      <c r="Q876" s="27">
        <f>J876*P876</f>
        <v>1676901</v>
      </c>
      <c r="R876" s="12"/>
      <c r="S876" s="24" t="str">
        <f>IF(K876&gt;=50%,"Yes","No")</f>
        <v>Yes</v>
      </c>
    </row>
    <row r="877" spans="1:19" x14ac:dyDescent="0.25">
      <c r="A877" s="7" t="s">
        <v>2320</v>
      </c>
      <c r="B877" s="7" t="s">
        <v>2321</v>
      </c>
      <c r="C877" s="7" t="s">
        <v>179</v>
      </c>
      <c r="D877" s="7" t="s">
        <v>35</v>
      </c>
      <c r="E877" s="7" t="s">
        <v>43</v>
      </c>
      <c r="F877" s="8" t="s">
        <v>44</v>
      </c>
      <c r="G877" s="7" t="s">
        <v>180</v>
      </c>
      <c r="H877" s="9">
        <v>664</v>
      </c>
      <c r="I877" s="30" t="str">
        <f t="shared" si="52"/>
        <v>&gt;₹500</v>
      </c>
      <c r="J877" s="9">
        <v>1490</v>
      </c>
      <c r="K877" s="10">
        <v>0.55000000000000004</v>
      </c>
      <c r="L877" s="41">
        <f t="shared" si="50"/>
        <v>4</v>
      </c>
      <c r="M877" s="21" t="str">
        <f>IF(K876&lt;=10%,"0-10%",IF(K876&lt;=20%,"11-20%",IF(K876&lt;=30%,"21-30%",IF(K876&lt;=40%,"31-40%",IF(K876&lt;=50%,"41-50%",IF(K876&lt;=60%,"51-60%",IF(K876&lt;=70%,"61-70%",IF(K876&lt;=80%,"71-80%",IF(K876&lt;=90%,"81-90%","91-100%")))))))))</f>
        <v>61-70%</v>
      </c>
      <c r="N877" s="21" t="str">
        <f>IF(K877&gt;=50%,"&gt;=50%","&lt;50%")</f>
        <v>&gt;=50%</v>
      </c>
      <c r="O877" s="7">
        <v>4</v>
      </c>
      <c r="P877" s="11">
        <v>2198</v>
      </c>
      <c r="Q877" s="27">
        <f>J877*P877</f>
        <v>3275020</v>
      </c>
      <c r="R877" s="12"/>
      <c r="S877" s="24" t="str">
        <f>IF(K877&gt;=50%,"Yes","No")</f>
        <v>Yes</v>
      </c>
    </row>
    <row r="878" spans="1:19" x14ac:dyDescent="0.25">
      <c r="A878" s="7" t="s">
        <v>297</v>
      </c>
      <c r="B878" s="7" t="s">
        <v>298</v>
      </c>
      <c r="C878" s="7" t="s">
        <v>275</v>
      </c>
      <c r="D878" s="7" t="s">
        <v>233</v>
      </c>
      <c r="E878" s="7" t="s">
        <v>234</v>
      </c>
      <c r="F878" s="8" t="s">
        <v>235</v>
      </c>
      <c r="G878" s="7" t="s">
        <v>236</v>
      </c>
      <c r="H878" s="9">
        <v>165</v>
      </c>
      <c r="I878" s="30" t="str">
        <f t="shared" si="52"/>
        <v>&lt;₹200</v>
      </c>
      <c r="J878" s="9">
        <v>165</v>
      </c>
      <c r="K878" s="10">
        <v>0</v>
      </c>
      <c r="L878" s="41">
        <f t="shared" si="50"/>
        <v>4.5</v>
      </c>
      <c r="M878" s="21" t="str">
        <f>IF(K877&lt;=10%,"0-10%",IF(K877&lt;=20%,"11-20%",IF(K877&lt;=30%,"21-30%",IF(K877&lt;=40%,"31-40%",IF(K877&lt;=50%,"41-50%",IF(K877&lt;=60%,"51-60%",IF(K877&lt;=70%,"61-70%",IF(K877&lt;=80%,"71-80%",IF(K877&lt;=90%,"81-90%","91-100%")))))))))</f>
        <v>51-60%</v>
      </c>
      <c r="N878" s="21" t="str">
        <f>IF(K878&gt;=50%,"&gt;=50%","&lt;50%")</f>
        <v>&lt;50%</v>
      </c>
      <c r="O878" s="7">
        <v>4.5</v>
      </c>
      <c r="P878" s="11">
        <v>1674</v>
      </c>
      <c r="Q878" s="27">
        <f>J878*P878</f>
        <v>276210</v>
      </c>
      <c r="R878" s="12"/>
      <c r="S878" s="24" t="str">
        <f>IF(K878&gt;=50%,"Yes","No")</f>
        <v>No</v>
      </c>
    </row>
    <row r="879" spans="1:19" x14ac:dyDescent="0.25">
      <c r="A879" s="7" t="s">
        <v>597</v>
      </c>
      <c r="B879" s="7" t="s">
        <v>598</v>
      </c>
      <c r="C879" s="7" t="s">
        <v>536</v>
      </c>
      <c r="D879" s="7" t="s">
        <v>35</v>
      </c>
      <c r="E879" s="14" t="s">
        <v>36</v>
      </c>
      <c r="F879" s="8" t="s">
        <v>37</v>
      </c>
      <c r="G879" s="14" t="s">
        <v>537</v>
      </c>
      <c r="H879" s="9">
        <v>6990</v>
      </c>
      <c r="I879" s="30" t="str">
        <f t="shared" si="52"/>
        <v>&gt;₹500</v>
      </c>
      <c r="J879" s="9">
        <v>14290</v>
      </c>
      <c r="K879" s="10">
        <v>0.51</v>
      </c>
      <c r="L879" s="41">
        <f t="shared" si="50"/>
        <v>4.4000000000000004</v>
      </c>
      <c r="M879" s="21" t="str">
        <f>IF(K878&lt;=10%,"0-10%",IF(K878&lt;=20%,"11-20%",IF(K878&lt;=30%,"21-30%",IF(K878&lt;=40%,"31-40%",IF(K878&lt;=50%,"41-50%",IF(K878&lt;=60%,"51-60%",IF(K878&lt;=70%,"61-70%",IF(K878&lt;=80%,"71-80%",IF(K878&lt;=90%,"81-90%","91-100%")))))))))</f>
        <v>0-10%</v>
      </c>
      <c r="N879" s="21" t="str">
        <f>IF(K879&gt;=50%,"&gt;=50%","&lt;50%")</f>
        <v>&gt;=50%</v>
      </c>
      <c r="O879" s="7">
        <v>4.4000000000000004</v>
      </c>
      <c r="P879" s="11">
        <v>1771</v>
      </c>
      <c r="Q879" s="27">
        <f>J879*P879</f>
        <v>25307590</v>
      </c>
      <c r="R879" s="12"/>
      <c r="S879" s="24" t="str">
        <f>IF(K879&gt;=50%,"Yes","No")</f>
        <v>Yes</v>
      </c>
    </row>
    <row r="880" spans="1:19" x14ac:dyDescent="0.25">
      <c r="A880" s="7" t="s">
        <v>1027</v>
      </c>
      <c r="B880" s="7" t="s">
        <v>1028</v>
      </c>
      <c r="C880" s="7" t="s">
        <v>783</v>
      </c>
      <c r="D880" s="7" t="s">
        <v>35</v>
      </c>
      <c r="E880" s="7" t="s">
        <v>43</v>
      </c>
      <c r="F880" s="8" t="s">
        <v>121</v>
      </c>
      <c r="G880" s="7" t="s">
        <v>122</v>
      </c>
      <c r="H880" s="9">
        <v>457</v>
      </c>
      <c r="I880" s="30" t="str">
        <f t="shared" si="52"/>
        <v>₹200 - ₹500</v>
      </c>
      <c r="J880" s="9">
        <v>799</v>
      </c>
      <c r="K880" s="10">
        <v>0.43</v>
      </c>
      <c r="L880" s="41">
        <f t="shared" si="50"/>
        <v>4.3</v>
      </c>
      <c r="M880" s="21" t="str">
        <f>IF(K879&lt;=10%,"0-10%",IF(K879&lt;=20%,"11-20%",IF(K879&lt;=30%,"21-30%",IF(K879&lt;=40%,"31-40%",IF(K879&lt;=50%,"41-50%",IF(K879&lt;=60%,"51-60%",IF(K879&lt;=70%,"61-70%",IF(K879&lt;=80%,"71-80%",IF(K879&lt;=90%,"81-90%","91-100%")))))))))</f>
        <v>51-60%</v>
      </c>
      <c r="N880" s="21" t="str">
        <f>IF(K880&gt;=50%,"&gt;=50%","&lt;50%")</f>
        <v>&lt;50%</v>
      </c>
      <c r="O880" s="7">
        <v>4.3</v>
      </c>
      <c r="P880" s="11">
        <v>1868</v>
      </c>
      <c r="Q880" s="27">
        <f>J880*P880</f>
        <v>1492532</v>
      </c>
      <c r="R880" s="12"/>
      <c r="S880" s="24" t="str">
        <f>IF(K880&gt;=50%,"Yes","No")</f>
        <v>No</v>
      </c>
    </row>
    <row r="881" spans="1:19" x14ac:dyDescent="0.25">
      <c r="A881" s="7" t="s">
        <v>2766</v>
      </c>
      <c r="B881" s="7" t="s">
        <v>2767</v>
      </c>
      <c r="C881" s="7" t="s">
        <v>2088</v>
      </c>
      <c r="D881" s="7" t="s">
        <v>55</v>
      </c>
      <c r="E881" s="14" t="s">
        <v>56</v>
      </c>
      <c r="F881" s="8" t="s">
        <v>429</v>
      </c>
      <c r="G881" s="14" t="s">
        <v>2089</v>
      </c>
      <c r="H881" s="9">
        <v>1055</v>
      </c>
      <c r="I881" s="30" t="str">
        <f t="shared" si="52"/>
        <v>&gt;₹500</v>
      </c>
      <c r="J881" s="9">
        <v>1249</v>
      </c>
      <c r="K881" s="10">
        <v>0.16</v>
      </c>
      <c r="L881" s="41">
        <f t="shared" si="50"/>
        <v>3.8</v>
      </c>
      <c r="M881" s="21" t="str">
        <f>IF(K880&lt;=10%,"0-10%",IF(K880&lt;=20%,"11-20%",IF(K880&lt;=30%,"21-30%",IF(K880&lt;=40%,"31-40%",IF(K880&lt;=50%,"41-50%",IF(K880&lt;=60%,"51-60%",IF(K880&lt;=70%,"61-70%",IF(K880&lt;=80%,"71-80%",IF(K880&lt;=90%,"81-90%","91-100%")))))))))</f>
        <v>41-50%</v>
      </c>
      <c r="N881" s="21" t="str">
        <f>IF(K881&gt;=50%,"&gt;=50%","&lt;50%")</f>
        <v>&lt;50%</v>
      </c>
      <c r="O881" s="7">
        <v>3.8</v>
      </c>
      <c r="P881" s="11">
        <v>2352</v>
      </c>
      <c r="Q881" s="27">
        <f>J881*P881</f>
        <v>2937648</v>
      </c>
      <c r="R881" s="12"/>
      <c r="S881" s="24" t="str">
        <f>IF(K881&gt;=50%,"Yes","No")</f>
        <v>No</v>
      </c>
    </row>
    <row r="882" spans="1:19" x14ac:dyDescent="0.25">
      <c r="A882" s="7" t="s">
        <v>1506</v>
      </c>
      <c r="B882" s="7" t="s">
        <v>1507</v>
      </c>
      <c r="C882" s="7" t="s">
        <v>1505</v>
      </c>
      <c r="D882" s="7" t="s">
        <v>55</v>
      </c>
      <c r="E882" s="7" t="s">
        <v>56</v>
      </c>
      <c r="F882" s="8" t="s">
        <v>57</v>
      </c>
      <c r="G882" s="7" t="s">
        <v>634</v>
      </c>
      <c r="H882" s="9">
        <v>79</v>
      </c>
      <c r="I882" s="30" t="str">
        <f>IF(H882&lt;200,"&lt;₹200", IF(H882&lt;=500, "₹200 -₹500", "&gt;₹500"))</f>
        <v>&lt;₹200</v>
      </c>
      <c r="J882" s="9">
        <v>499</v>
      </c>
      <c r="K882" s="10">
        <v>0.84</v>
      </c>
      <c r="L882" s="41">
        <f t="shared" si="50"/>
        <v>4.2</v>
      </c>
      <c r="M882" s="21" t="str">
        <f>IF(K881&lt;=10%,"0-10%",IF(K881&lt;=20%,"11-20%",IF(K881&lt;=30%,"21-30%",IF(K881&lt;=40%,"31-40%",IF(K881&lt;=50%,"41-50%",IF(K881&lt;=60%,"51-60%",IF(K881&lt;=70%,"61-70%",IF(K881&lt;=80%,"71-80%",IF(K881&lt;=90%,"81-90%","91-100%")))))))))</f>
        <v>11-20%</v>
      </c>
      <c r="N882" s="21" t="str">
        <f>IF(K882&gt;=50%,"&gt;=50%","&lt;50%")</f>
        <v>&gt;=50%</v>
      </c>
      <c r="O882" s="7">
        <v>4.2</v>
      </c>
      <c r="P882" s="11">
        <v>1949</v>
      </c>
      <c r="Q882" s="27">
        <f>J882*P882</f>
        <v>972551</v>
      </c>
      <c r="R882" s="12"/>
      <c r="S882" s="24" t="str">
        <f>IF(K882&gt;=50%,"Yes","No")</f>
        <v>Yes</v>
      </c>
    </row>
    <row r="883" spans="1:19" x14ac:dyDescent="0.25">
      <c r="A883" s="7" t="s">
        <v>1503</v>
      </c>
      <c r="B883" s="7" t="s">
        <v>1504</v>
      </c>
      <c r="C883" s="7" t="s">
        <v>1505</v>
      </c>
      <c r="D883" s="7" t="s">
        <v>55</v>
      </c>
      <c r="E883" s="7" t="s">
        <v>56</v>
      </c>
      <c r="F883" s="8" t="s">
        <v>57</v>
      </c>
      <c r="G883" s="7" t="s">
        <v>634</v>
      </c>
      <c r="H883" s="9">
        <v>95</v>
      </c>
      <c r="I883" s="30" t="str">
        <f>IF(H883&lt;200,"&lt;₹200", IF(H883&lt;=500, "₹200 -₹500", "&gt;₹500"))</f>
        <v>&lt;₹200</v>
      </c>
      <c r="J883" s="9">
        <v>499</v>
      </c>
      <c r="K883" s="10">
        <v>0.81</v>
      </c>
      <c r="L883" s="41">
        <f t="shared" si="50"/>
        <v>4.2</v>
      </c>
      <c r="M883" s="21" t="str">
        <f>IF(K882&lt;=10%,"0-10%",IF(K882&lt;=20%,"11-20%",IF(K882&lt;=30%,"21-30%",IF(K882&lt;=40%,"31-40%",IF(K882&lt;=50%,"41-50%",IF(K882&lt;=60%,"51-60%",IF(K882&lt;=70%,"61-70%",IF(K882&lt;=80%,"71-80%",IF(K882&lt;=90%,"81-90%","91-100%")))))))))</f>
        <v>81-90%</v>
      </c>
      <c r="N883" s="21" t="str">
        <f>IF(K883&gt;=50%,"&gt;=50%","&lt;50%")</f>
        <v>&gt;=50%</v>
      </c>
      <c r="O883" s="7">
        <v>4.2</v>
      </c>
      <c r="P883" s="11">
        <v>1949</v>
      </c>
      <c r="Q883" s="27">
        <f>J883*P883</f>
        <v>972551</v>
      </c>
      <c r="R883" s="12"/>
      <c r="S883" s="24" t="str">
        <f>IF(K883&gt;=50%,"Yes","No")</f>
        <v>Yes</v>
      </c>
    </row>
    <row r="884" spans="1:19" x14ac:dyDescent="0.25">
      <c r="A884" s="7" t="s">
        <v>1508</v>
      </c>
      <c r="B884" s="7" t="s">
        <v>1509</v>
      </c>
      <c r="C884" s="7" t="s">
        <v>1510</v>
      </c>
      <c r="D884" s="7" t="s">
        <v>233</v>
      </c>
      <c r="E884" s="7" t="s">
        <v>234</v>
      </c>
      <c r="F884" s="8" t="s">
        <v>235</v>
      </c>
      <c r="G884" s="7" t="s">
        <v>236</v>
      </c>
      <c r="H884" s="9">
        <v>420</v>
      </c>
      <c r="I884" s="30" t="str">
        <f t="shared" ref="I884:I902" si="53">IF(H884&lt;200,"&lt;₹200",IF(OR(H884=200,H884&lt;=500),"₹200 - ₹500","&gt;₹500"))</f>
        <v>₹200 - ₹500</v>
      </c>
      <c r="J884" s="9">
        <v>420</v>
      </c>
      <c r="K884" s="10">
        <v>0</v>
      </c>
      <c r="L884" s="41">
        <f t="shared" si="50"/>
        <v>4.2</v>
      </c>
      <c r="M884" s="21" t="str">
        <f>IF(K883&lt;=10%,"0-10%",IF(K883&lt;=20%,"11-20%",IF(K883&lt;=30%,"21-30%",IF(K883&lt;=40%,"31-40%",IF(K883&lt;=50%,"41-50%",IF(K883&lt;=60%,"51-60%",IF(K883&lt;=70%,"61-70%",IF(K883&lt;=80%,"71-80%",IF(K883&lt;=90%,"81-90%","91-100%")))))))))</f>
        <v>81-90%</v>
      </c>
      <c r="N884" s="21" t="str">
        <f>IF(K884&gt;=50%,"&gt;=50%","&lt;50%")</f>
        <v>&lt;50%</v>
      </c>
      <c r="O884" s="7">
        <v>4.2</v>
      </c>
      <c r="P884" s="11">
        <v>1926</v>
      </c>
      <c r="Q884" s="27">
        <f>J884*P884</f>
        <v>808920</v>
      </c>
      <c r="R884" s="12"/>
      <c r="S884" s="24" t="str">
        <f>IF(K884&gt;=50%,"Yes","No")</f>
        <v>No</v>
      </c>
    </row>
    <row r="885" spans="1:19" x14ac:dyDescent="0.25">
      <c r="A885" s="7" t="s">
        <v>599</v>
      </c>
      <c r="B885" s="7" t="s">
        <v>600</v>
      </c>
      <c r="C885" s="7" t="s">
        <v>62</v>
      </c>
      <c r="D885" s="7" t="s">
        <v>55</v>
      </c>
      <c r="E885" s="14" t="s">
        <v>63</v>
      </c>
      <c r="F885" s="8" t="s">
        <v>64</v>
      </c>
      <c r="G885" s="14" t="s">
        <v>65</v>
      </c>
      <c r="H885" s="9">
        <v>29999</v>
      </c>
      <c r="I885" s="30" t="str">
        <f t="shared" si="53"/>
        <v>&gt;₹500</v>
      </c>
      <c r="J885" s="9">
        <v>50999</v>
      </c>
      <c r="K885" s="10">
        <v>0.41</v>
      </c>
      <c r="L885" s="41">
        <f t="shared" si="50"/>
        <v>4.4000000000000004</v>
      </c>
      <c r="M885" s="21" t="str">
        <f>IF(K884&lt;=10%,"0-10%",IF(K884&lt;=20%,"11-20%",IF(K884&lt;=30%,"21-30%",IF(K884&lt;=40%,"31-40%",IF(K884&lt;=50%,"41-50%",IF(K884&lt;=60%,"51-60%",IF(K884&lt;=70%,"61-70%",IF(K884&lt;=80%,"71-80%",IF(K884&lt;=90%,"81-90%","91-100%")))))))))</f>
        <v>0-10%</v>
      </c>
      <c r="N885" s="21" t="str">
        <f>IF(K885&gt;=50%,"&gt;=50%","&lt;50%")</f>
        <v>&lt;50%</v>
      </c>
      <c r="O885" s="7">
        <v>4.4000000000000004</v>
      </c>
      <c r="P885" s="11">
        <v>1712</v>
      </c>
      <c r="Q885" s="27">
        <f>J885*P885</f>
        <v>87310288</v>
      </c>
      <c r="R885" s="12"/>
      <c r="S885" s="24" t="str">
        <f>IF(K885&gt;=50%,"Yes","No")</f>
        <v>No</v>
      </c>
    </row>
    <row r="886" spans="1:19" x14ac:dyDescent="0.25">
      <c r="A886" s="7" t="s">
        <v>1029</v>
      </c>
      <c r="B886" s="7" t="s">
        <v>1030</v>
      </c>
      <c r="C886" s="7" t="s">
        <v>72</v>
      </c>
      <c r="D886" s="7" t="s">
        <v>35</v>
      </c>
      <c r="E886" s="14" t="s">
        <v>43</v>
      </c>
      <c r="F886" s="8" t="s">
        <v>44</v>
      </c>
      <c r="G886" s="14" t="s">
        <v>73</v>
      </c>
      <c r="H886" s="9">
        <v>1099</v>
      </c>
      <c r="I886" s="30" t="str">
        <f t="shared" si="53"/>
        <v>&gt;₹500</v>
      </c>
      <c r="J886" s="9">
        <v>1899</v>
      </c>
      <c r="K886" s="10">
        <v>0.42</v>
      </c>
      <c r="L886" s="41">
        <f t="shared" si="50"/>
        <v>4.3</v>
      </c>
      <c r="M886" s="21" t="str">
        <f>IF(K885&lt;=10%,"0-10%",IF(K885&lt;=20%,"11-20%",IF(K885&lt;=30%,"21-30%",IF(K885&lt;=40%,"31-40%",IF(K885&lt;=50%,"41-50%",IF(K885&lt;=60%,"51-60%",IF(K885&lt;=70%,"61-70%",IF(K885&lt;=80%,"71-80%",IF(K885&lt;=90%,"81-90%","91-100%")))))))))</f>
        <v>41-50%</v>
      </c>
      <c r="N886" s="21" t="str">
        <f>IF(K886&gt;=50%,"&gt;=50%","&lt;50%")</f>
        <v>&lt;50%</v>
      </c>
      <c r="O886" s="7">
        <v>4.3</v>
      </c>
      <c r="P886" s="11">
        <v>1811</v>
      </c>
      <c r="Q886" s="27">
        <f>J886*P886</f>
        <v>3439089</v>
      </c>
      <c r="R886" s="12"/>
      <c r="S886" s="24" t="str">
        <f>IF(K886&gt;=50%,"Yes","No")</f>
        <v>No</v>
      </c>
    </row>
    <row r="887" spans="1:19" x14ac:dyDescent="0.25">
      <c r="A887" s="7" t="s">
        <v>3104</v>
      </c>
      <c r="B887" s="7" t="s">
        <v>3105</v>
      </c>
      <c r="C887" s="7" t="s">
        <v>2489</v>
      </c>
      <c r="D887" s="7" t="s">
        <v>18</v>
      </c>
      <c r="E887" s="7" t="s">
        <v>19</v>
      </c>
      <c r="F887" s="8" t="s">
        <v>747</v>
      </c>
      <c r="G887" s="7" t="s">
        <v>2490</v>
      </c>
      <c r="H887" s="9">
        <v>199</v>
      </c>
      <c r="I887" s="30" t="str">
        <f t="shared" si="53"/>
        <v>&lt;₹200</v>
      </c>
      <c r="J887" s="9">
        <v>499</v>
      </c>
      <c r="K887" s="10">
        <v>0.6</v>
      </c>
      <c r="L887" s="41">
        <f t="shared" si="50"/>
        <v>3.3</v>
      </c>
      <c r="M887" s="21" t="str">
        <f>IF(K886&lt;=10%,"0-10%",IF(K886&lt;=20%,"11-20%",IF(K886&lt;=30%,"21-30%",IF(K886&lt;=40%,"31-40%",IF(K886&lt;=50%,"41-50%",IF(K886&lt;=60%,"51-60%",IF(K886&lt;=70%,"61-70%",IF(K886&lt;=80%,"71-80%",IF(K886&lt;=90%,"81-90%","91-100%")))))))))</f>
        <v>41-50%</v>
      </c>
      <c r="N887" s="21" t="str">
        <f>IF(K887&gt;=50%,"&gt;=50%","&lt;50%")</f>
        <v>&gt;=50%</v>
      </c>
      <c r="O887" s="7">
        <v>3.3</v>
      </c>
      <c r="P887" s="11">
        <v>2804</v>
      </c>
      <c r="Q887" s="27">
        <f>J887*P887</f>
        <v>1399196</v>
      </c>
      <c r="R887" s="12"/>
      <c r="S887" s="24" t="str">
        <f>IF(K887&gt;=50%,"Yes","No")</f>
        <v>Yes</v>
      </c>
    </row>
    <row r="888" spans="1:19" x14ac:dyDescent="0.25">
      <c r="A888" s="7" t="s">
        <v>1031</v>
      </c>
      <c r="B888" s="7" t="s">
        <v>1032</v>
      </c>
      <c r="C888" s="7" t="s">
        <v>72</v>
      </c>
      <c r="D888" s="7" t="s">
        <v>35</v>
      </c>
      <c r="E888" s="14" t="s">
        <v>43</v>
      </c>
      <c r="F888" s="8" t="s">
        <v>44</v>
      </c>
      <c r="G888" s="14" t="s">
        <v>73</v>
      </c>
      <c r="H888" s="9">
        <v>1199</v>
      </c>
      <c r="I888" s="30" t="str">
        <f t="shared" si="53"/>
        <v>&gt;₹500</v>
      </c>
      <c r="J888" s="9">
        <v>3500</v>
      </c>
      <c r="K888" s="10">
        <v>0.66</v>
      </c>
      <c r="L888" s="41">
        <f t="shared" si="50"/>
        <v>4.3</v>
      </c>
      <c r="M888" s="21" t="str">
        <f>IF(K887&lt;=10%,"0-10%",IF(K887&lt;=20%,"11-20%",IF(K887&lt;=30%,"21-30%",IF(K887&lt;=40%,"31-40%",IF(K887&lt;=50%,"41-50%",IF(K887&lt;=60%,"51-60%",IF(K887&lt;=70%,"61-70%",IF(K887&lt;=80%,"71-80%",IF(K887&lt;=90%,"81-90%","91-100%")))))))))</f>
        <v>51-60%</v>
      </c>
      <c r="N888" s="21" t="str">
        <f>IF(K888&gt;=50%,"&gt;=50%","&lt;50%")</f>
        <v>&gt;=50%</v>
      </c>
      <c r="O888" s="7">
        <v>4.3</v>
      </c>
      <c r="P888" s="11">
        <v>1802</v>
      </c>
      <c r="Q888" s="27">
        <f>J888*P888</f>
        <v>6307000</v>
      </c>
      <c r="R888" s="12"/>
      <c r="S888" s="24" t="str">
        <f>IF(K888&gt;=50%,"Yes","No")</f>
        <v>Yes</v>
      </c>
    </row>
    <row r="889" spans="1:19" x14ac:dyDescent="0.25">
      <c r="A889" s="7" t="s">
        <v>2322</v>
      </c>
      <c r="B889" s="7" t="s">
        <v>2323</v>
      </c>
      <c r="C889" s="7" t="s">
        <v>332</v>
      </c>
      <c r="D889" s="7" t="s">
        <v>18</v>
      </c>
      <c r="E889" s="7" t="s">
        <v>19</v>
      </c>
      <c r="F889" s="8" t="s">
        <v>333</v>
      </c>
      <c r="G889" s="7" t="s">
        <v>334</v>
      </c>
      <c r="H889" s="9">
        <v>449</v>
      </c>
      <c r="I889" s="30" t="str">
        <f t="shared" si="53"/>
        <v>₹200 - ₹500</v>
      </c>
      <c r="J889" s="9">
        <v>999</v>
      </c>
      <c r="K889" s="10">
        <v>0.55000000000000004</v>
      </c>
      <c r="L889" s="41">
        <f t="shared" si="50"/>
        <v>4</v>
      </c>
      <c r="M889" s="21" t="str">
        <f>IF(K888&lt;=10%,"0-10%",IF(K888&lt;=20%,"11-20%",IF(K888&lt;=30%,"21-30%",IF(K888&lt;=40%,"31-40%",IF(K888&lt;=50%,"41-50%",IF(K888&lt;=60%,"51-60%",IF(K888&lt;=70%,"61-70%",IF(K888&lt;=80%,"71-80%",IF(K888&lt;=90%,"81-90%","91-100%")))))))))</f>
        <v>61-70%</v>
      </c>
      <c r="N889" s="21" t="str">
        <f>IF(K889&gt;=50%,"&gt;=50%","&lt;50%")</f>
        <v>&gt;=50%</v>
      </c>
      <c r="O889" s="7">
        <v>4</v>
      </c>
      <c r="P889" s="11">
        <v>2102</v>
      </c>
      <c r="Q889" s="27">
        <f>J889*P889</f>
        <v>2099898</v>
      </c>
      <c r="R889" s="12"/>
      <c r="S889" s="24" t="str">
        <f>IF(K889&gt;=50%,"Yes","No")</f>
        <v>Yes</v>
      </c>
    </row>
    <row r="890" spans="1:19" x14ac:dyDescent="0.25">
      <c r="A890" s="7" t="s">
        <v>1033</v>
      </c>
      <c r="B890" s="7" t="s">
        <v>1034</v>
      </c>
      <c r="C890" s="7" t="s">
        <v>1035</v>
      </c>
      <c r="D890" s="7" t="s">
        <v>55</v>
      </c>
      <c r="E890" s="14" t="s">
        <v>56</v>
      </c>
      <c r="F890" s="8" t="s">
        <v>57</v>
      </c>
      <c r="G890" s="14" t="s">
        <v>1036</v>
      </c>
      <c r="H890" s="9">
        <v>1599</v>
      </c>
      <c r="I890" s="30" t="str">
        <f t="shared" si="53"/>
        <v>&gt;₹500</v>
      </c>
      <c r="J890" s="9">
        <v>2599</v>
      </c>
      <c r="K890" s="10">
        <v>0.38</v>
      </c>
      <c r="L890" s="41">
        <f t="shared" si="50"/>
        <v>4.3</v>
      </c>
      <c r="M890" s="21" t="str">
        <f>IF(K889&lt;=10%,"0-10%",IF(K889&lt;=20%,"11-20%",IF(K889&lt;=30%,"21-30%",IF(K889&lt;=40%,"31-40%",IF(K889&lt;=50%,"41-50%",IF(K889&lt;=60%,"51-60%",IF(K889&lt;=70%,"61-70%",IF(K889&lt;=80%,"71-80%",IF(K889&lt;=90%,"81-90%","91-100%")))))))))</f>
        <v>51-60%</v>
      </c>
      <c r="N890" s="21" t="str">
        <f>IF(K890&gt;=50%,"&gt;=50%","&lt;50%")</f>
        <v>&lt;50%</v>
      </c>
      <c r="O890" s="7">
        <v>4.3</v>
      </c>
      <c r="P890" s="11">
        <v>1801</v>
      </c>
      <c r="Q890" s="27">
        <f>J890*P890</f>
        <v>4680799</v>
      </c>
      <c r="R890" s="12"/>
      <c r="S890" s="24" t="str">
        <f>IF(K890&gt;=50%,"Yes","No")</f>
        <v>No</v>
      </c>
    </row>
    <row r="891" spans="1:19" x14ac:dyDescent="0.25">
      <c r="A891" s="7" t="s">
        <v>1511</v>
      </c>
      <c r="B891" s="7" t="s">
        <v>1512</v>
      </c>
      <c r="C891" s="7" t="s">
        <v>694</v>
      </c>
      <c r="D891" s="7" t="s">
        <v>35</v>
      </c>
      <c r="E891" s="14" t="s">
        <v>43</v>
      </c>
      <c r="F891" s="8" t="s">
        <v>121</v>
      </c>
      <c r="G891" s="14" t="s">
        <v>122</v>
      </c>
      <c r="H891" s="9">
        <v>3199</v>
      </c>
      <c r="I891" s="30" t="str">
        <f t="shared" si="53"/>
        <v>&gt;₹500</v>
      </c>
      <c r="J891" s="9">
        <v>3500</v>
      </c>
      <c r="K891" s="10">
        <v>0.09</v>
      </c>
      <c r="L891" s="41">
        <f t="shared" si="50"/>
        <v>4.2</v>
      </c>
      <c r="M891" s="21" t="str">
        <f>IF(K890&lt;=10%,"0-10%",IF(K890&lt;=20%,"11-20%",IF(K890&lt;=30%,"21-30%",IF(K890&lt;=40%,"31-40%",IF(K890&lt;=50%,"41-50%",IF(K890&lt;=60%,"51-60%",IF(K890&lt;=70%,"61-70%",IF(K890&lt;=80%,"71-80%",IF(K890&lt;=90%,"81-90%","91-100%")))))))))</f>
        <v>31-40%</v>
      </c>
      <c r="N891" s="21" t="str">
        <f>IF(K891&gt;=50%,"&gt;=50%","&lt;50%")</f>
        <v>&lt;50%</v>
      </c>
      <c r="O891" s="7">
        <v>4.2</v>
      </c>
      <c r="P891" s="11">
        <v>1899</v>
      </c>
      <c r="Q891" s="27">
        <f>J891*P891</f>
        <v>6646500</v>
      </c>
      <c r="R891" s="12"/>
      <c r="S891" s="24" t="str">
        <f>IF(K891&gt;=50%,"Yes","No")</f>
        <v>No</v>
      </c>
    </row>
    <row r="892" spans="1:19" x14ac:dyDescent="0.25">
      <c r="A892" s="7" t="s">
        <v>1942</v>
      </c>
      <c r="B892" s="7" t="s">
        <v>1943</v>
      </c>
      <c r="C892" s="7" t="s">
        <v>903</v>
      </c>
      <c r="D892" s="7" t="s">
        <v>35</v>
      </c>
      <c r="E892" s="7" t="s">
        <v>904</v>
      </c>
      <c r="F892" s="8" t="s">
        <v>905</v>
      </c>
      <c r="G892" s="7" t="s">
        <v>906</v>
      </c>
      <c r="H892" s="9">
        <v>199</v>
      </c>
      <c r="I892" s="30" t="str">
        <f t="shared" si="53"/>
        <v>&lt;₹200</v>
      </c>
      <c r="J892" s="9">
        <v>499</v>
      </c>
      <c r="K892" s="10">
        <v>0.6</v>
      </c>
      <c r="L892" s="41">
        <f t="shared" si="50"/>
        <v>4.0999999999999996</v>
      </c>
      <c r="M892" s="21" t="str">
        <f>IF(K891&lt;=10%,"0-10%",IF(K891&lt;=20%,"11-20%",IF(K891&lt;=30%,"21-30%",IF(K891&lt;=40%,"31-40%",IF(K891&lt;=50%,"41-50%",IF(K891&lt;=60%,"51-60%",IF(K891&lt;=70%,"61-70%",IF(K891&lt;=80%,"71-80%",IF(K891&lt;=90%,"81-90%","91-100%")))))))))</f>
        <v>0-10%</v>
      </c>
      <c r="N892" s="21" t="str">
        <f>IF(K892&gt;=50%,"&gt;=50%","&lt;50%")</f>
        <v>&gt;=50%</v>
      </c>
      <c r="O892" s="7">
        <v>4.0999999999999996</v>
      </c>
      <c r="P892" s="11">
        <v>1996</v>
      </c>
      <c r="Q892" s="27">
        <f>J892*P892</f>
        <v>996004</v>
      </c>
      <c r="R892" s="12"/>
      <c r="S892" s="24" t="str">
        <f>IF(K892&gt;=50%,"Yes","No")</f>
        <v>Yes</v>
      </c>
    </row>
    <row r="893" spans="1:19" x14ac:dyDescent="0.25">
      <c r="A893" s="7" t="s">
        <v>2971</v>
      </c>
      <c r="B893" s="7" t="s">
        <v>2972</v>
      </c>
      <c r="C893" s="7" t="s">
        <v>1197</v>
      </c>
      <c r="D893" s="7" t="s">
        <v>55</v>
      </c>
      <c r="E893" s="7" t="s">
        <v>789</v>
      </c>
      <c r="F893" s="8" t="s">
        <v>1193</v>
      </c>
      <c r="G893" s="7" t="s">
        <v>1198</v>
      </c>
      <c r="H893" s="9">
        <v>199</v>
      </c>
      <c r="I893" s="30" t="str">
        <f t="shared" si="53"/>
        <v>&lt;₹200</v>
      </c>
      <c r="J893" s="9">
        <v>499</v>
      </c>
      <c r="K893" s="10">
        <v>0.6</v>
      </c>
      <c r="L893" s="41">
        <f t="shared" si="50"/>
        <v>3.6</v>
      </c>
      <c r="M893" s="21" t="str">
        <f>IF(K892&lt;=10%,"0-10%",IF(K892&lt;=20%,"11-20%",IF(K892&lt;=30%,"21-30%",IF(K892&lt;=40%,"31-40%",IF(K892&lt;=50%,"41-50%",IF(K892&lt;=60%,"51-60%",IF(K892&lt;=70%,"61-70%",IF(K892&lt;=80%,"71-80%",IF(K892&lt;=90%,"81-90%","91-100%")))))))))</f>
        <v>51-60%</v>
      </c>
      <c r="N893" s="21" t="str">
        <f>IF(K893&gt;=50%,"&gt;=50%","&lt;50%")</f>
        <v>&gt;=50%</v>
      </c>
      <c r="O893" s="7">
        <v>3.6</v>
      </c>
      <c r="P893" s="11">
        <v>2492</v>
      </c>
      <c r="Q893" s="27">
        <f>J893*P893</f>
        <v>1243508</v>
      </c>
      <c r="R893" s="12"/>
      <c r="S893" s="24" t="str">
        <f>IF(K893&gt;=50%,"Yes","No")</f>
        <v>Yes</v>
      </c>
    </row>
    <row r="894" spans="1:19" x14ac:dyDescent="0.25">
      <c r="A894" s="7" t="s">
        <v>601</v>
      </c>
      <c r="B894" s="7" t="s">
        <v>602</v>
      </c>
      <c r="C894" s="7" t="s">
        <v>603</v>
      </c>
      <c r="D894" s="7" t="s">
        <v>55</v>
      </c>
      <c r="E894" s="7" t="s">
        <v>56</v>
      </c>
      <c r="F894" s="8" t="s">
        <v>57</v>
      </c>
      <c r="G894" s="7" t="s">
        <v>218</v>
      </c>
      <c r="H894" s="9">
        <v>873</v>
      </c>
      <c r="I894" s="30" t="str">
        <f t="shared" si="53"/>
        <v>&gt;₹500</v>
      </c>
      <c r="J894" s="9">
        <v>1699</v>
      </c>
      <c r="K894" s="10">
        <v>0.49</v>
      </c>
      <c r="L894" s="41">
        <f t="shared" si="50"/>
        <v>4.4000000000000004</v>
      </c>
      <c r="M894" s="21" t="str">
        <f>IF(K893&lt;=10%,"0-10%",IF(K893&lt;=20%,"11-20%",IF(K893&lt;=30%,"21-30%",IF(K893&lt;=40%,"31-40%",IF(K893&lt;=50%,"41-50%",IF(K893&lt;=60%,"51-60%",IF(K893&lt;=70%,"61-70%",IF(K893&lt;=80%,"71-80%",IF(K893&lt;=90%,"81-90%","91-100%")))))))))</f>
        <v>51-60%</v>
      </c>
      <c r="N894" s="21" t="str">
        <f>IF(K894&gt;=50%,"&gt;=50%","&lt;50%")</f>
        <v>&lt;50%</v>
      </c>
      <c r="O894" s="7">
        <v>4.4000000000000004</v>
      </c>
      <c r="P894" s="11">
        <v>1680</v>
      </c>
      <c r="Q894" s="27">
        <f>J894*P894</f>
        <v>2854320</v>
      </c>
      <c r="R894" s="12"/>
      <c r="S894" s="24" t="str">
        <f>IF(K894&gt;=50%,"Yes","No")</f>
        <v>No</v>
      </c>
    </row>
    <row r="895" spans="1:19" x14ac:dyDescent="0.25">
      <c r="A895" s="7" t="s">
        <v>2565</v>
      </c>
      <c r="B895" s="7" t="s">
        <v>2566</v>
      </c>
      <c r="C895" s="7" t="s">
        <v>428</v>
      </c>
      <c r="D895" s="7" t="s">
        <v>55</v>
      </c>
      <c r="E895" s="14" t="s">
        <v>56</v>
      </c>
      <c r="F895" s="8" t="s">
        <v>429</v>
      </c>
      <c r="G895" s="14" t="s">
        <v>430</v>
      </c>
      <c r="H895" s="9">
        <v>13999</v>
      </c>
      <c r="I895" s="30" t="str">
        <f t="shared" si="53"/>
        <v>&gt;₹500</v>
      </c>
      <c r="J895" s="9">
        <v>15999</v>
      </c>
      <c r="K895" s="10">
        <v>0.13</v>
      </c>
      <c r="L895" s="41">
        <f t="shared" si="50"/>
        <v>3.9</v>
      </c>
      <c r="M895" s="21" t="str">
        <f>IF(K894&lt;=10%,"0-10%",IF(K894&lt;=20%,"11-20%",IF(K894&lt;=30%,"21-30%",IF(K894&lt;=40%,"31-40%",IF(K894&lt;=50%,"41-50%",IF(K894&lt;=60%,"51-60%",IF(K894&lt;=70%,"61-70%",IF(K894&lt;=80%,"71-80%",IF(K894&lt;=90%,"81-90%","91-100%")))))))))</f>
        <v>41-50%</v>
      </c>
      <c r="N895" s="21" t="str">
        <f>IF(K895&gt;=50%,"&gt;=50%","&lt;50%")</f>
        <v>&lt;50%</v>
      </c>
      <c r="O895" s="7">
        <v>3.9</v>
      </c>
      <c r="P895" s="11">
        <v>2180</v>
      </c>
      <c r="Q895" s="27">
        <f>J895*P895</f>
        <v>34877820</v>
      </c>
      <c r="R895" s="12"/>
      <c r="S895" s="24" t="str">
        <f>IF(K895&gt;=50%,"Yes","No")</f>
        <v>No</v>
      </c>
    </row>
    <row r="896" spans="1:19" x14ac:dyDescent="0.25">
      <c r="A896" s="7" t="s">
        <v>2567</v>
      </c>
      <c r="B896" s="7" t="s">
        <v>2568</v>
      </c>
      <c r="C896" s="7" t="s">
        <v>428</v>
      </c>
      <c r="D896" s="7" t="s">
        <v>55</v>
      </c>
      <c r="E896" s="14" t="s">
        <v>56</v>
      </c>
      <c r="F896" s="8" t="s">
        <v>429</v>
      </c>
      <c r="G896" s="14" t="s">
        <v>430</v>
      </c>
      <c r="H896" s="9">
        <v>13999</v>
      </c>
      <c r="I896" s="30" t="str">
        <f t="shared" si="53"/>
        <v>&gt;₹500</v>
      </c>
      <c r="J896" s="9">
        <v>15999</v>
      </c>
      <c r="K896" s="10">
        <v>0.13</v>
      </c>
      <c r="L896" s="41">
        <f t="shared" si="50"/>
        <v>3.9</v>
      </c>
      <c r="M896" s="21" t="str">
        <f>IF(K895&lt;=10%,"0-10%",IF(K895&lt;=20%,"11-20%",IF(K895&lt;=30%,"21-30%",IF(K895&lt;=40%,"31-40%",IF(K895&lt;=50%,"41-50%",IF(K895&lt;=60%,"51-60%",IF(K895&lt;=70%,"61-70%",IF(K895&lt;=80%,"71-80%",IF(K895&lt;=90%,"81-90%","91-100%")))))))))</f>
        <v>11-20%</v>
      </c>
      <c r="N896" s="21" t="str">
        <f>IF(K896&gt;=50%,"&gt;=50%","&lt;50%")</f>
        <v>&lt;50%</v>
      </c>
      <c r="O896" s="7">
        <v>3.9</v>
      </c>
      <c r="P896" s="11">
        <v>2180</v>
      </c>
      <c r="Q896" s="27">
        <f>J896*P896</f>
        <v>34877820</v>
      </c>
      <c r="R896" s="12"/>
      <c r="S896" s="24" t="str">
        <f>IF(K896&gt;=50%,"Yes","No")</f>
        <v>No</v>
      </c>
    </row>
    <row r="897" spans="1:19" x14ac:dyDescent="0.25">
      <c r="A897" s="7" t="s">
        <v>1037</v>
      </c>
      <c r="B897" s="7" t="s">
        <v>1038</v>
      </c>
      <c r="C897" s="7" t="s">
        <v>217</v>
      </c>
      <c r="D897" s="7" t="s">
        <v>55</v>
      </c>
      <c r="E897" s="7" t="s">
        <v>56</v>
      </c>
      <c r="F897" s="8" t="s">
        <v>57</v>
      </c>
      <c r="G897" s="7" t="s">
        <v>218</v>
      </c>
      <c r="H897" s="9">
        <v>999</v>
      </c>
      <c r="I897" s="30" t="str">
        <f t="shared" si="53"/>
        <v>&gt;₹500</v>
      </c>
      <c r="J897" s="9">
        <v>1999</v>
      </c>
      <c r="K897" s="10">
        <v>0.5</v>
      </c>
      <c r="L897" s="41">
        <f t="shared" si="50"/>
        <v>4.3</v>
      </c>
      <c r="M897" s="21" t="str">
        <f>IF(K896&lt;=10%,"0-10%",IF(K896&lt;=20%,"11-20%",IF(K896&lt;=30%,"21-30%",IF(K896&lt;=40%,"31-40%",IF(K896&lt;=50%,"41-50%",IF(K896&lt;=60%,"51-60%",IF(K896&lt;=70%,"61-70%",IF(K896&lt;=80%,"71-80%",IF(K896&lt;=90%,"81-90%","91-100%")))))))))</f>
        <v>11-20%</v>
      </c>
      <c r="N897" s="21" t="str">
        <f>IF(K897&gt;=50%,"&gt;=50%","&lt;50%")</f>
        <v>&gt;=50%</v>
      </c>
      <c r="O897" s="7">
        <v>4.3</v>
      </c>
      <c r="P897" s="11">
        <v>1777</v>
      </c>
      <c r="Q897" s="27">
        <f>J897*P897</f>
        <v>3552223</v>
      </c>
      <c r="R897" s="12"/>
      <c r="S897" s="24" t="str">
        <f>IF(K897&gt;=50%,"Yes","No")</f>
        <v>Yes</v>
      </c>
    </row>
    <row r="898" spans="1:19" x14ac:dyDescent="0.25">
      <c r="A898" s="7" t="s">
        <v>604</v>
      </c>
      <c r="B898" s="7" t="s">
        <v>605</v>
      </c>
      <c r="C898" s="7" t="s">
        <v>332</v>
      </c>
      <c r="D898" s="7" t="s">
        <v>18</v>
      </c>
      <c r="E898" s="7" t="s">
        <v>19</v>
      </c>
      <c r="F898" s="8" t="s">
        <v>333</v>
      </c>
      <c r="G898" s="7" t="s">
        <v>334</v>
      </c>
      <c r="H898" s="9">
        <v>899</v>
      </c>
      <c r="I898" s="30" t="str">
        <f t="shared" si="53"/>
        <v>&gt;₹500</v>
      </c>
      <c r="J898" s="9">
        <v>1999</v>
      </c>
      <c r="K898" s="10">
        <v>0.55000000000000004</v>
      </c>
      <c r="L898" s="41">
        <f t="shared" ref="L898:L961" si="54" xml:space="preserve"> AVERAGE(O898)</f>
        <v>4.4000000000000004</v>
      </c>
      <c r="M898" s="21" t="str">
        <f>IF(K897&lt;=10%,"0-10%",IF(K897&lt;=20%,"11-20%",IF(K897&lt;=30%,"21-30%",IF(K897&lt;=40%,"31-40%",IF(K897&lt;=50%,"41-50%",IF(K897&lt;=60%,"51-60%",IF(K897&lt;=70%,"61-70%",IF(K897&lt;=80%,"71-80%",IF(K897&lt;=90%,"81-90%","91-100%")))))))))</f>
        <v>41-50%</v>
      </c>
      <c r="N898" s="21" t="str">
        <f>IF(K898&gt;=50%,"&gt;=50%","&lt;50%")</f>
        <v>&gt;=50%</v>
      </c>
      <c r="O898" s="7">
        <v>4.4000000000000004</v>
      </c>
      <c r="P898" s="11">
        <v>1667</v>
      </c>
      <c r="Q898" s="27">
        <f>J898*P898</f>
        <v>3332333</v>
      </c>
      <c r="R898" s="12"/>
      <c r="S898" s="24" t="str">
        <f>IF(K898&gt;=50%,"Yes","No")</f>
        <v>Yes</v>
      </c>
    </row>
    <row r="899" spans="1:19" x14ac:dyDescent="0.25">
      <c r="A899" s="7" t="s">
        <v>2569</v>
      </c>
      <c r="B899" s="7" t="s">
        <v>2570</v>
      </c>
      <c r="C899" s="7" t="s">
        <v>96</v>
      </c>
      <c r="D899" s="7" t="s">
        <v>35</v>
      </c>
      <c r="E899" s="14" t="s">
        <v>43</v>
      </c>
      <c r="F899" s="8" t="s">
        <v>44</v>
      </c>
      <c r="G899" s="14" t="s">
        <v>97</v>
      </c>
      <c r="H899" s="9">
        <v>1649</v>
      </c>
      <c r="I899" s="30" t="str">
        <f t="shared" si="53"/>
        <v>&gt;₹500</v>
      </c>
      <c r="J899" s="9">
        <v>2800</v>
      </c>
      <c r="K899" s="10">
        <v>0.41</v>
      </c>
      <c r="L899" s="41">
        <f t="shared" si="54"/>
        <v>3.9</v>
      </c>
      <c r="M899" s="21" t="str">
        <f>IF(K898&lt;=10%,"0-10%",IF(K898&lt;=20%,"11-20%",IF(K898&lt;=30%,"21-30%",IF(K898&lt;=40%,"31-40%",IF(K898&lt;=50%,"41-50%",IF(K898&lt;=60%,"51-60%",IF(K898&lt;=70%,"61-70%",IF(K898&lt;=80%,"71-80%",IF(K898&lt;=90%,"81-90%","91-100%")))))))))</f>
        <v>51-60%</v>
      </c>
      <c r="N899" s="21" t="str">
        <f>IF(K899&gt;=50%,"&gt;=50%","&lt;50%")</f>
        <v>&lt;50%</v>
      </c>
      <c r="O899" s="7">
        <v>3.9</v>
      </c>
      <c r="P899" s="11">
        <v>2162</v>
      </c>
      <c r="Q899" s="27">
        <f>J899*P899</f>
        <v>6053600</v>
      </c>
      <c r="R899" s="12"/>
      <c r="S899" s="24" t="str">
        <f>IF(K899&gt;=50%,"Yes","No")</f>
        <v>No</v>
      </c>
    </row>
    <row r="900" spans="1:19" x14ac:dyDescent="0.25">
      <c r="A900" s="7" t="s">
        <v>2573</v>
      </c>
      <c r="B900" s="7" t="s">
        <v>2574</v>
      </c>
      <c r="C900" s="7" t="s">
        <v>217</v>
      </c>
      <c r="D900" s="7" t="s">
        <v>55</v>
      </c>
      <c r="E900" s="7" t="s">
        <v>56</v>
      </c>
      <c r="F900" s="8" t="s">
        <v>57</v>
      </c>
      <c r="G900" s="7" t="s">
        <v>218</v>
      </c>
      <c r="H900" s="9">
        <v>239</v>
      </c>
      <c r="I900" s="30" t="str">
        <f t="shared" si="53"/>
        <v>₹200 - ₹500</v>
      </c>
      <c r="J900" s="9">
        <v>599</v>
      </c>
      <c r="K900" s="10">
        <v>0.6</v>
      </c>
      <c r="L900" s="41">
        <f t="shared" si="54"/>
        <v>3.9</v>
      </c>
      <c r="M900" s="21" t="str">
        <f>IF(K899&lt;=10%,"0-10%",IF(K899&lt;=20%,"11-20%",IF(K899&lt;=30%,"21-30%",IF(K899&lt;=40%,"31-40%",IF(K899&lt;=50%,"41-50%",IF(K899&lt;=60%,"51-60%",IF(K899&lt;=70%,"61-70%",IF(K899&lt;=80%,"71-80%",IF(K899&lt;=90%,"81-90%","91-100%")))))))))</f>
        <v>41-50%</v>
      </c>
      <c r="N900" s="21" t="str">
        <f>IF(K900&gt;=50%,"&gt;=50%","&lt;50%")</f>
        <v>&gt;=50%</v>
      </c>
      <c r="O900" s="7">
        <v>3.9</v>
      </c>
      <c r="P900" s="11">
        <v>2147</v>
      </c>
      <c r="Q900" s="27">
        <f>J900*P900</f>
        <v>1286053</v>
      </c>
      <c r="R900" s="12"/>
      <c r="S900" s="24" t="str">
        <f>IF(K900&gt;=50%,"Yes","No")</f>
        <v>Yes</v>
      </c>
    </row>
    <row r="901" spans="1:19" x14ac:dyDescent="0.25">
      <c r="A901" s="7" t="s">
        <v>2571</v>
      </c>
      <c r="B901" s="7" t="s">
        <v>2572</v>
      </c>
      <c r="C901" s="7" t="s">
        <v>217</v>
      </c>
      <c r="D901" s="7" t="s">
        <v>55</v>
      </c>
      <c r="E901" s="7" t="s">
        <v>56</v>
      </c>
      <c r="F901" s="8" t="s">
        <v>57</v>
      </c>
      <c r="G901" s="7" t="s">
        <v>218</v>
      </c>
      <c r="H901" s="9">
        <v>249</v>
      </c>
      <c r="I901" s="30" t="str">
        <f t="shared" si="53"/>
        <v>₹200 - ₹500</v>
      </c>
      <c r="J901" s="9">
        <v>599</v>
      </c>
      <c r="K901" s="10">
        <v>0.57999999999999996</v>
      </c>
      <c r="L901" s="41">
        <f t="shared" si="54"/>
        <v>3.9</v>
      </c>
      <c r="M901" s="21" t="str">
        <f>IF(K900&lt;=10%,"0-10%",IF(K900&lt;=20%,"11-20%",IF(K900&lt;=30%,"21-30%",IF(K900&lt;=40%,"31-40%",IF(K900&lt;=50%,"41-50%",IF(K900&lt;=60%,"51-60%",IF(K900&lt;=70%,"61-70%",IF(K900&lt;=80%,"71-80%",IF(K900&lt;=90%,"81-90%","91-100%")))))))))</f>
        <v>51-60%</v>
      </c>
      <c r="N901" s="21" t="str">
        <f>IF(K901&gt;=50%,"&gt;=50%","&lt;50%")</f>
        <v>&gt;=50%</v>
      </c>
      <c r="O901" s="7">
        <v>3.9</v>
      </c>
      <c r="P901" s="11">
        <v>2147</v>
      </c>
      <c r="Q901" s="27">
        <f>J901*P901</f>
        <v>1286053</v>
      </c>
      <c r="R901" s="12"/>
      <c r="S901" s="24" t="str">
        <f>IF(K901&gt;=50%,"Yes","No")</f>
        <v>Yes</v>
      </c>
    </row>
    <row r="902" spans="1:19" x14ac:dyDescent="0.25">
      <c r="A902" s="7" t="s">
        <v>299</v>
      </c>
      <c r="B902" s="7" t="s">
        <v>300</v>
      </c>
      <c r="C902" s="7" t="s">
        <v>301</v>
      </c>
      <c r="D902" s="7" t="s">
        <v>55</v>
      </c>
      <c r="E902" s="14" t="s">
        <v>56</v>
      </c>
      <c r="F902" s="8" t="s">
        <v>57</v>
      </c>
      <c r="G902" s="14" t="s">
        <v>302</v>
      </c>
      <c r="H902" s="9">
        <v>2599</v>
      </c>
      <c r="I902" s="30" t="str">
        <f t="shared" si="53"/>
        <v>&gt;₹500</v>
      </c>
      <c r="J902" s="9">
        <v>6999</v>
      </c>
      <c r="K902" s="10">
        <v>0.63</v>
      </c>
      <c r="L902" s="41">
        <f t="shared" si="54"/>
        <v>4.5</v>
      </c>
      <c r="M902" s="21" t="str">
        <f>IF(K901&lt;=10%,"0-10%",IF(K901&lt;=20%,"11-20%",IF(K901&lt;=30%,"21-30%",IF(K901&lt;=40%,"31-40%",IF(K901&lt;=50%,"41-50%",IF(K901&lt;=60%,"51-60%",IF(K901&lt;=70%,"61-70%",IF(K901&lt;=80%,"71-80%",IF(K901&lt;=90%,"81-90%","91-100%")))))))))</f>
        <v>51-60%</v>
      </c>
      <c r="N902" s="21" t="str">
        <f>IF(K902&gt;=50%,"&gt;=50%","&lt;50%")</f>
        <v>&gt;=50%</v>
      </c>
      <c r="O902" s="7">
        <v>4.5</v>
      </c>
      <c r="P902" s="11">
        <v>1526</v>
      </c>
      <c r="Q902" s="27">
        <f>J902*P902</f>
        <v>10680474</v>
      </c>
      <c r="R902" s="12"/>
      <c r="S902" s="24" t="str">
        <f>IF(K902&gt;=50%,"Yes","No")</f>
        <v>Yes</v>
      </c>
    </row>
    <row r="903" spans="1:19" x14ac:dyDescent="0.25">
      <c r="A903" s="7" t="s">
        <v>3036</v>
      </c>
      <c r="B903" s="7" t="s">
        <v>3037</v>
      </c>
      <c r="C903" s="7" t="s">
        <v>549</v>
      </c>
      <c r="D903" s="7" t="s">
        <v>18</v>
      </c>
      <c r="E903" s="7" t="s">
        <v>19</v>
      </c>
      <c r="F903" s="8" t="s">
        <v>333</v>
      </c>
      <c r="G903" s="7" t="s">
        <v>550</v>
      </c>
      <c r="H903" s="9">
        <v>149</v>
      </c>
      <c r="I903" s="30" t="str">
        <f>IF(H903&lt;200,"&lt;₹200", IF(H903&lt;=500, "₹200 -₹500", "&gt;₹500"))</f>
        <v>&lt;₹200</v>
      </c>
      <c r="J903" s="9">
        <v>999</v>
      </c>
      <c r="K903" s="10">
        <v>0.85</v>
      </c>
      <c r="L903" s="41">
        <f t="shared" si="54"/>
        <v>3.5</v>
      </c>
      <c r="M903" s="21" t="str">
        <f>IF(K902&lt;=10%,"0-10%",IF(K902&lt;=20%,"11-20%",IF(K902&lt;=30%,"21-30%",IF(K902&lt;=40%,"31-40%",IF(K902&lt;=50%,"41-50%",IF(K902&lt;=60%,"51-60%",IF(K902&lt;=70%,"61-70%",IF(K902&lt;=80%,"71-80%",IF(K902&lt;=90%,"81-90%","91-100%")))))))))</f>
        <v>61-70%</v>
      </c>
      <c r="N903" s="21" t="str">
        <f>IF(K903&gt;=50%,"&gt;=50%","&lt;50%")</f>
        <v>&gt;=50%</v>
      </c>
      <c r="O903" s="7">
        <v>3.5</v>
      </c>
      <c r="P903" s="11">
        <v>2523</v>
      </c>
      <c r="Q903" s="27">
        <f>J903*P903</f>
        <v>2520477</v>
      </c>
      <c r="R903" s="12"/>
      <c r="S903" s="24" t="str">
        <f>IF(K903&gt;=50%,"Yes","No")</f>
        <v>Yes</v>
      </c>
    </row>
    <row r="904" spans="1:19" x14ac:dyDescent="0.25">
      <c r="A904" s="7" t="s">
        <v>2768</v>
      </c>
      <c r="B904" s="7" t="s">
        <v>2769</v>
      </c>
      <c r="C904" s="7" t="s">
        <v>253</v>
      </c>
      <c r="D904" s="7" t="s">
        <v>35</v>
      </c>
      <c r="E904" s="14" t="s">
        <v>43</v>
      </c>
      <c r="F904" s="8" t="s">
        <v>44</v>
      </c>
      <c r="G904" s="14" t="s">
        <v>254</v>
      </c>
      <c r="H904" s="9">
        <v>1199</v>
      </c>
      <c r="I904" s="30" t="str">
        <f t="shared" ref="I904:I937" si="55">IF(H904&lt;200,"&lt;₹200",IF(OR(H904=200,H904&lt;=500),"₹200 - ₹500","&gt;₹500"))</f>
        <v>&gt;₹500</v>
      </c>
      <c r="J904" s="9">
        <v>1499</v>
      </c>
      <c r="K904" s="10">
        <v>0.2</v>
      </c>
      <c r="L904" s="41">
        <f t="shared" si="54"/>
        <v>3.8</v>
      </c>
      <c r="M904" s="21" t="str">
        <f>IF(K903&lt;=10%,"0-10%",IF(K903&lt;=20%,"11-20%",IF(K903&lt;=30%,"21-30%",IF(K903&lt;=40%,"31-40%",IF(K903&lt;=50%,"41-50%",IF(K903&lt;=60%,"51-60%",IF(K903&lt;=70%,"61-70%",IF(K903&lt;=80%,"71-80%",IF(K903&lt;=90%,"81-90%","91-100%")))))))))</f>
        <v>81-90%</v>
      </c>
      <c r="N904" s="21" t="str">
        <f>IF(K904&gt;=50%,"&gt;=50%","&lt;50%")</f>
        <v>&lt;50%</v>
      </c>
      <c r="O904" s="7">
        <v>3.8</v>
      </c>
      <c r="P904" s="11">
        <v>2206</v>
      </c>
      <c r="Q904" s="27">
        <f>J904*P904</f>
        <v>3306794</v>
      </c>
      <c r="R904" s="12"/>
      <c r="S904" s="24" t="str">
        <f>IF(K904&gt;=50%,"Yes","No")</f>
        <v>No</v>
      </c>
    </row>
    <row r="905" spans="1:19" x14ac:dyDescent="0.25">
      <c r="A905" s="7" t="s">
        <v>1039</v>
      </c>
      <c r="B905" s="7" t="s">
        <v>1040</v>
      </c>
      <c r="C905" s="7" t="s">
        <v>332</v>
      </c>
      <c r="D905" s="7" t="s">
        <v>18</v>
      </c>
      <c r="E905" s="7" t="s">
        <v>19</v>
      </c>
      <c r="F905" s="8" t="s">
        <v>333</v>
      </c>
      <c r="G905" s="7" t="s">
        <v>334</v>
      </c>
      <c r="H905" s="9">
        <v>999</v>
      </c>
      <c r="I905" s="30" t="str">
        <f t="shared" si="55"/>
        <v>&gt;₹500</v>
      </c>
      <c r="J905" s="9">
        <v>2499</v>
      </c>
      <c r="K905" s="10">
        <v>0.6</v>
      </c>
      <c r="L905" s="41">
        <f t="shared" si="54"/>
        <v>4.3</v>
      </c>
      <c r="M905" s="21" t="str">
        <f>IF(K904&lt;=10%,"0-10%",IF(K904&lt;=20%,"11-20%",IF(K904&lt;=30%,"21-30%",IF(K904&lt;=40%,"31-40%",IF(K904&lt;=50%,"41-50%",IF(K904&lt;=60%,"51-60%",IF(K904&lt;=70%,"61-70%",IF(K904&lt;=80%,"71-80%",IF(K904&lt;=90%,"81-90%","91-100%")))))))))</f>
        <v>11-20%</v>
      </c>
      <c r="N905" s="21" t="str">
        <f>IF(K905&gt;=50%,"&gt;=50%","&lt;50%")</f>
        <v>&gt;=50%</v>
      </c>
      <c r="O905" s="7">
        <v>4.3</v>
      </c>
      <c r="P905" s="11">
        <v>1690</v>
      </c>
      <c r="Q905" s="27">
        <f>J905*P905</f>
        <v>4223310</v>
      </c>
      <c r="R905" s="12"/>
      <c r="S905" s="24" t="str">
        <f>IF(K905&gt;=50%,"Yes","No")</f>
        <v>Yes</v>
      </c>
    </row>
    <row r="906" spans="1:19" x14ac:dyDescent="0.25">
      <c r="A906" s="7" t="s">
        <v>1513</v>
      </c>
      <c r="B906" s="7" t="s">
        <v>1514</v>
      </c>
      <c r="C906" s="7" t="s">
        <v>536</v>
      </c>
      <c r="D906" s="7" t="s">
        <v>35</v>
      </c>
      <c r="E906" s="14" t="s">
        <v>36</v>
      </c>
      <c r="F906" s="8" t="s">
        <v>37</v>
      </c>
      <c r="G906" s="14" t="s">
        <v>537</v>
      </c>
      <c r="H906" s="9">
        <v>4999</v>
      </c>
      <c r="I906" s="30" t="str">
        <f t="shared" si="55"/>
        <v>&gt;₹500</v>
      </c>
      <c r="J906" s="9">
        <v>9650</v>
      </c>
      <c r="K906" s="10">
        <v>0.48</v>
      </c>
      <c r="L906" s="41">
        <f t="shared" si="54"/>
        <v>4.2</v>
      </c>
      <c r="M906" s="21" t="str">
        <f>IF(K905&lt;=10%,"0-10%",IF(K905&lt;=20%,"11-20%",IF(K905&lt;=30%,"21-30%",IF(K905&lt;=40%,"31-40%",IF(K905&lt;=50%,"41-50%",IF(K905&lt;=60%,"51-60%",IF(K905&lt;=70%,"61-70%",IF(K905&lt;=80%,"71-80%",IF(K905&lt;=90%,"81-90%","91-100%")))))))))</f>
        <v>51-60%</v>
      </c>
      <c r="N906" s="21" t="str">
        <f>IF(K906&gt;=50%,"&gt;=50%","&lt;50%")</f>
        <v>&lt;50%</v>
      </c>
      <c r="O906" s="7">
        <v>4.2</v>
      </c>
      <c r="P906" s="11">
        <v>1772</v>
      </c>
      <c r="Q906" s="27">
        <f>J906*P906</f>
        <v>17099800</v>
      </c>
      <c r="R906" s="12"/>
      <c r="S906" s="24" t="str">
        <f>IF(K906&gt;=50%,"Yes","No")</f>
        <v>No</v>
      </c>
    </row>
    <row r="907" spans="1:19" x14ac:dyDescent="0.25">
      <c r="A907" s="7" t="s">
        <v>606</v>
      </c>
      <c r="B907" s="7" t="s">
        <v>607</v>
      </c>
      <c r="C907" s="7" t="s">
        <v>511</v>
      </c>
      <c r="D907" s="7" t="s">
        <v>35</v>
      </c>
      <c r="E907" s="14" t="s">
        <v>43</v>
      </c>
      <c r="F907" s="8" t="s">
        <v>44</v>
      </c>
      <c r="G907" s="14" t="s">
        <v>512</v>
      </c>
      <c r="H907" s="9">
        <v>1599</v>
      </c>
      <c r="I907" s="30" t="str">
        <f t="shared" si="55"/>
        <v>&gt;₹500</v>
      </c>
      <c r="J907" s="9">
        <v>1999</v>
      </c>
      <c r="K907" s="10">
        <v>0.2</v>
      </c>
      <c r="L907" s="41">
        <f t="shared" si="54"/>
        <v>4.4000000000000004</v>
      </c>
      <c r="M907" s="21" t="str">
        <f>IF(K906&lt;=10%,"0-10%",IF(K906&lt;=20%,"11-20%",IF(K906&lt;=30%,"21-30%",IF(K906&lt;=40%,"31-40%",IF(K906&lt;=50%,"41-50%",IF(K906&lt;=60%,"51-60%",IF(K906&lt;=70%,"61-70%",IF(K906&lt;=80%,"71-80%",IF(K906&lt;=90%,"81-90%","91-100%")))))))))</f>
        <v>41-50%</v>
      </c>
      <c r="N907" s="21" t="str">
        <f>IF(K907&gt;=50%,"&gt;=50%","&lt;50%")</f>
        <v>&lt;50%</v>
      </c>
      <c r="O907" s="7">
        <v>4.4000000000000004</v>
      </c>
      <c r="P907" s="11">
        <v>1558</v>
      </c>
      <c r="Q907" s="27">
        <f>J907*P907</f>
        <v>3114442</v>
      </c>
      <c r="R907" s="12"/>
      <c r="S907" s="24" t="str">
        <f>IF(K907&gt;=50%,"Yes","No")</f>
        <v>No</v>
      </c>
    </row>
    <row r="908" spans="1:19" x14ac:dyDescent="0.25">
      <c r="A908" s="7" t="s">
        <v>1041</v>
      </c>
      <c r="B908" s="7" t="s">
        <v>1042</v>
      </c>
      <c r="C908" s="7" t="s">
        <v>62</v>
      </c>
      <c r="D908" s="7" t="s">
        <v>55</v>
      </c>
      <c r="E908" s="14" t="s">
        <v>63</v>
      </c>
      <c r="F908" s="8" t="s">
        <v>64</v>
      </c>
      <c r="G908" s="14" t="s">
        <v>65</v>
      </c>
      <c r="H908" s="9">
        <v>21990</v>
      </c>
      <c r="I908" s="30" t="str">
        <f t="shared" si="55"/>
        <v>&gt;₹500</v>
      </c>
      <c r="J908" s="9">
        <v>34990</v>
      </c>
      <c r="K908" s="10">
        <v>0.37</v>
      </c>
      <c r="L908" s="41">
        <f t="shared" si="54"/>
        <v>4.3</v>
      </c>
      <c r="M908" s="21" t="str">
        <f>IF(K907&lt;=10%,"0-10%",IF(K907&lt;=20%,"11-20%",IF(K907&lt;=30%,"21-30%",IF(K907&lt;=40%,"31-40%",IF(K907&lt;=50%,"41-50%",IF(K907&lt;=60%,"51-60%",IF(K907&lt;=70%,"61-70%",IF(K907&lt;=80%,"71-80%",IF(K907&lt;=90%,"81-90%","91-100%")))))))))</f>
        <v>11-20%</v>
      </c>
      <c r="N908" s="21" t="str">
        <f>IF(K908&gt;=50%,"&gt;=50%","&lt;50%")</f>
        <v>&lt;50%</v>
      </c>
      <c r="O908" s="7">
        <v>4.3</v>
      </c>
      <c r="P908" s="11">
        <v>1657</v>
      </c>
      <c r="Q908" s="27">
        <f>J908*P908</f>
        <v>57978430</v>
      </c>
      <c r="R908" s="12"/>
      <c r="S908" s="24" t="str">
        <f>IF(K908&gt;=50%,"Yes","No")</f>
        <v>No</v>
      </c>
    </row>
    <row r="909" spans="1:19" x14ac:dyDescent="0.25">
      <c r="A909" s="7" t="s">
        <v>2885</v>
      </c>
      <c r="B909" s="7" t="s">
        <v>2886</v>
      </c>
      <c r="C909" s="7" t="s">
        <v>25</v>
      </c>
      <c r="D909" s="7" t="s">
        <v>18</v>
      </c>
      <c r="E909" s="7" t="s">
        <v>19</v>
      </c>
      <c r="F909" s="8" t="s">
        <v>26</v>
      </c>
      <c r="G909" s="7" t="s">
        <v>27</v>
      </c>
      <c r="H909" s="9">
        <v>252</v>
      </c>
      <c r="I909" s="30" t="str">
        <f t="shared" si="55"/>
        <v>₹200 - ₹500</v>
      </c>
      <c r="J909" s="9">
        <v>999</v>
      </c>
      <c r="K909" s="10">
        <v>0.75</v>
      </c>
      <c r="L909" s="41">
        <f t="shared" si="54"/>
        <v>3.7</v>
      </c>
      <c r="M909" s="21" t="str">
        <f>IF(K908&lt;=10%,"0-10%",IF(K908&lt;=20%,"11-20%",IF(K908&lt;=30%,"21-30%",IF(K908&lt;=40%,"31-40%",IF(K908&lt;=50%,"41-50%",IF(K908&lt;=60%,"51-60%",IF(K908&lt;=70%,"61-70%",IF(K908&lt;=80%,"71-80%",IF(K908&lt;=90%,"81-90%","91-100%")))))))))</f>
        <v>31-40%</v>
      </c>
      <c r="N909" s="21" t="str">
        <f>IF(K909&gt;=50%,"&gt;=50%","&lt;50%")</f>
        <v>&gt;=50%</v>
      </c>
      <c r="O909" s="7">
        <v>3.7</v>
      </c>
      <c r="P909" s="11">
        <v>2249</v>
      </c>
      <c r="Q909" s="27">
        <f>J909*P909</f>
        <v>2246751</v>
      </c>
      <c r="R909" s="12"/>
      <c r="S909" s="24" t="str">
        <f>IF(K909&gt;=50%,"Yes","No")</f>
        <v>Yes</v>
      </c>
    </row>
    <row r="910" spans="1:19" x14ac:dyDescent="0.25">
      <c r="A910" s="7" t="s">
        <v>2324</v>
      </c>
      <c r="B910" s="7" t="s">
        <v>2325</v>
      </c>
      <c r="C910" s="7" t="s">
        <v>25</v>
      </c>
      <c r="D910" s="7" t="s">
        <v>18</v>
      </c>
      <c r="E910" s="7" t="s">
        <v>19</v>
      </c>
      <c r="F910" s="8" t="s">
        <v>26</v>
      </c>
      <c r="G910" s="7" t="s">
        <v>27</v>
      </c>
      <c r="H910" s="9">
        <v>179</v>
      </c>
      <c r="I910" s="30" t="str">
        <f t="shared" si="55"/>
        <v>&lt;₹200</v>
      </c>
      <c r="J910" s="9">
        <v>499</v>
      </c>
      <c r="K910" s="10">
        <v>0.64</v>
      </c>
      <c r="L910" s="41">
        <f t="shared" si="54"/>
        <v>4</v>
      </c>
      <c r="M910" s="21" t="str">
        <f>IF(K909&lt;=10%,"0-10%",IF(K909&lt;=20%,"11-20%",IF(K909&lt;=30%,"21-30%",IF(K909&lt;=40%,"31-40%",IF(K909&lt;=50%,"41-50%",IF(K909&lt;=60%,"51-60%",IF(K909&lt;=70%,"61-70%",IF(K909&lt;=80%,"71-80%",IF(K909&lt;=90%,"81-90%","91-100%")))))))))</f>
        <v>71-80%</v>
      </c>
      <c r="N910" s="21" t="str">
        <f>IF(K910&gt;=50%,"&gt;=50%","&lt;50%")</f>
        <v>&gt;=50%</v>
      </c>
      <c r="O910" s="7">
        <v>4</v>
      </c>
      <c r="P910" s="11">
        <v>1934</v>
      </c>
      <c r="Q910" s="27">
        <f>J910*P910</f>
        <v>965066</v>
      </c>
      <c r="R910" s="12"/>
      <c r="S910" s="24" t="str">
        <f>IF(K910&gt;=50%,"Yes","No")</f>
        <v>Yes</v>
      </c>
    </row>
    <row r="911" spans="1:19" x14ac:dyDescent="0.25">
      <c r="A911" s="7" t="s">
        <v>2770</v>
      </c>
      <c r="B911" s="7" t="s">
        <v>2771</v>
      </c>
      <c r="C911" s="7" t="s">
        <v>694</v>
      </c>
      <c r="D911" s="7" t="s">
        <v>35</v>
      </c>
      <c r="E911" s="14" t="s">
        <v>43</v>
      </c>
      <c r="F911" s="8" t="s">
        <v>121</v>
      </c>
      <c r="G911" s="14" t="s">
        <v>122</v>
      </c>
      <c r="H911" s="9">
        <v>4280</v>
      </c>
      <c r="I911" s="30" t="str">
        <f t="shared" si="55"/>
        <v>&gt;₹500</v>
      </c>
      <c r="J911" s="9">
        <v>5995</v>
      </c>
      <c r="K911" s="10">
        <v>0.28999999999999998</v>
      </c>
      <c r="L911" s="41">
        <f t="shared" si="54"/>
        <v>3.8</v>
      </c>
      <c r="M911" s="21" t="str">
        <f>IF(K910&lt;=10%,"0-10%",IF(K910&lt;=20%,"11-20%",IF(K910&lt;=30%,"21-30%",IF(K910&lt;=40%,"31-40%",IF(K910&lt;=50%,"41-50%",IF(K910&lt;=60%,"51-60%",IF(K910&lt;=70%,"61-70%",IF(K910&lt;=80%,"71-80%",IF(K910&lt;=90%,"81-90%","91-100%")))))))))</f>
        <v>61-70%</v>
      </c>
      <c r="N911" s="21" t="str">
        <f>IF(K911&gt;=50%,"&gt;=50%","&lt;50%")</f>
        <v>&lt;50%</v>
      </c>
      <c r="O911" s="7">
        <v>3.8</v>
      </c>
      <c r="P911" s="11">
        <v>2112</v>
      </c>
      <c r="Q911" s="27">
        <f>J911*P911</f>
        <v>12661440</v>
      </c>
      <c r="R911" s="12"/>
      <c r="S911" s="24" t="str">
        <f>IF(K911&gt;=50%,"Yes","No")</f>
        <v>No</v>
      </c>
    </row>
    <row r="912" spans="1:19" x14ac:dyDescent="0.25">
      <c r="A912" s="7" t="s">
        <v>1043</v>
      </c>
      <c r="B912" s="7" t="s">
        <v>1044</v>
      </c>
      <c r="C912" s="7" t="s">
        <v>62</v>
      </c>
      <c r="D912" s="7" t="s">
        <v>55</v>
      </c>
      <c r="E912" s="14" t="s">
        <v>63</v>
      </c>
      <c r="F912" s="8" t="s">
        <v>64</v>
      </c>
      <c r="G912" s="14" t="s">
        <v>65</v>
      </c>
      <c r="H912" s="9">
        <v>12499</v>
      </c>
      <c r="I912" s="30" t="str">
        <f t="shared" si="55"/>
        <v>&gt;₹500</v>
      </c>
      <c r="J912" s="9">
        <v>22990</v>
      </c>
      <c r="K912" s="10">
        <v>0.46</v>
      </c>
      <c r="L912" s="41">
        <f t="shared" si="54"/>
        <v>4.3</v>
      </c>
      <c r="M912" s="21" t="str">
        <f>IF(K911&lt;=10%,"0-10%",IF(K911&lt;=20%,"11-20%",IF(K911&lt;=30%,"21-30%",IF(K911&lt;=40%,"31-40%",IF(K911&lt;=50%,"41-50%",IF(K911&lt;=60%,"51-60%",IF(K911&lt;=70%,"61-70%",IF(K911&lt;=80%,"71-80%",IF(K911&lt;=90%,"81-90%","91-100%")))))))))</f>
        <v>21-30%</v>
      </c>
      <c r="N912" s="21" t="str">
        <f>IF(K912&gt;=50%,"&gt;=50%","&lt;50%")</f>
        <v>&lt;50%</v>
      </c>
      <c r="O912" s="7">
        <v>4.3</v>
      </c>
      <c r="P912" s="11">
        <v>1611</v>
      </c>
      <c r="Q912" s="27">
        <f>J912*P912</f>
        <v>37036890</v>
      </c>
      <c r="R912" s="12"/>
      <c r="S912" s="24" t="str">
        <f>IF(K912&gt;=50%,"Yes","No")</f>
        <v>No</v>
      </c>
    </row>
    <row r="913" spans="1:19" x14ac:dyDescent="0.25">
      <c r="A913" s="7" t="s">
        <v>1045</v>
      </c>
      <c r="B913" s="7" t="s">
        <v>1046</v>
      </c>
      <c r="C913" s="7" t="s">
        <v>62</v>
      </c>
      <c r="D913" s="7" t="s">
        <v>55</v>
      </c>
      <c r="E913" s="14" t="s">
        <v>63</v>
      </c>
      <c r="F913" s="8" t="s">
        <v>64</v>
      </c>
      <c r="G913" s="14" t="s">
        <v>65</v>
      </c>
      <c r="H913" s="9">
        <v>35999</v>
      </c>
      <c r="I913" s="30" t="str">
        <f t="shared" si="55"/>
        <v>&gt;₹500</v>
      </c>
      <c r="J913" s="9">
        <v>49990</v>
      </c>
      <c r="K913" s="10">
        <v>0.28000000000000003</v>
      </c>
      <c r="L913" s="41">
        <f t="shared" si="54"/>
        <v>4.3</v>
      </c>
      <c r="M913" s="21" t="str">
        <f>IF(K912&lt;=10%,"0-10%",IF(K912&lt;=20%,"11-20%",IF(K912&lt;=30%,"21-30%",IF(K912&lt;=40%,"31-40%",IF(K912&lt;=50%,"41-50%",IF(K912&lt;=60%,"51-60%",IF(K912&lt;=70%,"61-70%",IF(K912&lt;=80%,"71-80%",IF(K912&lt;=90%,"81-90%","91-100%")))))))))</f>
        <v>41-50%</v>
      </c>
      <c r="N913" s="21" t="str">
        <f>IF(K913&gt;=50%,"&gt;=50%","&lt;50%")</f>
        <v>&lt;50%</v>
      </c>
      <c r="O913" s="7">
        <v>4.3</v>
      </c>
      <c r="P913" s="11">
        <v>1611</v>
      </c>
      <c r="Q913" s="27">
        <f>J913*P913</f>
        <v>80533890</v>
      </c>
      <c r="R913" s="12"/>
      <c r="S913" s="24" t="str">
        <f>IF(K913&gt;=50%,"Yes","No")</f>
        <v>No</v>
      </c>
    </row>
    <row r="914" spans="1:19" x14ac:dyDescent="0.25">
      <c r="A914" s="7" t="s">
        <v>303</v>
      </c>
      <c r="B914" s="7" t="s">
        <v>304</v>
      </c>
      <c r="C914" s="7" t="s">
        <v>96</v>
      </c>
      <c r="D914" s="7" t="s">
        <v>35</v>
      </c>
      <c r="E914" s="14" t="s">
        <v>43</v>
      </c>
      <c r="F914" s="8" t="s">
        <v>44</v>
      </c>
      <c r="G914" s="14" t="s">
        <v>97</v>
      </c>
      <c r="H914" s="9">
        <v>5490</v>
      </c>
      <c r="I914" s="30" t="str">
        <f t="shared" si="55"/>
        <v>&gt;₹500</v>
      </c>
      <c r="J914" s="9">
        <v>7200</v>
      </c>
      <c r="K914" s="10">
        <v>0.24</v>
      </c>
      <c r="L914" s="41">
        <f t="shared" si="54"/>
        <v>4.5</v>
      </c>
      <c r="M914" s="21" t="str">
        <f>IF(K913&lt;=10%,"0-10%",IF(K913&lt;=20%,"11-20%",IF(K913&lt;=30%,"21-30%",IF(K913&lt;=40%,"31-40%",IF(K913&lt;=50%,"41-50%",IF(K913&lt;=60%,"51-60%",IF(K913&lt;=70%,"61-70%",IF(K913&lt;=80%,"71-80%",IF(K913&lt;=90%,"81-90%","91-100%")))))))))</f>
        <v>21-30%</v>
      </c>
      <c r="N914" s="21" t="str">
        <f>IF(K914&gt;=50%,"&gt;=50%","&lt;50%")</f>
        <v>&lt;50%</v>
      </c>
      <c r="O914" s="7">
        <v>4.5</v>
      </c>
      <c r="P914" s="11">
        <v>1408</v>
      </c>
      <c r="Q914" s="27">
        <f>J914*P914</f>
        <v>10137600</v>
      </c>
      <c r="R914" s="12"/>
      <c r="S914" s="24" t="str">
        <f>IF(K914&gt;=50%,"Yes","No")</f>
        <v>No</v>
      </c>
    </row>
    <row r="915" spans="1:19" x14ac:dyDescent="0.25">
      <c r="A915" s="7" t="s">
        <v>2887</v>
      </c>
      <c r="B915" s="7" t="s">
        <v>2888</v>
      </c>
      <c r="C915" s="7" t="s">
        <v>326</v>
      </c>
      <c r="D915" s="7" t="s">
        <v>55</v>
      </c>
      <c r="E915" s="7" t="s">
        <v>63</v>
      </c>
      <c r="F915" s="8" t="s">
        <v>103</v>
      </c>
      <c r="G915" s="7" t="s">
        <v>327</v>
      </c>
      <c r="H915" s="9">
        <v>179</v>
      </c>
      <c r="I915" s="30" t="str">
        <f t="shared" si="55"/>
        <v>&lt;₹200</v>
      </c>
      <c r="J915" s="9">
        <v>799</v>
      </c>
      <c r="K915" s="10">
        <v>0.78</v>
      </c>
      <c r="L915" s="41">
        <f t="shared" si="54"/>
        <v>3.7</v>
      </c>
      <c r="M915" s="21" t="str">
        <f>IF(K914&lt;=10%,"0-10%",IF(K914&lt;=20%,"11-20%",IF(K914&lt;=30%,"21-30%",IF(K914&lt;=40%,"31-40%",IF(K914&lt;=50%,"41-50%",IF(K914&lt;=60%,"51-60%",IF(K914&lt;=70%,"61-70%",IF(K914&lt;=80%,"71-80%",IF(K914&lt;=90%,"81-90%","91-100%")))))))))</f>
        <v>21-30%</v>
      </c>
      <c r="N915" s="21" t="str">
        <f>IF(K915&gt;=50%,"&gt;=50%","&lt;50%")</f>
        <v>&gt;=50%</v>
      </c>
      <c r="O915" s="7">
        <v>3.7</v>
      </c>
      <c r="P915" s="11">
        <v>2201</v>
      </c>
      <c r="Q915" s="27">
        <f>J915*P915</f>
        <v>1758599</v>
      </c>
      <c r="R915" s="12"/>
      <c r="S915" s="24" t="str">
        <f>IF(K915&gt;=50%,"Yes","No")</f>
        <v>Yes</v>
      </c>
    </row>
    <row r="916" spans="1:19" x14ac:dyDescent="0.25">
      <c r="A916" s="7" t="s">
        <v>1944</v>
      </c>
      <c r="B916" s="7" t="s">
        <v>1945</v>
      </c>
      <c r="C916" s="7" t="s">
        <v>164</v>
      </c>
      <c r="D916" s="7" t="s">
        <v>55</v>
      </c>
      <c r="E916" s="7" t="s">
        <v>56</v>
      </c>
      <c r="F916" s="8" t="s">
        <v>57</v>
      </c>
      <c r="G916" s="7" t="s">
        <v>165</v>
      </c>
      <c r="H916" s="9">
        <v>199</v>
      </c>
      <c r="I916" s="30" t="str">
        <f t="shared" si="55"/>
        <v>&lt;₹200</v>
      </c>
      <c r="J916" s="9">
        <v>499</v>
      </c>
      <c r="K916" s="10">
        <v>0.6</v>
      </c>
      <c r="L916" s="41">
        <f t="shared" si="54"/>
        <v>4.0999999999999996</v>
      </c>
      <c r="M916" s="21" t="str">
        <f>IF(K915&lt;=10%,"0-10%",IF(K915&lt;=20%,"11-20%",IF(K915&lt;=30%,"21-30%",IF(K915&lt;=40%,"31-40%",IF(K915&lt;=50%,"41-50%",IF(K915&lt;=60%,"51-60%",IF(K915&lt;=70%,"61-70%",IF(K915&lt;=80%,"71-80%",IF(K915&lt;=90%,"81-90%","91-100%")))))))))</f>
        <v>71-80%</v>
      </c>
      <c r="N916" s="21" t="str">
        <f>IF(K916&gt;=50%,"&gt;=50%","&lt;50%")</f>
        <v>&gt;=50%</v>
      </c>
      <c r="O916" s="7">
        <v>4.0999999999999996</v>
      </c>
      <c r="P916" s="11">
        <v>1786</v>
      </c>
      <c r="Q916" s="27">
        <f>J916*P916</f>
        <v>891214</v>
      </c>
      <c r="R916" s="12"/>
      <c r="S916" s="24" t="str">
        <f>IF(K916&gt;=50%,"Yes","No")</f>
        <v>Yes</v>
      </c>
    </row>
    <row r="917" spans="1:19" x14ac:dyDescent="0.25">
      <c r="A917" s="7" t="s">
        <v>1946</v>
      </c>
      <c r="B917" s="7" t="s">
        <v>1947</v>
      </c>
      <c r="C917" s="7" t="s">
        <v>25</v>
      </c>
      <c r="D917" s="7" t="s">
        <v>18</v>
      </c>
      <c r="E917" s="7" t="s">
        <v>19</v>
      </c>
      <c r="F917" s="8" t="s">
        <v>26</v>
      </c>
      <c r="G917" s="7" t="s">
        <v>27</v>
      </c>
      <c r="H917" s="9">
        <v>399</v>
      </c>
      <c r="I917" s="30" t="str">
        <f t="shared" si="55"/>
        <v>₹200 - ₹500</v>
      </c>
      <c r="J917" s="9">
        <v>999</v>
      </c>
      <c r="K917" s="10">
        <v>0.6</v>
      </c>
      <c r="L917" s="41">
        <f t="shared" si="54"/>
        <v>4.0999999999999996</v>
      </c>
      <c r="M917" s="21" t="str">
        <f>IF(K916&lt;=10%,"0-10%",IF(K916&lt;=20%,"11-20%",IF(K916&lt;=30%,"21-30%",IF(K916&lt;=40%,"31-40%",IF(K916&lt;=50%,"41-50%",IF(K916&lt;=60%,"51-60%",IF(K916&lt;=70%,"61-70%",IF(K916&lt;=80%,"71-80%",IF(K916&lt;=90%,"81-90%","91-100%")))))))))</f>
        <v>51-60%</v>
      </c>
      <c r="N917" s="21" t="str">
        <f>IF(K917&gt;=50%,"&gt;=50%","&lt;50%")</f>
        <v>&gt;=50%</v>
      </c>
      <c r="O917" s="7">
        <v>4.0999999999999996</v>
      </c>
      <c r="P917" s="11">
        <v>1780</v>
      </c>
      <c r="Q917" s="27">
        <f>J917*P917</f>
        <v>1778220</v>
      </c>
      <c r="R917" s="12"/>
      <c r="S917" s="24" t="str">
        <f>IF(K917&gt;=50%,"Yes","No")</f>
        <v>Yes</v>
      </c>
    </row>
    <row r="918" spans="1:19" x14ac:dyDescent="0.25">
      <c r="A918" s="7" t="s">
        <v>1948</v>
      </c>
      <c r="B918" s="7" t="s">
        <v>1949</v>
      </c>
      <c r="C918" s="7" t="s">
        <v>25</v>
      </c>
      <c r="D918" s="7" t="s">
        <v>18</v>
      </c>
      <c r="E918" s="7" t="s">
        <v>19</v>
      </c>
      <c r="F918" s="8" t="s">
        <v>26</v>
      </c>
      <c r="G918" s="7" t="s">
        <v>27</v>
      </c>
      <c r="H918" s="9">
        <v>399</v>
      </c>
      <c r="I918" s="30" t="str">
        <f t="shared" si="55"/>
        <v>₹200 - ₹500</v>
      </c>
      <c r="J918" s="9">
        <v>999</v>
      </c>
      <c r="K918" s="10">
        <v>0.6</v>
      </c>
      <c r="L918" s="41">
        <f t="shared" si="54"/>
        <v>4.0999999999999996</v>
      </c>
      <c r="M918" s="21" t="str">
        <f>IF(K917&lt;=10%,"0-10%",IF(K917&lt;=20%,"11-20%",IF(K917&lt;=30%,"21-30%",IF(K917&lt;=40%,"31-40%",IF(K917&lt;=50%,"41-50%",IF(K917&lt;=60%,"51-60%",IF(K917&lt;=70%,"61-70%",IF(K917&lt;=80%,"71-80%",IF(K917&lt;=90%,"81-90%","91-100%")))))))))</f>
        <v>51-60%</v>
      </c>
      <c r="N918" s="21" t="str">
        <f>IF(K918&gt;=50%,"&gt;=50%","&lt;50%")</f>
        <v>&gt;=50%</v>
      </c>
      <c r="O918" s="7">
        <v>4.0999999999999996</v>
      </c>
      <c r="P918" s="11">
        <v>1780</v>
      </c>
      <c r="Q918" s="27">
        <f>J918*P918</f>
        <v>1778220</v>
      </c>
      <c r="R918" s="12"/>
      <c r="S918" s="24" t="str">
        <f>IF(K918&gt;=50%,"Yes","No")</f>
        <v>Yes</v>
      </c>
    </row>
    <row r="919" spans="1:19" x14ac:dyDescent="0.25">
      <c r="A919" s="7" t="s">
        <v>1950</v>
      </c>
      <c r="B919" s="7" t="s">
        <v>1951</v>
      </c>
      <c r="C919" s="7" t="s">
        <v>457</v>
      </c>
      <c r="D919" s="7" t="s">
        <v>18</v>
      </c>
      <c r="E919" s="7" t="s">
        <v>19</v>
      </c>
      <c r="F919" s="8" t="s">
        <v>20</v>
      </c>
      <c r="G919" s="7" t="s">
        <v>458</v>
      </c>
      <c r="H919" s="9">
        <v>378</v>
      </c>
      <c r="I919" s="30" t="str">
        <f t="shared" si="55"/>
        <v>₹200 - ₹500</v>
      </c>
      <c r="J919" s="9">
        <v>999</v>
      </c>
      <c r="K919" s="10">
        <v>0.62</v>
      </c>
      <c r="L919" s="41">
        <f t="shared" si="54"/>
        <v>4.0999999999999996</v>
      </c>
      <c r="M919" s="21" t="str">
        <f>IF(K918&lt;=10%,"0-10%",IF(K918&lt;=20%,"11-20%",IF(K918&lt;=30%,"21-30%",IF(K918&lt;=40%,"31-40%",IF(K918&lt;=50%,"41-50%",IF(K918&lt;=60%,"51-60%",IF(K918&lt;=70%,"61-70%",IF(K918&lt;=80%,"71-80%",IF(K918&lt;=90%,"81-90%","91-100%")))))))))</f>
        <v>51-60%</v>
      </c>
      <c r="N919" s="21" t="str">
        <f>IF(K919&gt;=50%,"&gt;=50%","&lt;50%")</f>
        <v>&gt;=50%</v>
      </c>
      <c r="O919" s="7">
        <v>4.0999999999999996</v>
      </c>
      <c r="P919" s="11">
        <v>1779</v>
      </c>
      <c r="Q919" s="27">
        <f>J919*P919</f>
        <v>1777221</v>
      </c>
      <c r="R919" s="12"/>
      <c r="S919" s="24" t="str">
        <f>IF(K919&gt;=50%,"Yes","No")</f>
        <v>Yes</v>
      </c>
    </row>
    <row r="920" spans="1:19" x14ac:dyDescent="0.25">
      <c r="A920" s="7" t="s">
        <v>1952</v>
      </c>
      <c r="B920" s="7" t="s">
        <v>1953</v>
      </c>
      <c r="C920" s="7" t="s">
        <v>179</v>
      </c>
      <c r="D920" s="7" t="s">
        <v>35</v>
      </c>
      <c r="E920" s="14" t="s">
        <v>43</v>
      </c>
      <c r="F920" s="8" t="s">
        <v>44</v>
      </c>
      <c r="G920" s="14" t="s">
        <v>180</v>
      </c>
      <c r="H920" s="9">
        <v>1456</v>
      </c>
      <c r="I920" s="30" t="str">
        <f t="shared" si="55"/>
        <v>&gt;₹500</v>
      </c>
      <c r="J920" s="9">
        <v>3190</v>
      </c>
      <c r="K920" s="10">
        <v>0.54</v>
      </c>
      <c r="L920" s="41">
        <f t="shared" si="54"/>
        <v>4.0999999999999996</v>
      </c>
      <c r="M920" s="21" t="str">
        <f>IF(K919&lt;=10%,"0-10%",IF(K919&lt;=20%,"11-20%",IF(K919&lt;=30%,"21-30%",IF(K919&lt;=40%,"31-40%",IF(K919&lt;=50%,"41-50%",IF(K919&lt;=60%,"51-60%",IF(K919&lt;=70%,"61-70%",IF(K919&lt;=80%,"71-80%",IF(K919&lt;=90%,"81-90%","91-100%")))))))))</f>
        <v>61-70%</v>
      </c>
      <c r="N920" s="21" t="str">
        <f>IF(K920&gt;=50%,"&gt;=50%","&lt;50%")</f>
        <v>&gt;=50%</v>
      </c>
      <c r="O920" s="7">
        <v>4.0999999999999996</v>
      </c>
      <c r="P920" s="11">
        <v>1776</v>
      </c>
      <c r="Q920" s="27">
        <f>J920*P920</f>
        <v>5665440</v>
      </c>
      <c r="R920" s="12"/>
      <c r="S920" s="24" t="str">
        <f>IF(K920&gt;=50%,"Yes","No")</f>
        <v>Yes</v>
      </c>
    </row>
    <row r="921" spans="1:19" x14ac:dyDescent="0.25">
      <c r="A921" s="7" t="s">
        <v>2973</v>
      </c>
      <c r="B921" s="7" t="s">
        <v>2974</v>
      </c>
      <c r="C921" s="7" t="s">
        <v>1197</v>
      </c>
      <c r="D921" s="7" t="s">
        <v>55</v>
      </c>
      <c r="E921" s="14" t="s">
        <v>789</v>
      </c>
      <c r="F921" s="8" t="s">
        <v>1193</v>
      </c>
      <c r="G921" s="14" t="s">
        <v>1198</v>
      </c>
      <c r="H921" s="9">
        <v>1599</v>
      </c>
      <c r="I921" s="30" t="str">
        <f t="shared" si="55"/>
        <v>&gt;₹500</v>
      </c>
      <c r="J921" s="9">
        <v>2790</v>
      </c>
      <c r="K921" s="10">
        <v>0.43</v>
      </c>
      <c r="L921" s="41">
        <f t="shared" si="54"/>
        <v>3.6</v>
      </c>
      <c r="M921" s="21" t="str">
        <f>IF(K920&lt;=10%,"0-10%",IF(K920&lt;=20%,"11-20%",IF(K920&lt;=30%,"21-30%",IF(K920&lt;=40%,"31-40%",IF(K920&lt;=50%,"41-50%",IF(K920&lt;=60%,"51-60%",IF(K920&lt;=70%,"61-70%",IF(K920&lt;=80%,"71-80%",IF(K920&lt;=90%,"81-90%","91-100%")))))))))</f>
        <v>51-60%</v>
      </c>
      <c r="N921" s="21" t="str">
        <f>IF(K921&gt;=50%,"&gt;=50%","&lt;50%")</f>
        <v>&lt;50%</v>
      </c>
      <c r="O921" s="7">
        <v>3.6</v>
      </c>
      <c r="P921" s="11">
        <v>2272</v>
      </c>
      <c r="Q921" s="27">
        <f>J921*P921</f>
        <v>6338880</v>
      </c>
      <c r="R921" s="12"/>
      <c r="S921" s="24" t="str">
        <f>IF(K921&gt;=50%,"Yes","No")</f>
        <v>No</v>
      </c>
    </row>
    <row r="922" spans="1:19" x14ac:dyDescent="0.25">
      <c r="A922" s="7" t="s">
        <v>1047</v>
      </c>
      <c r="B922" s="7" t="s">
        <v>1048</v>
      </c>
      <c r="C922" s="7" t="s">
        <v>1049</v>
      </c>
      <c r="D922" s="7" t="s">
        <v>18</v>
      </c>
      <c r="E922" s="7" t="s">
        <v>19</v>
      </c>
      <c r="F922" s="8" t="s">
        <v>1050</v>
      </c>
      <c r="G922" s="7" t="s">
        <v>1051</v>
      </c>
      <c r="H922" s="9">
        <v>298</v>
      </c>
      <c r="I922" s="30" t="str">
        <f t="shared" si="55"/>
        <v>₹200 - ₹500</v>
      </c>
      <c r="J922" s="9">
        <v>999</v>
      </c>
      <c r="K922" s="10">
        <v>0.7</v>
      </c>
      <c r="L922" s="41">
        <f t="shared" si="54"/>
        <v>4.3</v>
      </c>
      <c r="M922" s="21" t="str">
        <f>IF(K921&lt;=10%,"0-10%",IF(K921&lt;=20%,"11-20%",IF(K921&lt;=30%,"21-30%",IF(K921&lt;=40%,"31-40%",IF(K921&lt;=50%,"41-50%",IF(K921&lt;=60%,"51-60%",IF(K921&lt;=70%,"61-70%",IF(K921&lt;=80%,"71-80%",IF(K921&lt;=90%,"81-90%","91-100%")))))))))</f>
        <v>41-50%</v>
      </c>
      <c r="N922" s="21" t="str">
        <f>IF(K922&gt;=50%,"&gt;=50%","&lt;50%")</f>
        <v>&gt;=50%</v>
      </c>
      <c r="O922" s="7">
        <v>4.3</v>
      </c>
      <c r="P922" s="11">
        <v>1552</v>
      </c>
      <c r="Q922" s="27">
        <f>J922*P922</f>
        <v>1550448</v>
      </c>
      <c r="R922" s="12"/>
      <c r="S922" s="24" t="str">
        <f>IF(K922&gt;=50%,"Yes","No")</f>
        <v>Yes</v>
      </c>
    </row>
    <row r="923" spans="1:19" x14ac:dyDescent="0.25">
      <c r="A923" s="7" t="s">
        <v>2575</v>
      </c>
      <c r="B923" s="7" t="s">
        <v>2576</v>
      </c>
      <c r="C923" s="7" t="s">
        <v>326</v>
      </c>
      <c r="D923" s="7" t="s">
        <v>55</v>
      </c>
      <c r="E923" s="7" t="s">
        <v>63</v>
      </c>
      <c r="F923" s="8" t="s">
        <v>103</v>
      </c>
      <c r="G923" s="7" t="s">
        <v>327</v>
      </c>
      <c r="H923" s="9">
        <v>399</v>
      </c>
      <c r="I923" s="30" t="str">
        <f t="shared" si="55"/>
        <v>₹200 - ₹500</v>
      </c>
      <c r="J923" s="9">
        <v>399</v>
      </c>
      <c r="K923" s="10">
        <v>0</v>
      </c>
      <c r="L923" s="41">
        <f t="shared" si="54"/>
        <v>3.9</v>
      </c>
      <c r="M923" s="21" t="str">
        <f>IF(K922&lt;=10%,"0-10%",IF(K922&lt;=20%,"11-20%",IF(K922&lt;=30%,"21-30%",IF(K922&lt;=40%,"31-40%",IF(K922&lt;=50%,"41-50%",IF(K922&lt;=60%,"51-60%",IF(K922&lt;=70%,"61-70%",IF(K922&lt;=80%,"71-80%",IF(K922&lt;=90%,"81-90%","91-100%")))))))))</f>
        <v>61-70%</v>
      </c>
      <c r="N923" s="21" t="str">
        <f>IF(K923&gt;=50%,"&gt;=50%","&lt;50%")</f>
        <v>&lt;50%</v>
      </c>
      <c r="O923" s="7">
        <v>3.9</v>
      </c>
      <c r="P923" s="11">
        <v>1951</v>
      </c>
      <c r="Q923" s="27">
        <f>J923*P923</f>
        <v>778449</v>
      </c>
      <c r="R923" s="12"/>
      <c r="S923" s="24" t="str">
        <f>IF(K923&gt;=50%,"Yes","No")</f>
        <v>No</v>
      </c>
    </row>
    <row r="924" spans="1:19" x14ac:dyDescent="0.25">
      <c r="A924" s="7" t="s">
        <v>2772</v>
      </c>
      <c r="B924" s="7" t="s">
        <v>2773</v>
      </c>
      <c r="C924" s="7" t="s">
        <v>793</v>
      </c>
      <c r="D924" s="7" t="s">
        <v>18</v>
      </c>
      <c r="E924" s="14" t="s">
        <v>19</v>
      </c>
      <c r="F924" s="8" t="s">
        <v>82</v>
      </c>
      <c r="G924" s="14" t="s">
        <v>794</v>
      </c>
      <c r="H924" s="9">
        <v>1199</v>
      </c>
      <c r="I924" s="30" t="str">
        <f t="shared" si="55"/>
        <v>&gt;₹500</v>
      </c>
      <c r="J924" s="9">
        <v>5499</v>
      </c>
      <c r="K924" s="10">
        <v>0.78</v>
      </c>
      <c r="L924" s="41">
        <f t="shared" si="54"/>
        <v>3.8</v>
      </c>
      <c r="M924" s="21" t="str">
        <f>IF(K923&lt;=10%,"0-10%",IF(K923&lt;=20%,"11-20%",IF(K923&lt;=30%,"21-30%",IF(K923&lt;=40%,"31-40%",IF(K923&lt;=50%,"41-50%",IF(K923&lt;=60%,"51-60%",IF(K923&lt;=70%,"61-70%",IF(K923&lt;=80%,"71-80%",IF(K923&lt;=90%,"81-90%","91-100%")))))))))</f>
        <v>0-10%</v>
      </c>
      <c r="N924" s="21" t="str">
        <f>IF(K924&gt;=50%,"&gt;=50%","&lt;50%")</f>
        <v>&gt;=50%</v>
      </c>
      <c r="O924" s="7">
        <v>3.8</v>
      </c>
      <c r="P924" s="11">
        <v>2043</v>
      </c>
      <c r="Q924" s="27">
        <f>J924*P924</f>
        <v>11234457</v>
      </c>
      <c r="R924" s="12"/>
      <c r="S924" s="24" t="str">
        <f>IF(K924&gt;=50%,"Yes","No")</f>
        <v>Yes</v>
      </c>
    </row>
    <row r="925" spans="1:19" x14ac:dyDescent="0.25">
      <c r="A925" s="7" t="s">
        <v>1954</v>
      </c>
      <c r="B925" s="7" t="s">
        <v>1955</v>
      </c>
      <c r="C925" s="7" t="s">
        <v>1956</v>
      </c>
      <c r="D925" s="7" t="s">
        <v>35</v>
      </c>
      <c r="E925" s="14" t="s">
        <v>43</v>
      </c>
      <c r="F925" s="8" t="s">
        <v>121</v>
      </c>
      <c r="G925" s="14" t="s">
        <v>444</v>
      </c>
      <c r="H925" s="9">
        <v>6999</v>
      </c>
      <c r="I925" s="30" t="str">
        <f t="shared" si="55"/>
        <v>&gt;₹500</v>
      </c>
      <c r="J925" s="9">
        <v>14999</v>
      </c>
      <c r="K925" s="10">
        <v>0.53</v>
      </c>
      <c r="L925" s="41">
        <f t="shared" si="54"/>
        <v>4.0999999999999996</v>
      </c>
      <c r="M925" s="21" t="str">
        <f>IF(K924&lt;=10%,"0-10%",IF(K924&lt;=20%,"11-20%",IF(K924&lt;=30%,"21-30%",IF(K924&lt;=40%,"31-40%",IF(K924&lt;=50%,"41-50%",IF(K924&lt;=60%,"51-60%",IF(K924&lt;=70%,"61-70%",IF(K924&lt;=80%,"71-80%",IF(K924&lt;=90%,"81-90%","91-100%")))))))))</f>
        <v>71-80%</v>
      </c>
      <c r="N925" s="21" t="str">
        <f>IF(K925&gt;=50%,"&gt;=50%","&lt;50%")</f>
        <v>&gt;=50%</v>
      </c>
      <c r="O925" s="7">
        <v>4.0999999999999996</v>
      </c>
      <c r="P925" s="11">
        <v>1728</v>
      </c>
      <c r="Q925" s="27">
        <f>J925*P925</f>
        <v>25918272</v>
      </c>
      <c r="R925" s="12"/>
      <c r="S925" s="24" t="str">
        <f>IF(K925&gt;=50%,"Yes","No")</f>
        <v>Yes</v>
      </c>
    </row>
    <row r="926" spans="1:19" x14ac:dyDescent="0.25">
      <c r="A926" s="7" t="s">
        <v>1957</v>
      </c>
      <c r="B926" s="7" t="s">
        <v>1958</v>
      </c>
      <c r="C926" s="7" t="s">
        <v>25</v>
      </c>
      <c r="D926" s="7" t="s">
        <v>18</v>
      </c>
      <c r="E926" s="7" t="s">
        <v>19</v>
      </c>
      <c r="F926" s="8" t="s">
        <v>26</v>
      </c>
      <c r="G926" s="7" t="s">
        <v>27</v>
      </c>
      <c r="H926" s="9">
        <v>210</v>
      </c>
      <c r="I926" s="30" t="str">
        <f t="shared" si="55"/>
        <v>₹200 - ₹500</v>
      </c>
      <c r="J926" s="9">
        <v>399</v>
      </c>
      <c r="K926" s="10">
        <v>0.47</v>
      </c>
      <c r="L926" s="41">
        <f t="shared" si="54"/>
        <v>4.0999999999999996</v>
      </c>
      <c r="M926" s="21" t="str">
        <f>IF(K925&lt;=10%,"0-10%",IF(K925&lt;=20%,"11-20%",IF(K925&lt;=30%,"21-30%",IF(K925&lt;=40%,"31-40%",IF(K925&lt;=50%,"41-50%",IF(K925&lt;=60%,"51-60%",IF(K925&lt;=70%,"61-70%",IF(K925&lt;=80%,"71-80%",IF(K925&lt;=90%,"81-90%","91-100%")))))))))</f>
        <v>51-60%</v>
      </c>
      <c r="N926" s="21" t="str">
        <f>IF(K926&gt;=50%,"&gt;=50%","&lt;50%")</f>
        <v>&lt;50%</v>
      </c>
      <c r="O926" s="7">
        <v>4.0999999999999996</v>
      </c>
      <c r="P926" s="11">
        <v>1717</v>
      </c>
      <c r="Q926" s="27">
        <f>J926*P926</f>
        <v>685083</v>
      </c>
      <c r="R926" s="12"/>
      <c r="S926" s="24" t="str">
        <f>IF(K926&gt;=50%,"Yes","No")</f>
        <v>No</v>
      </c>
    </row>
    <row r="927" spans="1:19" x14ac:dyDescent="0.25">
      <c r="A927" s="7" t="s">
        <v>1959</v>
      </c>
      <c r="B927" s="7" t="s">
        <v>1960</v>
      </c>
      <c r="C927" s="7" t="s">
        <v>1128</v>
      </c>
      <c r="D927" s="7" t="s">
        <v>35</v>
      </c>
      <c r="E927" s="14" t="s">
        <v>36</v>
      </c>
      <c r="F927" s="8" t="s">
        <v>133</v>
      </c>
      <c r="G927" s="14" t="s">
        <v>1129</v>
      </c>
      <c r="H927" s="9">
        <v>2169</v>
      </c>
      <c r="I927" s="30" t="str">
        <f t="shared" si="55"/>
        <v>&gt;₹500</v>
      </c>
      <c r="J927" s="9">
        <v>3279</v>
      </c>
      <c r="K927" s="10">
        <v>0.34</v>
      </c>
      <c r="L927" s="41">
        <f t="shared" si="54"/>
        <v>4.0999999999999996</v>
      </c>
      <c r="M927" s="21" t="str">
        <f>IF(K926&lt;=10%,"0-10%",IF(K926&lt;=20%,"11-20%",IF(K926&lt;=30%,"21-30%",IF(K926&lt;=40%,"31-40%",IF(K926&lt;=50%,"41-50%",IF(K926&lt;=60%,"51-60%",IF(K926&lt;=70%,"61-70%",IF(K926&lt;=80%,"71-80%",IF(K926&lt;=90%,"81-90%","91-100%")))))))))</f>
        <v>41-50%</v>
      </c>
      <c r="N927" s="21" t="str">
        <f>IF(K927&gt;=50%,"&gt;=50%","&lt;50%")</f>
        <v>&lt;50%</v>
      </c>
      <c r="O927" s="7">
        <v>4.0999999999999996</v>
      </c>
      <c r="P927" s="11">
        <v>1716</v>
      </c>
      <c r="Q927" s="27">
        <f>J927*P927</f>
        <v>5626764</v>
      </c>
      <c r="R927" s="12"/>
      <c r="S927" s="24" t="str">
        <f>IF(K927&gt;=50%,"Yes","No")</f>
        <v>No</v>
      </c>
    </row>
    <row r="928" spans="1:19" x14ac:dyDescent="0.25">
      <c r="A928" s="7" t="s">
        <v>2577</v>
      </c>
      <c r="B928" s="7" t="s">
        <v>2578</v>
      </c>
      <c r="C928" s="7" t="s">
        <v>125</v>
      </c>
      <c r="D928" s="7" t="s">
        <v>35</v>
      </c>
      <c r="E928" s="14" t="s">
        <v>43</v>
      </c>
      <c r="F928" s="8" t="s">
        <v>126</v>
      </c>
      <c r="G928" s="14" t="s">
        <v>127</v>
      </c>
      <c r="H928" s="9">
        <v>1799</v>
      </c>
      <c r="I928" s="30" t="str">
        <f t="shared" si="55"/>
        <v>&gt;₹500</v>
      </c>
      <c r="J928" s="9">
        <v>1950</v>
      </c>
      <c r="K928" s="10">
        <v>0.08</v>
      </c>
      <c r="L928" s="41">
        <f t="shared" si="54"/>
        <v>3.9</v>
      </c>
      <c r="M928" s="21" t="str">
        <f>IF(K927&lt;=10%,"0-10%",IF(K927&lt;=20%,"11-20%",IF(K927&lt;=30%,"21-30%",IF(K927&lt;=40%,"31-40%",IF(K927&lt;=50%,"41-50%",IF(K927&lt;=60%,"51-60%",IF(K927&lt;=70%,"61-70%",IF(K927&lt;=80%,"71-80%",IF(K927&lt;=90%,"81-90%","91-100%")))))))))</f>
        <v>31-40%</v>
      </c>
      <c r="N928" s="21" t="str">
        <f>IF(K928&gt;=50%,"&gt;=50%","&lt;50%")</f>
        <v>&lt;50%</v>
      </c>
      <c r="O928" s="7">
        <v>3.9</v>
      </c>
      <c r="P928" s="11">
        <v>1888</v>
      </c>
      <c r="Q928" s="27">
        <f>J928*P928</f>
        <v>3681600</v>
      </c>
      <c r="R928" s="12"/>
      <c r="S928" s="24" t="str">
        <f>IF(K928&gt;=50%,"Yes","No")</f>
        <v>No</v>
      </c>
    </row>
    <row r="929" spans="1:19" x14ac:dyDescent="0.25">
      <c r="A929" s="7" t="s">
        <v>3038</v>
      </c>
      <c r="B929" s="7" t="s">
        <v>3039</v>
      </c>
      <c r="C929" s="7" t="s">
        <v>807</v>
      </c>
      <c r="D929" s="7" t="s">
        <v>35</v>
      </c>
      <c r="E929" s="14" t="s">
        <v>43</v>
      </c>
      <c r="F929" s="8" t="s">
        <v>808</v>
      </c>
      <c r="G929" s="14" t="s">
        <v>809</v>
      </c>
      <c r="H929" s="9">
        <v>1563</v>
      </c>
      <c r="I929" s="30" t="str">
        <f t="shared" si="55"/>
        <v>&gt;₹500</v>
      </c>
      <c r="J929" s="9">
        <v>3098</v>
      </c>
      <c r="K929" s="10">
        <v>0.5</v>
      </c>
      <c r="L929" s="41">
        <f t="shared" si="54"/>
        <v>3.5</v>
      </c>
      <c r="M929" s="21" t="str">
        <f>IF(K928&lt;=10%,"0-10%",IF(K928&lt;=20%,"11-20%",IF(K928&lt;=30%,"21-30%",IF(K928&lt;=40%,"31-40%",IF(K928&lt;=50%,"41-50%",IF(K928&lt;=60%,"51-60%",IF(K928&lt;=70%,"61-70%",IF(K928&lt;=80%,"71-80%",IF(K928&lt;=90%,"81-90%","91-100%")))))))))</f>
        <v>0-10%</v>
      </c>
      <c r="N929" s="21" t="str">
        <f>IF(K929&gt;=50%,"&gt;=50%","&lt;50%")</f>
        <v>&gt;=50%</v>
      </c>
      <c r="O929" s="7">
        <v>3.5</v>
      </c>
      <c r="P929" s="11">
        <v>2283</v>
      </c>
      <c r="Q929" s="27">
        <f>J929*P929</f>
        <v>7072734</v>
      </c>
      <c r="R929" s="12"/>
      <c r="S929" s="24" t="str">
        <f>IF(K929&gt;=50%,"Yes","No")</f>
        <v>Yes</v>
      </c>
    </row>
    <row r="930" spans="1:19" x14ac:dyDescent="0.25">
      <c r="A930" s="7" t="s">
        <v>305</v>
      </c>
      <c r="B930" s="7" t="s">
        <v>306</v>
      </c>
      <c r="C930" s="7" t="s">
        <v>307</v>
      </c>
      <c r="D930" s="7" t="s">
        <v>18</v>
      </c>
      <c r="E930" s="14" t="s">
        <v>19</v>
      </c>
      <c r="F930" s="8" t="s">
        <v>82</v>
      </c>
      <c r="G930" s="14" t="s">
        <v>308</v>
      </c>
      <c r="H930" s="9">
        <v>2649</v>
      </c>
      <c r="I930" s="30" t="str">
        <f t="shared" si="55"/>
        <v>&gt;₹500</v>
      </c>
      <c r="J930" s="9">
        <v>3499</v>
      </c>
      <c r="K930" s="10">
        <v>0.24</v>
      </c>
      <c r="L930" s="41">
        <f t="shared" si="54"/>
        <v>4.5</v>
      </c>
      <c r="M930" s="21" t="str">
        <f>IF(K929&lt;=10%,"0-10%",IF(K929&lt;=20%,"11-20%",IF(K929&lt;=30%,"21-30%",IF(K929&lt;=40%,"31-40%",IF(K929&lt;=50%,"41-50%",IF(K929&lt;=60%,"51-60%",IF(K929&lt;=70%,"61-70%",IF(K929&lt;=80%,"71-80%",IF(K929&lt;=90%,"81-90%","91-100%")))))))))</f>
        <v>41-50%</v>
      </c>
      <c r="N930" s="21" t="str">
        <f>IF(K930&gt;=50%,"&gt;=50%","&lt;50%")</f>
        <v>&lt;50%</v>
      </c>
      <c r="O930" s="7">
        <v>4.5</v>
      </c>
      <c r="P930" s="11">
        <v>1271</v>
      </c>
      <c r="Q930" s="27">
        <f>J930*P930</f>
        <v>4447229</v>
      </c>
      <c r="R930" s="12"/>
      <c r="S930" s="24" t="str">
        <f>IF(K930&gt;=50%,"Yes","No")</f>
        <v>No</v>
      </c>
    </row>
    <row r="931" spans="1:19" x14ac:dyDescent="0.25">
      <c r="A931" s="7" t="s">
        <v>2326</v>
      </c>
      <c r="B931" s="7" t="s">
        <v>2327</v>
      </c>
      <c r="C931" s="7" t="s">
        <v>618</v>
      </c>
      <c r="D931" s="7" t="s">
        <v>35</v>
      </c>
      <c r="E931" s="14" t="s">
        <v>43</v>
      </c>
      <c r="F931" s="8" t="s">
        <v>44</v>
      </c>
      <c r="G931" s="14" t="s">
        <v>180</v>
      </c>
      <c r="H931" s="9">
        <v>1199</v>
      </c>
      <c r="I931" s="30" t="str">
        <f t="shared" si="55"/>
        <v>&gt;₹500</v>
      </c>
      <c r="J931" s="9">
        <v>1900</v>
      </c>
      <c r="K931" s="10">
        <v>0.37</v>
      </c>
      <c r="L931" s="41">
        <f t="shared" si="54"/>
        <v>4</v>
      </c>
      <c r="M931" s="21" t="str">
        <f>IF(K930&lt;=10%,"0-10%",IF(K930&lt;=20%,"11-20%",IF(K930&lt;=30%,"21-30%",IF(K930&lt;=40%,"31-40%",IF(K930&lt;=50%,"41-50%",IF(K930&lt;=60%,"51-60%",IF(K930&lt;=70%,"61-70%",IF(K930&lt;=80%,"71-80%",IF(K930&lt;=90%,"81-90%","91-100%")))))))))</f>
        <v>21-30%</v>
      </c>
      <c r="N931" s="21" t="str">
        <f>IF(K931&gt;=50%,"&gt;=50%","&lt;50%")</f>
        <v>&lt;50%</v>
      </c>
      <c r="O931" s="7">
        <v>4</v>
      </c>
      <c r="P931" s="11">
        <v>1765</v>
      </c>
      <c r="Q931" s="27">
        <f>J931*P931</f>
        <v>3353500</v>
      </c>
      <c r="R931" s="12"/>
      <c r="S931" s="24" t="str">
        <f>IF(K931&gt;=50%,"Yes","No")</f>
        <v>No</v>
      </c>
    </row>
    <row r="932" spans="1:19" x14ac:dyDescent="0.25">
      <c r="A932" s="7" t="s">
        <v>1961</v>
      </c>
      <c r="B932" s="7" t="s">
        <v>1962</v>
      </c>
      <c r="C932" s="7" t="s">
        <v>1019</v>
      </c>
      <c r="D932" s="7" t="s">
        <v>18</v>
      </c>
      <c r="E932" s="14" t="s">
        <v>19</v>
      </c>
      <c r="F932" s="8" t="s">
        <v>1020</v>
      </c>
      <c r="G932" s="14"/>
      <c r="H932" s="9">
        <v>1187</v>
      </c>
      <c r="I932" s="30" t="str">
        <f t="shared" si="55"/>
        <v>&gt;₹500</v>
      </c>
      <c r="J932" s="9">
        <v>1929</v>
      </c>
      <c r="K932" s="10">
        <v>0.38</v>
      </c>
      <c r="L932" s="41">
        <f t="shared" si="54"/>
        <v>4.0999999999999996</v>
      </c>
      <c r="M932" s="21" t="str">
        <f>IF(K931&lt;=10%,"0-10%",IF(K931&lt;=20%,"11-20%",IF(K931&lt;=30%,"21-30%",IF(K931&lt;=40%,"31-40%",IF(K931&lt;=50%,"41-50%",IF(K931&lt;=60%,"51-60%",IF(K931&lt;=70%,"61-70%",IF(K931&lt;=80%,"71-80%",IF(K931&lt;=90%,"81-90%","91-100%")))))))))</f>
        <v>31-40%</v>
      </c>
      <c r="N932" s="21" t="str">
        <f>IF(K932&gt;=50%,"&gt;=50%","&lt;50%")</f>
        <v>&lt;50%</v>
      </c>
      <c r="O932" s="7">
        <v>4.0999999999999996</v>
      </c>
      <c r="P932" s="11">
        <v>1662</v>
      </c>
      <c r="Q932" s="27">
        <f>J932*P932</f>
        <v>3205998</v>
      </c>
      <c r="R932" s="12"/>
      <c r="S932" s="24" t="str">
        <f>IF(K932&gt;=50%,"Yes","No")</f>
        <v>No</v>
      </c>
    </row>
    <row r="933" spans="1:19" x14ac:dyDescent="0.25">
      <c r="A933" s="7" t="s">
        <v>1963</v>
      </c>
      <c r="B933" s="7" t="s">
        <v>1964</v>
      </c>
      <c r="C933" s="7" t="s">
        <v>120</v>
      </c>
      <c r="D933" s="7" t="s">
        <v>35</v>
      </c>
      <c r="E933" s="7" t="s">
        <v>43</v>
      </c>
      <c r="F933" s="8" t="s">
        <v>121</v>
      </c>
      <c r="G933" s="7" t="s">
        <v>122</v>
      </c>
      <c r="H933" s="9">
        <v>245</v>
      </c>
      <c r="I933" s="30" t="str">
        <f t="shared" si="55"/>
        <v>₹200 - ₹500</v>
      </c>
      <c r="J933" s="9">
        <v>299</v>
      </c>
      <c r="K933" s="10">
        <v>0.18</v>
      </c>
      <c r="L933" s="41">
        <f t="shared" si="54"/>
        <v>4.0999999999999996</v>
      </c>
      <c r="M933" s="21" t="str">
        <f>IF(K932&lt;=10%,"0-10%",IF(K932&lt;=20%,"11-20%",IF(K932&lt;=30%,"21-30%",IF(K932&lt;=40%,"31-40%",IF(K932&lt;=50%,"41-50%",IF(K932&lt;=60%,"51-60%",IF(K932&lt;=70%,"61-70%",IF(K932&lt;=80%,"71-80%",IF(K932&lt;=90%,"81-90%","91-100%")))))))))</f>
        <v>31-40%</v>
      </c>
      <c r="N933" s="21" t="str">
        <f>IF(K933&gt;=50%,"&gt;=50%","&lt;50%")</f>
        <v>&lt;50%</v>
      </c>
      <c r="O933" s="7">
        <v>4.0999999999999996</v>
      </c>
      <c r="P933" s="11">
        <v>1660</v>
      </c>
      <c r="Q933" s="27">
        <f>J933*P933</f>
        <v>496340</v>
      </c>
      <c r="R933" s="12"/>
      <c r="S933" s="24" t="str">
        <f>IF(K933&gt;=50%,"Yes","No")</f>
        <v>No</v>
      </c>
    </row>
    <row r="934" spans="1:19" x14ac:dyDescent="0.25">
      <c r="A934" s="7" t="s">
        <v>1515</v>
      </c>
      <c r="B934" s="7" t="s">
        <v>1516</v>
      </c>
      <c r="C934" s="7" t="s">
        <v>783</v>
      </c>
      <c r="D934" s="7" t="s">
        <v>35</v>
      </c>
      <c r="E934" s="7" t="s">
        <v>43</v>
      </c>
      <c r="F934" s="8" t="s">
        <v>121</v>
      </c>
      <c r="G934" s="7" t="s">
        <v>122</v>
      </c>
      <c r="H934" s="9">
        <v>479</v>
      </c>
      <c r="I934" s="30" t="str">
        <f t="shared" si="55"/>
        <v>₹200 - ₹500</v>
      </c>
      <c r="J934" s="9">
        <v>1000</v>
      </c>
      <c r="K934" s="10">
        <v>0.52</v>
      </c>
      <c r="L934" s="41">
        <f t="shared" si="54"/>
        <v>4.2</v>
      </c>
      <c r="M934" s="21" t="str">
        <f>IF(K933&lt;=10%,"0-10%",IF(K933&lt;=20%,"11-20%",IF(K933&lt;=30%,"21-30%",IF(K933&lt;=40%,"31-40%",IF(K933&lt;=50%,"41-50%",IF(K933&lt;=60%,"51-60%",IF(K933&lt;=70%,"61-70%",IF(K933&lt;=80%,"71-80%",IF(K933&lt;=90%,"81-90%","91-100%")))))))))</f>
        <v>11-20%</v>
      </c>
      <c r="N934" s="21" t="str">
        <f>IF(K934&gt;=50%,"&gt;=50%","&lt;50%")</f>
        <v>&gt;=50%</v>
      </c>
      <c r="O934" s="7">
        <v>4.2</v>
      </c>
      <c r="P934" s="11">
        <v>1559</v>
      </c>
      <c r="Q934" s="27">
        <f>J934*P934</f>
        <v>1559000</v>
      </c>
      <c r="R934" s="12"/>
      <c r="S934" s="24" t="str">
        <f>IF(K934&gt;=50%,"Yes","No")</f>
        <v>Yes</v>
      </c>
    </row>
    <row r="935" spans="1:19" x14ac:dyDescent="0.25">
      <c r="A935" s="7" t="s">
        <v>1052</v>
      </c>
      <c r="B935" s="7" t="s">
        <v>1053</v>
      </c>
      <c r="C935" s="7" t="s">
        <v>1035</v>
      </c>
      <c r="D935" s="7" t="s">
        <v>55</v>
      </c>
      <c r="E935" s="7" t="s">
        <v>56</v>
      </c>
      <c r="F935" s="8" t="s">
        <v>57</v>
      </c>
      <c r="G935" s="7" t="s">
        <v>1036</v>
      </c>
      <c r="H935" s="9">
        <v>474</v>
      </c>
      <c r="I935" s="30" t="str">
        <f t="shared" si="55"/>
        <v>₹200 - ₹500</v>
      </c>
      <c r="J935" s="9">
        <v>1799</v>
      </c>
      <c r="K935" s="10">
        <v>0.74</v>
      </c>
      <c r="L935" s="41">
        <f t="shared" si="54"/>
        <v>4.3</v>
      </c>
      <c r="M935" s="21" t="str">
        <f>IF(K934&lt;=10%,"0-10%",IF(K934&lt;=20%,"11-20%",IF(K934&lt;=30%,"21-30%",IF(K934&lt;=40%,"31-40%",IF(K934&lt;=50%,"41-50%",IF(K934&lt;=60%,"51-60%",IF(K934&lt;=70%,"61-70%",IF(K934&lt;=80%,"71-80%",IF(K934&lt;=90%,"81-90%","91-100%")))))))))</f>
        <v>51-60%</v>
      </c>
      <c r="N935" s="21" t="str">
        <f>IF(K935&gt;=50%,"&gt;=50%","&lt;50%")</f>
        <v>&gt;=50%</v>
      </c>
      <c r="O935" s="7">
        <v>4.3</v>
      </c>
      <c r="P935" s="11">
        <v>1454</v>
      </c>
      <c r="Q935" s="27">
        <f>J935*P935</f>
        <v>2615746</v>
      </c>
      <c r="R935" s="12"/>
      <c r="S935" s="24" t="str">
        <f>IF(K935&gt;=50%,"Yes","No")</f>
        <v>Yes</v>
      </c>
    </row>
    <row r="936" spans="1:19" x14ac:dyDescent="0.25">
      <c r="A936" s="7" t="s">
        <v>1965</v>
      </c>
      <c r="B936" s="7" t="s">
        <v>1966</v>
      </c>
      <c r="C936" s="7" t="s">
        <v>511</v>
      </c>
      <c r="D936" s="7" t="s">
        <v>35</v>
      </c>
      <c r="E936" s="7" t="s">
        <v>43</v>
      </c>
      <c r="F936" s="8" t="s">
        <v>44</v>
      </c>
      <c r="G936" s="7" t="s">
        <v>512</v>
      </c>
      <c r="H936" s="9">
        <v>999</v>
      </c>
      <c r="I936" s="30" t="str">
        <f t="shared" si="55"/>
        <v>&gt;₹500</v>
      </c>
      <c r="J936" s="9">
        <v>1499</v>
      </c>
      <c r="K936" s="10">
        <v>0.33</v>
      </c>
      <c r="L936" s="41">
        <f t="shared" si="54"/>
        <v>4.0999999999999996</v>
      </c>
      <c r="M936" s="21" t="str">
        <f>IF(K935&lt;=10%,"0-10%",IF(K935&lt;=20%,"11-20%",IF(K935&lt;=30%,"21-30%",IF(K935&lt;=40%,"31-40%",IF(K935&lt;=50%,"41-50%",IF(K935&lt;=60%,"51-60%",IF(K935&lt;=70%,"61-70%",IF(K935&lt;=80%,"71-80%",IF(K935&lt;=90%,"81-90%","91-100%")))))))))</f>
        <v>71-80%</v>
      </c>
      <c r="N936" s="21" t="str">
        <f>IF(K936&gt;=50%,"&gt;=50%","&lt;50%")</f>
        <v>&lt;50%</v>
      </c>
      <c r="O936" s="7">
        <v>4.0999999999999996</v>
      </c>
      <c r="P936" s="11">
        <v>1646</v>
      </c>
      <c r="Q936" s="27">
        <f>J936*P936</f>
        <v>2467354</v>
      </c>
      <c r="R936" s="12"/>
      <c r="S936" s="24" t="str">
        <f>IF(K936&gt;=50%,"Yes","No")</f>
        <v>No</v>
      </c>
    </row>
    <row r="937" spans="1:19" x14ac:dyDescent="0.25">
      <c r="A937" s="7" t="s">
        <v>1054</v>
      </c>
      <c r="B937" s="7" t="s">
        <v>1055</v>
      </c>
      <c r="C937" s="7" t="s">
        <v>1056</v>
      </c>
      <c r="D937" s="7" t="s">
        <v>35</v>
      </c>
      <c r="E937" s="7" t="s">
        <v>43</v>
      </c>
      <c r="F937" s="8" t="s">
        <v>126</v>
      </c>
      <c r="G937" s="7" t="s">
        <v>1057</v>
      </c>
      <c r="H937" s="9">
        <v>499</v>
      </c>
      <c r="I937" s="30" t="str">
        <f t="shared" si="55"/>
        <v>₹200 - ₹500</v>
      </c>
      <c r="J937" s="9">
        <v>999</v>
      </c>
      <c r="K937" s="10">
        <v>0.5</v>
      </c>
      <c r="L937" s="41">
        <f t="shared" si="54"/>
        <v>4.3</v>
      </c>
      <c r="M937" s="21" t="str">
        <f>IF(K936&lt;=10%,"0-10%",IF(K936&lt;=20%,"11-20%",IF(K936&lt;=30%,"21-30%",IF(K936&lt;=40%,"31-40%",IF(K936&lt;=50%,"41-50%",IF(K936&lt;=60%,"51-60%",IF(K936&lt;=70%,"61-70%",IF(K936&lt;=80%,"71-80%",IF(K936&lt;=90%,"81-90%","91-100%")))))))))</f>
        <v>31-40%</v>
      </c>
      <c r="N937" s="21" t="str">
        <f>IF(K937&gt;=50%,"&gt;=50%","&lt;50%")</f>
        <v>&gt;=50%</v>
      </c>
      <c r="O937" s="7">
        <v>4.3</v>
      </c>
      <c r="P937" s="11">
        <v>1436</v>
      </c>
      <c r="Q937" s="27">
        <f>J937*P937</f>
        <v>1434564</v>
      </c>
      <c r="R937" s="12"/>
      <c r="S937" s="24" t="str">
        <f>IF(K937&gt;=50%,"Yes","No")</f>
        <v>Yes</v>
      </c>
    </row>
    <row r="938" spans="1:19" x14ac:dyDescent="0.25">
      <c r="A938" s="7" t="s">
        <v>2889</v>
      </c>
      <c r="B938" s="7" t="s">
        <v>2890</v>
      </c>
      <c r="C938" s="7" t="s">
        <v>349</v>
      </c>
      <c r="D938" s="7" t="s">
        <v>35</v>
      </c>
      <c r="E938" s="7" t="s">
        <v>43</v>
      </c>
      <c r="F938" s="8" t="s">
        <v>44</v>
      </c>
      <c r="G938" s="7" t="s">
        <v>350</v>
      </c>
      <c r="H938" s="9">
        <v>199</v>
      </c>
      <c r="I938" s="30" t="str">
        <f>IF(H938&lt;200,"&lt;₹200", IF(H938&lt;=500, "₹200 -₹500", "&gt;₹500"))</f>
        <v>&lt;₹200</v>
      </c>
      <c r="J938" s="9">
        <v>1999</v>
      </c>
      <c r="K938" s="10">
        <v>0.9</v>
      </c>
      <c r="L938" s="41">
        <f t="shared" si="54"/>
        <v>3.7</v>
      </c>
      <c r="M938" s="21" t="str">
        <f>IF(K937&lt;=10%,"0-10%",IF(K937&lt;=20%,"11-20%",IF(K937&lt;=30%,"21-30%",IF(K937&lt;=40%,"31-40%",IF(K937&lt;=50%,"41-50%",IF(K937&lt;=60%,"51-60%",IF(K937&lt;=70%,"61-70%",IF(K937&lt;=80%,"71-80%",IF(K937&lt;=90%,"81-90%","91-100%")))))))))</f>
        <v>41-50%</v>
      </c>
      <c r="N938" s="21" t="str">
        <f>IF(K938&gt;=50%,"&gt;=50%","&lt;50%")</f>
        <v>&gt;=50%</v>
      </c>
      <c r="O938" s="7">
        <v>3.7</v>
      </c>
      <c r="P938" s="11">
        <v>2031</v>
      </c>
      <c r="Q938" s="27">
        <f>J938*P938</f>
        <v>4059969</v>
      </c>
      <c r="R938" s="12"/>
      <c r="S938" s="24" t="str">
        <f>IF(K938&gt;=50%,"Yes","No")</f>
        <v>Yes</v>
      </c>
    </row>
    <row r="939" spans="1:19" x14ac:dyDescent="0.25">
      <c r="A939" s="7" t="s">
        <v>1517</v>
      </c>
      <c r="B939" s="7" t="s">
        <v>1518</v>
      </c>
      <c r="C939" s="7" t="s">
        <v>249</v>
      </c>
      <c r="D939" s="7" t="s">
        <v>18</v>
      </c>
      <c r="E939" s="7" t="s">
        <v>19</v>
      </c>
      <c r="F939" s="8" t="s">
        <v>20</v>
      </c>
      <c r="G939" s="7" t="s">
        <v>250</v>
      </c>
      <c r="H939" s="9">
        <v>230</v>
      </c>
      <c r="I939" s="30" t="str">
        <f t="shared" ref="I939:I945" si="56">IF(H939&lt;200,"&lt;₹200",IF(OR(H939=200,H939&lt;=500),"₹200 - ₹500","&gt;₹500"))</f>
        <v>₹200 - ₹500</v>
      </c>
      <c r="J939" s="9">
        <v>999</v>
      </c>
      <c r="K939" s="10">
        <v>0.77</v>
      </c>
      <c r="L939" s="41">
        <f t="shared" si="54"/>
        <v>4.2</v>
      </c>
      <c r="M939" s="21" t="str">
        <f>IF(K938&lt;=10%,"0-10%",IF(K938&lt;=20%,"11-20%",IF(K938&lt;=30%,"21-30%",IF(K938&lt;=40%,"31-40%",IF(K938&lt;=50%,"41-50%",IF(K938&lt;=60%,"51-60%",IF(K938&lt;=70%,"61-70%",IF(K938&lt;=80%,"71-80%",IF(K938&lt;=90%,"81-90%","91-100%")))))))))</f>
        <v>81-90%</v>
      </c>
      <c r="N939" s="21" t="str">
        <f>IF(K939&gt;=50%,"&gt;=50%","&lt;50%")</f>
        <v>&gt;=50%</v>
      </c>
      <c r="O939" s="7">
        <v>4.2</v>
      </c>
      <c r="P939" s="11">
        <v>1528</v>
      </c>
      <c r="Q939" s="27">
        <f>J939*P939</f>
        <v>1526472</v>
      </c>
      <c r="R939" s="12"/>
      <c r="S939" s="24" t="str">
        <f>IF(K939&gt;=50%,"Yes","No")</f>
        <v>Yes</v>
      </c>
    </row>
    <row r="940" spans="1:19" x14ac:dyDescent="0.25">
      <c r="A940" s="7" t="s">
        <v>1519</v>
      </c>
      <c r="B940" s="7" t="s">
        <v>1520</v>
      </c>
      <c r="C940" s="7" t="s">
        <v>179</v>
      </c>
      <c r="D940" s="7" t="s">
        <v>35</v>
      </c>
      <c r="E940" s="14" t="s">
        <v>43</v>
      </c>
      <c r="F940" s="8" t="s">
        <v>44</v>
      </c>
      <c r="G940" s="14" t="s">
        <v>180</v>
      </c>
      <c r="H940" s="9">
        <v>1180</v>
      </c>
      <c r="I940" s="30" t="str">
        <f t="shared" si="56"/>
        <v>&gt;₹500</v>
      </c>
      <c r="J940" s="9">
        <v>1440</v>
      </c>
      <c r="K940" s="10">
        <v>0.18</v>
      </c>
      <c r="L940" s="41">
        <f t="shared" si="54"/>
        <v>4.2</v>
      </c>
      <c r="M940" s="21" t="str">
        <f>IF(K939&lt;=10%,"0-10%",IF(K939&lt;=20%,"11-20%",IF(K939&lt;=30%,"21-30%",IF(K939&lt;=40%,"31-40%",IF(K939&lt;=50%,"41-50%",IF(K939&lt;=60%,"51-60%",IF(K939&lt;=70%,"61-70%",IF(K939&lt;=80%,"71-80%",IF(K939&lt;=90%,"81-90%","91-100%")))))))))</f>
        <v>71-80%</v>
      </c>
      <c r="N940" s="21" t="str">
        <f>IF(K940&gt;=50%,"&gt;=50%","&lt;50%")</f>
        <v>&lt;50%</v>
      </c>
      <c r="O940" s="7">
        <v>4.2</v>
      </c>
      <c r="P940" s="11">
        <v>1527</v>
      </c>
      <c r="Q940" s="27">
        <f>J940*P940</f>
        <v>2198880</v>
      </c>
      <c r="R940" s="12"/>
      <c r="S940" s="24" t="str">
        <f>IF(K940&gt;=50%,"Yes","No")</f>
        <v>No</v>
      </c>
    </row>
    <row r="941" spans="1:19" x14ac:dyDescent="0.25">
      <c r="A941" s="7" t="s">
        <v>1523</v>
      </c>
      <c r="B941" s="7" t="s">
        <v>1524</v>
      </c>
      <c r="C941" s="7" t="s">
        <v>62</v>
      </c>
      <c r="D941" s="7" t="s">
        <v>55</v>
      </c>
      <c r="E941" s="14" t="s">
        <v>63</v>
      </c>
      <c r="F941" s="8" t="s">
        <v>64</v>
      </c>
      <c r="G941" s="14" t="s">
        <v>65</v>
      </c>
      <c r="H941" s="9">
        <v>10499</v>
      </c>
      <c r="I941" s="30" t="str">
        <f t="shared" si="56"/>
        <v>&gt;₹500</v>
      </c>
      <c r="J941" s="9">
        <v>19499</v>
      </c>
      <c r="K941" s="10">
        <v>0.46</v>
      </c>
      <c r="L941" s="41">
        <f t="shared" si="54"/>
        <v>4.2</v>
      </c>
      <c r="M941" s="21" t="str">
        <f>IF(K940&lt;=10%,"0-10%",IF(K940&lt;=20%,"11-20%",IF(K940&lt;=30%,"21-30%",IF(K940&lt;=40%,"31-40%",IF(K940&lt;=50%,"41-50%",IF(K940&lt;=60%,"51-60%",IF(K940&lt;=70%,"61-70%",IF(K940&lt;=80%,"71-80%",IF(K940&lt;=90%,"81-90%","91-100%")))))))))</f>
        <v>11-20%</v>
      </c>
      <c r="N941" s="21" t="str">
        <f>IF(K941&gt;=50%,"&gt;=50%","&lt;50%")</f>
        <v>&lt;50%</v>
      </c>
      <c r="O941" s="7">
        <v>4.2</v>
      </c>
      <c r="P941" s="11">
        <v>1510</v>
      </c>
      <c r="Q941" s="27">
        <f>J941*P941</f>
        <v>29443490</v>
      </c>
      <c r="R941" s="12"/>
      <c r="S941" s="24" t="str">
        <f>IF(K941&gt;=50%,"Yes","No")</f>
        <v>No</v>
      </c>
    </row>
    <row r="942" spans="1:19" x14ac:dyDescent="0.25">
      <c r="A942" s="7" t="s">
        <v>1521</v>
      </c>
      <c r="B942" s="7" t="s">
        <v>1522</v>
      </c>
      <c r="C942" s="7" t="s">
        <v>62</v>
      </c>
      <c r="D942" s="7" t="s">
        <v>55</v>
      </c>
      <c r="E942" s="14" t="s">
        <v>63</v>
      </c>
      <c r="F942" s="8" t="s">
        <v>64</v>
      </c>
      <c r="G942" s="14" t="s">
        <v>65</v>
      </c>
      <c r="H942" s="9">
        <v>26999</v>
      </c>
      <c r="I942" s="30" t="str">
        <f t="shared" si="56"/>
        <v>&gt;₹500</v>
      </c>
      <c r="J942" s="9">
        <v>42999</v>
      </c>
      <c r="K942" s="10">
        <v>0.37</v>
      </c>
      <c r="L942" s="41">
        <f t="shared" si="54"/>
        <v>4.2</v>
      </c>
      <c r="M942" s="21" t="str">
        <f>IF(K941&lt;=10%,"0-10%",IF(K941&lt;=20%,"11-20%",IF(K941&lt;=30%,"21-30%",IF(K941&lt;=40%,"31-40%",IF(K941&lt;=50%,"41-50%",IF(K941&lt;=60%,"51-60%",IF(K941&lt;=70%,"61-70%",IF(K941&lt;=80%,"71-80%",IF(K941&lt;=90%,"81-90%","91-100%")))))))))</f>
        <v>41-50%</v>
      </c>
      <c r="N942" s="21" t="str">
        <f>IF(K942&gt;=50%,"&gt;=50%","&lt;50%")</f>
        <v>&lt;50%</v>
      </c>
      <c r="O942" s="7">
        <v>4.2</v>
      </c>
      <c r="P942" s="11">
        <v>1510</v>
      </c>
      <c r="Q942" s="27">
        <f>J942*P942</f>
        <v>64928490</v>
      </c>
      <c r="R942" s="12"/>
      <c r="S942" s="24" t="str">
        <f>IF(K942&gt;=50%,"Yes","No")</f>
        <v>No</v>
      </c>
    </row>
    <row r="943" spans="1:19" x14ac:dyDescent="0.25">
      <c r="A943" s="7" t="s">
        <v>1058</v>
      </c>
      <c r="B943" s="7" t="s">
        <v>1059</v>
      </c>
      <c r="C943" s="7" t="s">
        <v>72</v>
      </c>
      <c r="D943" s="7" t="s">
        <v>35</v>
      </c>
      <c r="E943" s="14" t="s">
        <v>43</v>
      </c>
      <c r="F943" s="8" t="s">
        <v>44</v>
      </c>
      <c r="G943" s="14" t="s">
        <v>73</v>
      </c>
      <c r="H943" s="9">
        <v>1052</v>
      </c>
      <c r="I943" s="30" t="str">
        <f t="shared" si="56"/>
        <v>&gt;₹500</v>
      </c>
      <c r="J943" s="9">
        <v>1790</v>
      </c>
      <c r="K943" s="10">
        <v>0.41</v>
      </c>
      <c r="L943" s="41">
        <f t="shared" si="54"/>
        <v>4.3</v>
      </c>
      <c r="M943" s="21" t="str">
        <f>IF(K942&lt;=10%,"0-10%",IF(K942&lt;=20%,"11-20%",IF(K942&lt;=30%,"21-30%",IF(K942&lt;=40%,"31-40%",IF(K942&lt;=50%,"41-50%",IF(K942&lt;=60%,"51-60%",IF(K942&lt;=70%,"61-70%",IF(K942&lt;=80%,"71-80%",IF(K942&lt;=90%,"81-90%","91-100%")))))))))</f>
        <v>31-40%</v>
      </c>
      <c r="N943" s="21" t="str">
        <f>IF(K943&gt;=50%,"&gt;=50%","&lt;50%")</f>
        <v>&lt;50%</v>
      </c>
      <c r="O943" s="7">
        <v>4.3</v>
      </c>
      <c r="P943" s="11">
        <v>1404</v>
      </c>
      <c r="Q943" s="27">
        <f>J943*P943</f>
        <v>2513160</v>
      </c>
      <c r="R943" s="12"/>
      <c r="S943" s="24" t="str">
        <f>IF(K943&gt;=50%,"Yes","No")</f>
        <v>No</v>
      </c>
    </row>
    <row r="944" spans="1:19" x14ac:dyDescent="0.25">
      <c r="A944" s="7" t="s">
        <v>1967</v>
      </c>
      <c r="B944" s="7" t="s">
        <v>1968</v>
      </c>
      <c r="C944" s="7" t="s">
        <v>17</v>
      </c>
      <c r="D944" s="7" t="s">
        <v>18</v>
      </c>
      <c r="E944" s="7" t="s">
        <v>19</v>
      </c>
      <c r="F944" s="8" t="s">
        <v>20</v>
      </c>
      <c r="G944" s="7" t="s">
        <v>21</v>
      </c>
      <c r="H944" s="9">
        <v>299</v>
      </c>
      <c r="I944" s="30" t="str">
        <f t="shared" si="56"/>
        <v>₹200 - ₹500</v>
      </c>
      <c r="J944" s="9">
        <v>599</v>
      </c>
      <c r="K944" s="10">
        <v>0.5</v>
      </c>
      <c r="L944" s="41">
        <f t="shared" si="54"/>
        <v>4.0999999999999996</v>
      </c>
      <c r="M944" s="21" t="str">
        <f>IF(K943&lt;=10%,"0-10%",IF(K943&lt;=20%,"11-20%",IF(K943&lt;=30%,"21-30%",IF(K943&lt;=40%,"31-40%",IF(K943&lt;=50%,"41-50%",IF(K943&lt;=60%,"51-60%",IF(K943&lt;=70%,"61-70%",IF(K943&lt;=80%,"71-80%",IF(K943&lt;=90%,"81-90%","91-100%")))))))))</f>
        <v>41-50%</v>
      </c>
      <c r="N944" s="21" t="str">
        <f>IF(K944&gt;=50%,"&gt;=50%","&lt;50%")</f>
        <v>&gt;=50%</v>
      </c>
      <c r="O944" s="7">
        <v>4.0999999999999996</v>
      </c>
      <c r="P944" s="11">
        <v>1597</v>
      </c>
      <c r="Q944" s="27">
        <f>J944*P944</f>
        <v>956603</v>
      </c>
      <c r="R944" s="12"/>
      <c r="S944" s="24" t="str">
        <f>IF(K944&gt;=50%,"Yes","No")</f>
        <v>Yes</v>
      </c>
    </row>
    <row r="945" spans="1:19" x14ac:dyDescent="0.25">
      <c r="A945" s="7" t="s">
        <v>2774</v>
      </c>
      <c r="B945" s="7" t="s">
        <v>2775</v>
      </c>
      <c r="C945" s="7" t="s">
        <v>2305</v>
      </c>
      <c r="D945" s="7" t="s">
        <v>35</v>
      </c>
      <c r="E945" s="14" t="s">
        <v>36</v>
      </c>
      <c r="F945" s="8" t="s">
        <v>133</v>
      </c>
      <c r="G945" s="14"/>
      <c r="H945" s="9">
        <v>2499</v>
      </c>
      <c r="I945" s="30" t="str">
        <f t="shared" si="56"/>
        <v>&gt;₹500</v>
      </c>
      <c r="J945" s="9">
        <v>5000</v>
      </c>
      <c r="K945" s="10">
        <v>0.5</v>
      </c>
      <c r="L945" s="41">
        <f t="shared" si="54"/>
        <v>3.8</v>
      </c>
      <c r="M945" s="21" t="str">
        <f>IF(K944&lt;=10%,"0-10%",IF(K944&lt;=20%,"11-20%",IF(K944&lt;=30%,"21-30%",IF(K944&lt;=40%,"31-40%",IF(K944&lt;=50%,"41-50%",IF(K944&lt;=60%,"51-60%",IF(K944&lt;=70%,"61-70%",IF(K944&lt;=80%,"71-80%",IF(K944&lt;=90%,"81-90%","91-100%")))))))))</f>
        <v>41-50%</v>
      </c>
      <c r="N945" s="21" t="str">
        <f>IF(K945&gt;=50%,"&gt;=50%","&lt;50%")</f>
        <v>&gt;=50%</v>
      </c>
      <c r="O945" s="7">
        <v>3.8</v>
      </c>
      <c r="P945" s="11">
        <v>1889</v>
      </c>
      <c r="Q945" s="27">
        <f>J945*P945</f>
        <v>9445000</v>
      </c>
      <c r="R945" s="12"/>
      <c r="S945" s="24" t="str">
        <f>IF(K945&gt;=50%,"Yes","No")</f>
        <v>Yes</v>
      </c>
    </row>
    <row r="946" spans="1:19" x14ac:dyDescent="0.25">
      <c r="A946" s="7" t="s">
        <v>2891</v>
      </c>
      <c r="B946" s="7" t="s">
        <v>2892</v>
      </c>
      <c r="C946" s="7" t="s">
        <v>1197</v>
      </c>
      <c r="D946" s="7" t="s">
        <v>55</v>
      </c>
      <c r="E946" s="14" t="s">
        <v>789</v>
      </c>
      <c r="F946" s="8" t="s">
        <v>1193</v>
      </c>
      <c r="G946" s="14" t="s">
        <v>1198</v>
      </c>
      <c r="H946" s="9">
        <v>1999</v>
      </c>
      <c r="I946" s="30" t="str">
        <f>IF(H946&lt;200,"&lt;₹200", IF(H946&lt;=500, "₹200 -₹500", "&gt;₹500"))</f>
        <v>&gt;₹500</v>
      </c>
      <c r="J946" s="9">
        <v>9999</v>
      </c>
      <c r="K946" s="10">
        <v>0.8</v>
      </c>
      <c r="L946" s="41">
        <f t="shared" si="54"/>
        <v>3.7</v>
      </c>
      <c r="M946" s="21" t="str">
        <f>IF(K945&lt;=10%,"0-10%",IF(K945&lt;=20%,"11-20%",IF(K945&lt;=30%,"21-30%",IF(K945&lt;=40%,"31-40%",IF(K945&lt;=50%,"41-50%",IF(K945&lt;=60%,"51-60%",IF(K945&lt;=70%,"61-70%",IF(K945&lt;=80%,"71-80%",IF(K945&lt;=90%,"81-90%","91-100%")))))))))</f>
        <v>41-50%</v>
      </c>
      <c r="N946" s="21" t="str">
        <f>IF(K946&gt;=50%,"&gt;=50%","&lt;50%")</f>
        <v>&gt;=50%</v>
      </c>
      <c r="O946" s="7">
        <v>3.7</v>
      </c>
      <c r="P946" s="11">
        <v>1986</v>
      </c>
      <c r="Q946" s="27">
        <f>J946*P946</f>
        <v>19858014</v>
      </c>
      <c r="R946" s="12"/>
      <c r="S946" s="24" t="str">
        <f>IF(K946&gt;=50%,"Yes","No")</f>
        <v>Yes</v>
      </c>
    </row>
    <row r="947" spans="1:19" x14ac:dyDescent="0.25">
      <c r="A947" s="7" t="s">
        <v>2776</v>
      </c>
      <c r="B947" s="7" t="s">
        <v>2777</v>
      </c>
      <c r="C947" s="7" t="s">
        <v>685</v>
      </c>
      <c r="D947" s="7" t="s">
        <v>55</v>
      </c>
      <c r="E947" s="14" t="s">
        <v>279</v>
      </c>
      <c r="F947" s="8" t="s">
        <v>686</v>
      </c>
      <c r="G947" s="14" t="s">
        <v>687</v>
      </c>
      <c r="H947" s="9">
        <v>1999</v>
      </c>
      <c r="I947" s="30" t="str">
        <f t="shared" ref="I947:I967" si="57">IF(H947&lt;200,"&lt;₹200",IF(OR(H947=200,H947&lt;=500),"₹200 - ₹500","&gt;₹500"))</f>
        <v>&gt;₹500</v>
      </c>
      <c r="J947" s="9">
        <v>4700</v>
      </c>
      <c r="K947" s="10">
        <v>0.56999999999999995</v>
      </c>
      <c r="L947" s="41">
        <f t="shared" si="54"/>
        <v>3.8</v>
      </c>
      <c r="M947" s="21" t="str">
        <f>IF(K946&lt;=10%,"0-10%",IF(K946&lt;=20%,"11-20%",IF(K946&lt;=30%,"21-30%",IF(K946&lt;=40%,"31-40%",IF(K946&lt;=50%,"41-50%",IF(K946&lt;=60%,"51-60%",IF(K946&lt;=70%,"61-70%",IF(K946&lt;=80%,"71-80%",IF(K946&lt;=90%,"81-90%","91-100%")))))))))</f>
        <v>71-80%</v>
      </c>
      <c r="N947" s="21" t="str">
        <f>IF(K947&gt;=50%,"&gt;=50%","&lt;50%")</f>
        <v>&gt;=50%</v>
      </c>
      <c r="O947" s="7">
        <v>3.8</v>
      </c>
      <c r="P947" s="11">
        <v>1880</v>
      </c>
      <c r="Q947" s="27">
        <f>J947*P947</f>
        <v>8836000</v>
      </c>
      <c r="R947" s="12"/>
      <c r="S947" s="24" t="str">
        <f>IF(K947&gt;=50%,"Yes","No")</f>
        <v>Yes</v>
      </c>
    </row>
    <row r="948" spans="1:19" x14ac:dyDescent="0.25">
      <c r="A948" s="7" t="s">
        <v>2579</v>
      </c>
      <c r="B948" s="7" t="s">
        <v>2580</v>
      </c>
      <c r="C948" s="7" t="s">
        <v>674</v>
      </c>
      <c r="D948" s="7" t="s">
        <v>55</v>
      </c>
      <c r="E948" s="14" t="s">
        <v>340</v>
      </c>
      <c r="F948" s="8" t="s">
        <v>675</v>
      </c>
      <c r="G948" s="14" t="s">
        <v>676</v>
      </c>
      <c r="H948" s="9">
        <v>1049</v>
      </c>
      <c r="I948" s="30" t="str">
        <f t="shared" si="57"/>
        <v>&gt;₹500</v>
      </c>
      <c r="J948" s="9">
        <v>2299</v>
      </c>
      <c r="K948" s="10">
        <v>0.54</v>
      </c>
      <c r="L948" s="41">
        <f t="shared" si="54"/>
        <v>3.9</v>
      </c>
      <c r="M948" s="21" t="str">
        <f>IF(K947&lt;=10%,"0-10%",IF(K947&lt;=20%,"11-20%",IF(K947&lt;=30%,"21-30%",IF(K947&lt;=40%,"31-40%",IF(K947&lt;=50%,"41-50%",IF(K947&lt;=60%,"51-60%",IF(K947&lt;=70%,"61-70%",IF(K947&lt;=80%,"71-80%",IF(K947&lt;=90%,"81-90%","91-100%")))))))))</f>
        <v>51-60%</v>
      </c>
      <c r="N948" s="21" t="str">
        <f>IF(K948&gt;=50%,"&gt;=50%","&lt;50%")</f>
        <v>&gt;=50%</v>
      </c>
      <c r="O948" s="7">
        <v>3.9</v>
      </c>
      <c r="P948" s="11">
        <v>1779</v>
      </c>
      <c r="Q948" s="27">
        <f>J948*P948</f>
        <v>4089921</v>
      </c>
      <c r="R948" s="12"/>
      <c r="S948" s="24" t="str">
        <f>IF(K948&gt;=50%,"Yes","No")</f>
        <v>Yes</v>
      </c>
    </row>
    <row r="949" spans="1:19" x14ac:dyDescent="0.25">
      <c r="A949" s="7" t="s">
        <v>2328</v>
      </c>
      <c r="B949" s="7" t="s">
        <v>2329</v>
      </c>
      <c r="C949" s="7" t="s">
        <v>511</v>
      </c>
      <c r="D949" s="7" t="s">
        <v>35</v>
      </c>
      <c r="E949" s="7" t="s">
        <v>43</v>
      </c>
      <c r="F949" s="8" t="s">
        <v>44</v>
      </c>
      <c r="G949" s="7" t="s">
        <v>512</v>
      </c>
      <c r="H949" s="9">
        <v>949</v>
      </c>
      <c r="I949" s="30" t="str">
        <f t="shared" si="57"/>
        <v>&gt;₹500</v>
      </c>
      <c r="J949" s="9">
        <v>1999</v>
      </c>
      <c r="K949" s="10">
        <v>0.53</v>
      </c>
      <c r="L949" s="41">
        <f t="shared" si="54"/>
        <v>4</v>
      </c>
      <c r="M949" s="21" t="str">
        <f>IF(K948&lt;=10%,"0-10%",IF(K948&lt;=20%,"11-20%",IF(K948&lt;=30%,"21-30%",IF(K948&lt;=40%,"31-40%",IF(K948&lt;=50%,"41-50%",IF(K948&lt;=60%,"51-60%",IF(K948&lt;=70%,"61-70%",IF(K948&lt;=80%,"71-80%",IF(K948&lt;=90%,"81-90%","91-100%")))))))))</f>
        <v>51-60%</v>
      </c>
      <c r="N949" s="21" t="str">
        <f>IF(K949&gt;=50%,"&gt;=50%","&lt;50%")</f>
        <v>&gt;=50%</v>
      </c>
      <c r="O949" s="7">
        <v>4</v>
      </c>
      <c r="P949" s="11">
        <v>1679</v>
      </c>
      <c r="Q949" s="27">
        <f>J949*P949</f>
        <v>3356321</v>
      </c>
      <c r="R949" s="12"/>
      <c r="S949" s="24" t="str">
        <f>IF(K949&gt;=50%,"Yes","No")</f>
        <v>Yes</v>
      </c>
    </row>
    <row r="950" spans="1:19" x14ac:dyDescent="0.25">
      <c r="A950" s="7" t="s">
        <v>2893</v>
      </c>
      <c r="B950" s="7" t="s">
        <v>2894</v>
      </c>
      <c r="C950" s="7" t="s">
        <v>183</v>
      </c>
      <c r="D950" s="7" t="s">
        <v>18</v>
      </c>
      <c r="E950" s="7" t="s">
        <v>184</v>
      </c>
      <c r="F950" s="8" t="s">
        <v>185</v>
      </c>
      <c r="G950" s="7" t="s">
        <v>186</v>
      </c>
      <c r="H950" s="9">
        <v>290</v>
      </c>
      <c r="I950" s="30" t="str">
        <f t="shared" si="57"/>
        <v>₹200 - ₹500</v>
      </c>
      <c r="J950" s="9">
        <v>349</v>
      </c>
      <c r="K950" s="10">
        <v>0.17</v>
      </c>
      <c r="L950" s="41">
        <f t="shared" si="54"/>
        <v>3.7</v>
      </c>
      <c r="M950" s="21" t="str">
        <f>IF(K949&lt;=10%,"0-10%",IF(K949&lt;=20%,"11-20%",IF(K949&lt;=30%,"21-30%",IF(K949&lt;=40%,"31-40%",IF(K949&lt;=50%,"41-50%",IF(K949&lt;=60%,"51-60%",IF(K949&lt;=70%,"61-70%",IF(K949&lt;=80%,"71-80%",IF(K949&lt;=90%,"81-90%","91-100%")))))))))</f>
        <v>51-60%</v>
      </c>
      <c r="N950" s="21" t="str">
        <f>IF(K950&gt;=50%,"&gt;=50%","&lt;50%")</f>
        <v>&lt;50%</v>
      </c>
      <c r="O950" s="7">
        <v>3.7</v>
      </c>
      <c r="P950" s="11">
        <v>1977</v>
      </c>
      <c r="Q950" s="27">
        <f>J950*P950</f>
        <v>689973</v>
      </c>
      <c r="R950" s="12"/>
      <c r="S950" s="24" t="str">
        <f>IF(K950&gt;=50%,"Yes","No")</f>
        <v>No</v>
      </c>
    </row>
    <row r="951" spans="1:19" x14ac:dyDescent="0.25">
      <c r="A951" s="7" t="s">
        <v>1062</v>
      </c>
      <c r="B951" s="7" t="s">
        <v>1063</v>
      </c>
      <c r="C951" s="7" t="s">
        <v>62</v>
      </c>
      <c r="D951" s="7" t="s">
        <v>55</v>
      </c>
      <c r="E951" s="14" t="s">
        <v>63</v>
      </c>
      <c r="F951" s="8" t="s">
        <v>64</v>
      </c>
      <c r="G951" s="14" t="s">
        <v>65</v>
      </c>
      <c r="H951" s="9">
        <v>47990</v>
      </c>
      <c r="I951" s="30" t="str">
        <f t="shared" si="57"/>
        <v>&gt;₹500</v>
      </c>
      <c r="J951" s="9">
        <v>79990</v>
      </c>
      <c r="K951" s="10">
        <v>0.4</v>
      </c>
      <c r="L951" s="41">
        <f t="shared" si="54"/>
        <v>4.3</v>
      </c>
      <c r="M951" s="21" t="str">
        <f>IF(K950&lt;=10%,"0-10%",IF(K950&lt;=20%,"11-20%",IF(K950&lt;=30%,"21-30%",IF(K950&lt;=40%,"31-40%",IF(K950&lt;=50%,"41-50%",IF(K950&lt;=60%,"51-60%",IF(K950&lt;=70%,"61-70%",IF(K950&lt;=80%,"71-80%",IF(K950&lt;=90%,"81-90%","91-100%")))))))))</f>
        <v>11-20%</v>
      </c>
      <c r="N951" s="21" t="str">
        <f>IF(K951&gt;=50%,"&gt;=50%","&lt;50%")</f>
        <v>&lt;50%</v>
      </c>
      <c r="O951" s="7">
        <v>4.3</v>
      </c>
      <c r="P951" s="11">
        <v>1376</v>
      </c>
      <c r="Q951" s="27">
        <f>J951*P951</f>
        <v>110066240</v>
      </c>
      <c r="R951" s="12"/>
      <c r="S951" s="24" t="str">
        <f>IF(K951&gt;=50%,"Yes","No")</f>
        <v>No</v>
      </c>
    </row>
    <row r="952" spans="1:19" x14ac:dyDescent="0.25">
      <c r="A952" s="7" t="s">
        <v>1060</v>
      </c>
      <c r="B952" s="7" t="s">
        <v>1061</v>
      </c>
      <c r="C952" s="7" t="s">
        <v>62</v>
      </c>
      <c r="D952" s="7" t="s">
        <v>55</v>
      </c>
      <c r="E952" s="14" t="s">
        <v>63</v>
      </c>
      <c r="F952" s="8" t="s">
        <v>64</v>
      </c>
      <c r="G952" s="14" t="s">
        <v>65</v>
      </c>
      <c r="H952" s="9">
        <v>30990</v>
      </c>
      <c r="I952" s="30" t="str">
        <f t="shared" si="57"/>
        <v>&gt;₹500</v>
      </c>
      <c r="J952" s="9">
        <v>49990</v>
      </c>
      <c r="K952" s="10">
        <v>0.38</v>
      </c>
      <c r="L952" s="41">
        <f t="shared" si="54"/>
        <v>4.3</v>
      </c>
      <c r="M952" s="21" t="str">
        <f>IF(K951&lt;=10%,"0-10%",IF(K951&lt;=20%,"11-20%",IF(K951&lt;=30%,"21-30%",IF(K951&lt;=40%,"31-40%",IF(K951&lt;=50%,"41-50%",IF(K951&lt;=60%,"51-60%",IF(K951&lt;=70%,"61-70%",IF(K951&lt;=80%,"71-80%",IF(K951&lt;=90%,"81-90%","91-100%")))))))))</f>
        <v>31-40%</v>
      </c>
      <c r="N952" s="21" t="str">
        <f>IF(K952&gt;=50%,"&gt;=50%","&lt;50%")</f>
        <v>&lt;50%</v>
      </c>
      <c r="O952" s="7">
        <v>4.3</v>
      </c>
      <c r="P952" s="11">
        <v>1376</v>
      </c>
      <c r="Q952" s="27">
        <f>J952*P952</f>
        <v>68786240</v>
      </c>
      <c r="R952" s="12"/>
      <c r="S952" s="24" t="str">
        <f>IF(K952&gt;=50%,"Yes","No")</f>
        <v>No</v>
      </c>
    </row>
    <row r="953" spans="1:19" x14ac:dyDescent="0.25">
      <c r="A953" s="7" t="s">
        <v>1064</v>
      </c>
      <c r="B953" s="7" t="s">
        <v>1065</v>
      </c>
      <c r="C953" s="7" t="s">
        <v>428</v>
      </c>
      <c r="D953" s="7" t="s">
        <v>55</v>
      </c>
      <c r="E953" s="14" t="s">
        <v>56</v>
      </c>
      <c r="F953" s="8" t="s">
        <v>429</v>
      </c>
      <c r="G953" s="14" t="s">
        <v>430</v>
      </c>
      <c r="H953" s="9">
        <v>7915</v>
      </c>
      <c r="I953" s="30" t="str">
        <f t="shared" si="57"/>
        <v>&gt;₹500</v>
      </c>
      <c r="J953" s="9">
        <v>9999</v>
      </c>
      <c r="K953" s="10">
        <v>0.21</v>
      </c>
      <c r="L953" s="41">
        <f t="shared" si="54"/>
        <v>4.3</v>
      </c>
      <c r="M953" s="21" t="str">
        <f>IF(K952&lt;=10%,"0-10%",IF(K952&lt;=20%,"11-20%",IF(K952&lt;=30%,"21-30%",IF(K952&lt;=40%,"31-40%",IF(K952&lt;=50%,"41-50%",IF(K952&lt;=60%,"51-60%",IF(K952&lt;=70%,"61-70%",IF(K952&lt;=80%,"71-80%",IF(K952&lt;=90%,"81-90%","91-100%")))))))))</f>
        <v>31-40%</v>
      </c>
      <c r="N953" s="21" t="str">
        <f>IF(K953&gt;=50%,"&gt;=50%","&lt;50%")</f>
        <v>&lt;50%</v>
      </c>
      <c r="O953" s="7">
        <v>4.3</v>
      </c>
      <c r="P953" s="11">
        <v>1376</v>
      </c>
      <c r="Q953" s="27">
        <f>J953*P953</f>
        <v>13758624</v>
      </c>
      <c r="R953" s="12"/>
      <c r="S953" s="24" t="str">
        <f>IF(K953&gt;=50%,"Yes","No")</f>
        <v>No</v>
      </c>
    </row>
    <row r="954" spans="1:19" x14ac:dyDescent="0.25">
      <c r="A954" s="7" t="s">
        <v>1066</v>
      </c>
      <c r="B954" s="7" t="s">
        <v>1067</v>
      </c>
      <c r="C954" s="7" t="s">
        <v>1068</v>
      </c>
      <c r="D954" s="7" t="s">
        <v>18</v>
      </c>
      <c r="E954" s="7" t="s">
        <v>499</v>
      </c>
      <c r="F954" s="8" t="s">
        <v>500</v>
      </c>
      <c r="G954" s="7" t="s">
        <v>1069</v>
      </c>
      <c r="H954" s="9">
        <v>549</v>
      </c>
      <c r="I954" s="30" t="str">
        <f t="shared" si="57"/>
        <v>&gt;₹500</v>
      </c>
      <c r="J954" s="9">
        <v>1999</v>
      </c>
      <c r="K954" s="10">
        <v>0.73</v>
      </c>
      <c r="L954" s="41">
        <f t="shared" si="54"/>
        <v>4.3</v>
      </c>
      <c r="M954" s="21" t="str">
        <f>IF(K953&lt;=10%,"0-10%",IF(K953&lt;=20%,"11-20%",IF(K953&lt;=30%,"21-30%",IF(K953&lt;=40%,"31-40%",IF(K953&lt;=50%,"41-50%",IF(K953&lt;=60%,"51-60%",IF(K953&lt;=70%,"61-70%",IF(K953&lt;=80%,"71-80%",IF(K953&lt;=90%,"81-90%","91-100%")))))))))</f>
        <v>21-30%</v>
      </c>
      <c r="N954" s="21" t="str">
        <f>IF(K954&gt;=50%,"&gt;=50%","&lt;50%")</f>
        <v>&gt;=50%</v>
      </c>
      <c r="O954" s="7">
        <v>4.3</v>
      </c>
      <c r="P954" s="11">
        <v>1367</v>
      </c>
      <c r="Q954" s="27">
        <f>J954*P954</f>
        <v>2732633</v>
      </c>
      <c r="R954" s="12"/>
      <c r="S954" s="24" t="str">
        <f>IF(K954&gt;=50%,"Yes","No")</f>
        <v>Yes</v>
      </c>
    </row>
    <row r="955" spans="1:19" x14ac:dyDescent="0.25">
      <c r="A955" s="7" t="s">
        <v>1969</v>
      </c>
      <c r="B955" s="7" t="s">
        <v>1970</v>
      </c>
      <c r="C955" s="7" t="s">
        <v>62</v>
      </c>
      <c r="D955" s="7" t="s">
        <v>55</v>
      </c>
      <c r="E955" s="14" t="s">
        <v>63</v>
      </c>
      <c r="F955" s="8" t="s">
        <v>64</v>
      </c>
      <c r="G955" s="14" t="s">
        <v>65</v>
      </c>
      <c r="H955" s="9">
        <v>32990</v>
      </c>
      <c r="I955" s="30" t="str">
        <f t="shared" si="57"/>
        <v>&gt;₹500</v>
      </c>
      <c r="J955" s="9">
        <v>54990</v>
      </c>
      <c r="K955" s="10">
        <v>0.4</v>
      </c>
      <c r="L955" s="41">
        <f t="shared" si="54"/>
        <v>4.0999999999999996</v>
      </c>
      <c r="M955" s="21" t="str">
        <f>IF(K954&lt;=10%,"0-10%",IF(K954&lt;=20%,"11-20%",IF(K954&lt;=30%,"21-30%",IF(K954&lt;=40%,"31-40%",IF(K954&lt;=50%,"41-50%",IF(K954&lt;=60%,"51-60%",IF(K954&lt;=70%,"61-70%",IF(K954&lt;=80%,"71-80%",IF(K954&lt;=90%,"81-90%","91-100%")))))))))</f>
        <v>71-80%</v>
      </c>
      <c r="N955" s="21" t="str">
        <f>IF(K955&gt;=50%,"&gt;=50%","&lt;50%")</f>
        <v>&lt;50%</v>
      </c>
      <c r="O955" s="7">
        <v>4.0999999999999996</v>
      </c>
      <c r="P955" s="11">
        <v>1555</v>
      </c>
      <c r="Q955" s="27">
        <f>J955*P955</f>
        <v>85509450</v>
      </c>
      <c r="R955" s="12"/>
      <c r="S955" s="24" t="str">
        <f>IF(K955&gt;=50%,"Yes","No")</f>
        <v>No</v>
      </c>
    </row>
    <row r="956" spans="1:19" x14ac:dyDescent="0.25">
      <c r="A956" s="7" t="s">
        <v>2778</v>
      </c>
      <c r="B956" s="7" t="s">
        <v>2779</v>
      </c>
      <c r="C956" s="7" t="s">
        <v>96</v>
      </c>
      <c r="D956" s="7" t="s">
        <v>35</v>
      </c>
      <c r="E956" s="14" t="s">
        <v>43</v>
      </c>
      <c r="F956" s="8" t="s">
        <v>44</v>
      </c>
      <c r="G956" s="14" t="s">
        <v>97</v>
      </c>
      <c r="H956" s="9">
        <v>1799</v>
      </c>
      <c r="I956" s="30" t="str">
        <f t="shared" si="57"/>
        <v>&gt;₹500</v>
      </c>
      <c r="J956" s="9">
        <v>3299</v>
      </c>
      <c r="K956" s="10">
        <v>0.45</v>
      </c>
      <c r="L956" s="41">
        <f t="shared" si="54"/>
        <v>3.8</v>
      </c>
      <c r="M956" s="21" t="str">
        <f>IF(K955&lt;=10%,"0-10%",IF(K955&lt;=20%,"11-20%",IF(K955&lt;=30%,"21-30%",IF(K955&lt;=40%,"31-40%",IF(K955&lt;=50%,"41-50%",IF(K955&lt;=60%,"51-60%",IF(K955&lt;=70%,"61-70%",IF(K955&lt;=80%,"71-80%",IF(K955&lt;=90%,"81-90%","91-100%")))))))))</f>
        <v>31-40%</v>
      </c>
      <c r="N956" s="21" t="str">
        <f>IF(K956&gt;=50%,"&gt;=50%","&lt;50%")</f>
        <v>&lt;50%</v>
      </c>
      <c r="O956" s="7">
        <v>3.8</v>
      </c>
      <c r="P956" s="11">
        <v>1846</v>
      </c>
      <c r="Q956" s="27">
        <f>J956*P956</f>
        <v>6089954</v>
      </c>
      <c r="R956" s="12"/>
      <c r="S956" s="24" t="str">
        <f>IF(K956&gt;=50%,"Yes","No")</f>
        <v>No</v>
      </c>
    </row>
    <row r="957" spans="1:19" x14ac:dyDescent="0.25">
      <c r="A957" s="7" t="s">
        <v>2330</v>
      </c>
      <c r="B957" s="7" t="s">
        <v>2331</v>
      </c>
      <c r="C957" s="7" t="s">
        <v>349</v>
      </c>
      <c r="D957" s="7" t="s">
        <v>35</v>
      </c>
      <c r="E957" s="7" t="s">
        <v>43</v>
      </c>
      <c r="F957" s="8" t="s">
        <v>44</v>
      </c>
      <c r="G957" s="7" t="s">
        <v>350</v>
      </c>
      <c r="H957" s="9">
        <v>295</v>
      </c>
      <c r="I957" s="30" t="str">
        <f t="shared" si="57"/>
        <v>₹200 - ₹500</v>
      </c>
      <c r="J957" s="9">
        <v>599</v>
      </c>
      <c r="K957" s="10">
        <v>0.51</v>
      </c>
      <c r="L957" s="41">
        <f t="shared" si="54"/>
        <v>4</v>
      </c>
      <c r="M957" s="21" t="str">
        <f>IF(K956&lt;=10%,"0-10%",IF(K956&lt;=20%,"11-20%",IF(K956&lt;=30%,"21-30%",IF(K956&lt;=40%,"31-40%",IF(K956&lt;=50%,"41-50%",IF(K956&lt;=60%,"51-60%",IF(K956&lt;=70%,"61-70%",IF(K956&lt;=80%,"71-80%",IF(K956&lt;=90%,"81-90%","91-100%")))))))))</f>
        <v>41-50%</v>
      </c>
      <c r="N957" s="21" t="str">
        <f>IF(K957&gt;=50%,"&gt;=50%","&lt;50%")</f>
        <v>&gt;=50%</v>
      </c>
      <c r="O957" s="7">
        <v>4</v>
      </c>
      <c r="P957" s="11">
        <v>1644</v>
      </c>
      <c r="Q957" s="27">
        <f>J957*P957</f>
        <v>984756</v>
      </c>
      <c r="R957" s="12"/>
      <c r="S957" s="24" t="str">
        <f>IF(K957&gt;=50%,"Yes","No")</f>
        <v>Yes</v>
      </c>
    </row>
    <row r="958" spans="1:19" x14ac:dyDescent="0.25">
      <c r="A958" s="7" t="s">
        <v>1971</v>
      </c>
      <c r="B958" s="7" t="s">
        <v>1972</v>
      </c>
      <c r="C958" s="7" t="s">
        <v>25</v>
      </c>
      <c r="D958" s="7" t="s">
        <v>18</v>
      </c>
      <c r="E958" s="7" t="s">
        <v>19</v>
      </c>
      <c r="F958" s="8" t="s">
        <v>26</v>
      </c>
      <c r="G958" s="7" t="s">
        <v>27</v>
      </c>
      <c r="H958" s="9">
        <v>249</v>
      </c>
      <c r="I958" s="30" t="str">
        <f t="shared" si="57"/>
        <v>₹200 - ₹500</v>
      </c>
      <c r="J958" s="9">
        <v>499</v>
      </c>
      <c r="K958" s="10">
        <v>0.5</v>
      </c>
      <c r="L958" s="41">
        <f t="shared" si="54"/>
        <v>4.0999999999999996</v>
      </c>
      <c r="M958" s="21" t="str">
        <f>IF(K957&lt;=10%,"0-10%",IF(K957&lt;=20%,"11-20%",IF(K957&lt;=30%,"21-30%",IF(K957&lt;=40%,"31-40%",IF(K957&lt;=50%,"41-50%",IF(K957&lt;=60%,"51-60%",IF(K957&lt;=70%,"61-70%",IF(K957&lt;=80%,"71-80%",IF(K957&lt;=90%,"81-90%","91-100%")))))))))</f>
        <v>51-60%</v>
      </c>
      <c r="N958" s="21" t="str">
        <f>IF(K958&gt;=50%,"&gt;=50%","&lt;50%")</f>
        <v>&gt;=50%</v>
      </c>
      <c r="O958" s="7">
        <v>4.0999999999999996</v>
      </c>
      <c r="P958" s="11">
        <v>1508</v>
      </c>
      <c r="Q958" s="27">
        <f>J958*P958</f>
        <v>752492</v>
      </c>
      <c r="R958" s="12"/>
      <c r="S958" s="24" t="str">
        <f>IF(K958&gt;=50%,"Yes","No")</f>
        <v>Yes</v>
      </c>
    </row>
    <row r="959" spans="1:19" x14ac:dyDescent="0.25">
      <c r="A959" s="7" t="s">
        <v>2332</v>
      </c>
      <c r="B959" s="7" t="s">
        <v>2333</v>
      </c>
      <c r="C959" s="7" t="s">
        <v>326</v>
      </c>
      <c r="D959" s="7" t="s">
        <v>55</v>
      </c>
      <c r="E959" s="7" t="s">
        <v>63</v>
      </c>
      <c r="F959" s="8" t="s">
        <v>103</v>
      </c>
      <c r="G959" s="7" t="s">
        <v>327</v>
      </c>
      <c r="H959" s="9">
        <v>299</v>
      </c>
      <c r="I959" s="30" t="str">
        <f t="shared" si="57"/>
        <v>₹200 - ₹500</v>
      </c>
      <c r="J959" s="9">
        <v>899</v>
      </c>
      <c r="K959" s="10">
        <v>0.67</v>
      </c>
      <c r="L959" s="41">
        <f t="shared" si="54"/>
        <v>4</v>
      </c>
      <c r="M959" s="21" t="str">
        <f>IF(K958&lt;=10%,"0-10%",IF(K958&lt;=20%,"11-20%",IF(K958&lt;=30%,"21-30%",IF(K958&lt;=40%,"31-40%",IF(K958&lt;=50%,"41-50%",IF(K958&lt;=60%,"51-60%",IF(K958&lt;=70%,"61-70%",IF(K958&lt;=80%,"71-80%",IF(K958&lt;=90%,"81-90%","91-100%")))))))))</f>
        <v>41-50%</v>
      </c>
      <c r="N959" s="21" t="str">
        <f>IF(K959&gt;=50%,"&gt;=50%","&lt;50%")</f>
        <v>&gt;=50%</v>
      </c>
      <c r="O959" s="7">
        <v>4</v>
      </c>
      <c r="P959" s="11">
        <v>1588</v>
      </c>
      <c r="Q959" s="27">
        <f>J959*P959</f>
        <v>1427612</v>
      </c>
      <c r="R959" s="12"/>
      <c r="S959" s="24" t="str">
        <f>IF(K959&gt;=50%,"Yes","No")</f>
        <v>Yes</v>
      </c>
    </row>
    <row r="960" spans="1:19" x14ac:dyDescent="0.25">
      <c r="A960" s="7" t="s">
        <v>2975</v>
      </c>
      <c r="B960" s="7" t="s">
        <v>2976</v>
      </c>
      <c r="C960" s="7" t="s">
        <v>49</v>
      </c>
      <c r="D960" s="7" t="s">
        <v>35</v>
      </c>
      <c r="E960" s="7" t="s">
        <v>43</v>
      </c>
      <c r="F960" s="8" t="s">
        <v>44</v>
      </c>
      <c r="G960" s="7" t="s">
        <v>50</v>
      </c>
      <c r="H960" s="9">
        <v>375</v>
      </c>
      <c r="I960" s="30" t="str">
        <f t="shared" si="57"/>
        <v>₹200 - ₹500</v>
      </c>
      <c r="J960" s="9">
        <v>999</v>
      </c>
      <c r="K960" s="10">
        <v>0.62</v>
      </c>
      <c r="L960" s="41">
        <f t="shared" si="54"/>
        <v>3.6</v>
      </c>
      <c r="M960" s="21" t="str">
        <f>IF(K959&lt;=10%,"0-10%",IF(K959&lt;=20%,"11-20%",IF(K959&lt;=30%,"21-30%",IF(K959&lt;=40%,"31-40%",IF(K959&lt;=50%,"41-50%",IF(K959&lt;=60%,"51-60%",IF(K959&lt;=70%,"61-70%",IF(K959&lt;=80%,"71-80%",IF(K959&lt;=90%,"81-90%","91-100%")))))))))</f>
        <v>61-70%</v>
      </c>
      <c r="N960" s="21" t="str">
        <f>IF(K960&gt;=50%,"&gt;=50%","&lt;50%")</f>
        <v>&gt;=50%</v>
      </c>
      <c r="O960" s="7">
        <v>3.6</v>
      </c>
      <c r="P960" s="11">
        <v>1988</v>
      </c>
      <c r="Q960" s="27">
        <f>J960*P960</f>
        <v>1986012</v>
      </c>
      <c r="R960" s="12"/>
      <c r="S960" s="24" t="str">
        <f>IF(K960&gt;=50%,"Yes","No")</f>
        <v>Yes</v>
      </c>
    </row>
    <row r="961" spans="1:19" x14ac:dyDescent="0.25">
      <c r="A961" s="7" t="s">
        <v>1973</v>
      </c>
      <c r="B961" s="7" t="s">
        <v>1974</v>
      </c>
      <c r="C961" s="7" t="s">
        <v>1975</v>
      </c>
      <c r="D961" s="7" t="s">
        <v>55</v>
      </c>
      <c r="E961" s="7" t="s">
        <v>56</v>
      </c>
      <c r="F961" s="8" t="s">
        <v>57</v>
      </c>
      <c r="G961" s="7" t="s">
        <v>1075</v>
      </c>
      <c r="H961" s="9">
        <v>499</v>
      </c>
      <c r="I961" s="30" t="str">
        <f t="shared" si="57"/>
        <v>₹200 - ₹500</v>
      </c>
      <c r="J961" s="9">
        <v>1899</v>
      </c>
      <c r="K961" s="10">
        <v>0.74</v>
      </c>
      <c r="L961" s="41">
        <f t="shared" si="54"/>
        <v>4.0999999999999996</v>
      </c>
      <c r="M961" s="21" t="str">
        <f>IF(K960&lt;=10%,"0-10%",IF(K960&lt;=20%,"11-20%",IF(K960&lt;=30%,"21-30%",IF(K960&lt;=40%,"31-40%",IF(K960&lt;=50%,"41-50%",IF(K960&lt;=60%,"51-60%",IF(K960&lt;=70%,"61-70%",IF(K960&lt;=80%,"71-80%",IF(K960&lt;=90%,"81-90%","91-100%")))))))))</f>
        <v>61-70%</v>
      </c>
      <c r="N961" s="21" t="str">
        <f>IF(K961&gt;=50%,"&gt;=50%","&lt;50%")</f>
        <v>&gt;=50%</v>
      </c>
      <c r="O961" s="7">
        <v>4.0999999999999996</v>
      </c>
      <c r="P961" s="11">
        <v>1475</v>
      </c>
      <c r="Q961" s="27">
        <f>J961*P961</f>
        <v>2801025</v>
      </c>
      <c r="R961" s="12"/>
      <c r="S961" s="24" t="str">
        <f>IF(K961&gt;=50%,"Yes","No")</f>
        <v>Yes</v>
      </c>
    </row>
    <row r="962" spans="1:19" x14ac:dyDescent="0.25">
      <c r="A962" s="7" t="s">
        <v>2581</v>
      </c>
      <c r="B962" s="7" t="s">
        <v>2582</v>
      </c>
      <c r="C962" s="7" t="s">
        <v>887</v>
      </c>
      <c r="D962" s="7" t="s">
        <v>35</v>
      </c>
      <c r="E962" s="7" t="s">
        <v>43</v>
      </c>
      <c r="F962" s="8" t="s">
        <v>44</v>
      </c>
      <c r="G962" s="7" t="s">
        <v>888</v>
      </c>
      <c r="H962" s="9">
        <v>929</v>
      </c>
      <c r="I962" s="30" t="str">
        <f t="shared" si="57"/>
        <v>&gt;₹500</v>
      </c>
      <c r="J962" s="9">
        <v>1300</v>
      </c>
      <c r="K962" s="10">
        <v>0.28999999999999998</v>
      </c>
      <c r="L962" s="41">
        <f t="shared" ref="L962:L1025" si="58" xml:space="preserve"> AVERAGE(O962)</f>
        <v>3.9</v>
      </c>
      <c r="M962" s="21" t="str">
        <f>IF(K961&lt;=10%,"0-10%",IF(K961&lt;=20%,"11-20%",IF(K961&lt;=30%,"21-30%",IF(K961&lt;=40%,"31-40%",IF(K961&lt;=50%,"41-50%",IF(K961&lt;=60%,"51-60%",IF(K961&lt;=70%,"61-70%",IF(K961&lt;=80%,"71-80%",IF(K961&lt;=90%,"81-90%","91-100%")))))))))</f>
        <v>71-80%</v>
      </c>
      <c r="N962" s="21" t="str">
        <f>IF(K962&gt;=50%,"&gt;=50%","&lt;50%")</f>
        <v>&lt;50%</v>
      </c>
      <c r="O962" s="7">
        <v>3.9</v>
      </c>
      <c r="P962" s="11">
        <v>1672</v>
      </c>
      <c r="Q962" s="27">
        <f>J962*P962</f>
        <v>2173600</v>
      </c>
      <c r="R962" s="12"/>
      <c r="S962" s="24" t="str">
        <f>IF(K962&gt;=50%,"Yes","No")</f>
        <v>No</v>
      </c>
    </row>
    <row r="963" spans="1:19" x14ac:dyDescent="0.25">
      <c r="A963" s="7" t="s">
        <v>309</v>
      </c>
      <c r="B963" s="7" t="s">
        <v>310</v>
      </c>
      <c r="C963" s="7" t="s">
        <v>311</v>
      </c>
      <c r="D963" s="7" t="s">
        <v>35</v>
      </c>
      <c r="E963" s="14" t="s">
        <v>43</v>
      </c>
      <c r="F963" s="8" t="s">
        <v>312</v>
      </c>
      <c r="G963" s="14" t="s">
        <v>313</v>
      </c>
      <c r="H963" s="9">
        <v>1099</v>
      </c>
      <c r="I963" s="30" t="str">
        <f t="shared" si="57"/>
        <v>&gt;₹500</v>
      </c>
      <c r="J963" s="9">
        <v>1500</v>
      </c>
      <c r="K963" s="10">
        <v>0.27</v>
      </c>
      <c r="L963" s="41">
        <f t="shared" si="58"/>
        <v>4.5</v>
      </c>
      <c r="M963" s="21" t="str">
        <f>IF(K962&lt;=10%,"0-10%",IF(K962&lt;=20%,"11-20%",IF(K962&lt;=30%,"21-30%",IF(K962&lt;=40%,"31-40%",IF(K962&lt;=50%,"41-50%",IF(K962&lt;=60%,"51-60%",IF(K962&lt;=70%,"61-70%",IF(K962&lt;=80%,"71-80%",IF(K962&lt;=90%,"81-90%","91-100%")))))))))</f>
        <v>21-30%</v>
      </c>
      <c r="N963" s="21" t="str">
        <f>IF(K963&gt;=50%,"&gt;=50%","&lt;50%")</f>
        <v>&lt;50%</v>
      </c>
      <c r="O963" s="7">
        <v>4.5</v>
      </c>
      <c r="P963" s="11">
        <v>1065</v>
      </c>
      <c r="Q963" s="27">
        <f>J963*P963</f>
        <v>1597500</v>
      </c>
      <c r="R963" s="12"/>
      <c r="S963" s="24" t="str">
        <f>IF(K963&gt;=50%,"Yes","No")</f>
        <v>No</v>
      </c>
    </row>
    <row r="964" spans="1:19" x14ac:dyDescent="0.25">
      <c r="A964" s="7" t="s">
        <v>1976</v>
      </c>
      <c r="B964" s="7" t="s">
        <v>1977</v>
      </c>
      <c r="C964" s="7" t="s">
        <v>1883</v>
      </c>
      <c r="D964" s="7" t="s">
        <v>35</v>
      </c>
      <c r="E964" s="7" t="s">
        <v>43</v>
      </c>
      <c r="F964" s="8" t="s">
        <v>312</v>
      </c>
      <c r="G964" s="7" t="s">
        <v>1884</v>
      </c>
      <c r="H964" s="9">
        <v>293</v>
      </c>
      <c r="I964" s="30" t="str">
        <f t="shared" si="57"/>
        <v>₹200 - ₹500</v>
      </c>
      <c r="J964" s="9">
        <v>499</v>
      </c>
      <c r="K964" s="10">
        <v>0.41</v>
      </c>
      <c r="L964" s="41">
        <f t="shared" si="58"/>
        <v>4.0999999999999996</v>
      </c>
      <c r="M964" s="21" t="str">
        <f>IF(K963&lt;=10%,"0-10%",IF(K963&lt;=20%,"11-20%",IF(K963&lt;=30%,"21-30%",IF(K963&lt;=40%,"31-40%",IF(K963&lt;=50%,"41-50%",IF(K963&lt;=60%,"51-60%",IF(K963&lt;=70%,"61-70%",IF(K963&lt;=80%,"71-80%",IF(K963&lt;=90%,"81-90%","91-100%")))))))))</f>
        <v>21-30%</v>
      </c>
      <c r="N964" s="21" t="str">
        <f>IF(K964&gt;=50%,"&gt;=50%","&lt;50%")</f>
        <v>&lt;50%</v>
      </c>
      <c r="O964" s="7">
        <v>4.0999999999999996</v>
      </c>
      <c r="P964" s="11">
        <v>1456</v>
      </c>
      <c r="Q964" s="27">
        <f>J964*P964</f>
        <v>726544</v>
      </c>
      <c r="R964" s="12"/>
      <c r="S964" s="24" t="str">
        <f>IF(K964&gt;=50%,"Yes","No")</f>
        <v>No</v>
      </c>
    </row>
    <row r="965" spans="1:19" x14ac:dyDescent="0.25">
      <c r="A965" s="7" t="s">
        <v>1525</v>
      </c>
      <c r="B965" s="7" t="s">
        <v>1526</v>
      </c>
      <c r="C965" s="7" t="s">
        <v>707</v>
      </c>
      <c r="D965" s="7" t="s">
        <v>35</v>
      </c>
      <c r="E965" s="14" t="s">
        <v>36</v>
      </c>
      <c r="F965" s="8" t="s">
        <v>708</v>
      </c>
      <c r="G965" s="14" t="s">
        <v>709</v>
      </c>
      <c r="H965" s="9">
        <v>1999</v>
      </c>
      <c r="I965" s="30" t="str">
        <f t="shared" si="57"/>
        <v>&gt;₹500</v>
      </c>
      <c r="J965" s="9">
        <v>4775</v>
      </c>
      <c r="K965" s="10">
        <v>0.57999999999999996</v>
      </c>
      <c r="L965" s="41">
        <f t="shared" si="58"/>
        <v>4.2</v>
      </c>
      <c r="M965" s="21" t="str">
        <f>IF(K964&lt;=10%,"0-10%",IF(K964&lt;=20%,"11-20%",IF(K964&lt;=30%,"21-30%",IF(K964&lt;=40%,"31-40%",IF(K964&lt;=50%,"41-50%",IF(K964&lt;=60%,"51-60%",IF(K964&lt;=70%,"61-70%",IF(K964&lt;=80%,"71-80%",IF(K964&lt;=90%,"81-90%","91-100%")))))))))</f>
        <v>41-50%</v>
      </c>
      <c r="N965" s="21" t="str">
        <f>IF(K965&gt;=50%,"&gt;=50%","&lt;50%")</f>
        <v>&gt;=50%</v>
      </c>
      <c r="O965" s="7">
        <v>4.2</v>
      </c>
      <c r="P965" s="11">
        <v>1353</v>
      </c>
      <c r="Q965" s="27">
        <f>J965*P965</f>
        <v>6460575</v>
      </c>
      <c r="R965" s="12"/>
      <c r="S965" s="24" t="str">
        <f>IF(K965&gt;=50%,"Yes","No")</f>
        <v>Yes</v>
      </c>
    </row>
    <row r="966" spans="1:19" x14ac:dyDescent="0.25">
      <c r="A966" s="7" t="s">
        <v>3129</v>
      </c>
      <c r="B966" s="7" t="s">
        <v>3130</v>
      </c>
      <c r="C966" s="7" t="s">
        <v>807</v>
      </c>
      <c r="D966" s="7" t="s">
        <v>35</v>
      </c>
      <c r="E966" s="7" t="s">
        <v>43</v>
      </c>
      <c r="F966" s="8" t="s">
        <v>808</v>
      </c>
      <c r="G966" s="7" t="s">
        <v>809</v>
      </c>
      <c r="H966" s="9">
        <v>721</v>
      </c>
      <c r="I966" s="30" t="str">
        <f t="shared" si="57"/>
        <v>&gt;₹500</v>
      </c>
      <c r="J966" s="9">
        <v>1499</v>
      </c>
      <c r="K966" s="10">
        <v>0.52</v>
      </c>
      <c r="L966" s="41">
        <f t="shared" si="58"/>
        <v>3.1</v>
      </c>
      <c r="M966" s="21" t="str">
        <f>IF(K965&lt;=10%,"0-10%",IF(K965&lt;=20%,"11-20%",IF(K965&lt;=30%,"21-30%",IF(K965&lt;=40%,"31-40%",IF(K965&lt;=50%,"41-50%",IF(K965&lt;=60%,"51-60%",IF(K965&lt;=70%,"61-70%",IF(K965&lt;=80%,"71-80%",IF(K965&lt;=90%,"81-90%","91-100%")))))))))</f>
        <v>51-60%</v>
      </c>
      <c r="N966" s="21" t="str">
        <f>IF(K966&gt;=50%,"&gt;=50%","&lt;50%")</f>
        <v>&gt;=50%</v>
      </c>
      <c r="O966" s="7">
        <v>3.1</v>
      </c>
      <c r="P966" s="11">
        <v>2449</v>
      </c>
      <c r="Q966" s="27">
        <f>J966*P966</f>
        <v>3671051</v>
      </c>
      <c r="R966" s="12"/>
      <c r="S966" s="24" t="str">
        <f>IF(K966&gt;=50%,"Yes","No")</f>
        <v>Yes</v>
      </c>
    </row>
    <row r="967" spans="1:19" x14ac:dyDescent="0.25">
      <c r="A967" s="7" t="s">
        <v>2334</v>
      </c>
      <c r="B967" s="7" t="s">
        <v>2335</v>
      </c>
      <c r="C967" s="7" t="s">
        <v>945</v>
      </c>
      <c r="D967" s="7" t="s">
        <v>18</v>
      </c>
      <c r="E967" s="7" t="s">
        <v>19</v>
      </c>
      <c r="F967" s="8" t="s">
        <v>436</v>
      </c>
      <c r="G967" s="7" t="s">
        <v>946</v>
      </c>
      <c r="H967" s="9">
        <v>149</v>
      </c>
      <c r="I967" s="30" t="str">
        <f t="shared" si="57"/>
        <v>&lt;₹200</v>
      </c>
      <c r="J967" s="9">
        <v>399</v>
      </c>
      <c r="K967" s="10">
        <v>0.63</v>
      </c>
      <c r="L967" s="41">
        <f t="shared" si="58"/>
        <v>4</v>
      </c>
      <c r="M967" s="21" t="str">
        <f>IF(K966&lt;=10%,"0-10%",IF(K966&lt;=20%,"11-20%",IF(K966&lt;=30%,"21-30%",IF(K966&lt;=40%,"31-40%",IF(K966&lt;=50%,"41-50%",IF(K966&lt;=60%,"51-60%",IF(K966&lt;=70%,"61-70%",IF(K966&lt;=80%,"71-80%",IF(K966&lt;=90%,"81-90%","91-100%")))))))))</f>
        <v>51-60%</v>
      </c>
      <c r="N967" s="21" t="str">
        <f>IF(K967&gt;=50%,"&gt;=50%","&lt;50%")</f>
        <v>&gt;=50%</v>
      </c>
      <c r="O967" s="7">
        <v>4</v>
      </c>
      <c r="P967" s="11">
        <v>1540</v>
      </c>
      <c r="Q967" s="27">
        <f>J967*P967</f>
        <v>614460</v>
      </c>
      <c r="R967" s="12"/>
      <c r="S967" s="24" t="str">
        <f>IF(K967&gt;=50%,"Yes","No")</f>
        <v>Yes</v>
      </c>
    </row>
    <row r="968" spans="1:19" x14ac:dyDescent="0.25">
      <c r="A968" s="7" t="s">
        <v>1070</v>
      </c>
      <c r="B968" s="7" t="s">
        <v>1071</v>
      </c>
      <c r="C968" s="7" t="s">
        <v>102</v>
      </c>
      <c r="D968" s="7" t="s">
        <v>55</v>
      </c>
      <c r="E968" s="7" t="s">
        <v>63</v>
      </c>
      <c r="F968" s="8" t="s">
        <v>103</v>
      </c>
      <c r="G968" s="7" t="s">
        <v>27</v>
      </c>
      <c r="H968" s="9">
        <v>173</v>
      </c>
      <c r="I968" s="30" t="str">
        <f>IF(H968&lt;200,"&lt;₹200", IF(H968&lt;=500, "₹200 -₹500", "&gt;₹500"))</f>
        <v>&lt;₹200</v>
      </c>
      <c r="J968" s="9">
        <v>999</v>
      </c>
      <c r="K968" s="10">
        <v>0.83</v>
      </c>
      <c r="L968" s="41">
        <f t="shared" si="58"/>
        <v>4.3</v>
      </c>
      <c r="M968" s="21" t="str">
        <f>IF(K967&lt;=10%,"0-10%",IF(K967&lt;=20%,"11-20%",IF(K967&lt;=30%,"21-30%",IF(K967&lt;=40%,"31-40%",IF(K967&lt;=50%,"41-50%",IF(K967&lt;=60%,"51-60%",IF(K967&lt;=70%,"61-70%",IF(K967&lt;=80%,"71-80%",IF(K967&lt;=90%,"81-90%","91-100%")))))))))</f>
        <v>61-70%</v>
      </c>
      <c r="N968" s="21" t="str">
        <f>IF(K968&gt;=50%,"&gt;=50%","&lt;50%")</f>
        <v>&gt;=50%</v>
      </c>
      <c r="O968" s="7">
        <v>4.3</v>
      </c>
      <c r="P968" s="11">
        <v>1237</v>
      </c>
      <c r="Q968" s="27">
        <f>J968*P968</f>
        <v>1235763</v>
      </c>
      <c r="R968" s="12"/>
      <c r="S968" s="24" t="str">
        <f>IF(K968&gt;=50%,"Yes","No")</f>
        <v>Yes</v>
      </c>
    </row>
    <row r="969" spans="1:19" x14ac:dyDescent="0.25">
      <c r="A969" s="7" t="s">
        <v>1527</v>
      </c>
      <c r="B969" s="7" t="s">
        <v>1528</v>
      </c>
      <c r="C969" s="7" t="s">
        <v>326</v>
      </c>
      <c r="D969" s="7" t="s">
        <v>55</v>
      </c>
      <c r="E969" s="7" t="s">
        <v>63</v>
      </c>
      <c r="F969" s="8" t="s">
        <v>103</v>
      </c>
      <c r="G969" s="7" t="s">
        <v>327</v>
      </c>
      <c r="H969" s="9">
        <v>199</v>
      </c>
      <c r="I969" s="30" t="str">
        <f t="shared" ref="I969:I982" si="59">IF(H969&lt;200,"&lt;₹200",IF(OR(H969=200,H969&lt;=500),"₹200 - ₹500","&gt;₹500"))</f>
        <v>&lt;₹200</v>
      </c>
      <c r="J969" s="9">
        <v>399</v>
      </c>
      <c r="K969" s="10">
        <v>0.5</v>
      </c>
      <c r="L969" s="41">
        <f t="shared" si="58"/>
        <v>4.2</v>
      </c>
      <c r="M969" s="21" t="str">
        <f>IF(K968&lt;=10%,"0-10%",IF(K968&lt;=20%,"11-20%",IF(K968&lt;=30%,"21-30%",IF(K968&lt;=40%,"31-40%",IF(K968&lt;=50%,"41-50%",IF(K968&lt;=60%,"51-60%",IF(K968&lt;=70%,"61-70%",IF(K968&lt;=80%,"71-80%",IF(K968&lt;=90%,"81-90%","91-100%")))))))))</f>
        <v>81-90%</v>
      </c>
      <c r="N969" s="21" t="str">
        <f>IF(K969&gt;=50%,"&gt;=50%","&lt;50%")</f>
        <v>&gt;=50%</v>
      </c>
      <c r="O969" s="7">
        <v>4.2</v>
      </c>
      <c r="P969" s="11">
        <v>1335</v>
      </c>
      <c r="Q969" s="27">
        <f>J969*P969</f>
        <v>532665</v>
      </c>
      <c r="R969" s="12"/>
      <c r="S969" s="24" t="str">
        <f>IF(K969&gt;=50%,"Yes","No")</f>
        <v>Yes</v>
      </c>
    </row>
    <row r="970" spans="1:19" x14ac:dyDescent="0.25">
      <c r="A970" s="7" t="s">
        <v>1529</v>
      </c>
      <c r="B970" s="7" t="s">
        <v>1528</v>
      </c>
      <c r="C970" s="7" t="s">
        <v>326</v>
      </c>
      <c r="D970" s="7" t="s">
        <v>55</v>
      </c>
      <c r="E970" s="7" t="s">
        <v>63</v>
      </c>
      <c r="F970" s="8" t="s">
        <v>103</v>
      </c>
      <c r="G970" s="7" t="s">
        <v>327</v>
      </c>
      <c r="H970" s="9">
        <v>199</v>
      </c>
      <c r="I970" s="30" t="str">
        <f t="shared" si="59"/>
        <v>&lt;₹200</v>
      </c>
      <c r="J970" s="9">
        <v>399</v>
      </c>
      <c r="K970" s="10">
        <v>0.5</v>
      </c>
      <c r="L970" s="41">
        <f t="shared" si="58"/>
        <v>4.2</v>
      </c>
      <c r="M970" s="21" t="str">
        <f>IF(K969&lt;=10%,"0-10%",IF(K969&lt;=20%,"11-20%",IF(K969&lt;=30%,"21-30%",IF(K969&lt;=40%,"31-40%",IF(K969&lt;=50%,"41-50%",IF(K969&lt;=60%,"51-60%",IF(K969&lt;=70%,"61-70%",IF(K969&lt;=80%,"71-80%",IF(K969&lt;=90%,"81-90%","91-100%")))))))))</f>
        <v>41-50%</v>
      </c>
      <c r="N970" s="21" t="str">
        <f>IF(K970&gt;=50%,"&gt;=50%","&lt;50%")</f>
        <v>&gt;=50%</v>
      </c>
      <c r="O970" s="7">
        <v>4.2</v>
      </c>
      <c r="P970" s="11">
        <v>1335</v>
      </c>
      <c r="Q970" s="27">
        <f>J970*P970</f>
        <v>532665</v>
      </c>
      <c r="R970" s="12"/>
      <c r="S970" s="24" t="str">
        <f>IF(K970&gt;=50%,"Yes","No")</f>
        <v>Yes</v>
      </c>
    </row>
    <row r="971" spans="1:19" x14ac:dyDescent="0.25">
      <c r="A971" s="7" t="s">
        <v>314</v>
      </c>
      <c r="B971" s="7" t="s">
        <v>315</v>
      </c>
      <c r="C971" s="7" t="s">
        <v>102</v>
      </c>
      <c r="D971" s="7" t="s">
        <v>55</v>
      </c>
      <c r="E971" s="7" t="s">
        <v>63</v>
      </c>
      <c r="F971" s="8" t="s">
        <v>103</v>
      </c>
      <c r="G971" s="7" t="s">
        <v>27</v>
      </c>
      <c r="H971" s="9">
        <v>609</v>
      </c>
      <c r="I971" s="30" t="str">
        <f t="shared" si="59"/>
        <v>&gt;₹500</v>
      </c>
      <c r="J971" s="9">
        <v>1500</v>
      </c>
      <c r="K971" s="10">
        <v>0.59</v>
      </c>
      <c r="L971" s="41">
        <f t="shared" si="58"/>
        <v>4.5</v>
      </c>
      <c r="M971" s="21" t="str">
        <f>IF(K970&lt;=10%,"0-10%",IF(K970&lt;=20%,"11-20%",IF(K970&lt;=30%,"21-30%",IF(K970&lt;=40%,"31-40%",IF(K970&lt;=50%,"41-50%",IF(K970&lt;=60%,"51-60%",IF(K970&lt;=70%,"61-70%",IF(K970&lt;=80%,"71-80%",IF(K970&lt;=90%,"81-90%","91-100%")))))))))</f>
        <v>41-50%</v>
      </c>
      <c r="N971" s="21" t="str">
        <f>IF(K971&gt;=50%,"&gt;=50%","&lt;50%")</f>
        <v>&gt;=50%</v>
      </c>
      <c r="O971" s="7">
        <v>4.5</v>
      </c>
      <c r="P971" s="11">
        <v>1029</v>
      </c>
      <c r="Q971" s="27">
        <f>J971*P971</f>
        <v>1543500</v>
      </c>
      <c r="R971" s="12"/>
      <c r="S971" s="24" t="str">
        <f>IF(K971&gt;=50%,"Yes","No")</f>
        <v>Yes</v>
      </c>
    </row>
    <row r="972" spans="1:19" x14ac:dyDescent="0.25">
      <c r="A972" s="7" t="s">
        <v>1530</v>
      </c>
      <c r="B972" s="7" t="s">
        <v>1531</v>
      </c>
      <c r="C972" s="7" t="s">
        <v>217</v>
      </c>
      <c r="D972" s="7" t="s">
        <v>55</v>
      </c>
      <c r="E972" s="7" t="s">
        <v>56</v>
      </c>
      <c r="F972" s="8" t="s">
        <v>57</v>
      </c>
      <c r="G972" s="7" t="s">
        <v>218</v>
      </c>
      <c r="H972" s="9">
        <v>649</v>
      </c>
      <c r="I972" s="30" t="str">
        <f t="shared" si="59"/>
        <v>&gt;₹500</v>
      </c>
      <c r="J972" s="9">
        <v>999</v>
      </c>
      <c r="K972" s="10">
        <v>0.35</v>
      </c>
      <c r="L972" s="41">
        <f t="shared" si="58"/>
        <v>4.2</v>
      </c>
      <c r="M972" s="21" t="str">
        <f>IF(K971&lt;=10%,"0-10%",IF(K971&lt;=20%,"11-20%",IF(K971&lt;=30%,"21-30%",IF(K971&lt;=40%,"31-40%",IF(K971&lt;=50%,"41-50%",IF(K971&lt;=60%,"51-60%",IF(K971&lt;=70%,"61-70%",IF(K971&lt;=80%,"71-80%",IF(K971&lt;=90%,"81-90%","91-100%")))))))))</f>
        <v>51-60%</v>
      </c>
      <c r="N972" s="21" t="str">
        <f>IF(K972&gt;=50%,"&gt;=50%","&lt;50%")</f>
        <v>&lt;50%</v>
      </c>
      <c r="O972" s="7">
        <v>4.2</v>
      </c>
      <c r="P972" s="11">
        <v>1315</v>
      </c>
      <c r="Q972" s="27">
        <f>J972*P972</f>
        <v>1313685</v>
      </c>
      <c r="R972" s="12"/>
      <c r="S972" s="24" t="str">
        <f>IF(K972&gt;=50%,"Yes","No")</f>
        <v>No</v>
      </c>
    </row>
    <row r="973" spans="1:19" x14ac:dyDescent="0.25">
      <c r="A973" s="7" t="s">
        <v>2336</v>
      </c>
      <c r="B973" s="7" t="s">
        <v>2337</v>
      </c>
      <c r="C973" s="7" t="s">
        <v>511</v>
      </c>
      <c r="D973" s="7" t="s">
        <v>35</v>
      </c>
      <c r="E973" s="14" t="s">
        <v>43</v>
      </c>
      <c r="F973" s="8" t="s">
        <v>44</v>
      </c>
      <c r="G973" s="14" t="s">
        <v>512</v>
      </c>
      <c r="H973" s="9">
        <v>1414</v>
      </c>
      <c r="I973" s="30" t="str">
        <f t="shared" si="59"/>
        <v>&gt;₹500</v>
      </c>
      <c r="J973" s="9">
        <v>2799</v>
      </c>
      <c r="K973" s="10">
        <v>0.49</v>
      </c>
      <c r="L973" s="41">
        <f t="shared" si="58"/>
        <v>4</v>
      </c>
      <c r="M973" s="21" t="str">
        <f>IF(K972&lt;=10%,"0-10%",IF(K972&lt;=20%,"11-20%",IF(K972&lt;=30%,"21-30%",IF(K972&lt;=40%,"31-40%",IF(K972&lt;=50%,"41-50%",IF(K972&lt;=60%,"51-60%",IF(K972&lt;=70%,"61-70%",IF(K972&lt;=80%,"71-80%",IF(K972&lt;=90%,"81-90%","91-100%")))))))))</f>
        <v>31-40%</v>
      </c>
      <c r="N973" s="21" t="str">
        <f>IF(K973&gt;=50%,"&gt;=50%","&lt;50%")</f>
        <v>&lt;50%</v>
      </c>
      <c r="O973" s="7">
        <v>4</v>
      </c>
      <c r="P973" s="11">
        <v>1498</v>
      </c>
      <c r="Q973" s="27">
        <f>J973*P973</f>
        <v>4192902</v>
      </c>
      <c r="R973" s="12"/>
      <c r="S973" s="24" t="str">
        <f>IF(K973&gt;=50%,"Yes","No")</f>
        <v>No</v>
      </c>
    </row>
    <row r="974" spans="1:19" x14ac:dyDescent="0.25">
      <c r="A974" s="7" t="s">
        <v>1532</v>
      </c>
      <c r="B974" s="7" t="s">
        <v>1533</v>
      </c>
      <c r="C974" s="7" t="s">
        <v>34</v>
      </c>
      <c r="D974" s="7" t="s">
        <v>35</v>
      </c>
      <c r="E974" s="14" t="s">
        <v>36</v>
      </c>
      <c r="F974" s="8" t="s">
        <v>37</v>
      </c>
      <c r="G974" s="14" t="s">
        <v>38</v>
      </c>
      <c r="H974" s="9">
        <v>2699</v>
      </c>
      <c r="I974" s="30" t="str">
        <f t="shared" si="59"/>
        <v>&gt;₹500</v>
      </c>
      <c r="J974" s="9">
        <v>4700</v>
      </c>
      <c r="K974" s="10">
        <v>0.43</v>
      </c>
      <c r="L974" s="41">
        <f t="shared" si="58"/>
        <v>4.2</v>
      </c>
      <c r="M974" s="21" t="str">
        <f>IF(K973&lt;=10%,"0-10%",IF(K973&lt;=20%,"11-20%",IF(K973&lt;=30%,"21-30%",IF(K973&lt;=40%,"31-40%",IF(K973&lt;=50%,"41-50%",IF(K973&lt;=60%,"51-60%",IF(K973&lt;=70%,"61-70%",IF(K973&lt;=80%,"71-80%",IF(K973&lt;=90%,"81-90%","91-100%")))))))))</f>
        <v>41-50%</v>
      </c>
      <c r="N974" s="21" t="str">
        <f>IF(K974&gt;=50%,"&gt;=50%","&lt;50%")</f>
        <v>&lt;50%</v>
      </c>
      <c r="O974" s="7">
        <v>4.2</v>
      </c>
      <c r="P974" s="11">
        <v>1296</v>
      </c>
      <c r="Q974" s="27">
        <f>J974*P974</f>
        <v>6091200</v>
      </c>
      <c r="R974" s="12"/>
      <c r="S974" s="24" t="str">
        <f>IF(K974&gt;=50%,"Yes","No")</f>
        <v>No</v>
      </c>
    </row>
    <row r="975" spans="1:19" x14ac:dyDescent="0.25">
      <c r="A975" s="7" t="s">
        <v>1072</v>
      </c>
      <c r="B975" s="7" t="s">
        <v>1073</v>
      </c>
      <c r="C975" s="7" t="s">
        <v>1074</v>
      </c>
      <c r="D975" s="7" t="s">
        <v>55</v>
      </c>
      <c r="E975" s="7" t="s">
        <v>56</v>
      </c>
      <c r="F975" s="8" t="s">
        <v>57</v>
      </c>
      <c r="G975" s="7" t="s">
        <v>1075</v>
      </c>
      <c r="H975" s="9">
        <v>689</v>
      </c>
      <c r="I975" s="30" t="str">
        <f t="shared" si="59"/>
        <v>&gt;₹500</v>
      </c>
      <c r="J975" s="9">
        <v>1999</v>
      </c>
      <c r="K975" s="10">
        <v>0.66</v>
      </c>
      <c r="L975" s="41">
        <f t="shared" si="58"/>
        <v>4.3</v>
      </c>
      <c r="M975" s="21" t="str">
        <f>IF(K974&lt;=10%,"0-10%",IF(K974&lt;=20%,"11-20%",IF(K974&lt;=30%,"21-30%",IF(K974&lt;=40%,"31-40%",IF(K974&lt;=50%,"41-50%",IF(K974&lt;=60%,"51-60%",IF(K974&lt;=70%,"61-70%",IF(K974&lt;=80%,"71-80%",IF(K974&lt;=90%,"81-90%","91-100%")))))))))</f>
        <v>41-50%</v>
      </c>
      <c r="N975" s="21" t="str">
        <f>IF(K975&gt;=50%,"&gt;=50%","&lt;50%")</f>
        <v>&gt;=50%</v>
      </c>
      <c r="O975" s="7">
        <v>4.3</v>
      </c>
      <c r="P975" s="11">
        <v>1193</v>
      </c>
      <c r="Q975" s="27">
        <f>J975*P975</f>
        <v>2384807</v>
      </c>
      <c r="R975" s="12"/>
      <c r="S975" s="24" t="str">
        <f>IF(K975&gt;=50%,"Yes","No")</f>
        <v>Yes</v>
      </c>
    </row>
    <row r="976" spans="1:19" x14ac:dyDescent="0.25">
      <c r="A976" s="7" t="s">
        <v>1978</v>
      </c>
      <c r="B976" s="7" t="s">
        <v>1979</v>
      </c>
      <c r="C976" s="7" t="s">
        <v>1056</v>
      </c>
      <c r="D976" s="7" t="s">
        <v>35</v>
      </c>
      <c r="E976" s="7" t="s">
        <v>43</v>
      </c>
      <c r="F976" s="8" t="s">
        <v>126</v>
      </c>
      <c r="G976" s="7" t="s">
        <v>1057</v>
      </c>
      <c r="H976" s="9">
        <v>199</v>
      </c>
      <c r="I976" s="30" t="str">
        <f t="shared" si="59"/>
        <v>&lt;₹200</v>
      </c>
      <c r="J976" s="9">
        <v>400</v>
      </c>
      <c r="K976" s="10">
        <v>0.5</v>
      </c>
      <c r="L976" s="41">
        <f t="shared" si="58"/>
        <v>4.0999999999999996</v>
      </c>
      <c r="M976" s="21" t="str">
        <f>IF(K975&lt;=10%,"0-10%",IF(K975&lt;=20%,"11-20%",IF(K975&lt;=30%,"21-30%",IF(K975&lt;=40%,"31-40%",IF(K975&lt;=50%,"41-50%",IF(K975&lt;=60%,"51-60%",IF(K975&lt;=70%,"61-70%",IF(K975&lt;=80%,"71-80%",IF(K975&lt;=90%,"81-90%","91-100%")))))))))</f>
        <v>61-70%</v>
      </c>
      <c r="N976" s="21" t="str">
        <f>IF(K976&gt;=50%,"&gt;=50%","&lt;50%")</f>
        <v>&gt;=50%</v>
      </c>
      <c r="O976" s="7">
        <v>4.0999999999999996</v>
      </c>
      <c r="P976" s="11">
        <v>1379</v>
      </c>
      <c r="Q976" s="27">
        <f>J976*P976</f>
        <v>551600</v>
      </c>
      <c r="R976" s="12"/>
      <c r="S976" s="24" t="str">
        <f>IF(K976&gt;=50%,"Yes","No")</f>
        <v>Yes</v>
      </c>
    </row>
    <row r="977" spans="1:19" x14ac:dyDescent="0.25">
      <c r="A977" s="7" t="s">
        <v>1534</v>
      </c>
      <c r="B977" s="7" t="s">
        <v>1535</v>
      </c>
      <c r="C977" s="7" t="s">
        <v>62</v>
      </c>
      <c r="D977" s="7" t="s">
        <v>55</v>
      </c>
      <c r="E977" s="14" t="s">
        <v>63</v>
      </c>
      <c r="F977" s="8" t="s">
        <v>64</v>
      </c>
      <c r="G977" s="14" t="s">
        <v>65</v>
      </c>
      <c r="H977" s="9">
        <v>9999</v>
      </c>
      <c r="I977" s="30" t="str">
        <f t="shared" si="59"/>
        <v>&gt;₹500</v>
      </c>
      <c r="J977" s="9">
        <v>27990</v>
      </c>
      <c r="K977" s="10">
        <v>0.64</v>
      </c>
      <c r="L977" s="41">
        <f t="shared" si="58"/>
        <v>4.2</v>
      </c>
      <c r="M977" s="21" t="str">
        <f>IF(K976&lt;=10%,"0-10%",IF(K976&lt;=20%,"11-20%",IF(K976&lt;=30%,"21-30%",IF(K976&lt;=40%,"31-40%",IF(K976&lt;=50%,"41-50%",IF(K976&lt;=60%,"51-60%",IF(K976&lt;=70%,"61-70%",IF(K976&lt;=80%,"71-80%",IF(K976&lt;=90%,"81-90%","91-100%")))))))))</f>
        <v>41-50%</v>
      </c>
      <c r="N977" s="21" t="str">
        <f>IF(K977&gt;=50%,"&gt;=50%","&lt;50%")</f>
        <v>&gt;=50%</v>
      </c>
      <c r="O977" s="7">
        <v>4.2</v>
      </c>
      <c r="P977" s="11">
        <v>1269</v>
      </c>
      <c r="Q977" s="27">
        <f>J977*P977</f>
        <v>35519310</v>
      </c>
      <c r="R977" s="12"/>
      <c r="S977" s="24" t="str">
        <f>IF(K977&gt;=50%,"Yes","No")</f>
        <v>Yes</v>
      </c>
    </row>
    <row r="978" spans="1:19" x14ac:dyDescent="0.25">
      <c r="A978" s="7" t="s">
        <v>608</v>
      </c>
      <c r="B978" s="7" t="s">
        <v>609</v>
      </c>
      <c r="C978" s="7" t="s">
        <v>249</v>
      </c>
      <c r="D978" s="7" t="s">
        <v>18</v>
      </c>
      <c r="E978" s="7" t="s">
        <v>19</v>
      </c>
      <c r="F978" s="8" t="s">
        <v>20</v>
      </c>
      <c r="G978" s="7" t="s">
        <v>250</v>
      </c>
      <c r="H978" s="9">
        <v>499</v>
      </c>
      <c r="I978" s="30" t="str">
        <f t="shared" si="59"/>
        <v>₹200 - ₹500</v>
      </c>
      <c r="J978" s="9">
        <v>999</v>
      </c>
      <c r="K978" s="10">
        <v>0.5</v>
      </c>
      <c r="L978" s="41">
        <f t="shared" si="58"/>
        <v>4.4000000000000004</v>
      </c>
      <c r="M978" s="21" t="str">
        <f>IF(K977&lt;=10%,"0-10%",IF(K977&lt;=20%,"11-20%",IF(K977&lt;=30%,"21-30%",IF(K977&lt;=40%,"31-40%",IF(K977&lt;=50%,"41-50%",IF(K977&lt;=60%,"51-60%",IF(K977&lt;=70%,"61-70%",IF(K977&lt;=80%,"71-80%",IF(K977&lt;=90%,"81-90%","91-100%")))))))))</f>
        <v>61-70%</v>
      </c>
      <c r="N978" s="21" t="str">
        <f>IF(K978&gt;=50%,"&gt;=50%","&lt;50%")</f>
        <v>&gt;=50%</v>
      </c>
      <c r="O978" s="7">
        <v>4.4000000000000004</v>
      </c>
      <c r="P978" s="11">
        <v>1030</v>
      </c>
      <c r="Q978" s="27">
        <f>J978*P978</f>
        <v>1028970</v>
      </c>
      <c r="R978" s="12"/>
      <c r="S978" s="24" t="str">
        <f>IF(K978&gt;=50%,"Yes","No")</f>
        <v>Yes</v>
      </c>
    </row>
    <row r="979" spans="1:19" x14ac:dyDescent="0.25">
      <c r="A979" s="7" t="s">
        <v>2340</v>
      </c>
      <c r="B979" s="7" t="s">
        <v>2341</v>
      </c>
      <c r="C979" s="7" t="s">
        <v>25</v>
      </c>
      <c r="D979" s="7" t="s">
        <v>18</v>
      </c>
      <c r="E979" s="7" t="s">
        <v>19</v>
      </c>
      <c r="F979" s="8" t="s">
        <v>26</v>
      </c>
      <c r="G979" s="7" t="s">
        <v>27</v>
      </c>
      <c r="H979" s="9">
        <v>149</v>
      </c>
      <c r="I979" s="30" t="str">
        <f t="shared" si="59"/>
        <v>&lt;₹200</v>
      </c>
      <c r="J979" s="9">
        <v>399</v>
      </c>
      <c r="K979" s="10">
        <v>0.63</v>
      </c>
      <c r="L979" s="41">
        <f t="shared" si="58"/>
        <v>4</v>
      </c>
      <c r="M979" s="21" t="str">
        <f>IF(K978&lt;=10%,"0-10%",IF(K978&lt;=20%,"11-20%",IF(K978&lt;=30%,"21-30%",IF(K978&lt;=40%,"31-40%",IF(K978&lt;=50%,"41-50%",IF(K978&lt;=60%,"51-60%",IF(K978&lt;=70%,"61-70%",IF(K978&lt;=80%,"71-80%",IF(K978&lt;=90%,"81-90%","91-100%")))))))))</f>
        <v>41-50%</v>
      </c>
      <c r="N979" s="21" t="str">
        <f>IF(K979&gt;=50%,"&gt;=50%","&lt;50%")</f>
        <v>&gt;=50%</v>
      </c>
      <c r="O979" s="7">
        <v>4</v>
      </c>
      <c r="P979" s="11">
        <v>1423</v>
      </c>
      <c r="Q979" s="27">
        <f>J979*P979</f>
        <v>567777</v>
      </c>
      <c r="R979" s="12"/>
      <c r="S979" s="24" t="str">
        <f>IF(K979&gt;=50%,"Yes","No")</f>
        <v>Yes</v>
      </c>
    </row>
    <row r="980" spans="1:19" x14ac:dyDescent="0.25">
      <c r="A980" s="7" t="s">
        <v>2338</v>
      </c>
      <c r="B980" s="7" t="s">
        <v>2339</v>
      </c>
      <c r="C980" s="7" t="s">
        <v>25</v>
      </c>
      <c r="D980" s="7" t="s">
        <v>18</v>
      </c>
      <c r="E980" s="7" t="s">
        <v>19</v>
      </c>
      <c r="F980" s="8" t="s">
        <v>26</v>
      </c>
      <c r="G980" s="7" t="s">
        <v>27</v>
      </c>
      <c r="H980" s="9">
        <v>179</v>
      </c>
      <c r="I980" s="30" t="str">
        <f t="shared" si="59"/>
        <v>&lt;₹200</v>
      </c>
      <c r="J980" s="9">
        <v>399</v>
      </c>
      <c r="K980" s="10">
        <v>0.55000000000000004</v>
      </c>
      <c r="L980" s="41">
        <f t="shared" si="58"/>
        <v>4</v>
      </c>
      <c r="M980" s="21" t="str">
        <f>IF(K979&lt;=10%,"0-10%",IF(K979&lt;=20%,"11-20%",IF(K979&lt;=30%,"21-30%",IF(K979&lt;=40%,"31-40%",IF(K979&lt;=50%,"41-50%",IF(K979&lt;=60%,"51-60%",IF(K979&lt;=70%,"61-70%",IF(K979&lt;=80%,"71-80%",IF(K979&lt;=90%,"81-90%","91-100%")))))))))</f>
        <v>61-70%</v>
      </c>
      <c r="N980" s="21" t="str">
        <f>IF(K980&gt;=50%,"&gt;=50%","&lt;50%")</f>
        <v>&gt;=50%</v>
      </c>
      <c r="O980" s="7">
        <v>4</v>
      </c>
      <c r="P980" s="11">
        <v>1423</v>
      </c>
      <c r="Q980" s="27">
        <f>J980*P980</f>
        <v>567777</v>
      </c>
      <c r="R980" s="12"/>
      <c r="S980" s="24" t="str">
        <f>IF(K980&gt;=50%,"Yes","No")</f>
        <v>Yes</v>
      </c>
    </row>
    <row r="981" spans="1:19" x14ac:dyDescent="0.25">
      <c r="A981" s="7" t="s">
        <v>2342</v>
      </c>
      <c r="B981" s="7" t="s">
        <v>2343</v>
      </c>
      <c r="C981" s="7" t="s">
        <v>25</v>
      </c>
      <c r="D981" s="7" t="s">
        <v>18</v>
      </c>
      <c r="E981" s="7" t="s">
        <v>19</v>
      </c>
      <c r="F981" s="8" t="s">
        <v>26</v>
      </c>
      <c r="G981" s="7" t="s">
        <v>27</v>
      </c>
      <c r="H981" s="9">
        <v>179</v>
      </c>
      <c r="I981" s="30" t="str">
        <f t="shared" si="59"/>
        <v>&lt;₹200</v>
      </c>
      <c r="J981" s="9">
        <v>399</v>
      </c>
      <c r="K981" s="10">
        <v>0.55000000000000004</v>
      </c>
      <c r="L981" s="41">
        <f t="shared" si="58"/>
        <v>4</v>
      </c>
      <c r="M981" s="21" t="str">
        <f>IF(K980&lt;=10%,"0-10%",IF(K980&lt;=20%,"11-20%",IF(K980&lt;=30%,"21-30%",IF(K980&lt;=40%,"31-40%",IF(K980&lt;=50%,"41-50%",IF(K980&lt;=60%,"51-60%",IF(K980&lt;=70%,"61-70%",IF(K980&lt;=80%,"71-80%",IF(K980&lt;=90%,"81-90%","91-100%")))))))))</f>
        <v>51-60%</v>
      </c>
      <c r="N981" s="21" t="str">
        <f>IF(K981&gt;=50%,"&gt;=50%","&lt;50%")</f>
        <v>&gt;=50%</v>
      </c>
      <c r="O981" s="7">
        <v>4</v>
      </c>
      <c r="P981" s="11">
        <v>1423</v>
      </c>
      <c r="Q981" s="27">
        <f>J981*P981</f>
        <v>567777</v>
      </c>
      <c r="R981" s="12"/>
      <c r="S981" s="24" t="str">
        <f>IF(K981&gt;=50%,"Yes","No")</f>
        <v>Yes</v>
      </c>
    </row>
    <row r="982" spans="1:19" x14ac:dyDescent="0.25">
      <c r="A982" s="7" t="s">
        <v>3040</v>
      </c>
      <c r="B982" s="7" t="s">
        <v>3041</v>
      </c>
      <c r="C982" s="7" t="s">
        <v>1197</v>
      </c>
      <c r="D982" s="7" t="s">
        <v>55</v>
      </c>
      <c r="E982" s="7" t="s">
        <v>789</v>
      </c>
      <c r="F982" s="8" t="s">
        <v>1193</v>
      </c>
      <c r="G982" s="7" t="s">
        <v>1198</v>
      </c>
      <c r="H982" s="9">
        <v>999</v>
      </c>
      <c r="I982" s="30" t="str">
        <f t="shared" si="59"/>
        <v>&gt;₹500</v>
      </c>
      <c r="J982" s="9">
        <v>4199</v>
      </c>
      <c r="K982" s="10">
        <v>0.76</v>
      </c>
      <c r="L982" s="41">
        <f t="shared" si="58"/>
        <v>3.5</v>
      </c>
      <c r="M982" s="21" t="str">
        <f>IF(K981&lt;=10%,"0-10%",IF(K981&lt;=20%,"11-20%",IF(K981&lt;=30%,"21-30%",IF(K981&lt;=40%,"31-40%",IF(K981&lt;=50%,"41-50%",IF(K981&lt;=60%,"51-60%",IF(K981&lt;=70%,"61-70%",IF(K981&lt;=80%,"71-80%",IF(K981&lt;=90%,"81-90%","91-100%")))))))))</f>
        <v>51-60%</v>
      </c>
      <c r="N982" s="21" t="str">
        <f>IF(K982&gt;=50%,"&gt;=50%","&lt;50%")</f>
        <v>&gt;=50%</v>
      </c>
      <c r="O982" s="7">
        <v>3.5</v>
      </c>
      <c r="P982" s="11">
        <v>1913</v>
      </c>
      <c r="Q982" s="27">
        <f>J982*P982</f>
        <v>8032687</v>
      </c>
      <c r="R982" s="12"/>
      <c r="S982" s="24" t="str">
        <f>IF(K982&gt;=50%,"Yes","No")</f>
        <v>Yes</v>
      </c>
    </row>
    <row r="983" spans="1:19" x14ac:dyDescent="0.25">
      <c r="A983" s="7" t="s">
        <v>2344</v>
      </c>
      <c r="B983" s="7" t="s">
        <v>2345</v>
      </c>
      <c r="C983" s="7" t="s">
        <v>1805</v>
      </c>
      <c r="D983" s="7" t="s">
        <v>18</v>
      </c>
      <c r="E983" s="7" t="s">
        <v>19</v>
      </c>
      <c r="F983" s="8" t="s">
        <v>26</v>
      </c>
      <c r="G983" s="7" t="s">
        <v>1806</v>
      </c>
      <c r="H983" s="9">
        <v>99</v>
      </c>
      <c r="I983" s="30" t="str">
        <f>IF(H983&lt;200,"&lt;₹200", IF(H983&lt;=500, "₹200 -₹500", "&gt;₹500"))</f>
        <v>&lt;₹200</v>
      </c>
      <c r="J983" s="9">
        <v>999</v>
      </c>
      <c r="K983" s="10">
        <v>0.9</v>
      </c>
      <c r="L983" s="41">
        <f t="shared" si="58"/>
        <v>4</v>
      </c>
      <c r="M983" s="21" t="str">
        <f>IF(K982&lt;=10%,"0-10%",IF(K982&lt;=20%,"11-20%",IF(K982&lt;=30%,"21-30%",IF(K982&lt;=40%,"31-40%",IF(K982&lt;=50%,"41-50%",IF(K982&lt;=60%,"51-60%",IF(K982&lt;=70%,"61-70%",IF(K982&lt;=80%,"71-80%",IF(K982&lt;=90%,"81-90%","91-100%")))))))))</f>
        <v>71-80%</v>
      </c>
      <c r="N983" s="21" t="str">
        <f>IF(K983&gt;=50%,"&gt;=50%","&lt;50%")</f>
        <v>&gt;=50%</v>
      </c>
      <c r="O983" s="7">
        <v>4</v>
      </c>
      <c r="P983" s="11">
        <v>1396</v>
      </c>
      <c r="Q983" s="27">
        <f>J983*P983</f>
        <v>1394604</v>
      </c>
      <c r="R983" s="12"/>
      <c r="S983" s="24" t="str">
        <f>IF(K983&gt;=50%,"Yes","No")</f>
        <v>Yes</v>
      </c>
    </row>
    <row r="984" spans="1:19" x14ac:dyDescent="0.25">
      <c r="A984" s="7" t="s">
        <v>2977</v>
      </c>
      <c r="B984" s="7" t="s">
        <v>2978</v>
      </c>
      <c r="C984" s="7" t="s">
        <v>1148</v>
      </c>
      <c r="D984" s="7" t="s">
        <v>55</v>
      </c>
      <c r="E984" s="7" t="s">
        <v>63</v>
      </c>
      <c r="F984" s="8" t="s">
        <v>103</v>
      </c>
      <c r="G984" s="7" t="s">
        <v>1149</v>
      </c>
      <c r="H984" s="9">
        <v>96</v>
      </c>
      <c r="I984" s="30" t="str">
        <f t="shared" ref="I984:I995" si="60">IF(H984&lt;200,"&lt;₹200",IF(OR(H984=200,H984&lt;=500),"₹200 - ₹500","&gt;₹500"))</f>
        <v>&lt;₹200</v>
      </c>
      <c r="J984" s="9">
        <v>399</v>
      </c>
      <c r="K984" s="10">
        <v>0.76</v>
      </c>
      <c r="L984" s="41">
        <f t="shared" si="58"/>
        <v>3.6</v>
      </c>
      <c r="M984" s="21" t="str">
        <f>IF(K983&lt;=10%,"0-10%",IF(K983&lt;=20%,"11-20%",IF(K983&lt;=30%,"21-30%",IF(K983&lt;=40%,"31-40%",IF(K983&lt;=50%,"41-50%",IF(K983&lt;=60%,"51-60%",IF(K983&lt;=70%,"61-70%",IF(K983&lt;=80%,"71-80%",IF(K983&lt;=90%,"81-90%","91-100%")))))))))</f>
        <v>81-90%</v>
      </c>
      <c r="N984" s="21" t="str">
        <f>IF(K984&gt;=50%,"&gt;=50%","&lt;50%")</f>
        <v>&gt;=50%</v>
      </c>
      <c r="O984" s="7">
        <v>3.6</v>
      </c>
      <c r="P984" s="11">
        <v>1796</v>
      </c>
      <c r="Q984" s="27">
        <f>J984*P984</f>
        <v>716604</v>
      </c>
      <c r="R984" s="12"/>
      <c r="S984" s="24" t="str">
        <f>IF(K984&gt;=50%,"Yes","No")</f>
        <v>Yes</v>
      </c>
    </row>
    <row r="985" spans="1:19" x14ac:dyDescent="0.25">
      <c r="A985" s="7" t="s">
        <v>1536</v>
      </c>
      <c r="B985" s="7" t="s">
        <v>1537</v>
      </c>
      <c r="C985" s="7" t="s">
        <v>443</v>
      </c>
      <c r="D985" s="7" t="s">
        <v>35</v>
      </c>
      <c r="E985" s="14" t="s">
        <v>43</v>
      </c>
      <c r="F985" s="8" t="s">
        <v>121</v>
      </c>
      <c r="G985" s="14" t="s">
        <v>444</v>
      </c>
      <c r="H985" s="9">
        <v>5999</v>
      </c>
      <c r="I985" s="30" t="str">
        <f t="shared" si="60"/>
        <v>&gt;₹500</v>
      </c>
      <c r="J985" s="9">
        <v>9999</v>
      </c>
      <c r="K985" s="10">
        <v>0.4</v>
      </c>
      <c r="L985" s="41">
        <f t="shared" si="58"/>
        <v>4.2</v>
      </c>
      <c r="M985" s="21" t="str">
        <f>IF(K984&lt;=10%,"0-10%",IF(K984&lt;=20%,"11-20%",IF(K984&lt;=30%,"21-30%",IF(K984&lt;=40%,"31-40%",IF(K984&lt;=50%,"41-50%",IF(K984&lt;=60%,"51-60%",IF(K984&lt;=70%,"61-70%",IF(K984&lt;=80%,"71-80%",IF(K984&lt;=90%,"81-90%","91-100%")))))))))</f>
        <v>71-80%</v>
      </c>
      <c r="N985" s="21" t="str">
        <f>IF(K985&gt;=50%,"&gt;=50%","&lt;50%")</f>
        <v>&lt;50%</v>
      </c>
      <c r="O985" s="7">
        <v>4.2</v>
      </c>
      <c r="P985" s="11">
        <v>1191</v>
      </c>
      <c r="Q985" s="27">
        <f>J985*P985</f>
        <v>11908809</v>
      </c>
      <c r="R985" s="12"/>
      <c r="S985" s="24" t="str">
        <f>IF(K985&gt;=50%,"Yes","No")</f>
        <v>No</v>
      </c>
    </row>
    <row r="986" spans="1:19" x14ac:dyDescent="0.25">
      <c r="A986" s="7" t="s">
        <v>1980</v>
      </c>
      <c r="B986" s="7" t="s">
        <v>1981</v>
      </c>
      <c r="C986" s="7" t="s">
        <v>275</v>
      </c>
      <c r="D986" s="7" t="s">
        <v>233</v>
      </c>
      <c r="E986" s="7" t="s">
        <v>234</v>
      </c>
      <c r="F986" s="8" t="s">
        <v>235</v>
      </c>
      <c r="G986" s="7" t="s">
        <v>236</v>
      </c>
      <c r="H986" s="9">
        <v>67</v>
      </c>
      <c r="I986" s="30" t="str">
        <f t="shared" si="60"/>
        <v>&lt;₹200</v>
      </c>
      <c r="J986" s="9">
        <v>75</v>
      </c>
      <c r="K986" s="10">
        <v>0.11</v>
      </c>
      <c r="L986" s="41">
        <f t="shared" si="58"/>
        <v>4.0999999999999996</v>
      </c>
      <c r="M986" s="21" t="str">
        <f>IF(K985&lt;=10%,"0-10%",IF(K985&lt;=20%,"11-20%",IF(K985&lt;=30%,"21-30%",IF(K985&lt;=40%,"31-40%",IF(K985&lt;=50%,"41-50%",IF(K985&lt;=60%,"51-60%",IF(K985&lt;=70%,"61-70%",IF(K985&lt;=80%,"71-80%",IF(K985&lt;=90%,"81-90%","91-100%")))))))))</f>
        <v>31-40%</v>
      </c>
      <c r="N986" s="21" t="str">
        <f>IF(K986&gt;=50%,"&gt;=50%","&lt;50%")</f>
        <v>&lt;50%</v>
      </c>
      <c r="O986" s="7">
        <v>4.0999999999999996</v>
      </c>
      <c r="P986" s="11">
        <v>1269</v>
      </c>
      <c r="Q986" s="27">
        <f>J986*P986</f>
        <v>95175</v>
      </c>
      <c r="R986" s="12"/>
      <c r="S986" s="24" t="str">
        <f>IF(K986&gt;=50%,"Yes","No")</f>
        <v>No</v>
      </c>
    </row>
    <row r="987" spans="1:19" x14ac:dyDescent="0.25">
      <c r="A987" s="7" t="s">
        <v>2583</v>
      </c>
      <c r="B987" s="7" t="s">
        <v>2584</v>
      </c>
      <c r="C987" s="7" t="s">
        <v>457</v>
      </c>
      <c r="D987" s="7" t="s">
        <v>18</v>
      </c>
      <c r="E987" s="7" t="s">
        <v>19</v>
      </c>
      <c r="F987" s="8" t="s">
        <v>20</v>
      </c>
      <c r="G987" s="7" t="s">
        <v>458</v>
      </c>
      <c r="H987" s="9">
        <v>499</v>
      </c>
      <c r="I987" s="30" t="str">
        <f t="shared" si="60"/>
        <v>₹200 - ₹500</v>
      </c>
      <c r="J987" s="9">
        <v>1399</v>
      </c>
      <c r="K987" s="10">
        <v>0.64</v>
      </c>
      <c r="L987" s="41">
        <f t="shared" si="58"/>
        <v>3.9</v>
      </c>
      <c r="M987" s="21" t="str">
        <f>IF(K986&lt;=10%,"0-10%",IF(K986&lt;=20%,"11-20%",IF(K986&lt;=30%,"21-30%",IF(K986&lt;=40%,"31-40%",IF(K986&lt;=50%,"41-50%",IF(K986&lt;=60%,"51-60%",IF(K986&lt;=70%,"61-70%",IF(K986&lt;=80%,"71-80%",IF(K986&lt;=90%,"81-90%","91-100%")))))))))</f>
        <v>11-20%</v>
      </c>
      <c r="N987" s="21" t="str">
        <f>IF(K987&gt;=50%,"&gt;=50%","&lt;50%")</f>
        <v>&gt;=50%</v>
      </c>
      <c r="O987" s="7">
        <v>3.9</v>
      </c>
      <c r="P987" s="11">
        <v>1462</v>
      </c>
      <c r="Q987" s="27">
        <f>J987*P987</f>
        <v>2045338</v>
      </c>
      <c r="R987" s="12"/>
      <c r="S987" s="24" t="str">
        <f>IF(K987&gt;=50%,"Yes","No")</f>
        <v>Yes</v>
      </c>
    </row>
    <row r="988" spans="1:19" x14ac:dyDescent="0.25">
      <c r="A988" s="7" t="s">
        <v>2895</v>
      </c>
      <c r="B988" s="7" t="s">
        <v>2896</v>
      </c>
      <c r="C988" s="7" t="s">
        <v>2508</v>
      </c>
      <c r="D988" s="7" t="s">
        <v>35</v>
      </c>
      <c r="E988" s="14" t="s">
        <v>43</v>
      </c>
      <c r="F988" s="8" t="s">
        <v>44</v>
      </c>
      <c r="G988" s="14" t="s">
        <v>2509</v>
      </c>
      <c r="H988" s="9">
        <v>3710</v>
      </c>
      <c r="I988" s="30" t="str">
        <f t="shared" si="60"/>
        <v>&gt;₹500</v>
      </c>
      <c r="J988" s="9">
        <v>4330</v>
      </c>
      <c r="K988" s="10">
        <v>0.14000000000000001</v>
      </c>
      <c r="L988" s="41">
        <f t="shared" si="58"/>
        <v>3.7</v>
      </c>
      <c r="M988" s="21" t="str">
        <f>IF(K987&lt;=10%,"0-10%",IF(K987&lt;=20%,"11-20%",IF(K987&lt;=30%,"21-30%",IF(K987&lt;=40%,"31-40%",IF(K987&lt;=50%,"41-50%",IF(K987&lt;=60%,"51-60%",IF(K987&lt;=70%,"61-70%",IF(K987&lt;=80%,"71-80%",IF(K987&lt;=90%,"81-90%","91-100%")))))))))</f>
        <v>61-70%</v>
      </c>
      <c r="N988" s="21" t="str">
        <f>IF(K988&gt;=50%,"&gt;=50%","&lt;50%")</f>
        <v>&lt;50%</v>
      </c>
      <c r="O988" s="7">
        <v>3.7</v>
      </c>
      <c r="P988" s="11">
        <v>1662</v>
      </c>
      <c r="Q988" s="27">
        <f>J988*P988</f>
        <v>7196460</v>
      </c>
      <c r="R988" s="12"/>
      <c r="S988" s="24" t="str">
        <f>IF(K988&gt;=50%,"Yes","No")</f>
        <v>No</v>
      </c>
    </row>
    <row r="989" spans="1:19" x14ac:dyDescent="0.25">
      <c r="A989" s="7" t="s">
        <v>1982</v>
      </c>
      <c r="B989" s="7" t="s">
        <v>1983</v>
      </c>
      <c r="C989" s="7" t="s">
        <v>62</v>
      </c>
      <c r="D989" s="7" t="s">
        <v>55</v>
      </c>
      <c r="E989" s="14" t="s">
        <v>63</v>
      </c>
      <c r="F989" s="8" t="s">
        <v>64</v>
      </c>
      <c r="G989" s="14" t="s">
        <v>65</v>
      </c>
      <c r="H989" s="9">
        <v>20990</v>
      </c>
      <c r="I989" s="30" t="str">
        <f t="shared" si="60"/>
        <v>&gt;₹500</v>
      </c>
      <c r="J989" s="9">
        <v>44990</v>
      </c>
      <c r="K989" s="10">
        <v>0.53</v>
      </c>
      <c r="L989" s="41">
        <f t="shared" si="58"/>
        <v>4.0999999999999996</v>
      </c>
      <c r="M989" s="21" t="str">
        <f>IF(K988&lt;=10%,"0-10%",IF(K988&lt;=20%,"11-20%",IF(K988&lt;=30%,"21-30%",IF(K988&lt;=40%,"31-40%",IF(K988&lt;=50%,"41-50%",IF(K988&lt;=60%,"51-60%",IF(K988&lt;=70%,"61-70%",IF(K988&lt;=80%,"71-80%",IF(K988&lt;=90%,"81-90%","91-100%")))))))))</f>
        <v>11-20%</v>
      </c>
      <c r="N989" s="21" t="str">
        <f>IF(K989&gt;=50%,"&gt;=50%","&lt;50%")</f>
        <v>&gt;=50%</v>
      </c>
      <c r="O989" s="7">
        <v>4.0999999999999996</v>
      </c>
      <c r="P989" s="11">
        <v>1259</v>
      </c>
      <c r="Q989" s="27">
        <f>J989*P989</f>
        <v>56642410</v>
      </c>
      <c r="R989" s="12"/>
      <c r="S989" s="24" t="str">
        <f>IF(K989&gt;=50%,"Yes","No")</f>
        <v>Yes</v>
      </c>
    </row>
    <row r="990" spans="1:19" x14ac:dyDescent="0.25">
      <c r="A990" s="7" t="s">
        <v>2780</v>
      </c>
      <c r="B990" s="7" t="s">
        <v>2781</v>
      </c>
      <c r="C990" s="7" t="s">
        <v>2782</v>
      </c>
      <c r="D990" s="7" t="s">
        <v>35</v>
      </c>
      <c r="E990" s="14" t="s">
        <v>36</v>
      </c>
      <c r="F990" s="8" t="s">
        <v>133</v>
      </c>
      <c r="G990" s="14" t="s">
        <v>2783</v>
      </c>
      <c r="H990" s="9">
        <v>2199</v>
      </c>
      <c r="I990" s="30" t="str">
        <f t="shared" si="60"/>
        <v>&gt;₹500</v>
      </c>
      <c r="J990" s="9">
        <v>2990</v>
      </c>
      <c r="K990" s="10">
        <v>0.26</v>
      </c>
      <c r="L990" s="41">
        <f t="shared" si="58"/>
        <v>3.8</v>
      </c>
      <c r="M990" s="21" t="str">
        <f>IF(K989&lt;=10%,"0-10%",IF(K989&lt;=20%,"11-20%",IF(K989&lt;=30%,"21-30%",IF(K989&lt;=40%,"31-40%",IF(K989&lt;=50%,"41-50%",IF(K989&lt;=60%,"51-60%",IF(K989&lt;=70%,"61-70%",IF(K989&lt;=80%,"71-80%",IF(K989&lt;=90%,"81-90%","91-100%")))))))))</f>
        <v>51-60%</v>
      </c>
      <c r="N990" s="21" t="str">
        <f>IF(K990&gt;=50%,"&gt;=50%","&lt;50%")</f>
        <v>&lt;50%</v>
      </c>
      <c r="O990" s="7">
        <v>3.8</v>
      </c>
      <c r="P990" s="11">
        <v>1558</v>
      </c>
      <c r="Q990" s="27">
        <f>J990*P990</f>
        <v>4658420</v>
      </c>
      <c r="R990" s="12"/>
      <c r="S990" s="24" t="str">
        <f>IF(K990&gt;=50%,"Yes","No")</f>
        <v>No</v>
      </c>
    </row>
    <row r="991" spans="1:19" x14ac:dyDescent="0.25">
      <c r="A991" s="7" t="s">
        <v>2585</v>
      </c>
      <c r="B991" s="7" t="s">
        <v>2586</v>
      </c>
      <c r="C991" s="7" t="s">
        <v>25</v>
      </c>
      <c r="D991" s="7" t="s">
        <v>18</v>
      </c>
      <c r="E991" s="7" t="s">
        <v>19</v>
      </c>
      <c r="F991" s="8" t="s">
        <v>26</v>
      </c>
      <c r="G991" s="7" t="s">
        <v>27</v>
      </c>
      <c r="H991" s="9">
        <v>299</v>
      </c>
      <c r="I991" s="30" t="str">
        <f t="shared" si="60"/>
        <v>₹200 - ₹500</v>
      </c>
      <c r="J991" s="9">
        <v>699</v>
      </c>
      <c r="K991" s="10">
        <v>0.56999999999999995</v>
      </c>
      <c r="L991" s="41">
        <f t="shared" si="58"/>
        <v>3.9</v>
      </c>
      <c r="M991" s="21" t="str">
        <f>IF(K990&lt;=10%,"0-10%",IF(K990&lt;=20%,"11-20%",IF(K990&lt;=30%,"21-30%",IF(K990&lt;=40%,"31-40%",IF(K990&lt;=50%,"41-50%",IF(K990&lt;=60%,"51-60%",IF(K990&lt;=70%,"61-70%",IF(K990&lt;=80%,"71-80%",IF(K990&lt;=90%,"81-90%","91-100%")))))))))</f>
        <v>21-30%</v>
      </c>
      <c r="N991" s="21" t="str">
        <f>IF(K991&gt;=50%,"&gt;=50%","&lt;50%")</f>
        <v>&gt;=50%</v>
      </c>
      <c r="O991" s="7">
        <v>3.9</v>
      </c>
      <c r="P991" s="11">
        <v>1454</v>
      </c>
      <c r="Q991" s="27">
        <f>J991*P991</f>
        <v>1016346</v>
      </c>
      <c r="R991" s="12"/>
      <c r="S991" s="24" t="str">
        <f>IF(K991&gt;=50%,"Yes","No")</f>
        <v>Yes</v>
      </c>
    </row>
    <row r="992" spans="1:19" x14ac:dyDescent="0.25">
      <c r="A992" s="7" t="s">
        <v>1984</v>
      </c>
      <c r="B992" s="7" t="s">
        <v>1985</v>
      </c>
      <c r="C992" s="7" t="s">
        <v>72</v>
      </c>
      <c r="D992" s="7" t="s">
        <v>35</v>
      </c>
      <c r="E992" s="7" t="s">
        <v>43</v>
      </c>
      <c r="F992" s="8" t="s">
        <v>44</v>
      </c>
      <c r="G992" s="7" t="s">
        <v>73</v>
      </c>
      <c r="H992" s="9">
        <v>368</v>
      </c>
      <c r="I992" s="30" t="str">
        <f t="shared" si="60"/>
        <v>₹200 - ₹500</v>
      </c>
      <c r="J992" s="9">
        <v>699</v>
      </c>
      <c r="K992" s="10">
        <v>0.47</v>
      </c>
      <c r="L992" s="41">
        <f t="shared" si="58"/>
        <v>4.0999999999999996</v>
      </c>
      <c r="M992" s="21" t="str">
        <f>IF(K991&lt;=10%,"0-10%",IF(K991&lt;=20%,"11-20%",IF(K991&lt;=30%,"21-30%",IF(K991&lt;=40%,"31-40%",IF(K991&lt;=50%,"41-50%",IF(K991&lt;=60%,"51-60%",IF(K991&lt;=70%,"61-70%",IF(K991&lt;=80%,"71-80%",IF(K991&lt;=90%,"81-90%","91-100%")))))))))</f>
        <v>51-60%</v>
      </c>
      <c r="N992" s="21" t="str">
        <f>IF(K992&gt;=50%,"&gt;=50%","&lt;50%")</f>
        <v>&lt;50%</v>
      </c>
      <c r="O992" s="7">
        <v>4.0999999999999996</v>
      </c>
      <c r="P992" s="11">
        <v>1240</v>
      </c>
      <c r="Q992" s="27">
        <f>J992*P992</f>
        <v>866760</v>
      </c>
      <c r="R992" s="12"/>
      <c r="S992" s="24" t="str">
        <f>IF(K992&gt;=50%,"Yes","No")</f>
        <v>No</v>
      </c>
    </row>
    <row r="993" spans="1:19" x14ac:dyDescent="0.25">
      <c r="A993" s="7" t="s">
        <v>1076</v>
      </c>
      <c r="B993" s="7" t="s">
        <v>1077</v>
      </c>
      <c r="C993" s="7" t="s">
        <v>62</v>
      </c>
      <c r="D993" s="7" t="s">
        <v>55</v>
      </c>
      <c r="E993" s="14" t="s">
        <v>63</v>
      </c>
      <c r="F993" s="8" t="s">
        <v>64</v>
      </c>
      <c r="G993" s="14" t="s">
        <v>65</v>
      </c>
      <c r="H993" s="9">
        <v>15990</v>
      </c>
      <c r="I993" s="30" t="str">
        <f t="shared" si="60"/>
        <v>&gt;₹500</v>
      </c>
      <c r="J993" s="9">
        <v>23990</v>
      </c>
      <c r="K993" s="10">
        <v>0.33</v>
      </c>
      <c r="L993" s="41">
        <f t="shared" si="58"/>
        <v>4.3</v>
      </c>
      <c r="M993" s="21" t="str">
        <f>IF(K992&lt;=10%,"0-10%",IF(K992&lt;=20%,"11-20%",IF(K992&lt;=30%,"21-30%",IF(K992&lt;=40%,"31-40%",IF(K992&lt;=50%,"41-50%",IF(K992&lt;=60%,"51-60%",IF(K992&lt;=70%,"61-70%",IF(K992&lt;=80%,"71-80%",IF(K992&lt;=90%,"81-90%","91-100%")))))))))</f>
        <v>41-50%</v>
      </c>
      <c r="N993" s="21" t="str">
        <f>IF(K993&gt;=50%,"&gt;=50%","&lt;50%")</f>
        <v>&lt;50%</v>
      </c>
      <c r="O993" s="7">
        <v>4.3</v>
      </c>
      <c r="P993" s="11">
        <v>1035</v>
      </c>
      <c r="Q993" s="27">
        <f>J993*P993</f>
        <v>24829650</v>
      </c>
      <c r="R993" s="12"/>
      <c r="S993" s="24" t="str">
        <f>IF(K993&gt;=50%,"Yes","No")</f>
        <v>No</v>
      </c>
    </row>
    <row r="994" spans="1:19" x14ac:dyDescent="0.25">
      <c r="A994" s="7" t="s">
        <v>1078</v>
      </c>
      <c r="B994" s="7" t="s">
        <v>1079</v>
      </c>
      <c r="C994" s="7" t="s">
        <v>1080</v>
      </c>
      <c r="D994" s="7" t="s">
        <v>35</v>
      </c>
      <c r="E994" s="14" t="s">
        <v>43</v>
      </c>
      <c r="F994" s="8" t="s">
        <v>121</v>
      </c>
      <c r="G994" s="14" t="s">
        <v>1081</v>
      </c>
      <c r="H994" s="9">
        <v>4789</v>
      </c>
      <c r="I994" s="30" t="str">
        <f t="shared" si="60"/>
        <v>&gt;₹500</v>
      </c>
      <c r="J994" s="9">
        <v>8990</v>
      </c>
      <c r="K994" s="10">
        <v>0.47</v>
      </c>
      <c r="L994" s="41">
        <f t="shared" si="58"/>
        <v>4.3</v>
      </c>
      <c r="M994" s="21" t="str">
        <f>IF(K993&lt;=10%,"0-10%",IF(K993&lt;=20%,"11-20%",IF(K993&lt;=30%,"21-30%",IF(K993&lt;=40%,"31-40%",IF(K993&lt;=50%,"41-50%",IF(K993&lt;=60%,"51-60%",IF(K993&lt;=70%,"61-70%",IF(K993&lt;=80%,"71-80%",IF(K993&lt;=90%,"81-90%","91-100%")))))))))</f>
        <v>31-40%</v>
      </c>
      <c r="N994" s="21" t="str">
        <f>IF(K994&gt;=50%,"&gt;=50%","&lt;50%")</f>
        <v>&lt;50%</v>
      </c>
      <c r="O994" s="7">
        <v>4.3</v>
      </c>
      <c r="P994" s="11">
        <v>1017</v>
      </c>
      <c r="Q994" s="27">
        <f>J994*P994</f>
        <v>9142830</v>
      </c>
      <c r="R994" s="12"/>
      <c r="S994" s="24" t="str">
        <f>IF(K994&gt;=50%,"Yes","No")</f>
        <v>No</v>
      </c>
    </row>
    <row r="995" spans="1:19" x14ac:dyDescent="0.25">
      <c r="A995" s="7" t="s">
        <v>316</v>
      </c>
      <c r="B995" s="7" t="s">
        <v>317</v>
      </c>
      <c r="C995" s="7" t="s">
        <v>25</v>
      </c>
      <c r="D995" s="7" t="s">
        <v>18</v>
      </c>
      <c r="E995" s="7" t="s">
        <v>19</v>
      </c>
      <c r="F995" s="8" t="s">
        <v>26</v>
      </c>
      <c r="G995" s="7" t="s">
        <v>27</v>
      </c>
      <c r="H995" s="9">
        <v>970</v>
      </c>
      <c r="I995" s="30" t="str">
        <f t="shared" si="60"/>
        <v>&gt;₹500</v>
      </c>
      <c r="J995" s="9">
        <v>1799</v>
      </c>
      <c r="K995" s="10">
        <v>0.46</v>
      </c>
      <c r="L995" s="41">
        <f t="shared" si="58"/>
        <v>4.5</v>
      </c>
      <c r="M995" s="21" t="str">
        <f>IF(K994&lt;=10%,"0-10%",IF(K994&lt;=20%,"11-20%",IF(K994&lt;=30%,"21-30%",IF(K994&lt;=40%,"31-40%",IF(K994&lt;=50%,"41-50%",IF(K994&lt;=60%,"51-60%",IF(K994&lt;=70%,"61-70%",IF(K994&lt;=80%,"71-80%",IF(K994&lt;=90%,"81-90%","91-100%")))))))))</f>
        <v>41-50%</v>
      </c>
      <c r="N995" s="21" t="str">
        <f>IF(K995&gt;=50%,"&gt;=50%","&lt;50%")</f>
        <v>&lt;50%</v>
      </c>
      <c r="O995" s="7">
        <v>4.5</v>
      </c>
      <c r="P995" s="11">
        <v>815</v>
      </c>
      <c r="Q995" s="27">
        <f>J995*P995</f>
        <v>1466185</v>
      </c>
      <c r="R995" s="12"/>
      <c r="S995" s="24" t="str">
        <f>IF(K995&gt;=50%,"Yes","No")</f>
        <v>No</v>
      </c>
    </row>
    <row r="996" spans="1:19" x14ac:dyDescent="0.25">
      <c r="A996" s="7" t="s">
        <v>2346</v>
      </c>
      <c r="B996" s="7" t="s">
        <v>2347</v>
      </c>
      <c r="C996" s="7" t="s">
        <v>25</v>
      </c>
      <c r="D996" s="7" t="s">
        <v>18</v>
      </c>
      <c r="E996" s="7" t="s">
        <v>19</v>
      </c>
      <c r="F996" s="8" t="s">
        <v>26</v>
      </c>
      <c r="G996" s="7" t="s">
        <v>27</v>
      </c>
      <c r="H996" s="9">
        <v>139</v>
      </c>
      <c r="I996" s="30" t="str">
        <f>IF(H996&lt;200,"&lt;₹200", IF(H996&lt;=500, "₹200 -₹500", "&gt;₹500"))</f>
        <v>&lt;₹200</v>
      </c>
      <c r="J996" s="9">
        <v>999</v>
      </c>
      <c r="K996" s="10">
        <v>0.86</v>
      </c>
      <c r="L996" s="41">
        <f t="shared" si="58"/>
        <v>4</v>
      </c>
      <c r="M996" s="21" t="str">
        <f>IF(K995&lt;=10%,"0-10%",IF(K995&lt;=20%,"11-20%",IF(K995&lt;=30%,"21-30%",IF(K995&lt;=40%,"31-40%",IF(K995&lt;=50%,"41-50%",IF(K995&lt;=60%,"51-60%",IF(K995&lt;=70%,"61-70%",IF(K995&lt;=80%,"71-80%",IF(K995&lt;=90%,"81-90%","91-100%")))))))))</f>
        <v>41-50%</v>
      </c>
      <c r="N996" s="21" t="str">
        <f>IF(K996&gt;=50%,"&gt;=50%","&lt;50%")</f>
        <v>&gt;=50%</v>
      </c>
      <c r="O996" s="7">
        <v>4</v>
      </c>
      <c r="P996" s="11">
        <v>1313</v>
      </c>
      <c r="Q996" s="27">
        <f>J996*P996</f>
        <v>1311687</v>
      </c>
      <c r="R996" s="12"/>
      <c r="S996" s="24" t="str">
        <f>IF(K996&gt;=50%,"Yes","No")</f>
        <v>Yes</v>
      </c>
    </row>
    <row r="997" spans="1:19" x14ac:dyDescent="0.25">
      <c r="A997" s="7" t="s">
        <v>2348</v>
      </c>
      <c r="B997" s="7" t="s">
        <v>2349</v>
      </c>
      <c r="C997" s="7" t="s">
        <v>25</v>
      </c>
      <c r="D997" s="7" t="s">
        <v>18</v>
      </c>
      <c r="E997" s="7" t="s">
        <v>19</v>
      </c>
      <c r="F997" s="8" t="s">
        <v>26</v>
      </c>
      <c r="G997" s="7" t="s">
        <v>27</v>
      </c>
      <c r="H997" s="9">
        <v>149</v>
      </c>
      <c r="I997" s="30" t="str">
        <f>IF(H997&lt;200,"&lt;₹200", IF(H997&lt;=500, "₹200 -₹500", "&gt;₹500"))</f>
        <v>&lt;₹200</v>
      </c>
      <c r="J997" s="9">
        <v>999</v>
      </c>
      <c r="K997" s="10">
        <v>0.85</v>
      </c>
      <c r="L997" s="41">
        <f t="shared" si="58"/>
        <v>4</v>
      </c>
      <c r="M997" s="21" t="str">
        <f>IF(K996&lt;=10%,"0-10%",IF(K996&lt;=20%,"11-20%",IF(K996&lt;=30%,"21-30%",IF(K996&lt;=40%,"31-40%",IF(K996&lt;=50%,"41-50%",IF(K996&lt;=60%,"51-60%",IF(K996&lt;=70%,"61-70%",IF(K996&lt;=80%,"71-80%",IF(K996&lt;=90%,"81-90%","91-100%")))))))))</f>
        <v>81-90%</v>
      </c>
      <c r="N997" s="21" t="str">
        <f>IF(K997&gt;=50%,"&gt;=50%","&lt;50%")</f>
        <v>&gt;=50%</v>
      </c>
      <c r="O997" s="7">
        <v>4</v>
      </c>
      <c r="P997" s="11">
        <v>1313</v>
      </c>
      <c r="Q997" s="27">
        <f>J997*P997</f>
        <v>1311687</v>
      </c>
      <c r="R997" s="12"/>
      <c r="S997" s="24" t="str">
        <f>IF(K997&gt;=50%,"Yes","No")</f>
        <v>Yes</v>
      </c>
    </row>
    <row r="998" spans="1:19" x14ac:dyDescent="0.25">
      <c r="A998" s="7" t="s">
        <v>2350</v>
      </c>
      <c r="B998" s="7" t="s">
        <v>2351</v>
      </c>
      <c r="C998" s="7" t="s">
        <v>49</v>
      </c>
      <c r="D998" s="7" t="s">
        <v>35</v>
      </c>
      <c r="E998" s="7" t="s">
        <v>43</v>
      </c>
      <c r="F998" s="8" t="s">
        <v>44</v>
      </c>
      <c r="G998" s="7" t="s">
        <v>50</v>
      </c>
      <c r="H998" s="9">
        <v>549</v>
      </c>
      <c r="I998" s="30" t="str">
        <f t="shared" ref="I998:I1023" si="61">IF(H998&lt;200,"&lt;₹200",IF(OR(H998=200,H998&lt;=500),"₹200 - ₹500","&gt;₹500"))</f>
        <v>&gt;₹500</v>
      </c>
      <c r="J998" s="9">
        <v>999</v>
      </c>
      <c r="K998" s="10">
        <v>0.45</v>
      </c>
      <c r="L998" s="41">
        <f t="shared" si="58"/>
        <v>4</v>
      </c>
      <c r="M998" s="21" t="str">
        <f>IF(K997&lt;=10%,"0-10%",IF(K997&lt;=20%,"11-20%",IF(K997&lt;=30%,"21-30%",IF(K997&lt;=40%,"31-40%",IF(K997&lt;=50%,"41-50%",IF(K997&lt;=60%,"51-60%",IF(K997&lt;=70%,"61-70%",IF(K997&lt;=80%,"71-80%",IF(K997&lt;=90%,"81-90%","91-100%")))))))))</f>
        <v>81-90%</v>
      </c>
      <c r="N998" s="21" t="str">
        <f>IF(K998&gt;=50%,"&gt;=50%","&lt;50%")</f>
        <v>&lt;50%</v>
      </c>
      <c r="O998" s="7">
        <v>4</v>
      </c>
      <c r="P998" s="11">
        <v>1313</v>
      </c>
      <c r="Q998" s="27">
        <f>J998*P998</f>
        <v>1311687</v>
      </c>
      <c r="R998" s="12"/>
      <c r="S998" s="24" t="str">
        <f>IF(K998&gt;=50%,"Yes","No")</f>
        <v>No</v>
      </c>
    </row>
    <row r="999" spans="1:19" x14ac:dyDescent="0.25">
      <c r="A999" s="7" t="s">
        <v>1082</v>
      </c>
      <c r="B999" s="7" t="s">
        <v>1083</v>
      </c>
      <c r="C999" s="7" t="s">
        <v>170</v>
      </c>
      <c r="D999" s="7" t="s">
        <v>55</v>
      </c>
      <c r="E999" s="7" t="s">
        <v>171</v>
      </c>
      <c r="F999" s="8" t="s">
        <v>172</v>
      </c>
      <c r="H999" s="9">
        <v>159</v>
      </c>
      <c r="I999" s="30" t="str">
        <f t="shared" si="61"/>
        <v>&lt;₹200</v>
      </c>
      <c r="J999" s="9">
        <v>180</v>
      </c>
      <c r="K999" s="10">
        <v>0.12</v>
      </c>
      <c r="L999" s="41">
        <f t="shared" si="58"/>
        <v>4.3</v>
      </c>
      <c r="M999" s="21" t="str">
        <f>IF(K998&lt;=10%,"0-10%",IF(K998&lt;=20%,"11-20%",IF(K998&lt;=30%,"21-30%",IF(K998&lt;=40%,"31-40%",IF(K998&lt;=50%,"41-50%",IF(K998&lt;=60%,"51-60%",IF(K998&lt;=70%,"61-70%",IF(K998&lt;=80%,"71-80%",IF(K998&lt;=90%,"81-90%","91-100%")))))))))</f>
        <v>41-50%</v>
      </c>
      <c r="N999" s="21" t="str">
        <f>IF(K999&gt;=50%,"&gt;=50%","&lt;50%")</f>
        <v>&lt;50%</v>
      </c>
      <c r="O999" s="7">
        <v>4.3</v>
      </c>
      <c r="P999" s="11">
        <v>989</v>
      </c>
      <c r="Q999" s="27">
        <f>J999*P999</f>
        <v>178020</v>
      </c>
      <c r="R999" s="12"/>
      <c r="S999" s="24" t="str">
        <f>IF(K999&gt;=50%,"Yes","No")</f>
        <v>No</v>
      </c>
    </row>
    <row r="1000" spans="1:19" x14ac:dyDescent="0.25">
      <c r="A1000" s="7" t="s">
        <v>2352</v>
      </c>
      <c r="B1000" s="7" t="s">
        <v>2353</v>
      </c>
      <c r="C1000" s="7" t="s">
        <v>694</v>
      </c>
      <c r="D1000" s="7" t="s">
        <v>35</v>
      </c>
      <c r="E1000" s="14" t="s">
        <v>43</v>
      </c>
      <c r="F1000" s="8" t="s">
        <v>121</v>
      </c>
      <c r="G1000" s="14" t="s">
        <v>122</v>
      </c>
      <c r="H1000" s="9">
        <v>3190</v>
      </c>
      <c r="I1000" s="30" t="str">
        <f t="shared" si="61"/>
        <v>&gt;₹500</v>
      </c>
      <c r="J1000" s="9">
        <v>4195</v>
      </c>
      <c r="K1000" s="10">
        <v>0.24</v>
      </c>
      <c r="L1000" s="41">
        <f t="shared" si="58"/>
        <v>4</v>
      </c>
      <c r="M1000" s="21" t="str">
        <f>IF(K999&lt;=10%,"0-10%",IF(K999&lt;=20%,"11-20%",IF(K999&lt;=30%,"21-30%",IF(K999&lt;=40%,"31-40%",IF(K999&lt;=50%,"41-50%",IF(K999&lt;=60%,"51-60%",IF(K999&lt;=70%,"61-70%",IF(K999&lt;=80%,"71-80%",IF(K999&lt;=90%,"81-90%","91-100%")))))))))</f>
        <v>11-20%</v>
      </c>
      <c r="N1000" s="21" t="str">
        <f>IF(K1000&gt;=50%,"&gt;=50%","&lt;50%")</f>
        <v>&lt;50%</v>
      </c>
      <c r="O1000" s="7">
        <v>4</v>
      </c>
      <c r="P1000" s="11">
        <v>1282</v>
      </c>
      <c r="Q1000" s="27">
        <f>J1000*P1000</f>
        <v>5377990</v>
      </c>
      <c r="R1000" s="12"/>
      <c r="S1000" s="24" t="str">
        <f>IF(K1000&gt;=50%,"Yes","No")</f>
        <v>No</v>
      </c>
    </row>
    <row r="1001" spans="1:19" x14ac:dyDescent="0.25">
      <c r="A1001" s="7" t="s">
        <v>1086</v>
      </c>
      <c r="B1001" s="7" t="s">
        <v>1087</v>
      </c>
      <c r="C1001" s="7" t="s">
        <v>25</v>
      </c>
      <c r="D1001" s="7" t="s">
        <v>18</v>
      </c>
      <c r="E1001" s="7" t="s">
        <v>19</v>
      </c>
      <c r="F1001" s="8" t="s">
        <v>26</v>
      </c>
      <c r="G1001" s="7" t="s">
        <v>27</v>
      </c>
      <c r="H1001" s="9">
        <v>339</v>
      </c>
      <c r="I1001" s="30" t="str">
        <f t="shared" si="61"/>
        <v>₹200 - ₹500</v>
      </c>
      <c r="J1001" s="9">
        <v>1099</v>
      </c>
      <c r="K1001" s="10">
        <v>0.69</v>
      </c>
      <c r="L1001" s="41">
        <f t="shared" si="58"/>
        <v>4.3</v>
      </c>
      <c r="M1001" s="21" t="str">
        <f>IF(K1000&lt;=10%,"0-10%",IF(K1000&lt;=20%,"11-20%",IF(K1000&lt;=30%,"21-30%",IF(K1000&lt;=40%,"31-40%",IF(K1000&lt;=50%,"41-50%",IF(K1000&lt;=60%,"51-60%",IF(K1000&lt;=70%,"61-70%",IF(K1000&lt;=80%,"71-80%",IF(K1000&lt;=90%,"81-90%","91-100%")))))))))</f>
        <v>21-30%</v>
      </c>
      <c r="N1001" s="21" t="str">
        <f>IF(K1001&gt;=50%,"&gt;=50%","&lt;50%")</f>
        <v>&gt;=50%</v>
      </c>
      <c r="O1001" s="7">
        <v>4.3</v>
      </c>
      <c r="P1001" s="11">
        <v>974</v>
      </c>
      <c r="Q1001" s="27">
        <f>J1001*P1001</f>
        <v>1070426</v>
      </c>
      <c r="R1001" s="12"/>
      <c r="S1001" s="24" t="str">
        <f>IF(K1001&gt;=50%,"Yes","No")</f>
        <v>Yes</v>
      </c>
    </row>
    <row r="1002" spans="1:19" x14ac:dyDescent="0.25">
      <c r="A1002" s="7" t="s">
        <v>1084</v>
      </c>
      <c r="B1002" s="7" t="s">
        <v>1085</v>
      </c>
      <c r="C1002" s="7" t="s">
        <v>25</v>
      </c>
      <c r="D1002" s="7" t="s">
        <v>18</v>
      </c>
      <c r="E1002" s="7" t="s">
        <v>19</v>
      </c>
      <c r="F1002" s="8" t="s">
        <v>26</v>
      </c>
      <c r="G1002" s="7" t="s">
        <v>27</v>
      </c>
      <c r="H1002" s="9">
        <v>389</v>
      </c>
      <c r="I1002" s="30" t="str">
        <f t="shared" si="61"/>
        <v>₹200 - ₹500</v>
      </c>
      <c r="J1002" s="9">
        <v>1099</v>
      </c>
      <c r="K1002" s="10">
        <v>0.65</v>
      </c>
      <c r="L1002" s="41">
        <f t="shared" si="58"/>
        <v>4.3</v>
      </c>
      <c r="M1002" s="21" t="str">
        <f>IF(K1001&lt;=10%,"0-10%",IF(K1001&lt;=20%,"11-20%",IF(K1001&lt;=30%,"21-30%",IF(K1001&lt;=40%,"31-40%",IF(K1001&lt;=50%,"41-50%",IF(K1001&lt;=60%,"51-60%",IF(K1001&lt;=70%,"61-70%",IF(K1001&lt;=80%,"71-80%",IF(K1001&lt;=90%,"81-90%","91-100%")))))))))</f>
        <v>61-70%</v>
      </c>
      <c r="N1002" s="21" t="str">
        <f>IF(K1002&gt;=50%,"&gt;=50%","&lt;50%")</f>
        <v>&gt;=50%</v>
      </c>
      <c r="O1002" s="7">
        <v>4.3</v>
      </c>
      <c r="P1002" s="11">
        <v>974</v>
      </c>
      <c r="Q1002" s="27">
        <f>J1002*P1002</f>
        <v>1070426</v>
      </c>
      <c r="R1002" s="12"/>
      <c r="S1002" s="24" t="str">
        <f>IF(K1002&gt;=50%,"Yes","No")</f>
        <v>Yes</v>
      </c>
    </row>
    <row r="1003" spans="1:19" x14ac:dyDescent="0.25">
      <c r="A1003" s="7" t="s">
        <v>1986</v>
      </c>
      <c r="B1003" s="7" t="s">
        <v>1987</v>
      </c>
      <c r="C1003" s="7" t="s">
        <v>1148</v>
      </c>
      <c r="D1003" s="7" t="s">
        <v>55</v>
      </c>
      <c r="E1003" s="7" t="s">
        <v>63</v>
      </c>
      <c r="F1003" s="8" t="s">
        <v>103</v>
      </c>
      <c r="G1003" s="7" t="s">
        <v>1149</v>
      </c>
      <c r="H1003" s="9">
        <v>399</v>
      </c>
      <c r="I1003" s="30" t="str">
        <f t="shared" si="61"/>
        <v>₹200 - ₹500</v>
      </c>
      <c r="J1003" s="9">
        <v>799</v>
      </c>
      <c r="K1003" s="10">
        <v>0.5</v>
      </c>
      <c r="L1003" s="41">
        <f t="shared" si="58"/>
        <v>4.0999999999999996</v>
      </c>
      <c r="M1003" s="21" t="str">
        <f>IF(K1002&lt;=10%,"0-10%",IF(K1002&lt;=20%,"11-20%",IF(K1002&lt;=30%,"21-30%",IF(K1002&lt;=40%,"31-40%",IF(K1002&lt;=50%,"41-50%",IF(K1002&lt;=60%,"51-60%",IF(K1002&lt;=70%,"61-70%",IF(K1002&lt;=80%,"71-80%",IF(K1002&lt;=90%,"81-90%","91-100%")))))))))</f>
        <v>61-70%</v>
      </c>
      <c r="N1003" s="21" t="str">
        <f>IF(K1003&gt;=50%,"&gt;=50%","&lt;50%")</f>
        <v>&gt;=50%</v>
      </c>
      <c r="O1003" s="7">
        <v>4.0999999999999996</v>
      </c>
      <c r="P1003" s="11">
        <v>1161</v>
      </c>
      <c r="Q1003" s="27">
        <f>J1003*P1003</f>
        <v>927639</v>
      </c>
      <c r="R1003" s="12"/>
      <c r="S1003" s="24" t="str">
        <f>IF(K1003&gt;=50%,"Yes","No")</f>
        <v>Yes</v>
      </c>
    </row>
    <row r="1004" spans="1:19" x14ac:dyDescent="0.25">
      <c r="A1004" s="7" t="s">
        <v>2354</v>
      </c>
      <c r="B1004" s="7" t="s">
        <v>2355</v>
      </c>
      <c r="C1004" s="7" t="s">
        <v>1148</v>
      </c>
      <c r="D1004" s="7" t="s">
        <v>55</v>
      </c>
      <c r="E1004" s="7" t="s">
        <v>63</v>
      </c>
      <c r="F1004" s="8" t="s">
        <v>103</v>
      </c>
      <c r="G1004" s="7" t="s">
        <v>1149</v>
      </c>
      <c r="H1004" s="9">
        <v>399</v>
      </c>
      <c r="I1004" s="30" t="str">
        <f t="shared" si="61"/>
        <v>₹200 - ₹500</v>
      </c>
      <c r="J1004" s="9">
        <v>999</v>
      </c>
      <c r="K1004" s="10">
        <v>0.6</v>
      </c>
      <c r="L1004" s="41">
        <f t="shared" si="58"/>
        <v>4</v>
      </c>
      <c r="M1004" s="21" t="str">
        <f>IF(K1003&lt;=10%,"0-10%",IF(K1003&lt;=20%,"11-20%",IF(K1003&lt;=30%,"21-30%",IF(K1003&lt;=40%,"31-40%",IF(K1003&lt;=50%,"41-50%",IF(K1003&lt;=60%,"51-60%",IF(K1003&lt;=70%,"61-70%",IF(K1003&lt;=80%,"71-80%",IF(K1003&lt;=90%,"81-90%","91-100%")))))))))</f>
        <v>41-50%</v>
      </c>
      <c r="N1004" s="21" t="str">
        <f>IF(K1004&gt;=50%,"&gt;=50%","&lt;50%")</f>
        <v>&gt;=50%</v>
      </c>
      <c r="O1004" s="7">
        <v>4</v>
      </c>
      <c r="P1004" s="11">
        <v>1236</v>
      </c>
      <c r="Q1004" s="27">
        <f>J1004*P1004</f>
        <v>1234764</v>
      </c>
      <c r="R1004" s="12"/>
      <c r="S1004" s="24" t="str">
        <f>IF(K1004&gt;=50%,"Yes","No")</f>
        <v>Yes</v>
      </c>
    </row>
    <row r="1005" spans="1:19" x14ac:dyDescent="0.25">
      <c r="A1005" s="7" t="s">
        <v>1988</v>
      </c>
      <c r="B1005" s="7" t="s">
        <v>1989</v>
      </c>
      <c r="C1005" s="7" t="s">
        <v>1128</v>
      </c>
      <c r="D1005" s="7" t="s">
        <v>35</v>
      </c>
      <c r="E1005" s="15" t="s">
        <v>36</v>
      </c>
      <c r="F1005" s="8" t="s">
        <v>133</v>
      </c>
      <c r="G1005" s="15" t="s">
        <v>1129</v>
      </c>
      <c r="H1005" s="9">
        <v>3487.77</v>
      </c>
      <c r="I1005" s="30" t="str">
        <f t="shared" si="61"/>
        <v>&gt;₹500</v>
      </c>
      <c r="J1005" s="9">
        <v>4990</v>
      </c>
      <c r="K1005" s="10">
        <v>0.3</v>
      </c>
      <c r="L1005" s="41">
        <f t="shared" si="58"/>
        <v>4.0999999999999996</v>
      </c>
      <c r="M1005" s="21" t="str">
        <f>IF(K1004&lt;=10%,"0-10%",IF(K1004&lt;=20%,"11-20%",IF(K1004&lt;=30%,"21-30%",IF(K1004&lt;=40%,"31-40%",IF(K1004&lt;=50%,"41-50%",IF(K1004&lt;=60%,"51-60%",IF(K1004&lt;=70%,"61-70%",IF(K1004&lt;=80%,"71-80%",IF(K1004&lt;=90%,"81-90%","91-100%")))))))))</f>
        <v>51-60%</v>
      </c>
      <c r="N1005" s="21" t="str">
        <f>IF(K1005&gt;=50%,"&gt;=50%","&lt;50%")</f>
        <v>&lt;50%</v>
      </c>
      <c r="O1005" s="7">
        <v>4.0999999999999996</v>
      </c>
      <c r="P1005" s="11">
        <v>1127</v>
      </c>
      <c r="Q1005" s="27">
        <f>J1005*P1005</f>
        <v>5623730</v>
      </c>
      <c r="R1005" s="12"/>
      <c r="S1005" s="24" t="str">
        <f>IF(K1005&gt;=50%,"Yes","No")</f>
        <v>No</v>
      </c>
    </row>
    <row r="1006" spans="1:19" x14ac:dyDescent="0.25">
      <c r="A1006" s="7" t="s">
        <v>2356</v>
      </c>
      <c r="B1006" s="7" t="s">
        <v>2357</v>
      </c>
      <c r="C1006" s="7" t="s">
        <v>457</v>
      </c>
      <c r="D1006" s="7" t="s">
        <v>18</v>
      </c>
      <c r="E1006" s="7" t="s">
        <v>19</v>
      </c>
      <c r="F1006" s="8" t="s">
        <v>20</v>
      </c>
      <c r="G1006" s="7" t="s">
        <v>458</v>
      </c>
      <c r="H1006" s="9">
        <v>249</v>
      </c>
      <c r="I1006" s="30" t="str">
        <f t="shared" si="61"/>
        <v>₹200 - ₹500</v>
      </c>
      <c r="J1006" s="9">
        <v>600</v>
      </c>
      <c r="K1006" s="10">
        <v>0.59</v>
      </c>
      <c r="L1006" s="41">
        <f t="shared" si="58"/>
        <v>4</v>
      </c>
      <c r="M1006" s="21" t="str">
        <f>IF(K1005&lt;=10%,"0-10%",IF(K1005&lt;=20%,"11-20%",IF(K1005&lt;=30%,"21-30%",IF(K1005&lt;=40%,"31-40%",IF(K1005&lt;=50%,"41-50%",IF(K1005&lt;=60%,"51-60%",IF(K1005&lt;=70%,"61-70%",IF(K1005&lt;=80%,"71-80%",IF(K1005&lt;=90%,"81-90%","91-100%")))))))))</f>
        <v>21-30%</v>
      </c>
      <c r="N1006" s="21" t="str">
        <f>IF(K1006&gt;=50%,"&gt;=50%","&lt;50%")</f>
        <v>&gt;=50%</v>
      </c>
      <c r="O1006" s="7">
        <v>4</v>
      </c>
      <c r="P1006" s="11">
        <v>1208</v>
      </c>
      <c r="Q1006" s="27">
        <f>J1006*P1006</f>
        <v>724800</v>
      </c>
      <c r="R1006" s="12"/>
      <c r="S1006" s="24" t="str">
        <f>IF(K1006&gt;=50%,"Yes","No")</f>
        <v>Yes</v>
      </c>
    </row>
    <row r="1007" spans="1:19" x14ac:dyDescent="0.25">
      <c r="A1007" s="7" t="s">
        <v>2587</v>
      </c>
      <c r="B1007" s="7" t="s">
        <v>2588</v>
      </c>
      <c r="C1007" s="7" t="s">
        <v>1056</v>
      </c>
      <c r="D1007" s="7" t="s">
        <v>35</v>
      </c>
      <c r="E1007" s="7" t="s">
        <v>43</v>
      </c>
      <c r="F1007" s="8" t="s">
        <v>126</v>
      </c>
      <c r="G1007" s="7" t="s">
        <v>1057</v>
      </c>
      <c r="H1007" s="9">
        <v>185</v>
      </c>
      <c r="I1007" s="30" t="str">
        <f t="shared" si="61"/>
        <v>&lt;₹200</v>
      </c>
      <c r="J1007" s="9">
        <v>599</v>
      </c>
      <c r="K1007" s="10">
        <v>0.69</v>
      </c>
      <c r="L1007" s="41">
        <f t="shared" si="58"/>
        <v>3.9</v>
      </c>
      <c r="M1007" s="21" t="str">
        <f>IF(K1006&lt;=10%,"0-10%",IF(K1006&lt;=20%,"11-20%",IF(K1006&lt;=30%,"21-30%",IF(K1006&lt;=40%,"31-40%",IF(K1006&lt;=50%,"41-50%",IF(K1006&lt;=60%,"51-60%",IF(K1006&lt;=70%,"61-70%",IF(K1006&lt;=80%,"71-80%",IF(K1006&lt;=90%,"81-90%","91-100%")))))))))</f>
        <v>51-60%</v>
      </c>
      <c r="N1007" s="21" t="str">
        <f>IF(K1007&gt;=50%,"&gt;=50%","&lt;50%")</f>
        <v>&gt;=50%</v>
      </c>
      <c r="O1007" s="7">
        <v>3.9</v>
      </c>
      <c r="P1007" s="11">
        <v>1306</v>
      </c>
      <c r="Q1007" s="27">
        <f>J1007*P1007</f>
        <v>782294</v>
      </c>
      <c r="R1007" s="12"/>
      <c r="S1007" s="24" t="str">
        <f>IF(K1007&gt;=50%,"Yes","No")</f>
        <v>Yes</v>
      </c>
    </row>
    <row r="1008" spans="1:19" x14ac:dyDescent="0.25">
      <c r="A1008" s="7" t="s">
        <v>1990</v>
      </c>
      <c r="B1008" s="7" t="s">
        <v>1991</v>
      </c>
      <c r="C1008" s="7" t="s">
        <v>783</v>
      </c>
      <c r="D1008" s="7" t="s">
        <v>35</v>
      </c>
      <c r="E1008" s="7" t="s">
        <v>43</v>
      </c>
      <c r="F1008" s="8" t="s">
        <v>121</v>
      </c>
      <c r="G1008" s="7" t="s">
        <v>122</v>
      </c>
      <c r="H1008" s="9">
        <v>699</v>
      </c>
      <c r="I1008" s="30" t="str">
        <f t="shared" si="61"/>
        <v>&gt;₹500</v>
      </c>
      <c r="J1008" s="9">
        <v>850</v>
      </c>
      <c r="K1008" s="10">
        <v>0.18</v>
      </c>
      <c r="L1008" s="41">
        <f t="shared" si="58"/>
        <v>4.0999999999999996</v>
      </c>
      <c r="M1008" s="21" t="str">
        <f>IF(K1007&lt;=10%,"0-10%",IF(K1007&lt;=20%,"11-20%",IF(K1007&lt;=30%,"21-30%",IF(K1007&lt;=40%,"31-40%",IF(K1007&lt;=50%,"41-50%",IF(K1007&lt;=60%,"51-60%",IF(K1007&lt;=70%,"61-70%",IF(K1007&lt;=80%,"71-80%",IF(K1007&lt;=90%,"81-90%","91-100%")))))))))</f>
        <v>61-70%</v>
      </c>
      <c r="N1008" s="21" t="str">
        <f>IF(K1008&gt;=50%,"&gt;=50%","&lt;50%")</f>
        <v>&lt;50%</v>
      </c>
      <c r="O1008" s="7">
        <v>4.0999999999999996</v>
      </c>
      <c r="P1008" s="11">
        <v>1106</v>
      </c>
      <c r="Q1008" s="27">
        <f>J1008*P1008</f>
        <v>940100</v>
      </c>
      <c r="R1008" s="12"/>
      <c r="S1008" s="24" t="str">
        <f>IF(K1008&gt;=50%,"Yes","No")</f>
        <v>No</v>
      </c>
    </row>
    <row r="1009" spans="1:19" x14ac:dyDescent="0.25">
      <c r="A1009" s="7" t="s">
        <v>2784</v>
      </c>
      <c r="B1009" s="7" t="s">
        <v>2785</v>
      </c>
      <c r="C1009" s="7" t="s">
        <v>694</v>
      </c>
      <c r="D1009" s="7" t="s">
        <v>35</v>
      </c>
      <c r="E1009" s="14" t="s">
        <v>43</v>
      </c>
      <c r="F1009" s="8" t="s">
        <v>121</v>
      </c>
      <c r="G1009" s="14" t="s">
        <v>122</v>
      </c>
      <c r="H1009" s="9">
        <v>3299</v>
      </c>
      <c r="I1009" s="30" t="str">
        <f t="shared" si="61"/>
        <v>&gt;₹500</v>
      </c>
      <c r="J1009" s="9">
        <v>4995</v>
      </c>
      <c r="K1009" s="10">
        <v>0.34</v>
      </c>
      <c r="L1009" s="41">
        <f t="shared" si="58"/>
        <v>3.8</v>
      </c>
      <c r="M1009" s="21" t="str">
        <f>IF(K1008&lt;=10%,"0-10%",IF(K1008&lt;=20%,"11-20%",IF(K1008&lt;=30%,"21-30%",IF(K1008&lt;=40%,"31-40%",IF(K1008&lt;=50%,"41-50%",IF(K1008&lt;=60%,"51-60%",IF(K1008&lt;=70%,"61-70%",IF(K1008&lt;=80%,"71-80%",IF(K1008&lt;=90%,"81-90%","91-100%")))))))))</f>
        <v>11-20%</v>
      </c>
      <c r="N1009" s="21" t="str">
        <f>IF(K1009&gt;=50%,"&gt;=50%","&lt;50%")</f>
        <v>&lt;50%</v>
      </c>
      <c r="O1009" s="7">
        <v>3.8</v>
      </c>
      <c r="P1009" s="11">
        <v>1393</v>
      </c>
      <c r="Q1009" s="27">
        <f>J1009*P1009</f>
        <v>6958035</v>
      </c>
      <c r="R1009" s="12"/>
      <c r="S1009" s="24" t="str">
        <f>IF(K1009&gt;=50%,"Yes","No")</f>
        <v>No</v>
      </c>
    </row>
    <row r="1010" spans="1:19" x14ac:dyDescent="0.25">
      <c r="A1010" s="7" t="s">
        <v>1992</v>
      </c>
      <c r="B1010" s="7" t="s">
        <v>1993</v>
      </c>
      <c r="C1010" s="7" t="s">
        <v>482</v>
      </c>
      <c r="D1010" s="7" t="s">
        <v>18</v>
      </c>
      <c r="E1010" s="7" t="s">
        <v>19</v>
      </c>
      <c r="F1010" s="8" t="s">
        <v>333</v>
      </c>
      <c r="G1010" s="7" t="s">
        <v>483</v>
      </c>
      <c r="H1010" s="9">
        <v>269</v>
      </c>
      <c r="I1010" s="30" t="str">
        <f t="shared" si="61"/>
        <v>₹200 - ₹500</v>
      </c>
      <c r="J1010" s="9">
        <v>1099</v>
      </c>
      <c r="K1010" s="10">
        <v>0.76</v>
      </c>
      <c r="L1010" s="41">
        <f t="shared" si="58"/>
        <v>4.0999999999999996</v>
      </c>
      <c r="M1010" s="21" t="str">
        <f>IF(K1009&lt;=10%,"0-10%",IF(K1009&lt;=20%,"11-20%",IF(K1009&lt;=30%,"21-30%",IF(K1009&lt;=40%,"31-40%",IF(K1009&lt;=50%,"41-50%",IF(K1009&lt;=60%,"51-60%",IF(K1009&lt;=70%,"61-70%",IF(K1009&lt;=80%,"71-80%",IF(K1009&lt;=90%,"81-90%","91-100%")))))))))</f>
        <v>31-40%</v>
      </c>
      <c r="N1010" s="21" t="str">
        <f>IF(K1010&gt;=50%,"&gt;=50%","&lt;50%")</f>
        <v>&gt;=50%</v>
      </c>
      <c r="O1010" s="7">
        <v>4.0999999999999996</v>
      </c>
      <c r="P1010" s="11">
        <v>1092</v>
      </c>
      <c r="Q1010" s="27">
        <f>J1010*P1010</f>
        <v>1200108</v>
      </c>
      <c r="R1010" s="12"/>
      <c r="S1010" s="24" t="str">
        <f>IF(K1010&gt;=50%,"Yes","No")</f>
        <v>Yes</v>
      </c>
    </row>
    <row r="1011" spans="1:19" x14ac:dyDescent="0.25">
      <c r="A1011" s="7" t="s">
        <v>2897</v>
      </c>
      <c r="B1011" s="7" t="s">
        <v>2898</v>
      </c>
      <c r="C1011" s="7" t="s">
        <v>903</v>
      </c>
      <c r="D1011" s="7" t="s">
        <v>35</v>
      </c>
      <c r="E1011" s="7" t="s">
        <v>904</v>
      </c>
      <c r="F1011" s="8" t="s">
        <v>905</v>
      </c>
      <c r="G1011" s="7" t="s">
        <v>906</v>
      </c>
      <c r="H1011" s="9">
        <v>351</v>
      </c>
      <c r="I1011" s="30" t="str">
        <f t="shared" si="61"/>
        <v>₹200 - ₹500</v>
      </c>
      <c r="J1011" s="9">
        <v>1099</v>
      </c>
      <c r="K1011" s="10">
        <v>0.68</v>
      </c>
      <c r="L1011" s="41">
        <f t="shared" si="58"/>
        <v>3.7</v>
      </c>
      <c r="M1011" s="21" t="str">
        <f>IF(K1010&lt;=10%,"0-10%",IF(K1010&lt;=20%,"11-20%",IF(K1010&lt;=30%,"21-30%",IF(K1010&lt;=40%,"31-40%",IF(K1010&lt;=50%,"41-50%",IF(K1010&lt;=60%,"51-60%",IF(K1010&lt;=70%,"61-70%",IF(K1010&lt;=80%,"71-80%",IF(K1010&lt;=90%,"81-90%","91-100%")))))))))</f>
        <v>71-80%</v>
      </c>
      <c r="N1011" s="21" t="str">
        <f>IF(K1011&gt;=50%,"&gt;=50%","&lt;50%")</f>
        <v>&gt;=50%</v>
      </c>
      <c r="O1011" s="7">
        <v>3.7</v>
      </c>
      <c r="P1011" s="11">
        <v>1470</v>
      </c>
      <c r="Q1011" s="27">
        <f>J1011*P1011</f>
        <v>1615530</v>
      </c>
      <c r="R1011" s="12"/>
      <c r="S1011" s="24" t="str">
        <f>IF(K1011&gt;=50%,"Yes","No")</f>
        <v>Yes</v>
      </c>
    </row>
    <row r="1012" spans="1:19" x14ac:dyDescent="0.25">
      <c r="A1012" s="7" t="s">
        <v>610</v>
      </c>
      <c r="B1012" s="7" t="s">
        <v>611</v>
      </c>
      <c r="C1012" s="7" t="s">
        <v>353</v>
      </c>
      <c r="D1012" s="7" t="s">
        <v>55</v>
      </c>
      <c r="E1012" s="14" t="s">
        <v>354</v>
      </c>
      <c r="F1012" s="8" t="s">
        <v>355</v>
      </c>
      <c r="G1012" s="14"/>
      <c r="H1012" s="9">
        <v>2999</v>
      </c>
      <c r="I1012" s="30" t="str">
        <f t="shared" si="61"/>
        <v>&gt;₹500</v>
      </c>
      <c r="J1012" s="9">
        <v>11999</v>
      </c>
      <c r="K1012" s="10">
        <v>0.75</v>
      </c>
      <c r="L1012" s="41">
        <f t="shared" si="58"/>
        <v>4.4000000000000004</v>
      </c>
      <c r="M1012" s="21" t="str">
        <f>IF(K1011&lt;=10%,"0-10%",IF(K1011&lt;=20%,"11-20%",IF(K1011&lt;=30%,"21-30%",IF(K1011&lt;=40%,"31-40%",IF(K1011&lt;=50%,"41-50%",IF(K1011&lt;=60%,"51-60%",IF(K1011&lt;=70%,"61-70%",IF(K1011&lt;=80%,"71-80%",IF(K1011&lt;=90%,"81-90%","91-100%")))))))))</f>
        <v>61-70%</v>
      </c>
      <c r="N1012" s="21" t="str">
        <f>IF(K1012&gt;=50%,"&gt;=50%","&lt;50%")</f>
        <v>&gt;=50%</v>
      </c>
      <c r="O1012" s="7">
        <v>4.4000000000000004</v>
      </c>
      <c r="P1012" s="11">
        <v>768</v>
      </c>
      <c r="Q1012" s="27">
        <f>J1012*P1012</f>
        <v>9215232</v>
      </c>
      <c r="R1012" s="12"/>
      <c r="S1012" s="24" t="str">
        <f>IF(K1012&gt;=50%,"Yes","No")</f>
        <v>Yes</v>
      </c>
    </row>
    <row r="1013" spans="1:19" x14ac:dyDescent="0.25">
      <c r="A1013" s="7" t="s">
        <v>1994</v>
      </c>
      <c r="B1013" s="7" t="s">
        <v>1995</v>
      </c>
      <c r="C1013" s="7" t="s">
        <v>903</v>
      </c>
      <c r="D1013" s="7" t="s">
        <v>35</v>
      </c>
      <c r="E1013" s="7" t="s">
        <v>904</v>
      </c>
      <c r="F1013" s="8" t="s">
        <v>905</v>
      </c>
      <c r="G1013" s="7" t="s">
        <v>906</v>
      </c>
      <c r="H1013" s="9">
        <v>355</v>
      </c>
      <c r="I1013" s="30" t="str">
        <f t="shared" si="61"/>
        <v>₹200 - ₹500</v>
      </c>
      <c r="J1013" s="9">
        <v>899</v>
      </c>
      <c r="K1013" s="10">
        <v>0.61</v>
      </c>
      <c r="L1013" s="41">
        <f t="shared" si="58"/>
        <v>4.0999999999999996</v>
      </c>
      <c r="M1013" s="21" t="str">
        <f>IF(K1012&lt;=10%,"0-10%",IF(K1012&lt;=20%,"11-20%",IF(K1012&lt;=30%,"21-30%",IF(K1012&lt;=40%,"31-40%",IF(K1012&lt;=50%,"41-50%",IF(K1012&lt;=60%,"51-60%",IF(K1012&lt;=70%,"61-70%",IF(K1012&lt;=80%,"71-80%",IF(K1012&lt;=90%,"81-90%","91-100%")))))))))</f>
        <v>71-80%</v>
      </c>
      <c r="N1013" s="21" t="str">
        <f>IF(K1013&gt;=50%,"&gt;=50%","&lt;50%")</f>
        <v>&gt;=50%</v>
      </c>
      <c r="O1013" s="7">
        <v>4.0999999999999996</v>
      </c>
      <c r="P1013" s="11">
        <v>1051</v>
      </c>
      <c r="Q1013" s="27">
        <f>J1013*P1013</f>
        <v>944849</v>
      </c>
      <c r="R1013" s="12"/>
      <c r="S1013" s="24" t="str">
        <f>IF(K1013&gt;=50%,"Yes","No")</f>
        <v>Yes</v>
      </c>
    </row>
    <row r="1014" spans="1:19" x14ac:dyDescent="0.25">
      <c r="A1014" s="7" t="s">
        <v>2000</v>
      </c>
      <c r="B1014" s="7" t="s">
        <v>2001</v>
      </c>
      <c r="C1014" s="7" t="s">
        <v>887</v>
      </c>
      <c r="D1014" s="7" t="s">
        <v>35</v>
      </c>
      <c r="E1014" s="14" t="s">
        <v>43</v>
      </c>
      <c r="F1014" s="8" t="s">
        <v>44</v>
      </c>
      <c r="G1014" s="14" t="s">
        <v>888</v>
      </c>
      <c r="H1014" s="9">
        <v>1474</v>
      </c>
      <c r="I1014" s="30" t="str">
        <f t="shared" si="61"/>
        <v>&gt;₹500</v>
      </c>
      <c r="J1014" s="9">
        <v>4650</v>
      </c>
      <c r="K1014" s="10">
        <v>0.68</v>
      </c>
      <c r="L1014" s="41">
        <f t="shared" si="58"/>
        <v>4.0999999999999996</v>
      </c>
      <c r="M1014" s="21" t="str">
        <f>IF(K1013&lt;=10%,"0-10%",IF(K1013&lt;=20%,"11-20%",IF(K1013&lt;=30%,"21-30%",IF(K1013&lt;=40%,"31-40%",IF(K1013&lt;=50%,"41-50%",IF(K1013&lt;=60%,"51-60%",IF(K1013&lt;=70%,"61-70%",IF(K1013&lt;=80%,"71-80%",IF(K1013&lt;=90%,"81-90%","91-100%")))))))))</f>
        <v>61-70%</v>
      </c>
      <c r="N1014" s="21" t="str">
        <f>IF(K1014&gt;=50%,"&gt;=50%","&lt;50%")</f>
        <v>&gt;=50%</v>
      </c>
      <c r="O1014" s="7">
        <v>4.0999999999999996</v>
      </c>
      <c r="P1014" s="11">
        <v>1045</v>
      </c>
      <c r="Q1014" s="27">
        <f>J1014*P1014</f>
        <v>4859250</v>
      </c>
      <c r="R1014" s="12"/>
      <c r="S1014" s="24" t="str">
        <f>IF(K1014&gt;=50%,"Yes","No")</f>
        <v>Yes</v>
      </c>
    </row>
    <row r="1015" spans="1:19" x14ac:dyDescent="0.25">
      <c r="A1015" s="7" t="s">
        <v>1996</v>
      </c>
      <c r="B1015" s="7" t="s">
        <v>1997</v>
      </c>
      <c r="C1015" s="7" t="s">
        <v>25</v>
      </c>
      <c r="D1015" s="7" t="s">
        <v>18</v>
      </c>
      <c r="E1015" s="7" t="s">
        <v>19</v>
      </c>
      <c r="F1015" s="8" t="s">
        <v>26</v>
      </c>
      <c r="G1015" s="7" t="s">
        <v>27</v>
      </c>
      <c r="H1015" s="9">
        <v>719</v>
      </c>
      <c r="I1015" s="30" t="str">
        <f t="shared" si="61"/>
        <v>&gt;₹500</v>
      </c>
      <c r="J1015" s="9">
        <v>1499</v>
      </c>
      <c r="K1015" s="10">
        <v>0.52</v>
      </c>
      <c r="L1015" s="41">
        <f t="shared" si="58"/>
        <v>4.0999999999999996</v>
      </c>
      <c r="M1015" s="21" t="str">
        <f>IF(K1014&lt;=10%,"0-10%",IF(K1014&lt;=20%,"11-20%",IF(K1014&lt;=30%,"21-30%",IF(K1014&lt;=40%,"31-40%",IF(K1014&lt;=50%,"41-50%",IF(K1014&lt;=60%,"51-60%",IF(K1014&lt;=70%,"61-70%",IF(K1014&lt;=80%,"71-80%",IF(K1014&lt;=90%,"81-90%","91-100%")))))))))</f>
        <v>61-70%</v>
      </c>
      <c r="N1015" s="21" t="str">
        <f>IF(K1015&gt;=50%,"&gt;=50%","&lt;50%")</f>
        <v>&gt;=50%</v>
      </c>
      <c r="O1015" s="7">
        <v>4.0999999999999996</v>
      </c>
      <c r="P1015" s="11">
        <v>1045</v>
      </c>
      <c r="Q1015" s="27">
        <f>J1015*P1015</f>
        <v>1566455</v>
      </c>
      <c r="R1015" s="12"/>
      <c r="S1015" s="24" t="str">
        <f>IF(K1015&gt;=50%,"Yes","No")</f>
        <v>Yes</v>
      </c>
    </row>
    <row r="1016" spans="1:19" x14ac:dyDescent="0.25">
      <c r="A1016" s="7" t="s">
        <v>1998</v>
      </c>
      <c r="B1016" s="7" t="s">
        <v>1999</v>
      </c>
      <c r="C1016" s="7" t="s">
        <v>25</v>
      </c>
      <c r="D1016" s="7" t="s">
        <v>18</v>
      </c>
      <c r="E1016" s="7" t="s">
        <v>19</v>
      </c>
      <c r="F1016" s="8" t="s">
        <v>26</v>
      </c>
      <c r="G1016" s="7" t="s">
        <v>27</v>
      </c>
      <c r="H1016" s="9">
        <v>719</v>
      </c>
      <c r="I1016" s="30" t="str">
        <f t="shared" si="61"/>
        <v>&gt;₹500</v>
      </c>
      <c r="J1016" s="9">
        <v>1499</v>
      </c>
      <c r="K1016" s="10">
        <v>0.52</v>
      </c>
      <c r="L1016" s="41">
        <f t="shared" si="58"/>
        <v>4.0999999999999996</v>
      </c>
      <c r="M1016" s="21" t="str">
        <f>IF(K1015&lt;=10%,"0-10%",IF(K1015&lt;=20%,"11-20%",IF(K1015&lt;=30%,"21-30%",IF(K1015&lt;=40%,"31-40%",IF(K1015&lt;=50%,"41-50%",IF(K1015&lt;=60%,"51-60%",IF(K1015&lt;=70%,"61-70%",IF(K1015&lt;=80%,"71-80%",IF(K1015&lt;=90%,"81-90%","91-100%")))))))))</f>
        <v>51-60%</v>
      </c>
      <c r="N1016" s="21" t="str">
        <f>IF(K1016&gt;=50%,"&gt;=50%","&lt;50%")</f>
        <v>&gt;=50%</v>
      </c>
      <c r="O1016" s="7">
        <v>4.0999999999999996</v>
      </c>
      <c r="P1016" s="11">
        <v>1045</v>
      </c>
      <c r="Q1016" s="27">
        <f>J1016*P1016</f>
        <v>1566455</v>
      </c>
      <c r="R1016" s="12"/>
      <c r="S1016" s="24" t="str">
        <f>IF(K1016&gt;=50%,"Yes","No")</f>
        <v>Yes</v>
      </c>
    </row>
    <row r="1017" spans="1:19" x14ac:dyDescent="0.25">
      <c r="A1017" s="7" t="s">
        <v>3042</v>
      </c>
      <c r="B1017" s="7" t="s">
        <v>3043</v>
      </c>
      <c r="C1017" s="7" t="s">
        <v>2088</v>
      </c>
      <c r="D1017" s="7" t="s">
        <v>55</v>
      </c>
      <c r="E1017" s="14" t="s">
        <v>56</v>
      </c>
      <c r="F1017" s="8" t="s">
        <v>429</v>
      </c>
      <c r="G1017" s="14" t="s">
        <v>2089</v>
      </c>
      <c r="H1017" s="9">
        <v>3799</v>
      </c>
      <c r="I1017" s="30" t="str">
        <f t="shared" si="61"/>
        <v>&gt;₹500</v>
      </c>
      <c r="J1017" s="9">
        <v>5299</v>
      </c>
      <c r="K1017" s="10">
        <v>0.28000000000000003</v>
      </c>
      <c r="L1017" s="41">
        <f t="shared" si="58"/>
        <v>3.5</v>
      </c>
      <c r="M1017" s="21" t="str">
        <f>IF(K1016&lt;=10%,"0-10%",IF(K1016&lt;=20%,"11-20%",IF(K1016&lt;=30%,"21-30%",IF(K1016&lt;=40%,"31-40%",IF(K1016&lt;=50%,"41-50%",IF(K1016&lt;=60%,"51-60%",IF(K1016&lt;=70%,"61-70%",IF(K1016&lt;=80%,"71-80%",IF(K1016&lt;=90%,"81-90%","91-100%")))))))))</f>
        <v>51-60%</v>
      </c>
      <c r="N1017" s="21" t="str">
        <f>IF(K1017&gt;=50%,"&gt;=50%","&lt;50%")</f>
        <v>&lt;50%</v>
      </c>
      <c r="O1017" s="7">
        <v>3.5</v>
      </c>
      <c r="P1017" s="11">
        <v>1641</v>
      </c>
      <c r="Q1017" s="27">
        <f>J1017*P1017</f>
        <v>8695659</v>
      </c>
      <c r="R1017" s="12"/>
      <c r="S1017" s="24" t="str">
        <f>IF(K1017&gt;=50%,"Yes","No")</f>
        <v>No</v>
      </c>
    </row>
    <row r="1018" spans="1:19" x14ac:dyDescent="0.25">
      <c r="A1018" s="7" t="s">
        <v>1090</v>
      </c>
      <c r="B1018" s="7" t="s">
        <v>1091</v>
      </c>
      <c r="C1018" s="7" t="s">
        <v>25</v>
      </c>
      <c r="D1018" s="7" t="s">
        <v>18</v>
      </c>
      <c r="E1018" s="7" t="s">
        <v>19</v>
      </c>
      <c r="F1018" s="8" t="s">
        <v>26</v>
      </c>
      <c r="G1018" s="7" t="s">
        <v>27</v>
      </c>
      <c r="H1018" s="9">
        <v>349</v>
      </c>
      <c r="I1018" s="30" t="str">
        <f t="shared" si="61"/>
        <v>₹200 - ₹500</v>
      </c>
      <c r="J1018" s="9">
        <v>999</v>
      </c>
      <c r="K1018" s="10">
        <v>0.65</v>
      </c>
      <c r="L1018" s="41">
        <f t="shared" si="58"/>
        <v>4.3</v>
      </c>
      <c r="M1018" s="21" t="str">
        <f>IF(K1017&lt;=10%,"0-10%",IF(K1017&lt;=20%,"11-20%",IF(K1017&lt;=30%,"21-30%",IF(K1017&lt;=40%,"31-40%",IF(K1017&lt;=50%,"41-50%",IF(K1017&lt;=60%,"51-60%",IF(K1017&lt;=70%,"61-70%",IF(K1017&lt;=80%,"71-80%",IF(K1017&lt;=90%,"81-90%","91-100%")))))))))</f>
        <v>21-30%</v>
      </c>
      <c r="N1018" s="21" t="str">
        <f>IF(K1018&gt;=50%,"&gt;=50%","&lt;50%")</f>
        <v>&gt;=50%</v>
      </c>
      <c r="O1018" s="7">
        <v>4.3</v>
      </c>
      <c r="P1018" s="11">
        <v>838</v>
      </c>
      <c r="Q1018" s="27">
        <f>J1018*P1018</f>
        <v>837162</v>
      </c>
      <c r="R1018" s="12"/>
      <c r="S1018" s="24" t="str">
        <f>IF(K1018&gt;=50%,"Yes","No")</f>
        <v>Yes</v>
      </c>
    </row>
    <row r="1019" spans="1:19" x14ac:dyDescent="0.25">
      <c r="A1019" s="7" t="s">
        <v>1088</v>
      </c>
      <c r="B1019" s="7" t="s">
        <v>1089</v>
      </c>
      <c r="C1019" s="7" t="s">
        <v>25</v>
      </c>
      <c r="D1019" s="7" t="s">
        <v>18</v>
      </c>
      <c r="E1019" s="7" t="s">
        <v>19</v>
      </c>
      <c r="F1019" s="8" t="s">
        <v>26</v>
      </c>
      <c r="G1019" s="7" t="s">
        <v>27</v>
      </c>
      <c r="H1019" s="9">
        <v>389</v>
      </c>
      <c r="I1019" s="30" t="str">
        <f t="shared" si="61"/>
        <v>₹200 - ₹500</v>
      </c>
      <c r="J1019" s="9">
        <v>999</v>
      </c>
      <c r="K1019" s="10">
        <v>0.61</v>
      </c>
      <c r="L1019" s="41">
        <f t="shared" si="58"/>
        <v>4.3</v>
      </c>
      <c r="M1019" s="21" t="str">
        <f>IF(K1018&lt;=10%,"0-10%",IF(K1018&lt;=20%,"11-20%",IF(K1018&lt;=30%,"21-30%",IF(K1018&lt;=40%,"31-40%",IF(K1018&lt;=50%,"41-50%",IF(K1018&lt;=60%,"51-60%",IF(K1018&lt;=70%,"61-70%",IF(K1018&lt;=80%,"71-80%",IF(K1018&lt;=90%,"81-90%","91-100%")))))))))</f>
        <v>61-70%</v>
      </c>
      <c r="N1019" s="21" t="str">
        <f>IF(K1019&gt;=50%,"&gt;=50%","&lt;50%")</f>
        <v>&gt;=50%</v>
      </c>
      <c r="O1019" s="7">
        <v>4.3</v>
      </c>
      <c r="P1019" s="11">
        <v>838</v>
      </c>
      <c r="Q1019" s="27">
        <f>J1019*P1019</f>
        <v>837162</v>
      </c>
      <c r="R1019" s="12"/>
      <c r="S1019" s="24" t="str">
        <f>IF(K1019&gt;=50%,"Yes","No")</f>
        <v>Yes</v>
      </c>
    </row>
    <row r="1020" spans="1:19" x14ac:dyDescent="0.25">
      <c r="A1020" s="7" t="s">
        <v>2002</v>
      </c>
      <c r="B1020" s="7" t="s">
        <v>2003</v>
      </c>
      <c r="C1020" s="7" t="s">
        <v>49</v>
      </c>
      <c r="D1020" s="7" t="s">
        <v>35</v>
      </c>
      <c r="E1020" s="14" t="s">
        <v>43</v>
      </c>
      <c r="F1020" s="8" t="s">
        <v>44</v>
      </c>
      <c r="G1020" s="14" t="s">
        <v>50</v>
      </c>
      <c r="H1020" s="9">
        <v>1999</v>
      </c>
      <c r="I1020" s="30" t="str">
        <f t="shared" si="61"/>
        <v>&gt;₹500</v>
      </c>
      <c r="J1020" s="9">
        <v>2499</v>
      </c>
      <c r="K1020" s="10">
        <v>0.2</v>
      </c>
      <c r="L1020" s="41">
        <f t="shared" si="58"/>
        <v>4.0999999999999996</v>
      </c>
      <c r="M1020" s="21" t="str">
        <f>IF(K1019&lt;=10%,"0-10%",IF(K1019&lt;=20%,"11-20%",IF(K1019&lt;=30%,"21-30%",IF(K1019&lt;=40%,"31-40%",IF(K1019&lt;=50%,"41-50%",IF(K1019&lt;=60%,"51-60%",IF(K1019&lt;=70%,"61-70%",IF(K1019&lt;=80%,"71-80%",IF(K1019&lt;=90%,"81-90%","91-100%")))))))))</f>
        <v>61-70%</v>
      </c>
      <c r="N1020" s="21" t="str">
        <f>IF(K1020&gt;=50%,"&gt;=50%","&lt;50%")</f>
        <v>&lt;50%</v>
      </c>
      <c r="O1020" s="7">
        <v>4.0999999999999996</v>
      </c>
      <c r="P1020" s="11">
        <v>1034</v>
      </c>
      <c r="Q1020" s="27">
        <f>J1020*P1020</f>
        <v>2583966</v>
      </c>
      <c r="R1020" s="12"/>
      <c r="S1020" s="24" t="str">
        <f>IF(K1020&gt;=50%,"Yes","No")</f>
        <v>No</v>
      </c>
    </row>
    <row r="1021" spans="1:19" x14ac:dyDescent="0.25">
      <c r="A1021" s="7" t="s">
        <v>2004</v>
      </c>
      <c r="B1021" s="7" t="s">
        <v>2005</v>
      </c>
      <c r="C1021" s="7" t="s">
        <v>120</v>
      </c>
      <c r="D1021" s="7" t="s">
        <v>35</v>
      </c>
      <c r="E1021" s="7" t="s">
        <v>43</v>
      </c>
      <c r="F1021" s="8" t="s">
        <v>121</v>
      </c>
      <c r="G1021" s="7" t="s">
        <v>122</v>
      </c>
      <c r="H1021" s="9">
        <v>475</v>
      </c>
      <c r="I1021" s="30" t="str">
        <f t="shared" si="61"/>
        <v>₹200 - ₹500</v>
      </c>
      <c r="J1021" s="9">
        <v>999</v>
      </c>
      <c r="K1021" s="10">
        <v>0.52</v>
      </c>
      <c r="L1021" s="41">
        <f t="shared" si="58"/>
        <v>4.0999999999999996</v>
      </c>
      <c r="M1021" s="21" t="str">
        <f>IF(K1020&lt;=10%,"0-10%",IF(K1020&lt;=20%,"11-20%",IF(K1020&lt;=30%,"21-30%",IF(K1020&lt;=40%,"31-40%",IF(K1020&lt;=50%,"41-50%",IF(K1020&lt;=60%,"51-60%",IF(K1020&lt;=70%,"61-70%",IF(K1020&lt;=80%,"71-80%",IF(K1020&lt;=90%,"81-90%","91-100%")))))))))</f>
        <v>11-20%</v>
      </c>
      <c r="N1021" s="21" t="str">
        <f>IF(K1021&gt;=50%,"&gt;=50%","&lt;50%")</f>
        <v>&gt;=50%</v>
      </c>
      <c r="O1021" s="7">
        <v>4.0999999999999996</v>
      </c>
      <c r="P1021" s="11">
        <v>1021</v>
      </c>
      <c r="Q1021" s="27">
        <f>J1021*P1021</f>
        <v>1019979</v>
      </c>
      <c r="R1021" s="12"/>
      <c r="S1021" s="24" t="str">
        <f>IF(K1021&gt;=50%,"Yes","No")</f>
        <v>Yes</v>
      </c>
    </row>
    <row r="1022" spans="1:19" x14ac:dyDescent="0.25">
      <c r="A1022" s="7" t="s">
        <v>1538</v>
      </c>
      <c r="B1022" s="7" t="s">
        <v>1539</v>
      </c>
      <c r="C1022" s="7" t="s">
        <v>25</v>
      </c>
      <c r="D1022" s="7" t="s">
        <v>18</v>
      </c>
      <c r="E1022" s="7" t="s">
        <v>19</v>
      </c>
      <c r="F1022" s="8" t="s">
        <v>26</v>
      </c>
      <c r="G1022" s="7" t="s">
        <v>27</v>
      </c>
      <c r="H1022" s="9">
        <v>499</v>
      </c>
      <c r="I1022" s="30" t="str">
        <f t="shared" si="61"/>
        <v>₹200 - ₹500</v>
      </c>
      <c r="J1022" s="9">
        <v>899</v>
      </c>
      <c r="K1022" s="10">
        <v>0.44</v>
      </c>
      <c r="L1022" s="41">
        <f t="shared" si="58"/>
        <v>4.2</v>
      </c>
      <c r="M1022" s="21" t="str">
        <f>IF(K1021&lt;=10%,"0-10%",IF(K1021&lt;=20%,"11-20%",IF(K1021&lt;=30%,"21-30%",IF(K1021&lt;=40%,"31-40%",IF(K1021&lt;=50%,"41-50%",IF(K1021&lt;=60%,"51-60%",IF(K1021&lt;=70%,"61-70%",IF(K1021&lt;=80%,"71-80%",IF(K1021&lt;=90%,"81-90%","91-100%")))))))))</f>
        <v>51-60%</v>
      </c>
      <c r="N1022" s="21" t="str">
        <f>IF(K1022&gt;=50%,"&gt;=50%","&lt;50%")</f>
        <v>&lt;50%</v>
      </c>
      <c r="O1022" s="7">
        <v>4.2</v>
      </c>
      <c r="P1022" s="11">
        <v>919</v>
      </c>
      <c r="Q1022" s="27">
        <f>J1022*P1022</f>
        <v>826181</v>
      </c>
      <c r="R1022" s="12"/>
      <c r="S1022" s="24" t="str">
        <f>IF(K1022&gt;=50%,"Yes","No")</f>
        <v>No</v>
      </c>
    </row>
    <row r="1023" spans="1:19" x14ac:dyDescent="0.25">
      <c r="A1023" s="7" t="s">
        <v>2006</v>
      </c>
      <c r="B1023" s="7" t="s">
        <v>2007</v>
      </c>
      <c r="C1023" s="7" t="s">
        <v>132</v>
      </c>
      <c r="D1023" s="7" t="s">
        <v>35</v>
      </c>
      <c r="E1023" s="14" t="s">
        <v>36</v>
      </c>
      <c r="F1023" s="8" t="s">
        <v>133</v>
      </c>
      <c r="G1023" s="14" t="s">
        <v>134</v>
      </c>
      <c r="H1023" s="9">
        <v>9590</v>
      </c>
      <c r="I1023" s="30" t="str">
        <f t="shared" si="61"/>
        <v>&gt;₹500</v>
      </c>
      <c r="J1023" s="9">
        <v>15999</v>
      </c>
      <c r="K1023" s="10">
        <v>0.4</v>
      </c>
      <c r="L1023" s="41">
        <f t="shared" si="58"/>
        <v>4.0999999999999996</v>
      </c>
      <c r="M1023" s="21" t="str">
        <f>IF(K1022&lt;=10%,"0-10%",IF(K1022&lt;=20%,"11-20%",IF(K1022&lt;=30%,"21-30%",IF(K1022&lt;=40%,"31-40%",IF(K1022&lt;=50%,"41-50%",IF(K1022&lt;=60%,"51-60%",IF(K1022&lt;=70%,"61-70%",IF(K1022&lt;=80%,"71-80%",IF(K1022&lt;=90%,"81-90%","91-100%")))))))))</f>
        <v>41-50%</v>
      </c>
      <c r="N1023" s="21" t="str">
        <f>IF(K1023&gt;=50%,"&gt;=50%","&lt;50%")</f>
        <v>&lt;50%</v>
      </c>
      <c r="O1023" s="7">
        <v>4.0999999999999996</v>
      </c>
      <c r="P1023" s="11">
        <v>1017</v>
      </c>
      <c r="Q1023" s="27">
        <f>J1023*P1023</f>
        <v>16270983</v>
      </c>
      <c r="R1023" s="12"/>
      <c r="S1023" s="24" t="str">
        <f>IF(K1023&gt;=50%,"Yes","No")</f>
        <v>No</v>
      </c>
    </row>
    <row r="1024" spans="1:19" x14ac:dyDescent="0.25">
      <c r="A1024" s="7" t="s">
        <v>1540</v>
      </c>
      <c r="B1024" s="7" t="s">
        <v>1541</v>
      </c>
      <c r="C1024" s="7" t="s">
        <v>102</v>
      </c>
      <c r="D1024" s="7" t="s">
        <v>55</v>
      </c>
      <c r="E1024" s="7" t="s">
        <v>63</v>
      </c>
      <c r="F1024" s="8" t="s">
        <v>103</v>
      </c>
      <c r="G1024" s="7" t="s">
        <v>27</v>
      </c>
      <c r="H1024" s="9">
        <v>598</v>
      </c>
      <c r="I1024" s="30" t="str">
        <f>IF(H1024&lt;200,"&lt;₹200", IF(H1024&lt;=500, "₹200 -₹500", "&gt;₹500"))</f>
        <v>&gt;₹500</v>
      </c>
      <c r="J1024" s="9">
        <v>4999</v>
      </c>
      <c r="K1024" s="10">
        <v>0.88</v>
      </c>
      <c r="L1024" s="41">
        <f t="shared" si="58"/>
        <v>4.2</v>
      </c>
      <c r="M1024" s="21" t="str">
        <f>IF(K1023&lt;=10%,"0-10%",IF(K1023&lt;=20%,"11-20%",IF(K1023&lt;=30%,"21-30%",IF(K1023&lt;=40%,"31-40%",IF(K1023&lt;=50%,"41-50%",IF(K1023&lt;=60%,"51-60%",IF(K1023&lt;=70%,"61-70%",IF(K1023&lt;=80%,"71-80%",IF(K1023&lt;=90%,"81-90%","91-100%")))))))))</f>
        <v>31-40%</v>
      </c>
      <c r="N1024" s="21" t="str">
        <f>IF(K1024&gt;=50%,"&gt;=50%","&lt;50%")</f>
        <v>&gt;=50%</v>
      </c>
      <c r="O1024" s="7">
        <v>4.2</v>
      </c>
      <c r="P1024" s="11">
        <v>910</v>
      </c>
      <c r="Q1024" s="27">
        <f>J1024*P1024</f>
        <v>4549090</v>
      </c>
      <c r="R1024" s="12"/>
      <c r="S1024" s="24" t="str">
        <f>IF(K1024&gt;=50%,"Yes","No")</f>
        <v>Yes</v>
      </c>
    </row>
    <row r="1025" spans="1:19" x14ac:dyDescent="0.25">
      <c r="A1025" s="7" t="s">
        <v>2358</v>
      </c>
      <c r="B1025" s="7" t="s">
        <v>2359</v>
      </c>
      <c r="C1025" s="7" t="s">
        <v>903</v>
      </c>
      <c r="D1025" s="7" t="s">
        <v>35</v>
      </c>
      <c r="E1025" s="7" t="s">
        <v>904</v>
      </c>
      <c r="F1025" s="8" t="s">
        <v>905</v>
      </c>
      <c r="G1025" s="7" t="s">
        <v>906</v>
      </c>
      <c r="H1025" s="9">
        <v>219</v>
      </c>
      <c r="I1025" s="30" t="str">
        <f>IF(H1025&lt;200,"&lt;₹200",IF(OR(H1025=200,H1025&lt;=500),"₹200 - ₹500","&gt;₹500"))</f>
        <v>₹200 - ₹500</v>
      </c>
      <c r="J1025" s="9">
        <v>249</v>
      </c>
      <c r="K1025" s="10">
        <v>0.12</v>
      </c>
      <c r="L1025" s="41">
        <f t="shared" si="58"/>
        <v>4</v>
      </c>
      <c r="M1025" s="21" t="str">
        <f>IF(K1024&lt;=10%,"0-10%",IF(K1024&lt;=20%,"11-20%",IF(K1024&lt;=30%,"21-30%",IF(K1024&lt;=40%,"31-40%",IF(K1024&lt;=50%,"41-50%",IF(K1024&lt;=60%,"51-60%",IF(K1024&lt;=70%,"61-70%",IF(K1024&lt;=80%,"71-80%",IF(K1024&lt;=90%,"81-90%","91-100%")))))))))</f>
        <v>81-90%</v>
      </c>
      <c r="N1025" s="21" t="str">
        <f>IF(K1025&gt;=50%,"&gt;=50%","&lt;50%")</f>
        <v>&lt;50%</v>
      </c>
      <c r="O1025" s="7">
        <v>4</v>
      </c>
      <c r="P1025" s="11">
        <v>1108</v>
      </c>
      <c r="Q1025" s="27">
        <f>J1025*P1025</f>
        <v>275892</v>
      </c>
      <c r="R1025" s="12"/>
      <c r="S1025" s="24" t="str">
        <f>IF(K1025&gt;=50%,"Yes","No")</f>
        <v>No</v>
      </c>
    </row>
    <row r="1026" spans="1:19" x14ac:dyDescent="0.25">
      <c r="A1026" s="7" t="s">
        <v>1542</v>
      </c>
      <c r="B1026" s="7" t="s">
        <v>1543</v>
      </c>
      <c r="C1026" s="7" t="s">
        <v>545</v>
      </c>
      <c r="D1026" s="7" t="s">
        <v>18</v>
      </c>
      <c r="E1026" s="7" t="s">
        <v>19</v>
      </c>
      <c r="F1026" s="8" t="s">
        <v>333</v>
      </c>
      <c r="G1026" s="7" t="s">
        <v>546</v>
      </c>
      <c r="H1026" s="9">
        <v>299</v>
      </c>
      <c r="I1026" s="30" t="str">
        <f>IF(H1026&lt;200,"&lt;₹200", IF(H1026&lt;=500, "₹200 -₹500", "&gt;₹500"))</f>
        <v>₹200 -₹500</v>
      </c>
      <c r="J1026" s="9">
        <v>1499</v>
      </c>
      <c r="K1026" s="10">
        <v>0.8</v>
      </c>
      <c r="L1026" s="41">
        <f t="shared" ref="L1026:L1089" si="62" xml:space="preserve"> AVERAGE(O1026)</f>
        <v>4.2</v>
      </c>
      <c r="M1026" s="21" t="str">
        <f>IF(K1025&lt;=10%,"0-10%",IF(K1025&lt;=20%,"11-20%",IF(K1025&lt;=30%,"21-30%",IF(K1025&lt;=40%,"31-40%",IF(K1025&lt;=50%,"41-50%",IF(K1025&lt;=60%,"51-60%",IF(K1025&lt;=70%,"61-70%",IF(K1025&lt;=80%,"71-80%",IF(K1025&lt;=90%,"81-90%","91-100%")))))))))</f>
        <v>11-20%</v>
      </c>
      <c r="N1026" s="21" t="str">
        <f>IF(K1026&gt;=50%,"&gt;=50%","&lt;50%")</f>
        <v>&gt;=50%</v>
      </c>
      <c r="O1026" s="7">
        <v>4.2</v>
      </c>
      <c r="P1026" s="11">
        <v>903</v>
      </c>
      <c r="Q1026" s="27">
        <f>J1026*P1026</f>
        <v>1353597</v>
      </c>
      <c r="R1026" s="12"/>
      <c r="S1026" s="24" t="str">
        <f>IF(K1026&gt;=50%,"Yes","No")</f>
        <v>Yes</v>
      </c>
    </row>
    <row r="1027" spans="1:19" x14ac:dyDescent="0.25">
      <c r="A1027" s="7" t="s">
        <v>2589</v>
      </c>
      <c r="B1027" s="7" t="s">
        <v>2590</v>
      </c>
      <c r="C1027" s="7" t="s">
        <v>1606</v>
      </c>
      <c r="D1027" s="7" t="s">
        <v>35</v>
      </c>
      <c r="E1027" s="14" t="s">
        <v>43</v>
      </c>
      <c r="F1027" s="8" t="s">
        <v>44</v>
      </c>
      <c r="G1027" s="14" t="s">
        <v>1607</v>
      </c>
      <c r="H1027" s="9">
        <v>1199</v>
      </c>
      <c r="I1027" s="30" t="str">
        <f t="shared" ref="I1027:I1043" si="63">IF(H1027&lt;200,"&lt;₹200",IF(OR(H1027=200,H1027&lt;=500),"₹200 - ₹500","&gt;₹500"))</f>
        <v>&gt;₹500</v>
      </c>
      <c r="J1027" s="9">
        <v>2400</v>
      </c>
      <c r="K1027" s="10">
        <v>0.5</v>
      </c>
      <c r="L1027" s="41">
        <f t="shared" si="62"/>
        <v>3.9</v>
      </c>
      <c r="M1027" s="21" t="str">
        <f>IF(K1026&lt;=10%,"0-10%",IF(K1026&lt;=20%,"11-20%",IF(K1026&lt;=30%,"21-30%",IF(K1026&lt;=40%,"31-40%",IF(K1026&lt;=50%,"41-50%",IF(K1026&lt;=60%,"51-60%",IF(K1026&lt;=70%,"61-70%",IF(K1026&lt;=80%,"71-80%",IF(K1026&lt;=90%,"81-90%","91-100%")))))))))</f>
        <v>71-80%</v>
      </c>
      <c r="N1027" s="21" t="str">
        <f>IF(K1027&gt;=50%,"&gt;=50%","&lt;50%")</f>
        <v>&gt;=50%</v>
      </c>
      <c r="O1027" s="7">
        <v>3.9</v>
      </c>
      <c r="P1027" s="11">
        <v>1202</v>
      </c>
      <c r="Q1027" s="27">
        <f>J1027*P1027</f>
        <v>2884800</v>
      </c>
      <c r="R1027" s="12"/>
      <c r="S1027" s="24" t="str">
        <f>IF(K1027&gt;=50%,"Yes","No")</f>
        <v>Yes</v>
      </c>
    </row>
    <row r="1028" spans="1:19" x14ac:dyDescent="0.25">
      <c r="A1028" s="7" t="s">
        <v>1544</v>
      </c>
      <c r="B1028" s="7" t="s">
        <v>1545</v>
      </c>
      <c r="C1028" s="7" t="s">
        <v>120</v>
      </c>
      <c r="D1028" s="7" t="s">
        <v>35</v>
      </c>
      <c r="E1028" s="7" t="s">
        <v>43</v>
      </c>
      <c r="F1028" s="8" t="s">
        <v>121</v>
      </c>
      <c r="G1028" s="7" t="s">
        <v>122</v>
      </c>
      <c r="H1028" s="9">
        <v>678</v>
      </c>
      <c r="I1028" s="30" t="str">
        <f t="shared" si="63"/>
        <v>&gt;₹500</v>
      </c>
      <c r="J1028" s="9">
        <v>1499</v>
      </c>
      <c r="K1028" s="10">
        <v>0.55000000000000004</v>
      </c>
      <c r="L1028" s="41">
        <f t="shared" si="62"/>
        <v>4.2</v>
      </c>
      <c r="M1028" s="21" t="str">
        <f>IF(K1027&lt;=10%,"0-10%",IF(K1027&lt;=20%,"11-20%",IF(K1027&lt;=30%,"21-30%",IF(K1027&lt;=40%,"31-40%",IF(K1027&lt;=50%,"41-50%",IF(K1027&lt;=60%,"51-60%",IF(K1027&lt;=70%,"61-70%",IF(K1027&lt;=80%,"71-80%",IF(K1027&lt;=90%,"81-90%","91-100%")))))))))</f>
        <v>41-50%</v>
      </c>
      <c r="N1028" s="21" t="str">
        <f>IF(K1028&gt;=50%,"&gt;=50%","&lt;50%")</f>
        <v>&gt;=50%</v>
      </c>
      <c r="O1028" s="7">
        <v>4.2</v>
      </c>
      <c r="P1028" s="11">
        <v>900</v>
      </c>
      <c r="Q1028" s="27">
        <f>J1028*P1028</f>
        <v>1349100</v>
      </c>
      <c r="R1028" s="12"/>
      <c r="S1028" s="24" t="str">
        <f>IF(K1028&gt;=50%,"Yes","No")</f>
        <v>Yes</v>
      </c>
    </row>
    <row r="1029" spans="1:19" x14ac:dyDescent="0.25">
      <c r="A1029" s="7" t="s">
        <v>318</v>
      </c>
      <c r="B1029" s="7" t="s">
        <v>319</v>
      </c>
      <c r="C1029" s="7" t="s">
        <v>54</v>
      </c>
      <c r="D1029" s="7" t="s">
        <v>55</v>
      </c>
      <c r="E1029" s="7" t="s">
        <v>56</v>
      </c>
      <c r="F1029" s="8" t="s">
        <v>57</v>
      </c>
      <c r="G1029" s="7" t="s">
        <v>58</v>
      </c>
      <c r="H1029" s="9">
        <v>299</v>
      </c>
      <c r="I1029" s="30" t="str">
        <f t="shared" si="63"/>
        <v>₹200 - ₹500</v>
      </c>
      <c r="J1029" s="9">
        <v>1199</v>
      </c>
      <c r="K1029" s="10">
        <v>0.75</v>
      </c>
      <c r="L1029" s="41">
        <f t="shared" si="62"/>
        <v>4.5</v>
      </c>
      <c r="M1029" s="21" t="str">
        <f>IF(K1028&lt;=10%,"0-10%",IF(K1028&lt;=20%,"11-20%",IF(K1028&lt;=30%,"21-30%",IF(K1028&lt;=40%,"31-40%",IF(K1028&lt;=50%,"41-50%",IF(K1028&lt;=60%,"51-60%",IF(K1028&lt;=70%,"61-70%",IF(K1028&lt;=80%,"71-80%",IF(K1028&lt;=90%,"81-90%","91-100%")))))))))</f>
        <v>51-60%</v>
      </c>
      <c r="N1029" s="21" t="str">
        <f>IF(K1029&gt;=50%,"&gt;=50%","&lt;50%")</f>
        <v>&gt;=50%</v>
      </c>
      <c r="O1029" s="7">
        <v>4.5</v>
      </c>
      <c r="P1029" s="11">
        <v>596</v>
      </c>
      <c r="Q1029" s="27">
        <f>J1029*P1029</f>
        <v>714604</v>
      </c>
      <c r="R1029" s="12"/>
      <c r="S1029" s="24" t="str">
        <f>IF(K1029&gt;=50%,"Yes","No")</f>
        <v>Yes</v>
      </c>
    </row>
    <row r="1030" spans="1:19" x14ac:dyDescent="0.25">
      <c r="A1030" s="7" t="s">
        <v>2591</v>
      </c>
      <c r="B1030" s="7" t="s">
        <v>2592</v>
      </c>
      <c r="C1030" s="7" t="s">
        <v>326</v>
      </c>
      <c r="D1030" s="7" t="s">
        <v>55</v>
      </c>
      <c r="E1030" s="7" t="s">
        <v>63</v>
      </c>
      <c r="F1030" s="8" t="s">
        <v>103</v>
      </c>
      <c r="G1030" s="7" t="s">
        <v>327</v>
      </c>
      <c r="H1030" s="9">
        <v>299</v>
      </c>
      <c r="I1030" s="30" t="str">
        <f t="shared" si="63"/>
        <v>₹200 - ₹500</v>
      </c>
      <c r="J1030" s="9">
        <v>1199</v>
      </c>
      <c r="K1030" s="10">
        <v>0.75</v>
      </c>
      <c r="L1030" s="41">
        <f t="shared" si="62"/>
        <v>3.9</v>
      </c>
      <c r="M1030" s="21" t="str">
        <f>IF(K1029&lt;=10%,"0-10%",IF(K1029&lt;=20%,"11-20%",IF(K1029&lt;=30%,"21-30%",IF(K1029&lt;=40%,"31-40%",IF(K1029&lt;=50%,"41-50%",IF(K1029&lt;=60%,"51-60%",IF(K1029&lt;=70%,"61-70%",IF(K1029&lt;=80%,"71-80%",IF(K1029&lt;=90%,"81-90%","91-100%")))))))))</f>
        <v>71-80%</v>
      </c>
      <c r="N1030" s="21" t="str">
        <f>IF(K1030&gt;=50%,"&gt;=50%","&lt;50%")</f>
        <v>&gt;=50%</v>
      </c>
      <c r="O1030" s="7">
        <v>3.9</v>
      </c>
      <c r="P1030" s="11">
        <v>1193</v>
      </c>
      <c r="Q1030" s="27">
        <f>J1030*P1030</f>
        <v>1430407</v>
      </c>
      <c r="R1030" s="12"/>
      <c r="S1030" s="24" t="str">
        <f>IF(K1030&gt;=50%,"Yes","No")</f>
        <v>Yes</v>
      </c>
    </row>
    <row r="1031" spans="1:19" x14ac:dyDescent="0.25">
      <c r="A1031" s="7" t="s">
        <v>2360</v>
      </c>
      <c r="B1031" s="7" t="s">
        <v>2361</v>
      </c>
      <c r="C1031" s="7" t="s">
        <v>1056</v>
      </c>
      <c r="D1031" s="7" t="s">
        <v>35</v>
      </c>
      <c r="E1031" s="7" t="s">
        <v>43</v>
      </c>
      <c r="F1031" s="8" t="s">
        <v>126</v>
      </c>
      <c r="G1031" s="7" t="s">
        <v>1057</v>
      </c>
      <c r="H1031" s="9">
        <v>379</v>
      </c>
      <c r="I1031" s="30" t="str">
        <f t="shared" si="63"/>
        <v>₹200 - ₹500</v>
      </c>
      <c r="J1031" s="9">
        <v>919</v>
      </c>
      <c r="K1031" s="10">
        <v>0.59</v>
      </c>
      <c r="L1031" s="41">
        <f t="shared" si="62"/>
        <v>4</v>
      </c>
      <c r="M1031" s="21" t="str">
        <f>IF(K1030&lt;=10%,"0-10%",IF(K1030&lt;=20%,"11-20%",IF(K1030&lt;=30%,"21-30%",IF(K1030&lt;=40%,"31-40%",IF(K1030&lt;=50%,"41-50%",IF(K1030&lt;=60%,"51-60%",IF(K1030&lt;=70%,"61-70%",IF(K1030&lt;=80%,"71-80%",IF(K1030&lt;=90%,"81-90%","91-100%")))))))))</f>
        <v>71-80%</v>
      </c>
      <c r="N1031" s="21" t="str">
        <f>IF(K1031&gt;=50%,"&gt;=50%","&lt;50%")</f>
        <v>&gt;=50%</v>
      </c>
      <c r="O1031" s="7">
        <v>4</v>
      </c>
      <c r="P1031" s="11">
        <v>1090</v>
      </c>
      <c r="Q1031" s="27">
        <f>J1031*P1031</f>
        <v>1001710</v>
      </c>
      <c r="R1031" s="12"/>
      <c r="S1031" s="24" t="str">
        <f>IF(K1031&gt;=50%,"Yes","No")</f>
        <v>Yes</v>
      </c>
    </row>
    <row r="1032" spans="1:19" x14ac:dyDescent="0.25">
      <c r="A1032" s="7" t="s">
        <v>2899</v>
      </c>
      <c r="B1032" s="7" t="s">
        <v>2900</v>
      </c>
      <c r="C1032" s="7" t="s">
        <v>326</v>
      </c>
      <c r="D1032" s="7" t="s">
        <v>55</v>
      </c>
      <c r="E1032" s="7" t="s">
        <v>63</v>
      </c>
      <c r="F1032" s="8" t="s">
        <v>103</v>
      </c>
      <c r="G1032" s="7" t="s">
        <v>327</v>
      </c>
      <c r="H1032" s="9">
        <v>195</v>
      </c>
      <c r="I1032" s="30" t="str">
        <f t="shared" si="63"/>
        <v>&lt;₹200</v>
      </c>
      <c r="J1032" s="9">
        <v>499</v>
      </c>
      <c r="K1032" s="10">
        <v>0.61</v>
      </c>
      <c r="L1032" s="41">
        <f t="shared" si="62"/>
        <v>3.7</v>
      </c>
      <c r="M1032" s="21" t="str">
        <f>IF(K1031&lt;=10%,"0-10%",IF(K1031&lt;=20%,"11-20%",IF(K1031&lt;=30%,"21-30%",IF(K1031&lt;=40%,"31-40%",IF(K1031&lt;=50%,"41-50%",IF(K1031&lt;=60%,"51-60%",IF(K1031&lt;=70%,"61-70%",IF(K1031&lt;=80%,"71-80%",IF(K1031&lt;=90%,"81-90%","91-100%")))))))))</f>
        <v>51-60%</v>
      </c>
      <c r="N1032" s="21" t="str">
        <f>IF(K1032&gt;=50%,"&gt;=50%","&lt;50%")</f>
        <v>&gt;=50%</v>
      </c>
      <c r="O1032" s="7">
        <v>3.7</v>
      </c>
      <c r="P1032" s="11">
        <v>1383</v>
      </c>
      <c r="Q1032" s="27">
        <f>J1032*P1032</f>
        <v>690117</v>
      </c>
      <c r="R1032" s="12"/>
      <c r="S1032" s="24" t="str">
        <f>IF(K1032&gt;=50%,"Yes","No")</f>
        <v>Yes</v>
      </c>
    </row>
    <row r="1033" spans="1:19" x14ac:dyDescent="0.25">
      <c r="A1033" s="7" t="s">
        <v>320</v>
      </c>
      <c r="B1033" s="7" t="s">
        <v>321</v>
      </c>
      <c r="C1033" s="7" t="s">
        <v>25</v>
      </c>
      <c r="D1033" s="7" t="s">
        <v>18</v>
      </c>
      <c r="E1033" s="7" t="s">
        <v>19</v>
      </c>
      <c r="F1033" s="8" t="s">
        <v>26</v>
      </c>
      <c r="G1033" s="7" t="s">
        <v>27</v>
      </c>
      <c r="H1033" s="9">
        <v>599</v>
      </c>
      <c r="I1033" s="30" t="str">
        <f t="shared" si="63"/>
        <v>&gt;₹500</v>
      </c>
      <c r="J1033" s="9">
        <v>849</v>
      </c>
      <c r="K1033" s="10">
        <v>0.28999999999999998</v>
      </c>
      <c r="L1033" s="41">
        <f t="shared" si="62"/>
        <v>4.5</v>
      </c>
      <c r="M1033" s="21" t="str">
        <f>IF(K1032&lt;=10%,"0-10%",IF(K1032&lt;=20%,"11-20%",IF(K1032&lt;=30%,"21-30%",IF(K1032&lt;=40%,"31-40%",IF(K1032&lt;=50%,"41-50%",IF(K1032&lt;=60%,"51-60%",IF(K1032&lt;=70%,"61-70%",IF(K1032&lt;=80%,"71-80%",IF(K1032&lt;=90%,"81-90%","91-100%")))))))))</f>
        <v>61-70%</v>
      </c>
      <c r="N1033" s="21" t="str">
        <f>IF(K1033&gt;=50%,"&gt;=50%","&lt;50%")</f>
        <v>&lt;50%</v>
      </c>
      <c r="O1033" s="7">
        <v>4.5</v>
      </c>
      <c r="P1033" s="11">
        <v>577</v>
      </c>
      <c r="Q1033" s="27">
        <f>J1033*P1033</f>
        <v>489873</v>
      </c>
      <c r="R1033" s="12"/>
      <c r="S1033" s="24" t="str">
        <f>IF(K1033&gt;=50%,"Yes","No")</f>
        <v>No</v>
      </c>
    </row>
    <row r="1034" spans="1:19" x14ac:dyDescent="0.25">
      <c r="A1034" s="7" t="s">
        <v>2593</v>
      </c>
      <c r="B1034" s="7" t="s">
        <v>2594</v>
      </c>
      <c r="C1034" s="7" t="s">
        <v>1197</v>
      </c>
      <c r="D1034" s="7" t="s">
        <v>55</v>
      </c>
      <c r="E1034" s="7" t="s">
        <v>789</v>
      </c>
      <c r="F1034" s="8" t="s">
        <v>1193</v>
      </c>
      <c r="G1034" s="7" t="s">
        <v>1198</v>
      </c>
      <c r="H1034" s="9">
        <v>499</v>
      </c>
      <c r="I1034" s="30" t="str">
        <f t="shared" si="63"/>
        <v>₹200 - ₹500</v>
      </c>
      <c r="J1034" s="9">
        <v>1299</v>
      </c>
      <c r="K1034" s="10">
        <v>0.62</v>
      </c>
      <c r="L1034" s="41">
        <f t="shared" si="62"/>
        <v>3.9</v>
      </c>
      <c r="M1034" s="21" t="str">
        <f>IF(K1033&lt;=10%,"0-10%",IF(K1033&lt;=20%,"11-20%",IF(K1033&lt;=30%,"21-30%",IF(K1033&lt;=40%,"31-40%",IF(K1033&lt;=50%,"41-50%",IF(K1033&lt;=60%,"51-60%",IF(K1033&lt;=70%,"61-70%",IF(K1033&lt;=80%,"71-80%",IF(K1033&lt;=90%,"81-90%","91-100%")))))))))</f>
        <v>21-30%</v>
      </c>
      <c r="N1034" s="21" t="str">
        <f>IF(K1034&gt;=50%,"&gt;=50%","&lt;50%")</f>
        <v>&gt;=50%</v>
      </c>
      <c r="O1034" s="7">
        <v>3.9</v>
      </c>
      <c r="P1034" s="11">
        <v>1173</v>
      </c>
      <c r="Q1034" s="27">
        <f>J1034*P1034</f>
        <v>1523727</v>
      </c>
      <c r="R1034" s="12"/>
      <c r="S1034" s="24" t="str">
        <f>IF(K1034&gt;=50%,"Yes","No")</f>
        <v>Yes</v>
      </c>
    </row>
    <row r="1035" spans="1:19" x14ac:dyDescent="0.25">
      <c r="A1035" s="7" t="s">
        <v>1092</v>
      </c>
      <c r="B1035" s="7" t="s">
        <v>1093</v>
      </c>
      <c r="C1035" s="7" t="s">
        <v>25</v>
      </c>
      <c r="D1035" s="7" t="s">
        <v>18</v>
      </c>
      <c r="E1035" s="7" t="s">
        <v>19</v>
      </c>
      <c r="F1035" s="8" t="s">
        <v>26</v>
      </c>
      <c r="G1035" s="7" t="s">
        <v>27</v>
      </c>
      <c r="H1035" s="9">
        <v>299</v>
      </c>
      <c r="I1035" s="30" t="str">
        <f t="shared" si="63"/>
        <v>₹200 - ₹500</v>
      </c>
      <c r="J1035" s="9">
        <v>999</v>
      </c>
      <c r="K1035" s="10">
        <v>0.7</v>
      </c>
      <c r="L1035" s="41">
        <f t="shared" si="62"/>
        <v>4.3</v>
      </c>
      <c r="M1035" s="21" t="str">
        <f>IF(K1034&lt;=10%,"0-10%",IF(K1034&lt;=20%,"11-20%",IF(K1034&lt;=30%,"21-30%",IF(K1034&lt;=40%,"31-40%",IF(K1034&lt;=50%,"41-50%",IF(K1034&lt;=60%,"51-60%",IF(K1034&lt;=70%,"61-70%",IF(K1034&lt;=80%,"71-80%",IF(K1034&lt;=90%,"81-90%","91-100%")))))))))</f>
        <v>61-70%</v>
      </c>
      <c r="N1035" s="21" t="str">
        <f>IF(K1035&gt;=50%,"&gt;=50%","&lt;50%")</f>
        <v>&gt;=50%</v>
      </c>
      <c r="O1035" s="7">
        <v>4.3</v>
      </c>
      <c r="P1035" s="11">
        <v>766</v>
      </c>
      <c r="Q1035" s="27">
        <f>J1035*P1035</f>
        <v>765234</v>
      </c>
      <c r="R1035" s="12"/>
      <c r="S1035" s="24" t="str">
        <f>IF(K1035&gt;=50%,"Yes","No")</f>
        <v>Yes</v>
      </c>
    </row>
    <row r="1036" spans="1:19" x14ac:dyDescent="0.25">
      <c r="A1036" s="7" t="s">
        <v>612</v>
      </c>
      <c r="B1036" s="7" t="s">
        <v>613</v>
      </c>
      <c r="C1036" s="7" t="s">
        <v>34</v>
      </c>
      <c r="D1036" s="7" t="s">
        <v>35</v>
      </c>
      <c r="E1036" s="14" t="s">
        <v>36</v>
      </c>
      <c r="F1036" s="8" t="s">
        <v>37</v>
      </c>
      <c r="G1036" s="14" t="s">
        <v>38</v>
      </c>
      <c r="H1036" s="9">
        <v>2599</v>
      </c>
      <c r="I1036" s="30" t="str">
        <f t="shared" si="63"/>
        <v>&gt;₹500</v>
      </c>
      <c r="J1036" s="9">
        <v>4560</v>
      </c>
      <c r="K1036" s="10">
        <v>0.43</v>
      </c>
      <c r="L1036" s="41">
        <f t="shared" si="62"/>
        <v>4.4000000000000004</v>
      </c>
      <c r="M1036" s="21" t="str">
        <f>IF(K1035&lt;=10%,"0-10%",IF(K1035&lt;=20%,"11-20%",IF(K1035&lt;=30%,"21-30%",IF(K1035&lt;=40%,"31-40%",IF(K1035&lt;=50%,"41-50%",IF(K1035&lt;=60%,"51-60%",IF(K1035&lt;=70%,"61-70%",IF(K1035&lt;=80%,"71-80%",IF(K1035&lt;=90%,"81-90%","91-100%")))))))))</f>
        <v>61-70%</v>
      </c>
      <c r="N1036" s="21" t="str">
        <f>IF(K1036&gt;=50%,"&gt;=50%","&lt;50%")</f>
        <v>&lt;50%</v>
      </c>
      <c r="O1036" s="7">
        <v>4.4000000000000004</v>
      </c>
      <c r="P1036" s="11">
        <v>646</v>
      </c>
      <c r="Q1036" s="27">
        <f>J1036*P1036</f>
        <v>2945760</v>
      </c>
      <c r="R1036" s="12"/>
      <c r="S1036" s="24" t="str">
        <f>IF(K1036&gt;=50%,"Yes","No")</f>
        <v>No</v>
      </c>
    </row>
    <row r="1037" spans="1:19" x14ac:dyDescent="0.25">
      <c r="A1037" s="7" t="s">
        <v>322</v>
      </c>
      <c r="B1037" s="7" t="s">
        <v>323</v>
      </c>
      <c r="C1037" s="7" t="s">
        <v>49</v>
      </c>
      <c r="D1037" s="7" t="s">
        <v>35</v>
      </c>
      <c r="E1037" s="14" t="s">
        <v>43</v>
      </c>
      <c r="F1037" s="8" t="s">
        <v>44</v>
      </c>
      <c r="G1037" s="14" t="s">
        <v>50</v>
      </c>
      <c r="H1037" s="9">
        <v>2799</v>
      </c>
      <c r="I1037" s="30" t="str">
        <f t="shared" si="63"/>
        <v>&gt;₹500</v>
      </c>
      <c r="J1037" s="9">
        <v>3499</v>
      </c>
      <c r="K1037" s="10">
        <v>0.2</v>
      </c>
      <c r="L1037" s="41">
        <f t="shared" si="62"/>
        <v>4.5</v>
      </c>
      <c r="M1037" s="21" t="str">
        <f>IF(K1036&lt;=10%,"0-10%",IF(K1036&lt;=20%,"11-20%",IF(K1036&lt;=30%,"21-30%",IF(K1036&lt;=40%,"31-40%",IF(K1036&lt;=50%,"41-50%",IF(K1036&lt;=60%,"51-60%",IF(K1036&lt;=70%,"61-70%",IF(K1036&lt;=80%,"71-80%",IF(K1036&lt;=90%,"81-90%","91-100%")))))))))</f>
        <v>41-50%</v>
      </c>
      <c r="N1037" s="21" t="str">
        <f>IF(K1037&gt;=50%,"&gt;=50%","&lt;50%")</f>
        <v>&lt;50%</v>
      </c>
      <c r="O1037" s="7">
        <v>4.5</v>
      </c>
      <c r="P1037" s="11">
        <v>546</v>
      </c>
      <c r="Q1037" s="27">
        <f>J1037*P1037</f>
        <v>1910454</v>
      </c>
      <c r="R1037" s="12"/>
      <c r="S1037" s="24" t="str">
        <f>IF(K1037&gt;=50%,"Yes","No")</f>
        <v>No</v>
      </c>
    </row>
    <row r="1038" spans="1:19" x14ac:dyDescent="0.25">
      <c r="A1038" s="7" t="s">
        <v>614</v>
      </c>
      <c r="B1038" s="7" t="s">
        <v>615</v>
      </c>
      <c r="C1038" s="7" t="s">
        <v>170</v>
      </c>
      <c r="D1038" s="7" t="s">
        <v>55</v>
      </c>
      <c r="E1038" s="7" t="s">
        <v>171</v>
      </c>
      <c r="F1038" s="8" t="s">
        <v>172</v>
      </c>
      <c r="H1038" s="9">
        <v>149</v>
      </c>
      <c r="I1038" s="30" t="str">
        <f t="shared" si="63"/>
        <v>&lt;₹200</v>
      </c>
      <c r="J1038" s="9">
        <v>180</v>
      </c>
      <c r="K1038" s="10">
        <v>0.17</v>
      </c>
      <c r="L1038" s="41">
        <f t="shared" si="62"/>
        <v>4.4000000000000004</v>
      </c>
      <c r="M1038" s="21" t="str">
        <f>IF(K1037&lt;=10%,"0-10%",IF(K1037&lt;=20%,"11-20%",IF(K1037&lt;=30%,"21-30%",IF(K1037&lt;=40%,"31-40%",IF(K1037&lt;=50%,"41-50%",IF(K1037&lt;=60%,"51-60%",IF(K1037&lt;=70%,"61-70%",IF(K1037&lt;=80%,"71-80%",IF(K1037&lt;=90%,"81-90%","91-100%")))))))))</f>
        <v>11-20%</v>
      </c>
      <c r="N1038" s="21" t="str">
        <f>IF(K1038&gt;=50%,"&gt;=50%","&lt;50%")</f>
        <v>&lt;50%</v>
      </c>
      <c r="O1038" s="7">
        <v>4.4000000000000004</v>
      </c>
      <c r="P1038" s="11">
        <v>644</v>
      </c>
      <c r="Q1038" s="27">
        <f>J1038*P1038</f>
        <v>115920</v>
      </c>
      <c r="R1038" s="12"/>
      <c r="S1038" s="24" t="str">
        <f>IF(K1038&gt;=50%,"Yes","No")</f>
        <v>No</v>
      </c>
    </row>
    <row r="1039" spans="1:19" x14ac:dyDescent="0.25">
      <c r="A1039" s="7" t="s">
        <v>616</v>
      </c>
      <c r="B1039" s="7" t="s">
        <v>617</v>
      </c>
      <c r="C1039" s="7" t="s">
        <v>618</v>
      </c>
      <c r="D1039" s="7" t="s">
        <v>35</v>
      </c>
      <c r="E1039" s="14" t="s">
        <v>43</v>
      </c>
      <c r="F1039" s="8" t="s">
        <v>44</v>
      </c>
      <c r="G1039" s="14" t="s">
        <v>180</v>
      </c>
      <c r="H1039" s="9">
        <v>1349</v>
      </c>
      <c r="I1039" s="30" t="str">
        <f t="shared" si="63"/>
        <v>&gt;₹500</v>
      </c>
      <c r="J1039" s="9">
        <v>1850</v>
      </c>
      <c r="K1039" s="10">
        <v>0.27</v>
      </c>
      <c r="L1039" s="41">
        <f t="shared" si="62"/>
        <v>4.4000000000000004</v>
      </c>
      <c r="M1039" s="21" t="str">
        <f>IF(K1038&lt;=10%,"0-10%",IF(K1038&lt;=20%,"11-20%",IF(K1038&lt;=30%,"21-30%",IF(K1038&lt;=40%,"31-40%",IF(K1038&lt;=50%,"41-50%",IF(K1038&lt;=60%,"51-60%",IF(K1038&lt;=70%,"61-70%",IF(K1038&lt;=80%,"71-80%",IF(K1038&lt;=90%,"81-90%","91-100%")))))))))</f>
        <v>11-20%</v>
      </c>
      <c r="N1039" s="21" t="str">
        <f>IF(K1039&gt;=50%,"&gt;=50%","&lt;50%")</f>
        <v>&lt;50%</v>
      </c>
      <c r="O1039" s="7">
        <v>4.4000000000000004</v>
      </c>
      <c r="P1039" s="11">
        <v>638</v>
      </c>
      <c r="Q1039" s="27">
        <f>J1039*P1039</f>
        <v>1180300</v>
      </c>
      <c r="R1039" s="12"/>
      <c r="S1039" s="24" t="str">
        <f>IF(K1039&gt;=50%,"Yes","No")</f>
        <v>No</v>
      </c>
    </row>
    <row r="1040" spans="1:19" x14ac:dyDescent="0.25">
      <c r="A1040" s="7" t="s">
        <v>2362</v>
      </c>
      <c r="B1040" s="7" t="s">
        <v>2363</v>
      </c>
      <c r="C1040" s="7" t="s">
        <v>457</v>
      </c>
      <c r="D1040" s="7" t="s">
        <v>18</v>
      </c>
      <c r="E1040" s="7" t="s">
        <v>19</v>
      </c>
      <c r="F1040" s="8" t="s">
        <v>20</v>
      </c>
      <c r="G1040" s="7" t="s">
        <v>458</v>
      </c>
      <c r="H1040" s="9">
        <v>354</v>
      </c>
      <c r="I1040" s="30" t="str">
        <f t="shared" si="63"/>
        <v>₹200 - ₹500</v>
      </c>
      <c r="J1040" s="9">
        <v>1500</v>
      </c>
      <c r="K1040" s="10">
        <v>0.76</v>
      </c>
      <c r="L1040" s="41">
        <f t="shared" si="62"/>
        <v>4</v>
      </c>
      <c r="M1040" s="21" t="str">
        <f>IF(K1039&lt;=10%,"0-10%",IF(K1039&lt;=20%,"11-20%",IF(K1039&lt;=30%,"21-30%",IF(K1039&lt;=40%,"31-40%",IF(K1039&lt;=50%,"41-50%",IF(K1039&lt;=60%,"51-60%",IF(K1039&lt;=70%,"61-70%",IF(K1039&lt;=80%,"71-80%",IF(K1039&lt;=90%,"81-90%","91-100%")))))))))</f>
        <v>21-30%</v>
      </c>
      <c r="N1040" s="21" t="str">
        <f>IF(K1040&gt;=50%,"&gt;=50%","&lt;50%")</f>
        <v>&gt;=50%</v>
      </c>
      <c r="O1040" s="7">
        <v>4</v>
      </c>
      <c r="P1040" s="11">
        <v>1026</v>
      </c>
      <c r="Q1040" s="27">
        <f>J1040*P1040</f>
        <v>1539000</v>
      </c>
      <c r="R1040" s="12"/>
      <c r="S1040" s="24" t="str">
        <f>IF(K1040&gt;=50%,"Yes","No")</f>
        <v>Yes</v>
      </c>
    </row>
    <row r="1041" spans="1:19" x14ac:dyDescent="0.25">
      <c r="A1041" s="7" t="s">
        <v>2008</v>
      </c>
      <c r="B1041" s="7" t="s">
        <v>2009</v>
      </c>
      <c r="C1041" s="7" t="s">
        <v>618</v>
      </c>
      <c r="D1041" s="7" t="s">
        <v>35</v>
      </c>
      <c r="E1041" s="7" t="s">
        <v>43</v>
      </c>
      <c r="F1041" s="8" t="s">
        <v>44</v>
      </c>
      <c r="G1041" s="7" t="s">
        <v>180</v>
      </c>
      <c r="H1041" s="9">
        <v>664</v>
      </c>
      <c r="I1041" s="30" t="str">
        <f t="shared" si="63"/>
        <v>&gt;₹500</v>
      </c>
      <c r="J1041" s="9">
        <v>1490</v>
      </c>
      <c r="K1041" s="10">
        <v>0.55000000000000004</v>
      </c>
      <c r="L1041" s="41">
        <f t="shared" si="62"/>
        <v>4.0999999999999996</v>
      </c>
      <c r="M1041" s="21" t="str">
        <f>IF(K1040&lt;=10%,"0-10%",IF(K1040&lt;=20%,"11-20%",IF(K1040&lt;=30%,"21-30%",IF(K1040&lt;=40%,"31-40%",IF(K1040&lt;=50%,"41-50%",IF(K1040&lt;=60%,"51-60%",IF(K1040&lt;=70%,"61-70%",IF(K1040&lt;=80%,"71-80%",IF(K1040&lt;=90%,"81-90%","91-100%")))))))))</f>
        <v>71-80%</v>
      </c>
      <c r="N1041" s="21" t="str">
        <f>IF(K1041&gt;=50%,"&gt;=50%","&lt;50%")</f>
        <v>&gt;=50%</v>
      </c>
      <c r="O1041" s="7">
        <v>4.0999999999999996</v>
      </c>
      <c r="P1041" s="11">
        <v>925</v>
      </c>
      <c r="Q1041" s="27">
        <f>J1041*P1041</f>
        <v>1378250</v>
      </c>
      <c r="R1041" s="12"/>
      <c r="S1041" s="24" t="str">
        <f>IF(K1041&gt;=50%,"Yes","No")</f>
        <v>Yes</v>
      </c>
    </row>
    <row r="1042" spans="1:19" x14ac:dyDescent="0.25">
      <c r="A1042" s="7" t="s">
        <v>15</v>
      </c>
      <c r="B1042" s="7" t="s">
        <v>16</v>
      </c>
      <c r="C1042" s="7" t="s">
        <v>17</v>
      </c>
      <c r="D1042" s="7" t="s">
        <v>18</v>
      </c>
      <c r="E1042" s="7" t="s">
        <v>19</v>
      </c>
      <c r="F1042" s="8" t="s">
        <v>20</v>
      </c>
      <c r="G1042" s="7" t="s">
        <v>21</v>
      </c>
      <c r="H1042" s="9">
        <v>499</v>
      </c>
      <c r="I1042" s="30" t="str">
        <f t="shared" si="63"/>
        <v>₹200 - ₹500</v>
      </c>
      <c r="J1042" s="9">
        <v>1000</v>
      </c>
      <c r="K1042" s="10">
        <v>0.5</v>
      </c>
      <c r="L1042" s="41">
        <f t="shared" si="62"/>
        <v>5</v>
      </c>
      <c r="M1042" s="21" t="str">
        <f>IF(K1041&lt;=10%,"0-10%",IF(K1041&lt;=20%,"11-20%",IF(K1041&lt;=30%,"21-30%",IF(K1041&lt;=40%,"31-40%",IF(K1041&lt;=50%,"41-50%",IF(K1041&lt;=60%,"51-60%",IF(K1041&lt;=70%,"61-70%",IF(K1041&lt;=80%,"71-80%",IF(K1041&lt;=90%,"81-90%","91-100%")))))))))</f>
        <v>51-60%</v>
      </c>
      <c r="N1042" s="21" t="str">
        <f>IF(K1042&gt;=50%,"&gt;=50%","&lt;50%")</f>
        <v>&gt;=50%</v>
      </c>
      <c r="O1042" s="7">
        <v>5</v>
      </c>
      <c r="P1042" s="11">
        <v>23</v>
      </c>
      <c r="Q1042" s="27">
        <f>J1042*P1042</f>
        <v>23000</v>
      </c>
      <c r="R1042" s="12"/>
      <c r="S1042" s="24" t="str">
        <f>IF(K1042&gt;=50%,"Yes","No")</f>
        <v>Yes</v>
      </c>
    </row>
    <row r="1043" spans="1:19" x14ac:dyDescent="0.25">
      <c r="A1043" s="7" t="s">
        <v>1094</v>
      </c>
      <c r="B1043" s="7" t="s">
        <v>1095</v>
      </c>
      <c r="C1043" s="7" t="s">
        <v>54</v>
      </c>
      <c r="D1043" s="7" t="s">
        <v>55</v>
      </c>
      <c r="E1043" s="7" t="s">
        <v>56</v>
      </c>
      <c r="F1043" s="8" t="s">
        <v>57</v>
      </c>
      <c r="G1043" s="7" t="s">
        <v>58</v>
      </c>
      <c r="H1043" s="9">
        <v>150</v>
      </c>
      <c r="I1043" s="30" t="str">
        <f t="shared" si="63"/>
        <v>&lt;₹200</v>
      </c>
      <c r="J1043" s="9">
        <v>599</v>
      </c>
      <c r="K1043" s="10">
        <v>0.75</v>
      </c>
      <c r="L1043" s="41">
        <f t="shared" si="62"/>
        <v>4.3</v>
      </c>
      <c r="M1043" s="21" t="str">
        <f>IF(K1042&lt;=10%,"0-10%",IF(K1042&lt;=20%,"11-20%",IF(K1042&lt;=30%,"21-30%",IF(K1042&lt;=40%,"31-40%",IF(K1042&lt;=50%,"41-50%",IF(K1042&lt;=60%,"51-60%",IF(K1042&lt;=70%,"61-70%",IF(K1042&lt;=80%,"71-80%",IF(K1042&lt;=90%,"81-90%","91-100%")))))))))</f>
        <v>41-50%</v>
      </c>
      <c r="N1043" s="21" t="str">
        <f>IF(K1043&gt;=50%,"&gt;=50%","&lt;50%")</f>
        <v>&gt;=50%</v>
      </c>
      <c r="O1043" s="7">
        <v>4.3</v>
      </c>
      <c r="P1043" s="11">
        <v>714</v>
      </c>
      <c r="Q1043" s="27">
        <f>J1043*P1043</f>
        <v>427686</v>
      </c>
      <c r="R1043" s="12"/>
      <c r="S1043" s="24" t="str">
        <f>IF(K1043&gt;=50%,"Yes","No")</f>
        <v>Yes</v>
      </c>
    </row>
    <row r="1044" spans="1:19" x14ac:dyDescent="0.25">
      <c r="A1044" s="7" t="s">
        <v>324</v>
      </c>
      <c r="B1044" s="7" t="s">
        <v>325</v>
      </c>
      <c r="C1044" s="7" t="s">
        <v>326</v>
      </c>
      <c r="D1044" s="7" t="s">
        <v>55</v>
      </c>
      <c r="E1044" s="7" t="s">
        <v>63</v>
      </c>
      <c r="F1044" s="8" t="s">
        <v>103</v>
      </c>
      <c r="G1044" s="7" t="s">
        <v>327</v>
      </c>
      <c r="H1044" s="9">
        <v>399</v>
      </c>
      <c r="I1044" s="30" t="str">
        <f>IF(H1044&lt;200,"&lt;₹200", IF(H1044&lt;=500, "₹200 -₹500", "&gt;₹500"))</f>
        <v>₹200 -₹500</v>
      </c>
      <c r="J1044" s="9">
        <v>1999</v>
      </c>
      <c r="K1044" s="10">
        <v>0.8</v>
      </c>
      <c r="L1044" s="41">
        <f t="shared" si="62"/>
        <v>4.5</v>
      </c>
      <c r="M1044" s="21" t="str">
        <f>IF(K1043&lt;=10%,"0-10%",IF(K1043&lt;=20%,"11-20%",IF(K1043&lt;=30%,"21-30%",IF(K1043&lt;=40%,"31-40%",IF(K1043&lt;=50%,"41-50%",IF(K1043&lt;=60%,"51-60%",IF(K1043&lt;=70%,"61-70%",IF(K1043&lt;=80%,"71-80%",IF(K1043&lt;=90%,"81-90%","91-100%")))))))))</f>
        <v>71-80%</v>
      </c>
      <c r="N1044" s="21" t="str">
        <f>IF(K1044&gt;=50%,"&gt;=50%","&lt;50%")</f>
        <v>&gt;=50%</v>
      </c>
      <c r="O1044" s="7">
        <v>4.5</v>
      </c>
      <c r="P1044" s="11">
        <v>505</v>
      </c>
      <c r="Q1044" s="27">
        <f>J1044*P1044</f>
        <v>1009495</v>
      </c>
      <c r="R1044" s="12"/>
      <c r="S1044" s="24" t="str">
        <f>IF(K1044&gt;=50%,"Yes","No")</f>
        <v>Yes</v>
      </c>
    </row>
    <row r="1045" spans="1:19" x14ac:dyDescent="0.25">
      <c r="A1045" s="7" t="s">
        <v>23</v>
      </c>
      <c r="B1045" s="7" t="s">
        <v>24</v>
      </c>
      <c r="C1045" s="7" t="s">
        <v>25</v>
      </c>
      <c r="D1045" s="7" t="s">
        <v>18</v>
      </c>
      <c r="E1045" s="7" t="s">
        <v>19</v>
      </c>
      <c r="F1045" s="8" t="s">
        <v>26</v>
      </c>
      <c r="G1045" s="7" t="s">
        <v>27</v>
      </c>
      <c r="H1045" s="9">
        <v>399</v>
      </c>
      <c r="I1045" s="30" t="str">
        <f>IF(H1045&lt;200,"&lt;₹200", IF(H1045&lt;=500, "₹200 -₹500", "&gt;₹500"))</f>
        <v>₹200 -₹500</v>
      </c>
      <c r="J1045" s="9">
        <v>1999</v>
      </c>
      <c r="K1045" s="10">
        <v>0.8</v>
      </c>
      <c r="L1045" s="41">
        <f t="shared" si="62"/>
        <v>5</v>
      </c>
      <c r="M1045" s="21" t="str">
        <f>IF(K1044&lt;=10%,"0-10%",IF(K1044&lt;=20%,"11-20%",IF(K1044&lt;=30%,"21-30%",IF(K1044&lt;=40%,"31-40%",IF(K1044&lt;=50%,"41-50%",IF(K1044&lt;=60%,"51-60%",IF(K1044&lt;=70%,"61-70%",IF(K1044&lt;=80%,"71-80%",IF(K1044&lt;=90%,"81-90%","91-100%")))))))))</f>
        <v>71-80%</v>
      </c>
      <c r="N1045" s="21" t="str">
        <f>IF(K1045&gt;=50%,"&gt;=50%","&lt;50%")</f>
        <v>&gt;=50%</v>
      </c>
      <c r="O1045" s="7">
        <v>5</v>
      </c>
      <c r="P1045" s="11">
        <v>5</v>
      </c>
      <c r="Q1045" s="27">
        <f>J1045*P1045</f>
        <v>9995</v>
      </c>
      <c r="R1045" s="12"/>
      <c r="S1045" s="24" t="str">
        <f>IF(K1045&gt;=50%,"Yes","No")</f>
        <v>Yes</v>
      </c>
    </row>
    <row r="1046" spans="1:19" x14ac:dyDescent="0.25">
      <c r="A1046" s="7" t="s">
        <v>2364</v>
      </c>
      <c r="B1046" s="7" t="s">
        <v>2365</v>
      </c>
      <c r="C1046" s="7" t="s">
        <v>62</v>
      </c>
      <c r="D1046" s="7" t="s">
        <v>55</v>
      </c>
      <c r="E1046" s="14" t="s">
        <v>63</v>
      </c>
      <c r="F1046" s="8" t="s">
        <v>64</v>
      </c>
      <c r="G1046" s="14" t="s">
        <v>65</v>
      </c>
      <c r="H1046" s="9">
        <v>18999</v>
      </c>
      <c r="I1046" s="30" t="str">
        <f>IF(H1046&lt;200,"&lt;₹200",IF(OR(H1046=200,H1046&lt;=500),"₹200 - ₹500","&gt;₹500"))</f>
        <v>&gt;₹500</v>
      </c>
      <c r="J1046" s="9">
        <v>35000</v>
      </c>
      <c r="K1046" s="10">
        <v>0.46</v>
      </c>
      <c r="L1046" s="41">
        <f t="shared" si="62"/>
        <v>4</v>
      </c>
      <c r="M1046" s="21" t="str">
        <f>IF(K1045&lt;=10%,"0-10%",IF(K1045&lt;=20%,"11-20%",IF(K1045&lt;=30%,"21-30%",IF(K1045&lt;=40%,"31-40%",IF(K1045&lt;=50%,"41-50%",IF(K1045&lt;=60%,"51-60%",IF(K1045&lt;=70%,"61-70%",IF(K1045&lt;=80%,"71-80%",IF(K1045&lt;=90%,"81-90%","91-100%")))))))))</f>
        <v>71-80%</v>
      </c>
      <c r="N1046" s="21" t="str">
        <f>IF(K1046&gt;=50%,"&gt;=50%","&lt;50%")</f>
        <v>&lt;50%</v>
      </c>
      <c r="O1046" s="7">
        <v>4</v>
      </c>
      <c r="P1046" s="11">
        <v>1001</v>
      </c>
      <c r="Q1046" s="27">
        <f>J1046*P1046</f>
        <v>35035000</v>
      </c>
      <c r="R1046" s="12"/>
      <c r="S1046" s="24" t="str">
        <f>IF(K1046&gt;=50%,"Yes","No")</f>
        <v>No</v>
      </c>
    </row>
    <row r="1047" spans="1:19" x14ac:dyDescent="0.25">
      <c r="A1047" s="7" t="s">
        <v>29</v>
      </c>
      <c r="B1047" s="7" t="s">
        <v>30</v>
      </c>
      <c r="C1047" s="7" t="s">
        <v>25</v>
      </c>
      <c r="D1047" s="7" t="s">
        <v>18</v>
      </c>
      <c r="E1047" s="7" t="s">
        <v>19</v>
      </c>
      <c r="F1047" s="8" t="s">
        <v>26</v>
      </c>
      <c r="G1047" s="7" t="s">
        <v>27</v>
      </c>
      <c r="H1047" s="9">
        <v>249</v>
      </c>
      <c r="I1047" s="30" t="str">
        <f>IF(H1047&lt;200,"&lt;₹200",IF(OR(H1047=200,H1047&lt;=500),"₹200 - ₹500","&gt;₹500"))</f>
        <v>₹200 - ₹500</v>
      </c>
      <c r="J1047" s="9">
        <v>999</v>
      </c>
      <c r="K1047" s="10">
        <v>0.75</v>
      </c>
      <c r="L1047" s="41">
        <f t="shared" si="62"/>
        <v>5</v>
      </c>
      <c r="M1047" s="21" t="str">
        <f>IF(K1046&lt;=10%,"0-10%",IF(K1046&lt;=20%,"11-20%",IF(K1046&lt;=30%,"21-30%",IF(K1046&lt;=40%,"31-40%",IF(K1046&lt;=50%,"41-50%",IF(K1046&lt;=60%,"51-60%",IF(K1046&lt;=70%,"61-70%",IF(K1046&lt;=80%,"71-80%",IF(K1046&lt;=90%,"81-90%","91-100%")))))))))</f>
        <v>41-50%</v>
      </c>
      <c r="N1047" s="21" t="str">
        <f>IF(K1047&gt;=50%,"&gt;=50%","&lt;50%")</f>
        <v>&gt;=50%</v>
      </c>
      <c r="O1047" s="7">
        <v>5</v>
      </c>
      <c r="P1047" s="11">
        <v>0</v>
      </c>
      <c r="Q1047" s="27">
        <f>J1047*P1047</f>
        <v>0</v>
      </c>
      <c r="R1047" s="12"/>
      <c r="S1047" s="24" t="str">
        <f>IF(K1047&gt;=50%,"Yes","No")</f>
        <v>Yes</v>
      </c>
    </row>
    <row r="1048" spans="1:19" x14ac:dyDescent="0.25">
      <c r="A1048" s="7" t="s">
        <v>2595</v>
      </c>
      <c r="B1048" s="7" t="s">
        <v>2596</v>
      </c>
      <c r="C1048" s="7" t="s">
        <v>332</v>
      </c>
      <c r="D1048" s="7" t="s">
        <v>18</v>
      </c>
      <c r="E1048" s="7" t="s">
        <v>19</v>
      </c>
      <c r="F1048" s="8" t="s">
        <v>333</v>
      </c>
      <c r="G1048" s="7" t="s">
        <v>334</v>
      </c>
      <c r="H1048" s="9">
        <v>599</v>
      </c>
      <c r="I1048" s="30" t="str">
        <f>IF(H1048&lt;200,"&lt;₹200", IF(H1048&lt;=500, "₹200 -₹500", "&gt;₹500"))</f>
        <v>&gt;₹500</v>
      </c>
      <c r="J1048" s="9">
        <v>3999</v>
      </c>
      <c r="K1048" s="10">
        <v>0.85</v>
      </c>
      <c r="L1048" s="41">
        <f t="shared" si="62"/>
        <v>3.9</v>
      </c>
      <c r="M1048" s="21" t="str">
        <f>IF(K1047&lt;=10%,"0-10%",IF(K1047&lt;=20%,"11-20%",IF(K1047&lt;=30%,"21-30%",IF(K1047&lt;=40%,"31-40%",IF(K1047&lt;=50%,"41-50%",IF(K1047&lt;=60%,"51-60%",IF(K1047&lt;=70%,"61-70%",IF(K1047&lt;=80%,"71-80%",IF(K1047&lt;=90%,"81-90%","91-100%")))))))))</f>
        <v>71-80%</v>
      </c>
      <c r="N1048" s="21" t="str">
        <f>IF(K1048&gt;=50%,"&gt;=50%","&lt;50%")</f>
        <v>&gt;=50%</v>
      </c>
      <c r="O1048" s="7">
        <v>3.9</v>
      </c>
      <c r="P1048" s="11">
        <v>1087</v>
      </c>
      <c r="Q1048" s="27">
        <f>J1048*P1048</f>
        <v>4346913</v>
      </c>
      <c r="R1048" s="12"/>
      <c r="S1048" s="24" t="str">
        <f>IF(K1048&gt;=50%,"Yes","No")</f>
        <v>Yes</v>
      </c>
    </row>
    <row r="1049" spans="1:19" x14ac:dyDescent="0.25">
      <c r="A1049" s="7" t="s">
        <v>2597</v>
      </c>
      <c r="B1049" s="7" t="s">
        <v>2598</v>
      </c>
      <c r="C1049" s="7" t="s">
        <v>96</v>
      </c>
      <c r="D1049" s="7" t="s">
        <v>35</v>
      </c>
      <c r="E1049" s="14" t="s">
        <v>43</v>
      </c>
      <c r="F1049" s="8" t="s">
        <v>44</v>
      </c>
      <c r="G1049" s="14" t="s">
        <v>97</v>
      </c>
      <c r="H1049" s="9">
        <v>2199</v>
      </c>
      <c r="I1049" s="30" t="str">
        <f>IF(H1049&lt;200,"&lt;₹200",IF(OR(H1049=200,H1049&lt;=500),"₹200 - ₹500","&gt;₹500"))</f>
        <v>&gt;₹500</v>
      </c>
      <c r="J1049" s="9">
        <v>3895</v>
      </c>
      <c r="K1049" s="10">
        <v>0.44</v>
      </c>
      <c r="L1049" s="41">
        <f t="shared" si="62"/>
        <v>3.9</v>
      </c>
      <c r="M1049" s="21" t="str">
        <f>IF(K1048&lt;=10%,"0-10%",IF(K1048&lt;=20%,"11-20%",IF(K1048&lt;=30%,"21-30%",IF(K1048&lt;=40%,"31-40%",IF(K1048&lt;=50%,"41-50%",IF(K1048&lt;=60%,"51-60%",IF(K1048&lt;=70%,"61-70%",IF(K1048&lt;=80%,"71-80%",IF(K1048&lt;=90%,"81-90%","91-100%")))))))))</f>
        <v>81-90%</v>
      </c>
      <c r="N1049" s="21" t="str">
        <f>IF(K1049&gt;=50%,"&gt;=50%","&lt;50%")</f>
        <v>&lt;50%</v>
      </c>
      <c r="O1049" s="7">
        <v>3.9</v>
      </c>
      <c r="P1049" s="11">
        <v>1085</v>
      </c>
      <c r="Q1049" s="27">
        <f>J1049*P1049</f>
        <v>4226075</v>
      </c>
      <c r="R1049" s="12"/>
      <c r="S1049" s="24" t="str">
        <f>IF(K1049&gt;=50%,"Yes","No")</f>
        <v>No</v>
      </c>
    </row>
    <row r="1050" spans="1:19" x14ac:dyDescent="0.25">
      <c r="A1050" s="7" t="s">
        <v>2786</v>
      </c>
      <c r="B1050" s="7" t="s">
        <v>2787</v>
      </c>
      <c r="C1050" s="7" t="s">
        <v>34</v>
      </c>
      <c r="D1050" s="7" t="s">
        <v>35</v>
      </c>
      <c r="E1050" s="14" t="s">
        <v>36</v>
      </c>
      <c r="F1050" s="8" t="s">
        <v>37</v>
      </c>
      <c r="G1050" s="14" t="s">
        <v>38</v>
      </c>
      <c r="H1050" s="9">
        <v>1190</v>
      </c>
      <c r="I1050" s="30" t="str">
        <f>IF(H1050&lt;200,"&lt;₹200",IF(OR(H1050=200,H1050&lt;=500),"₹200 - ₹500","&gt;₹500"))</f>
        <v>&gt;₹500</v>
      </c>
      <c r="J1050" s="9">
        <v>2550</v>
      </c>
      <c r="K1050" s="10">
        <v>0.53</v>
      </c>
      <c r="L1050" s="41">
        <f t="shared" si="62"/>
        <v>3.8</v>
      </c>
      <c r="M1050" s="21" t="str">
        <f>IF(K1049&lt;=10%,"0-10%",IF(K1049&lt;=20%,"11-20%",IF(K1049&lt;=30%,"21-30%",IF(K1049&lt;=40%,"31-40%",IF(K1049&lt;=50%,"41-50%",IF(K1049&lt;=60%,"51-60%",IF(K1049&lt;=70%,"61-70%",IF(K1049&lt;=80%,"71-80%",IF(K1049&lt;=90%,"81-90%","91-100%")))))))))</f>
        <v>41-50%</v>
      </c>
      <c r="N1050" s="21" t="str">
        <f>IF(K1050&gt;=50%,"&gt;=50%","&lt;50%")</f>
        <v>&gt;=50%</v>
      </c>
      <c r="O1050" s="7">
        <v>3.8</v>
      </c>
      <c r="P1050" s="11">
        <v>1181</v>
      </c>
      <c r="Q1050" s="27">
        <f>J1050*P1050</f>
        <v>3011550</v>
      </c>
      <c r="R1050" s="12"/>
      <c r="S1050" s="24" t="str">
        <f>IF(K1050&gt;=50%,"Yes","No")</f>
        <v>Yes</v>
      </c>
    </row>
    <row r="1051" spans="1:19" x14ac:dyDescent="0.25">
      <c r="A1051" s="7" t="s">
        <v>1546</v>
      </c>
      <c r="B1051" s="7" t="s">
        <v>1547</v>
      </c>
      <c r="C1051" s="7" t="s">
        <v>1227</v>
      </c>
      <c r="D1051" s="7" t="s">
        <v>35</v>
      </c>
      <c r="E1051" s="14" t="s">
        <v>43</v>
      </c>
      <c r="F1051" s="8" t="s">
        <v>44</v>
      </c>
      <c r="G1051" s="14" t="s">
        <v>1228</v>
      </c>
      <c r="H1051" s="9">
        <v>1999</v>
      </c>
      <c r="I1051" s="30" t="str">
        <f>IF(H1051&lt;200,"&lt;₹200",IF(OR(H1051=200,H1051&lt;=500),"₹200 - ₹500","&gt;₹500"))</f>
        <v>&gt;₹500</v>
      </c>
      <c r="J1051" s="9">
        <v>3300</v>
      </c>
      <c r="K1051" s="10">
        <v>0.39</v>
      </c>
      <c r="L1051" s="41">
        <f t="shared" si="62"/>
        <v>4.2</v>
      </c>
      <c r="M1051" s="21" t="str">
        <f>IF(K1050&lt;=10%,"0-10%",IF(K1050&lt;=20%,"11-20%",IF(K1050&lt;=30%,"21-30%",IF(K1050&lt;=40%,"31-40%",IF(K1050&lt;=50%,"41-50%",IF(K1050&lt;=60%,"51-60%",IF(K1050&lt;=70%,"61-70%",IF(K1050&lt;=80%,"71-80%",IF(K1050&lt;=90%,"81-90%","91-100%")))))))))</f>
        <v>51-60%</v>
      </c>
      <c r="N1051" s="21" t="str">
        <f>IF(K1051&gt;=50%,"&gt;=50%","&lt;50%")</f>
        <v>&lt;50%</v>
      </c>
      <c r="O1051" s="7">
        <v>4.2</v>
      </c>
      <c r="P1051" s="11">
        <v>780</v>
      </c>
      <c r="Q1051" s="27">
        <f>J1051*P1051</f>
        <v>2574000</v>
      </c>
      <c r="R1051" s="12"/>
      <c r="S1051" s="24" t="str">
        <f>IF(K1051&gt;=50%,"Yes","No")</f>
        <v>No</v>
      </c>
    </row>
    <row r="1052" spans="1:19" x14ac:dyDescent="0.25">
      <c r="A1052" s="7" t="s">
        <v>2603</v>
      </c>
      <c r="B1052" s="7" t="s">
        <v>2604</v>
      </c>
      <c r="C1052" s="7" t="s">
        <v>25</v>
      </c>
      <c r="D1052" s="7" t="s">
        <v>18</v>
      </c>
      <c r="E1052" s="7" t="s">
        <v>19</v>
      </c>
      <c r="F1052" s="8" t="s">
        <v>26</v>
      </c>
      <c r="G1052" s="7" t="s">
        <v>27</v>
      </c>
      <c r="H1052" s="9">
        <v>89</v>
      </c>
      <c r="I1052" s="30" t="str">
        <f>IF(H1052&lt;200,"&lt;₹200", IF(H1052&lt;=500, "₹200 -₹500", "&gt;₹500"))</f>
        <v>&lt;₹200</v>
      </c>
      <c r="J1052" s="9">
        <v>800</v>
      </c>
      <c r="K1052" s="10">
        <v>0.89</v>
      </c>
      <c r="L1052" s="41">
        <f t="shared" si="62"/>
        <v>3.9</v>
      </c>
      <c r="M1052" s="21" t="str">
        <f>IF(K1051&lt;=10%,"0-10%",IF(K1051&lt;=20%,"11-20%",IF(K1051&lt;=30%,"21-30%",IF(K1051&lt;=40%,"31-40%",IF(K1051&lt;=50%,"41-50%",IF(K1051&lt;=60%,"51-60%",IF(K1051&lt;=70%,"61-70%",IF(K1051&lt;=80%,"71-80%",IF(K1051&lt;=90%,"81-90%","91-100%")))))))))</f>
        <v>31-40%</v>
      </c>
      <c r="N1052" s="21" t="str">
        <f>IF(K1052&gt;=50%,"&gt;=50%","&lt;50%")</f>
        <v>&gt;=50%</v>
      </c>
      <c r="O1052" s="7">
        <v>3.9</v>
      </c>
      <c r="P1052" s="11">
        <v>1075</v>
      </c>
      <c r="Q1052" s="27">
        <f>J1052*P1052</f>
        <v>860000</v>
      </c>
      <c r="R1052" s="12"/>
      <c r="S1052" s="24" t="str">
        <f>IF(K1052&gt;=50%,"Yes","No")</f>
        <v>Yes</v>
      </c>
    </row>
    <row r="1053" spans="1:19" x14ac:dyDescent="0.25">
      <c r="A1053" s="7" t="s">
        <v>2605</v>
      </c>
      <c r="B1053" s="7" t="s">
        <v>2606</v>
      </c>
      <c r="C1053" s="7" t="s">
        <v>25</v>
      </c>
      <c r="D1053" s="7" t="s">
        <v>18</v>
      </c>
      <c r="E1053" s="7" t="s">
        <v>19</v>
      </c>
      <c r="F1053" s="8" t="s">
        <v>26</v>
      </c>
      <c r="G1053" s="7" t="s">
        <v>27</v>
      </c>
      <c r="H1053" s="9">
        <v>99</v>
      </c>
      <c r="I1053" s="30" t="str">
        <f>IF(H1053&lt;200,"&lt;₹200", IF(H1053&lt;=500, "₹200 -₹500", "&gt;₹500"))</f>
        <v>&lt;₹200</v>
      </c>
      <c r="J1053" s="9">
        <v>800</v>
      </c>
      <c r="K1053" s="10">
        <v>0.88</v>
      </c>
      <c r="L1053" s="41">
        <f t="shared" si="62"/>
        <v>3.9</v>
      </c>
      <c r="M1053" s="21" t="str">
        <f>IF(K1052&lt;=10%,"0-10%",IF(K1052&lt;=20%,"11-20%",IF(K1052&lt;=30%,"21-30%",IF(K1052&lt;=40%,"31-40%",IF(K1052&lt;=50%,"41-50%",IF(K1052&lt;=60%,"51-60%",IF(K1052&lt;=70%,"61-70%",IF(K1052&lt;=80%,"71-80%",IF(K1052&lt;=90%,"81-90%","91-100%")))))))))</f>
        <v>81-90%</v>
      </c>
      <c r="N1053" s="21" t="str">
        <f>IF(K1053&gt;=50%,"&gt;=50%","&lt;50%")</f>
        <v>&gt;=50%</v>
      </c>
      <c r="O1053" s="7">
        <v>3.9</v>
      </c>
      <c r="P1053" s="11">
        <v>1075</v>
      </c>
      <c r="Q1053" s="27">
        <f>J1053*P1053</f>
        <v>860000</v>
      </c>
      <c r="R1053" s="12"/>
      <c r="S1053" s="24" t="str">
        <f>IF(K1053&gt;=50%,"Yes","No")</f>
        <v>Yes</v>
      </c>
    </row>
    <row r="1054" spans="1:19" x14ac:dyDescent="0.25">
      <c r="A1054" s="7" t="s">
        <v>2599</v>
      </c>
      <c r="B1054" s="7" t="s">
        <v>2600</v>
      </c>
      <c r="C1054" s="7" t="s">
        <v>25</v>
      </c>
      <c r="D1054" s="7" t="s">
        <v>18</v>
      </c>
      <c r="E1054" s="7" t="s">
        <v>19</v>
      </c>
      <c r="F1054" s="8" t="s">
        <v>26</v>
      </c>
      <c r="G1054" s="7" t="s">
        <v>27</v>
      </c>
      <c r="H1054" s="9">
        <v>199</v>
      </c>
      <c r="I1054" s="30" t="str">
        <f>IF(H1054&lt;200,"&lt;₹200", IF(H1054&lt;=500, "₹200 -₹500", "&gt;₹500"))</f>
        <v>&lt;₹200</v>
      </c>
      <c r="J1054" s="9">
        <v>999</v>
      </c>
      <c r="K1054" s="10">
        <v>0.8</v>
      </c>
      <c r="L1054" s="41">
        <f t="shared" si="62"/>
        <v>3.9</v>
      </c>
      <c r="M1054" s="21" t="str">
        <f>IF(K1053&lt;=10%,"0-10%",IF(K1053&lt;=20%,"11-20%",IF(K1053&lt;=30%,"21-30%",IF(K1053&lt;=40%,"31-40%",IF(K1053&lt;=50%,"41-50%",IF(K1053&lt;=60%,"51-60%",IF(K1053&lt;=70%,"61-70%",IF(K1053&lt;=80%,"71-80%",IF(K1053&lt;=90%,"81-90%","91-100%")))))))))</f>
        <v>81-90%</v>
      </c>
      <c r="N1054" s="21" t="str">
        <f>IF(K1054&gt;=50%,"&gt;=50%","&lt;50%")</f>
        <v>&gt;=50%</v>
      </c>
      <c r="O1054" s="7">
        <v>3.9</v>
      </c>
      <c r="P1054" s="11">
        <v>1075</v>
      </c>
      <c r="Q1054" s="27">
        <f>J1054*P1054</f>
        <v>1073925</v>
      </c>
      <c r="R1054" s="12"/>
      <c r="S1054" s="24" t="str">
        <f>IF(K1054&gt;=50%,"Yes","No")</f>
        <v>Yes</v>
      </c>
    </row>
    <row r="1055" spans="1:19" x14ac:dyDescent="0.25">
      <c r="A1055" s="7" t="s">
        <v>2601</v>
      </c>
      <c r="B1055" s="7" t="s">
        <v>2602</v>
      </c>
      <c r="C1055" s="7" t="s">
        <v>25</v>
      </c>
      <c r="D1055" s="7" t="s">
        <v>18</v>
      </c>
      <c r="E1055" s="7" t="s">
        <v>19</v>
      </c>
      <c r="F1055" s="8" t="s">
        <v>26</v>
      </c>
      <c r="G1055" s="7" t="s">
        <v>27</v>
      </c>
      <c r="H1055" s="9">
        <v>249</v>
      </c>
      <c r="I1055" s="30" t="str">
        <f>IF(H1055&lt;200,"&lt;₹200",IF(OR(H1055=200,H1055&lt;=500),"₹200 - ₹500","&gt;₹500"))</f>
        <v>₹200 - ₹500</v>
      </c>
      <c r="J1055" s="9">
        <v>931</v>
      </c>
      <c r="K1055" s="10">
        <v>0.73</v>
      </c>
      <c r="L1055" s="41">
        <f t="shared" si="62"/>
        <v>3.9</v>
      </c>
      <c r="M1055" s="21" t="str">
        <f>IF(K1054&lt;=10%,"0-10%",IF(K1054&lt;=20%,"11-20%",IF(K1054&lt;=30%,"21-30%",IF(K1054&lt;=40%,"31-40%",IF(K1054&lt;=50%,"41-50%",IF(K1054&lt;=60%,"51-60%",IF(K1054&lt;=70%,"61-70%",IF(K1054&lt;=80%,"71-80%",IF(K1054&lt;=90%,"81-90%","91-100%")))))))))</f>
        <v>71-80%</v>
      </c>
      <c r="N1055" s="21" t="str">
        <f>IF(K1055&gt;=50%,"&gt;=50%","&lt;50%")</f>
        <v>&gt;=50%</v>
      </c>
      <c r="O1055" s="7">
        <v>3.9</v>
      </c>
      <c r="P1055" s="11">
        <v>1075</v>
      </c>
      <c r="Q1055" s="27">
        <f>J1055*P1055</f>
        <v>1000825</v>
      </c>
      <c r="R1055" s="12"/>
      <c r="S1055" s="24" t="str">
        <f>IF(K1055&gt;=50%,"Yes","No")</f>
        <v>Yes</v>
      </c>
    </row>
    <row r="1056" spans="1:19" x14ac:dyDescent="0.25">
      <c r="A1056" s="7" t="s">
        <v>328</v>
      </c>
      <c r="B1056" s="7" t="s">
        <v>329</v>
      </c>
      <c r="C1056" s="7" t="s">
        <v>25</v>
      </c>
      <c r="D1056" s="7" t="s">
        <v>18</v>
      </c>
      <c r="E1056" s="7" t="s">
        <v>19</v>
      </c>
      <c r="F1056" s="8" t="s">
        <v>26</v>
      </c>
      <c r="G1056" s="7" t="s">
        <v>27</v>
      </c>
      <c r="H1056" s="9">
        <v>599</v>
      </c>
      <c r="I1056" s="30" t="str">
        <f>IF(H1056&lt;200,"&lt;₹200",IF(OR(H1056=200,H1056&lt;=500),"₹200 - ₹500","&gt;₹500"))</f>
        <v>&gt;₹500</v>
      </c>
      <c r="J1056" s="9">
        <v>849</v>
      </c>
      <c r="K1056" s="10">
        <v>0.28999999999999998</v>
      </c>
      <c r="L1056" s="41">
        <f t="shared" si="62"/>
        <v>4.5</v>
      </c>
      <c r="M1056" s="21" t="str">
        <f>IF(K1055&lt;=10%,"0-10%",IF(K1055&lt;=20%,"11-20%",IF(K1055&lt;=30%,"21-30%",IF(K1055&lt;=40%,"31-40%",IF(K1055&lt;=50%,"41-50%",IF(K1055&lt;=60%,"51-60%",IF(K1055&lt;=70%,"61-70%",IF(K1055&lt;=80%,"71-80%",IF(K1055&lt;=90%,"81-90%","91-100%")))))))))</f>
        <v>71-80%</v>
      </c>
      <c r="N1056" s="21" t="str">
        <f>IF(K1056&gt;=50%,"&gt;=50%","&lt;50%")</f>
        <v>&lt;50%</v>
      </c>
      <c r="O1056" s="7">
        <v>4.5</v>
      </c>
      <c r="P1056" s="11">
        <v>474</v>
      </c>
      <c r="Q1056" s="27">
        <f>J1056*P1056</f>
        <v>402426</v>
      </c>
      <c r="R1056" s="12"/>
      <c r="S1056" s="24" t="str">
        <f>IF(K1056&gt;=50%,"Yes","No")</f>
        <v>No</v>
      </c>
    </row>
    <row r="1057" spans="1:19" x14ac:dyDescent="0.25">
      <c r="A1057" s="7" t="s">
        <v>2788</v>
      </c>
      <c r="B1057" s="7" t="s">
        <v>2789</v>
      </c>
      <c r="C1057" s="7" t="s">
        <v>457</v>
      </c>
      <c r="D1057" s="7" t="s">
        <v>18</v>
      </c>
      <c r="E1057" s="7" t="s">
        <v>19</v>
      </c>
      <c r="F1057" s="8" t="s">
        <v>20</v>
      </c>
      <c r="G1057" s="7" t="s">
        <v>458</v>
      </c>
      <c r="H1057" s="9">
        <v>235</v>
      </c>
      <c r="I1057" s="30" t="str">
        <f>IF(H1057&lt;200,"&lt;₹200", IF(H1057&lt;=500, "₹200 -₹500", "&gt;₹500"))</f>
        <v>₹200 -₹500</v>
      </c>
      <c r="J1057" s="9">
        <v>1599</v>
      </c>
      <c r="K1057" s="10">
        <v>0.85</v>
      </c>
      <c r="L1057" s="41">
        <f t="shared" si="62"/>
        <v>3.8</v>
      </c>
      <c r="M1057" s="21" t="str">
        <f>IF(K1056&lt;=10%,"0-10%",IF(K1056&lt;=20%,"11-20%",IF(K1056&lt;=30%,"21-30%",IF(K1056&lt;=40%,"31-40%",IF(K1056&lt;=50%,"41-50%",IF(K1056&lt;=60%,"51-60%",IF(K1056&lt;=70%,"61-70%",IF(K1056&lt;=80%,"71-80%",IF(K1056&lt;=90%,"81-90%","91-100%")))))))))</f>
        <v>21-30%</v>
      </c>
      <c r="N1057" s="21" t="str">
        <f>IF(K1057&gt;=50%,"&gt;=50%","&lt;50%")</f>
        <v>&gt;=50%</v>
      </c>
      <c r="O1057" s="7">
        <v>3.8</v>
      </c>
      <c r="P1057" s="11">
        <v>1173</v>
      </c>
      <c r="Q1057" s="27">
        <f>J1057*P1057</f>
        <v>1875627</v>
      </c>
      <c r="R1057" s="12"/>
      <c r="S1057" s="24" t="str">
        <f>IF(K1057&gt;=50%,"Yes","No")</f>
        <v>Yes</v>
      </c>
    </row>
    <row r="1058" spans="1:19" x14ac:dyDescent="0.25">
      <c r="A1058" s="7" t="s">
        <v>2790</v>
      </c>
      <c r="B1058" s="7" t="s">
        <v>2791</v>
      </c>
      <c r="C1058" s="7" t="s">
        <v>1128</v>
      </c>
      <c r="D1058" s="7" t="s">
        <v>35</v>
      </c>
      <c r="E1058" s="7" t="s">
        <v>36</v>
      </c>
      <c r="F1058" s="8" t="s">
        <v>133</v>
      </c>
      <c r="G1058" s="7" t="s">
        <v>1129</v>
      </c>
      <c r="H1058" s="9">
        <v>999</v>
      </c>
      <c r="I1058" s="30" t="str">
        <f t="shared" ref="I1058:I1065" si="64">IF(H1058&lt;200,"&lt;₹200",IF(OR(H1058=200,H1058&lt;=500),"₹200 - ₹500","&gt;₹500"))</f>
        <v>&gt;₹500</v>
      </c>
      <c r="J1058" s="9">
        <v>2000</v>
      </c>
      <c r="K1058" s="10">
        <v>0.5</v>
      </c>
      <c r="L1058" s="41">
        <f t="shared" si="62"/>
        <v>3.8</v>
      </c>
      <c r="M1058" s="21" t="str">
        <f>IF(K1057&lt;=10%,"0-10%",IF(K1057&lt;=20%,"11-20%",IF(K1057&lt;=30%,"21-30%",IF(K1057&lt;=40%,"31-40%",IF(K1057&lt;=50%,"41-50%",IF(K1057&lt;=60%,"51-60%",IF(K1057&lt;=70%,"61-70%",IF(K1057&lt;=80%,"71-80%",IF(K1057&lt;=90%,"81-90%","91-100%")))))))))</f>
        <v>81-90%</v>
      </c>
      <c r="N1058" s="21" t="str">
        <f>IF(K1058&gt;=50%,"&gt;=50%","&lt;50%")</f>
        <v>&gt;=50%</v>
      </c>
      <c r="O1058" s="7">
        <v>3.8</v>
      </c>
      <c r="P1058" s="11">
        <v>1163</v>
      </c>
      <c r="Q1058" s="27">
        <f>J1058*P1058</f>
        <v>2326000</v>
      </c>
      <c r="R1058" s="12"/>
      <c r="S1058" s="24" t="str">
        <f>IF(K1058&gt;=50%,"Yes","No")</f>
        <v>Yes</v>
      </c>
    </row>
    <row r="1059" spans="1:19" x14ac:dyDescent="0.25">
      <c r="A1059" s="7" t="s">
        <v>619</v>
      </c>
      <c r="B1059" s="7" t="s">
        <v>620</v>
      </c>
      <c r="C1059" s="7" t="s">
        <v>125</v>
      </c>
      <c r="D1059" s="7" t="s">
        <v>35</v>
      </c>
      <c r="E1059" s="14" t="s">
        <v>43</v>
      </c>
      <c r="F1059" s="8" t="s">
        <v>126</v>
      </c>
      <c r="G1059" s="14" t="s">
        <v>127</v>
      </c>
      <c r="H1059" s="9">
        <v>5395</v>
      </c>
      <c r="I1059" s="30" t="str">
        <f t="shared" si="64"/>
        <v>&gt;₹500</v>
      </c>
      <c r="J1059" s="9">
        <v>19990</v>
      </c>
      <c r="K1059" s="10">
        <v>0.73</v>
      </c>
      <c r="L1059" s="41">
        <f t="shared" si="62"/>
        <v>4.4000000000000004</v>
      </c>
      <c r="M1059" s="21" t="str">
        <f>IF(K1058&lt;=10%,"0-10%",IF(K1058&lt;=20%,"11-20%",IF(K1058&lt;=30%,"21-30%",IF(K1058&lt;=40%,"31-40%",IF(K1058&lt;=50%,"41-50%",IF(K1058&lt;=60%,"51-60%",IF(K1058&lt;=70%,"61-70%",IF(K1058&lt;=80%,"71-80%",IF(K1058&lt;=90%,"81-90%","91-100%")))))))))</f>
        <v>41-50%</v>
      </c>
      <c r="N1059" s="21" t="str">
        <f>IF(K1059&gt;=50%,"&gt;=50%","&lt;50%")</f>
        <v>&gt;=50%</v>
      </c>
      <c r="O1059" s="7">
        <v>4.4000000000000004</v>
      </c>
      <c r="P1059" s="11">
        <v>535</v>
      </c>
      <c r="Q1059" s="27">
        <f>J1059*P1059</f>
        <v>10694650</v>
      </c>
      <c r="R1059" s="12"/>
      <c r="S1059" s="24" t="str">
        <f>IF(K1059&gt;=50%,"Yes","No")</f>
        <v>Yes</v>
      </c>
    </row>
    <row r="1060" spans="1:19" x14ac:dyDescent="0.25">
      <c r="A1060" s="7" t="s">
        <v>330</v>
      </c>
      <c r="B1060" s="7" t="s">
        <v>331</v>
      </c>
      <c r="C1060" s="7" t="s">
        <v>332</v>
      </c>
      <c r="D1060" s="7" t="s">
        <v>18</v>
      </c>
      <c r="E1060" s="7" t="s">
        <v>19</v>
      </c>
      <c r="F1060" s="8" t="s">
        <v>333</v>
      </c>
      <c r="G1060" s="7" t="s">
        <v>334</v>
      </c>
      <c r="H1060" s="9">
        <v>499</v>
      </c>
      <c r="I1060" s="30" t="str">
        <f t="shared" si="64"/>
        <v>₹200 - ₹500</v>
      </c>
      <c r="J1060" s="9">
        <v>1299</v>
      </c>
      <c r="K1060" s="10">
        <v>0.62</v>
      </c>
      <c r="L1060" s="41">
        <f t="shared" si="62"/>
        <v>4.5</v>
      </c>
      <c r="M1060" s="21" t="str">
        <f>IF(K1059&lt;=10%,"0-10%",IF(K1059&lt;=20%,"11-20%",IF(K1059&lt;=30%,"21-30%",IF(K1059&lt;=40%,"31-40%",IF(K1059&lt;=50%,"41-50%",IF(K1059&lt;=60%,"51-60%",IF(K1059&lt;=70%,"61-70%",IF(K1059&lt;=80%,"71-80%",IF(K1059&lt;=90%,"81-90%","91-100%")))))))))</f>
        <v>71-80%</v>
      </c>
      <c r="N1060" s="21" t="str">
        <f>IF(K1060&gt;=50%,"&gt;=50%","&lt;50%")</f>
        <v>&gt;=50%</v>
      </c>
      <c r="O1060" s="7">
        <v>4.5</v>
      </c>
      <c r="P1060" s="11">
        <v>434</v>
      </c>
      <c r="Q1060" s="27">
        <f>J1060*P1060</f>
        <v>563766</v>
      </c>
      <c r="R1060" s="12"/>
      <c r="S1060" s="24" t="str">
        <f>IF(K1060&gt;=50%,"Yes","No")</f>
        <v>Yes</v>
      </c>
    </row>
    <row r="1061" spans="1:19" x14ac:dyDescent="0.25">
      <c r="A1061" s="7" t="s">
        <v>1096</v>
      </c>
      <c r="B1061" s="7" t="s">
        <v>1097</v>
      </c>
      <c r="C1061" s="7" t="s">
        <v>72</v>
      </c>
      <c r="D1061" s="7" t="s">
        <v>35</v>
      </c>
      <c r="E1061" s="7" t="s">
        <v>43</v>
      </c>
      <c r="F1061" s="8" t="s">
        <v>44</v>
      </c>
      <c r="G1061" s="7" t="s">
        <v>73</v>
      </c>
      <c r="H1061" s="9">
        <v>353</v>
      </c>
      <c r="I1061" s="30" t="str">
        <f t="shared" si="64"/>
        <v>₹200 - ₹500</v>
      </c>
      <c r="J1061" s="9">
        <v>1199</v>
      </c>
      <c r="K1061" s="10">
        <v>0.71</v>
      </c>
      <c r="L1061" s="41">
        <f t="shared" si="62"/>
        <v>4.3</v>
      </c>
      <c r="M1061" s="21" t="str">
        <f>IF(K1060&lt;=10%,"0-10%",IF(K1060&lt;=20%,"11-20%",IF(K1060&lt;=30%,"21-30%",IF(K1060&lt;=40%,"31-40%",IF(K1060&lt;=50%,"41-50%",IF(K1060&lt;=60%,"51-60%",IF(K1060&lt;=70%,"61-70%",IF(K1060&lt;=80%,"71-80%",IF(K1060&lt;=90%,"81-90%","91-100%")))))))))</f>
        <v>61-70%</v>
      </c>
      <c r="N1061" s="21" t="str">
        <f>IF(K1061&gt;=50%,"&gt;=50%","&lt;50%")</f>
        <v>&gt;=50%</v>
      </c>
      <c r="O1061" s="7">
        <v>4.3</v>
      </c>
      <c r="P1061" s="11">
        <v>629</v>
      </c>
      <c r="Q1061" s="27">
        <f>J1061*P1061</f>
        <v>754171</v>
      </c>
      <c r="R1061" s="12"/>
      <c r="S1061" s="24" t="str">
        <f>IF(K1061&gt;=50%,"Yes","No")</f>
        <v>Yes</v>
      </c>
    </row>
    <row r="1062" spans="1:19" x14ac:dyDescent="0.25">
      <c r="A1062" s="7" t="s">
        <v>2010</v>
      </c>
      <c r="B1062" s="7" t="s">
        <v>2011</v>
      </c>
      <c r="C1062" s="7" t="s">
        <v>72</v>
      </c>
      <c r="D1062" s="7" t="s">
        <v>35</v>
      </c>
      <c r="E1062" s="14" t="s">
        <v>43</v>
      </c>
      <c r="F1062" s="8" t="s">
        <v>44</v>
      </c>
      <c r="G1062" s="14" t="s">
        <v>73</v>
      </c>
      <c r="H1062" s="9">
        <v>1624</v>
      </c>
      <c r="I1062" s="30" t="str">
        <f t="shared" si="64"/>
        <v>&gt;₹500</v>
      </c>
      <c r="J1062" s="9">
        <v>2495</v>
      </c>
      <c r="K1062" s="10">
        <v>0.35</v>
      </c>
      <c r="L1062" s="41">
        <f t="shared" si="62"/>
        <v>4.0999999999999996</v>
      </c>
      <c r="M1062" s="21" t="str">
        <f>IF(K1061&lt;=10%,"0-10%",IF(K1061&lt;=20%,"11-20%",IF(K1061&lt;=30%,"21-30%",IF(K1061&lt;=40%,"31-40%",IF(K1061&lt;=50%,"41-50%",IF(K1061&lt;=60%,"51-60%",IF(K1061&lt;=70%,"61-70%",IF(K1061&lt;=80%,"71-80%",IF(K1061&lt;=90%,"81-90%","91-100%")))))))))</f>
        <v>71-80%</v>
      </c>
      <c r="N1062" s="21" t="str">
        <f>IF(K1062&gt;=50%,"&gt;=50%","&lt;50%")</f>
        <v>&lt;50%</v>
      </c>
      <c r="O1062" s="7">
        <v>4.0999999999999996</v>
      </c>
      <c r="P1062" s="11">
        <v>827</v>
      </c>
      <c r="Q1062" s="27">
        <f>J1062*P1062</f>
        <v>2063365</v>
      </c>
      <c r="R1062" s="12"/>
      <c r="S1062" s="24" t="str">
        <f>IF(K1062&gt;=50%,"Yes","No")</f>
        <v>No</v>
      </c>
    </row>
    <row r="1063" spans="1:19" x14ac:dyDescent="0.25">
      <c r="A1063" s="7" t="s">
        <v>2792</v>
      </c>
      <c r="B1063" s="7" t="s">
        <v>2793</v>
      </c>
      <c r="C1063" s="7" t="s">
        <v>2794</v>
      </c>
      <c r="D1063" s="7" t="s">
        <v>2795</v>
      </c>
      <c r="E1063" s="14" t="s">
        <v>2796</v>
      </c>
      <c r="F1063" s="8" t="s">
        <v>2797</v>
      </c>
      <c r="G1063" s="14" t="s">
        <v>2798</v>
      </c>
      <c r="H1063" s="9">
        <v>2339</v>
      </c>
      <c r="I1063" s="30" t="str">
        <f t="shared" si="64"/>
        <v>&gt;₹500</v>
      </c>
      <c r="J1063" s="9">
        <v>4000</v>
      </c>
      <c r="K1063" s="10">
        <v>0.42</v>
      </c>
      <c r="L1063" s="41">
        <f t="shared" si="62"/>
        <v>3.8</v>
      </c>
      <c r="M1063" s="21" t="str">
        <f>IF(K1062&lt;=10%,"0-10%",IF(K1062&lt;=20%,"11-20%",IF(K1062&lt;=30%,"21-30%",IF(K1062&lt;=40%,"31-40%",IF(K1062&lt;=50%,"41-50%",IF(K1062&lt;=60%,"51-60%",IF(K1062&lt;=70%,"61-70%",IF(K1062&lt;=80%,"71-80%",IF(K1062&lt;=90%,"81-90%","91-100%")))))))))</f>
        <v>31-40%</v>
      </c>
      <c r="N1063" s="21" t="str">
        <f>IF(K1063&gt;=50%,"&gt;=50%","&lt;50%")</f>
        <v>&lt;50%</v>
      </c>
      <c r="O1063" s="7">
        <v>3.8</v>
      </c>
      <c r="P1063" s="11">
        <v>1118</v>
      </c>
      <c r="Q1063" s="27">
        <f>J1063*P1063</f>
        <v>4472000</v>
      </c>
      <c r="R1063" s="12"/>
      <c r="S1063" s="24" t="str">
        <f>IF(K1063&gt;=50%,"Yes","No")</f>
        <v>No</v>
      </c>
    </row>
    <row r="1064" spans="1:19" x14ac:dyDescent="0.25">
      <c r="A1064" s="7" t="s">
        <v>2607</v>
      </c>
      <c r="B1064" s="7" t="s">
        <v>2608</v>
      </c>
      <c r="C1064" s="7" t="s">
        <v>120</v>
      </c>
      <c r="D1064" s="7" t="s">
        <v>35</v>
      </c>
      <c r="E1064" s="7" t="s">
        <v>43</v>
      </c>
      <c r="F1064" s="8" t="s">
        <v>121</v>
      </c>
      <c r="G1064" s="7" t="s">
        <v>122</v>
      </c>
      <c r="H1064" s="9">
        <v>299</v>
      </c>
      <c r="I1064" s="30" t="str">
        <f t="shared" si="64"/>
        <v>₹200 - ₹500</v>
      </c>
      <c r="J1064" s="9">
        <v>499</v>
      </c>
      <c r="K1064" s="10">
        <v>0.4</v>
      </c>
      <c r="L1064" s="41">
        <f t="shared" si="62"/>
        <v>3.9</v>
      </c>
      <c r="M1064" s="21" t="str">
        <f>IF(K1063&lt;=10%,"0-10%",IF(K1063&lt;=20%,"11-20%",IF(K1063&lt;=30%,"21-30%",IF(K1063&lt;=40%,"31-40%",IF(K1063&lt;=50%,"41-50%",IF(K1063&lt;=60%,"51-60%",IF(K1063&lt;=70%,"61-70%",IF(K1063&lt;=80%,"71-80%",IF(K1063&lt;=90%,"81-90%","91-100%")))))))))</f>
        <v>41-50%</v>
      </c>
      <c r="N1064" s="21" t="str">
        <f>IF(K1064&gt;=50%,"&gt;=50%","&lt;50%")</f>
        <v>&lt;50%</v>
      </c>
      <c r="O1064" s="7">
        <v>3.9</v>
      </c>
      <c r="P1064" s="11">
        <v>1015</v>
      </c>
      <c r="Q1064" s="27">
        <f>J1064*P1064</f>
        <v>506485</v>
      </c>
      <c r="R1064" s="12"/>
      <c r="S1064" s="24" t="str">
        <f>IF(K1064&gt;=50%,"Yes","No")</f>
        <v>No</v>
      </c>
    </row>
    <row r="1065" spans="1:19" x14ac:dyDescent="0.25">
      <c r="A1065" s="7" t="s">
        <v>1098</v>
      </c>
      <c r="B1065" s="7" t="s">
        <v>1099</v>
      </c>
      <c r="C1065" s="7" t="s">
        <v>120</v>
      </c>
      <c r="D1065" s="7" t="s">
        <v>35</v>
      </c>
      <c r="E1065" s="7" t="s">
        <v>43</v>
      </c>
      <c r="F1065" s="8" t="s">
        <v>121</v>
      </c>
      <c r="G1065" s="7" t="s">
        <v>122</v>
      </c>
      <c r="H1065" s="9">
        <v>453</v>
      </c>
      <c r="I1065" s="30" t="str">
        <f t="shared" si="64"/>
        <v>₹200 - ₹500</v>
      </c>
      <c r="J1065" s="9">
        <v>999</v>
      </c>
      <c r="K1065" s="10">
        <v>0.55000000000000004</v>
      </c>
      <c r="L1065" s="41">
        <f t="shared" si="62"/>
        <v>4.3</v>
      </c>
      <c r="M1065" s="21" t="str">
        <f>IF(K1064&lt;=10%,"0-10%",IF(K1064&lt;=20%,"11-20%",IF(K1064&lt;=30%,"21-30%",IF(K1064&lt;=40%,"31-40%",IF(K1064&lt;=50%,"41-50%",IF(K1064&lt;=60%,"51-60%",IF(K1064&lt;=70%,"61-70%",IF(K1064&lt;=80%,"71-80%",IF(K1064&lt;=90%,"81-90%","91-100%")))))))))</f>
        <v>31-40%</v>
      </c>
      <c r="N1065" s="21" t="str">
        <f>IF(K1065&gt;=50%,"&gt;=50%","&lt;50%")</f>
        <v>&gt;=50%</v>
      </c>
      <c r="O1065" s="7">
        <v>4.3</v>
      </c>
      <c r="P1065" s="11">
        <v>610</v>
      </c>
      <c r="Q1065" s="27">
        <f>J1065*P1065</f>
        <v>609390</v>
      </c>
      <c r="R1065" s="12"/>
      <c r="S1065" s="24" t="str">
        <f>IF(K1065&gt;=50%,"Yes","No")</f>
        <v>Yes</v>
      </c>
    </row>
    <row r="1066" spans="1:19" x14ac:dyDescent="0.25">
      <c r="A1066" s="7" t="s">
        <v>2609</v>
      </c>
      <c r="B1066" s="7" t="s">
        <v>2610</v>
      </c>
      <c r="C1066" s="7" t="s">
        <v>1056</v>
      </c>
      <c r="D1066" s="7" t="s">
        <v>35</v>
      </c>
      <c r="E1066" s="7" t="s">
        <v>43</v>
      </c>
      <c r="F1066" s="8" t="s">
        <v>126</v>
      </c>
      <c r="G1066" s="7" t="s">
        <v>1057</v>
      </c>
      <c r="H1066" s="9">
        <v>215</v>
      </c>
      <c r="I1066" s="30" t="str">
        <f>IF(H1066&lt;200,"&lt;₹200", IF(H1066&lt;=500, "₹200 -₹500", "&gt;₹500"))</f>
        <v>₹200 -₹500</v>
      </c>
      <c r="J1066" s="9">
        <v>1499</v>
      </c>
      <c r="K1066" s="10">
        <v>0.86</v>
      </c>
      <c r="L1066" s="41">
        <f t="shared" si="62"/>
        <v>3.9</v>
      </c>
      <c r="M1066" s="21" t="str">
        <f>IF(K1065&lt;=10%,"0-10%",IF(K1065&lt;=20%,"11-20%",IF(K1065&lt;=30%,"21-30%",IF(K1065&lt;=40%,"31-40%",IF(K1065&lt;=50%,"41-50%",IF(K1065&lt;=60%,"51-60%",IF(K1065&lt;=70%,"61-70%",IF(K1065&lt;=80%,"71-80%",IF(K1065&lt;=90%,"81-90%","91-100%")))))))))</f>
        <v>51-60%</v>
      </c>
      <c r="N1066" s="21" t="str">
        <f>IF(K1066&gt;=50%,"&gt;=50%","&lt;50%")</f>
        <v>&gt;=50%</v>
      </c>
      <c r="O1066" s="7">
        <v>3.9</v>
      </c>
      <c r="P1066" s="11">
        <v>1004</v>
      </c>
      <c r="Q1066" s="27">
        <f>J1066*P1066</f>
        <v>1504996</v>
      </c>
      <c r="R1066" s="12"/>
      <c r="S1066" s="24" t="str">
        <f>IF(K1066&gt;=50%,"Yes","No")</f>
        <v>Yes</v>
      </c>
    </row>
    <row r="1067" spans="1:19" x14ac:dyDescent="0.25">
      <c r="A1067" s="7" t="s">
        <v>2366</v>
      </c>
      <c r="B1067" s="7" t="s">
        <v>2367</v>
      </c>
      <c r="C1067" s="7" t="s">
        <v>2368</v>
      </c>
      <c r="D1067" s="7" t="s">
        <v>55</v>
      </c>
      <c r="E1067" s="14" t="s">
        <v>63</v>
      </c>
      <c r="F1067" s="8" t="s">
        <v>2369</v>
      </c>
      <c r="G1067" s="14"/>
      <c r="H1067" s="9">
        <v>1990</v>
      </c>
      <c r="I1067" s="30" t="str">
        <f t="shared" ref="I1067:I1090" si="65">IF(H1067&lt;200,"&lt;₹200",IF(OR(H1067=200,H1067&lt;=500),"₹200 - ₹500","&gt;₹500"))</f>
        <v>&gt;₹500</v>
      </c>
      <c r="J1067" s="9">
        <v>3100</v>
      </c>
      <c r="K1067" s="10">
        <v>0.36</v>
      </c>
      <c r="L1067" s="41">
        <f t="shared" si="62"/>
        <v>4</v>
      </c>
      <c r="M1067" s="21" t="str">
        <f>IF(K1066&lt;=10%,"0-10%",IF(K1066&lt;=20%,"11-20%",IF(K1066&lt;=30%,"21-30%",IF(K1066&lt;=40%,"31-40%",IF(K1066&lt;=50%,"41-50%",IF(K1066&lt;=60%,"51-60%",IF(K1066&lt;=70%,"61-70%",IF(K1066&lt;=80%,"71-80%",IF(K1066&lt;=90%,"81-90%","91-100%")))))))))</f>
        <v>81-90%</v>
      </c>
      <c r="N1067" s="21" t="str">
        <f>IF(K1067&gt;=50%,"&gt;=50%","&lt;50%")</f>
        <v>&lt;50%</v>
      </c>
      <c r="O1067" s="7">
        <v>4</v>
      </c>
      <c r="P1067" s="11">
        <v>897</v>
      </c>
      <c r="Q1067" s="27">
        <f>J1067*P1067</f>
        <v>2780700</v>
      </c>
      <c r="R1067" s="12"/>
      <c r="S1067" s="24" t="str">
        <f>IF(K1067&gt;=50%,"Yes","No")</f>
        <v>No</v>
      </c>
    </row>
    <row r="1068" spans="1:19" x14ac:dyDescent="0.25">
      <c r="A1068" s="7" t="s">
        <v>1100</v>
      </c>
      <c r="B1068" s="7" t="s">
        <v>1101</v>
      </c>
      <c r="C1068" s="7" t="s">
        <v>62</v>
      </c>
      <c r="D1068" s="7" t="s">
        <v>55</v>
      </c>
      <c r="E1068" s="14" t="s">
        <v>63</v>
      </c>
      <c r="F1068" s="8" t="s">
        <v>64</v>
      </c>
      <c r="G1068" s="14" t="s">
        <v>65</v>
      </c>
      <c r="H1068" s="9">
        <v>8499</v>
      </c>
      <c r="I1068" s="30" t="str">
        <f t="shared" si="65"/>
        <v>&gt;₹500</v>
      </c>
      <c r="J1068" s="9">
        <v>15999</v>
      </c>
      <c r="K1068" s="10">
        <v>0.47</v>
      </c>
      <c r="L1068" s="41">
        <f t="shared" si="62"/>
        <v>4.3</v>
      </c>
      <c r="M1068" s="21" t="str">
        <f>IF(K1067&lt;=10%,"0-10%",IF(K1067&lt;=20%,"11-20%",IF(K1067&lt;=30%,"21-30%",IF(K1067&lt;=40%,"31-40%",IF(K1067&lt;=50%,"41-50%",IF(K1067&lt;=60%,"51-60%",IF(K1067&lt;=70%,"61-70%",IF(K1067&lt;=80%,"71-80%",IF(K1067&lt;=90%,"81-90%","91-100%")))))))))</f>
        <v>31-40%</v>
      </c>
      <c r="N1068" s="21" t="str">
        <f>IF(K1068&gt;=50%,"&gt;=50%","&lt;50%")</f>
        <v>&lt;50%</v>
      </c>
      <c r="O1068" s="7">
        <v>4.3</v>
      </c>
      <c r="P1068" s="11">
        <v>592</v>
      </c>
      <c r="Q1068" s="27">
        <f>J1068*P1068</f>
        <v>9471408</v>
      </c>
      <c r="R1068" s="12"/>
      <c r="S1068" s="24" t="str">
        <f>IF(K1068&gt;=50%,"Yes","No")</f>
        <v>No</v>
      </c>
    </row>
    <row r="1069" spans="1:19" x14ac:dyDescent="0.25">
      <c r="A1069" s="7" t="s">
        <v>2012</v>
      </c>
      <c r="B1069" s="7" t="s">
        <v>2013</v>
      </c>
      <c r="C1069" s="7" t="s">
        <v>25</v>
      </c>
      <c r="D1069" s="7" t="s">
        <v>18</v>
      </c>
      <c r="E1069" s="7" t="s">
        <v>19</v>
      </c>
      <c r="F1069" s="8" t="s">
        <v>26</v>
      </c>
      <c r="G1069" s="7" t="s">
        <v>27</v>
      </c>
      <c r="H1069" s="9">
        <v>225</v>
      </c>
      <c r="I1069" s="30" t="str">
        <f t="shared" si="65"/>
        <v>₹200 - ₹500</v>
      </c>
      <c r="J1069" s="9">
        <v>499</v>
      </c>
      <c r="K1069" s="10">
        <v>0.55000000000000004</v>
      </c>
      <c r="L1069" s="41">
        <f t="shared" si="62"/>
        <v>4.0999999999999996</v>
      </c>
      <c r="M1069" s="21" t="str">
        <f>IF(K1068&lt;=10%,"0-10%",IF(K1068&lt;=20%,"11-20%",IF(K1068&lt;=30%,"21-30%",IF(K1068&lt;=40%,"31-40%",IF(K1068&lt;=50%,"41-50%",IF(K1068&lt;=60%,"51-60%",IF(K1068&lt;=70%,"61-70%",IF(K1068&lt;=80%,"71-80%",IF(K1068&lt;=90%,"81-90%","91-100%")))))))))</f>
        <v>41-50%</v>
      </c>
      <c r="N1069" s="21" t="str">
        <f>IF(K1069&gt;=50%,"&gt;=50%","&lt;50%")</f>
        <v>&gt;=50%</v>
      </c>
      <c r="O1069" s="7">
        <v>4.0999999999999996</v>
      </c>
      <c r="P1069" s="11">
        <v>789</v>
      </c>
      <c r="Q1069" s="27">
        <f>J1069*P1069</f>
        <v>393711</v>
      </c>
      <c r="R1069" s="12"/>
      <c r="S1069" s="24" t="str">
        <f>IF(K1069&gt;=50%,"Yes","No")</f>
        <v>Yes</v>
      </c>
    </row>
    <row r="1070" spans="1:19" x14ac:dyDescent="0.25">
      <c r="A1070" s="7" t="s">
        <v>2799</v>
      </c>
      <c r="B1070" s="7" t="s">
        <v>2800</v>
      </c>
      <c r="C1070" s="7" t="s">
        <v>326</v>
      </c>
      <c r="D1070" s="7" t="s">
        <v>55</v>
      </c>
      <c r="E1070" s="7" t="s">
        <v>63</v>
      </c>
      <c r="F1070" s="8" t="s">
        <v>103</v>
      </c>
      <c r="G1070" s="7" t="s">
        <v>327</v>
      </c>
      <c r="H1070" s="9">
        <v>249</v>
      </c>
      <c r="I1070" s="30" t="str">
        <f t="shared" si="65"/>
        <v>₹200 - ₹500</v>
      </c>
      <c r="J1070" s="9">
        <v>799</v>
      </c>
      <c r="K1070" s="10">
        <v>0.69</v>
      </c>
      <c r="L1070" s="41">
        <f t="shared" si="62"/>
        <v>3.8</v>
      </c>
      <c r="M1070" s="21" t="str">
        <f>IF(K1069&lt;=10%,"0-10%",IF(K1069&lt;=20%,"11-20%",IF(K1069&lt;=30%,"21-30%",IF(K1069&lt;=40%,"31-40%",IF(K1069&lt;=50%,"41-50%",IF(K1069&lt;=60%,"51-60%",IF(K1069&lt;=70%,"61-70%",IF(K1069&lt;=80%,"71-80%",IF(K1069&lt;=90%,"81-90%","91-100%")))))))))</f>
        <v>51-60%</v>
      </c>
      <c r="N1070" s="21" t="str">
        <f>IF(K1070&gt;=50%,"&gt;=50%","&lt;50%")</f>
        <v>&gt;=50%</v>
      </c>
      <c r="O1070" s="7">
        <v>3.8</v>
      </c>
      <c r="P1070" s="11">
        <v>1079</v>
      </c>
      <c r="Q1070" s="27">
        <f>J1070*P1070</f>
        <v>862121</v>
      </c>
      <c r="R1070" s="12"/>
      <c r="S1070" s="24" t="str">
        <f>IF(K1070&gt;=50%,"Yes","No")</f>
        <v>Yes</v>
      </c>
    </row>
    <row r="1071" spans="1:19" x14ac:dyDescent="0.25">
      <c r="A1071" s="7" t="s">
        <v>3044</v>
      </c>
      <c r="B1071" s="7" t="s">
        <v>3045</v>
      </c>
      <c r="C1071" s="7" t="s">
        <v>120</v>
      </c>
      <c r="D1071" s="7" t="s">
        <v>35</v>
      </c>
      <c r="E1071" s="7" t="s">
        <v>43</v>
      </c>
      <c r="F1071" s="8" t="s">
        <v>121</v>
      </c>
      <c r="G1071" s="7" t="s">
        <v>122</v>
      </c>
      <c r="H1071" s="9">
        <v>279</v>
      </c>
      <c r="I1071" s="30" t="str">
        <f t="shared" si="65"/>
        <v>₹200 - ₹500</v>
      </c>
      <c r="J1071" s="9">
        <v>599</v>
      </c>
      <c r="K1071" s="10">
        <v>0.53</v>
      </c>
      <c r="L1071" s="41">
        <f t="shared" si="62"/>
        <v>3.5</v>
      </c>
      <c r="M1071" s="21" t="str">
        <f>IF(K1070&lt;=10%,"0-10%",IF(K1070&lt;=20%,"11-20%",IF(K1070&lt;=30%,"21-30%",IF(K1070&lt;=40%,"31-40%",IF(K1070&lt;=50%,"41-50%",IF(K1070&lt;=60%,"51-60%",IF(K1070&lt;=70%,"61-70%",IF(K1070&lt;=80%,"71-80%",IF(K1070&lt;=90%,"81-90%","91-100%")))))))))</f>
        <v>61-70%</v>
      </c>
      <c r="N1071" s="21" t="str">
        <f>IF(K1071&gt;=50%,"&gt;=50%","&lt;50%")</f>
        <v>&gt;=50%</v>
      </c>
      <c r="O1071" s="7">
        <v>3.5</v>
      </c>
      <c r="P1071" s="11">
        <v>1367</v>
      </c>
      <c r="Q1071" s="27">
        <f>J1071*P1071</f>
        <v>818833</v>
      </c>
      <c r="R1071" s="12"/>
      <c r="S1071" s="24" t="str">
        <f>IF(K1071&gt;=50%,"Yes","No")</f>
        <v>Yes</v>
      </c>
    </row>
    <row r="1072" spans="1:19" x14ac:dyDescent="0.25">
      <c r="A1072" s="7" t="s">
        <v>1102</v>
      </c>
      <c r="B1072" s="7" t="s">
        <v>1103</v>
      </c>
      <c r="C1072" s="7" t="s">
        <v>62</v>
      </c>
      <c r="D1072" s="7" t="s">
        <v>55</v>
      </c>
      <c r="E1072" s="14" t="s">
        <v>63</v>
      </c>
      <c r="F1072" s="8" t="s">
        <v>64</v>
      </c>
      <c r="G1072" s="14" t="s">
        <v>65</v>
      </c>
      <c r="H1072" s="9">
        <v>32990</v>
      </c>
      <c r="I1072" s="30" t="str">
        <f t="shared" si="65"/>
        <v>&gt;₹500</v>
      </c>
      <c r="J1072" s="9">
        <v>56790</v>
      </c>
      <c r="K1072" s="10">
        <v>0.42</v>
      </c>
      <c r="L1072" s="41">
        <f t="shared" si="62"/>
        <v>4.3</v>
      </c>
      <c r="M1072" s="21" t="str">
        <f>IF(K1071&lt;=10%,"0-10%",IF(K1071&lt;=20%,"11-20%",IF(K1071&lt;=30%,"21-30%",IF(K1071&lt;=40%,"31-40%",IF(K1071&lt;=50%,"41-50%",IF(K1071&lt;=60%,"51-60%",IF(K1071&lt;=70%,"61-70%",IF(K1071&lt;=80%,"71-80%",IF(K1071&lt;=90%,"81-90%","91-100%")))))))))</f>
        <v>51-60%</v>
      </c>
      <c r="N1072" s="21" t="str">
        <f>IF(K1072&gt;=50%,"&gt;=50%","&lt;50%")</f>
        <v>&lt;50%</v>
      </c>
      <c r="O1072" s="7">
        <v>4.3</v>
      </c>
      <c r="P1072" s="11">
        <v>567</v>
      </c>
      <c r="Q1072" s="27">
        <f>J1072*P1072</f>
        <v>32199930</v>
      </c>
      <c r="R1072" s="12"/>
      <c r="S1072" s="24" t="str">
        <f>IF(K1072&gt;=50%,"Yes","No")</f>
        <v>No</v>
      </c>
    </row>
    <row r="1073" spans="1:19" x14ac:dyDescent="0.25">
      <c r="A1073" s="7" t="s">
        <v>1104</v>
      </c>
      <c r="B1073" s="7" t="s">
        <v>1105</v>
      </c>
      <c r="C1073" s="7" t="s">
        <v>887</v>
      </c>
      <c r="D1073" s="7" t="s">
        <v>35</v>
      </c>
      <c r="E1073" s="14" t="s">
        <v>43</v>
      </c>
      <c r="F1073" s="8" t="s">
        <v>44</v>
      </c>
      <c r="G1073" s="14" t="s">
        <v>888</v>
      </c>
      <c r="H1073" s="9">
        <v>2092</v>
      </c>
      <c r="I1073" s="30" t="str">
        <f t="shared" si="65"/>
        <v>&gt;₹500</v>
      </c>
      <c r="J1073" s="9">
        <v>4600</v>
      </c>
      <c r="K1073" s="10">
        <v>0.55000000000000004</v>
      </c>
      <c r="L1073" s="41">
        <f t="shared" si="62"/>
        <v>4.3</v>
      </c>
      <c r="M1073" s="21" t="str">
        <f>IF(K1072&lt;=10%,"0-10%",IF(K1072&lt;=20%,"11-20%",IF(K1072&lt;=30%,"21-30%",IF(K1072&lt;=40%,"31-40%",IF(K1072&lt;=50%,"41-50%",IF(K1072&lt;=60%,"51-60%",IF(K1072&lt;=70%,"61-70%",IF(K1072&lt;=80%,"71-80%",IF(K1072&lt;=90%,"81-90%","91-100%")))))))))</f>
        <v>41-50%</v>
      </c>
      <c r="N1073" s="21" t="str">
        <f>IF(K1073&gt;=50%,"&gt;=50%","&lt;50%")</f>
        <v>&gt;=50%</v>
      </c>
      <c r="O1073" s="7">
        <v>4.3</v>
      </c>
      <c r="P1073" s="11">
        <v>562</v>
      </c>
      <c r="Q1073" s="27">
        <f>J1073*P1073</f>
        <v>2585200</v>
      </c>
      <c r="R1073" s="12"/>
      <c r="S1073" s="24" t="str">
        <f>IF(K1073&gt;=50%,"Yes","No")</f>
        <v>Yes</v>
      </c>
    </row>
    <row r="1074" spans="1:19" x14ac:dyDescent="0.25">
      <c r="A1074" s="7" t="s">
        <v>621</v>
      </c>
      <c r="B1074" s="7" t="s">
        <v>622</v>
      </c>
      <c r="C1074" s="7" t="s">
        <v>72</v>
      </c>
      <c r="D1074" s="7" t="s">
        <v>35</v>
      </c>
      <c r="E1074" s="14" t="s">
        <v>43</v>
      </c>
      <c r="F1074" s="8" t="s">
        <v>44</v>
      </c>
      <c r="G1074" s="14" t="s">
        <v>73</v>
      </c>
      <c r="H1074" s="9">
        <v>1399</v>
      </c>
      <c r="I1074" s="30" t="str">
        <f t="shared" si="65"/>
        <v>&gt;₹500</v>
      </c>
      <c r="J1074" s="9">
        <v>2290</v>
      </c>
      <c r="K1074" s="10">
        <v>0.39</v>
      </c>
      <c r="L1074" s="41">
        <f t="shared" si="62"/>
        <v>4.4000000000000004</v>
      </c>
      <c r="M1074" s="21" t="str">
        <f>IF(K1073&lt;=10%,"0-10%",IF(K1073&lt;=20%,"11-20%",IF(K1073&lt;=30%,"21-30%",IF(K1073&lt;=40%,"31-40%",IF(K1073&lt;=50%,"41-50%",IF(K1073&lt;=60%,"51-60%",IF(K1073&lt;=70%,"61-70%",IF(K1073&lt;=80%,"71-80%",IF(K1073&lt;=90%,"81-90%","91-100%")))))))))</f>
        <v>51-60%</v>
      </c>
      <c r="N1074" s="21" t="str">
        <f>IF(K1074&gt;=50%,"&gt;=50%","&lt;50%")</f>
        <v>&lt;50%</v>
      </c>
      <c r="O1074" s="7">
        <v>4.4000000000000004</v>
      </c>
      <c r="P1074" s="11">
        <v>461</v>
      </c>
      <c r="Q1074" s="27">
        <f>J1074*P1074</f>
        <v>1055690</v>
      </c>
      <c r="R1074" s="12"/>
      <c r="S1074" s="24" t="str">
        <f>IF(K1074&gt;=50%,"Yes","No")</f>
        <v>No</v>
      </c>
    </row>
    <row r="1075" spans="1:19" x14ac:dyDescent="0.25">
      <c r="A1075" s="7" t="s">
        <v>2611</v>
      </c>
      <c r="B1075" s="7" t="s">
        <v>2612</v>
      </c>
      <c r="C1075" s="7" t="s">
        <v>536</v>
      </c>
      <c r="D1075" s="7" t="s">
        <v>35</v>
      </c>
      <c r="E1075" s="14" t="s">
        <v>36</v>
      </c>
      <c r="F1075" s="8" t="s">
        <v>37</v>
      </c>
      <c r="G1075" s="14" t="s">
        <v>537</v>
      </c>
      <c r="H1075" s="9">
        <v>5499</v>
      </c>
      <c r="I1075" s="30" t="str">
        <f t="shared" si="65"/>
        <v>&gt;₹500</v>
      </c>
      <c r="J1075" s="9">
        <v>11500</v>
      </c>
      <c r="K1075" s="10">
        <v>0.52</v>
      </c>
      <c r="L1075" s="41">
        <f t="shared" si="62"/>
        <v>3.9</v>
      </c>
      <c r="M1075" s="21" t="str">
        <f>IF(K1074&lt;=10%,"0-10%",IF(K1074&lt;=20%,"11-20%",IF(K1074&lt;=30%,"21-30%",IF(K1074&lt;=40%,"31-40%",IF(K1074&lt;=50%,"41-50%",IF(K1074&lt;=60%,"51-60%",IF(K1074&lt;=70%,"61-70%",IF(K1074&lt;=80%,"71-80%",IF(K1074&lt;=90%,"81-90%","91-100%")))))))))</f>
        <v>31-40%</v>
      </c>
      <c r="N1075" s="21" t="str">
        <f>IF(K1075&gt;=50%,"&gt;=50%","&lt;50%")</f>
        <v>&gt;=50%</v>
      </c>
      <c r="O1075" s="7">
        <v>3.9</v>
      </c>
      <c r="P1075" s="11">
        <v>959</v>
      </c>
      <c r="Q1075" s="27">
        <f>J1075*P1075</f>
        <v>11028500</v>
      </c>
      <c r="R1075" s="12"/>
      <c r="S1075" s="24" t="str">
        <f>IF(K1075&gt;=50%,"Yes","No")</f>
        <v>Yes</v>
      </c>
    </row>
    <row r="1076" spans="1:19" x14ac:dyDescent="0.25">
      <c r="A1076" s="7" t="s">
        <v>1548</v>
      </c>
      <c r="B1076" s="7" t="s">
        <v>1549</v>
      </c>
      <c r="C1076" s="7" t="s">
        <v>25</v>
      </c>
      <c r="D1076" s="7" t="s">
        <v>18</v>
      </c>
      <c r="E1076" s="7" t="s">
        <v>19</v>
      </c>
      <c r="F1076" s="8" t="s">
        <v>26</v>
      </c>
      <c r="G1076" s="7" t="s">
        <v>27</v>
      </c>
      <c r="H1076" s="9">
        <v>348</v>
      </c>
      <c r="I1076" s="30" t="str">
        <f t="shared" si="65"/>
        <v>₹200 - ₹500</v>
      </c>
      <c r="J1076" s="9">
        <v>1499</v>
      </c>
      <c r="K1076" s="10">
        <v>0.77</v>
      </c>
      <c r="L1076" s="41">
        <f t="shared" si="62"/>
        <v>4.2</v>
      </c>
      <c r="M1076" s="21" t="str">
        <f>IF(K1075&lt;=10%,"0-10%",IF(K1075&lt;=20%,"11-20%",IF(K1075&lt;=30%,"21-30%",IF(K1075&lt;=40%,"31-40%",IF(K1075&lt;=50%,"41-50%",IF(K1075&lt;=60%,"51-60%",IF(K1075&lt;=70%,"61-70%",IF(K1075&lt;=80%,"71-80%",IF(K1075&lt;=90%,"81-90%","91-100%")))))))))</f>
        <v>51-60%</v>
      </c>
      <c r="N1076" s="21" t="str">
        <f>IF(K1076&gt;=50%,"&gt;=50%","&lt;50%")</f>
        <v>&gt;=50%</v>
      </c>
      <c r="O1076" s="7">
        <v>4.2</v>
      </c>
      <c r="P1076" s="11">
        <v>656</v>
      </c>
      <c r="Q1076" s="27">
        <f>J1076*P1076</f>
        <v>983344</v>
      </c>
      <c r="R1076" s="12"/>
      <c r="S1076" s="24" t="str">
        <f>IF(K1076&gt;=50%,"Yes","No")</f>
        <v>Yes</v>
      </c>
    </row>
    <row r="1077" spans="1:19" x14ac:dyDescent="0.25">
      <c r="A1077" s="7" t="s">
        <v>114</v>
      </c>
      <c r="B1077" s="7" t="s">
        <v>115</v>
      </c>
      <c r="C1077" s="7" t="s">
        <v>116</v>
      </c>
      <c r="D1077" s="7" t="s">
        <v>55</v>
      </c>
      <c r="E1077" s="14" t="s">
        <v>56</v>
      </c>
      <c r="F1077" s="8" t="s">
        <v>57</v>
      </c>
      <c r="G1077" s="14" t="s">
        <v>117</v>
      </c>
      <c r="H1077" s="9">
        <v>1799</v>
      </c>
      <c r="I1077" s="30" t="str">
        <f t="shared" si="65"/>
        <v>&gt;₹500</v>
      </c>
      <c r="J1077" s="9">
        <v>3999</v>
      </c>
      <c r="K1077" s="10">
        <v>0.55000000000000004</v>
      </c>
      <c r="L1077" s="41">
        <f t="shared" si="62"/>
        <v>4.5999999999999996</v>
      </c>
      <c r="M1077" s="21" t="str">
        <f>IF(K1076&lt;=10%,"0-10%",IF(K1076&lt;=20%,"11-20%",IF(K1076&lt;=30%,"21-30%",IF(K1076&lt;=40%,"31-40%",IF(K1076&lt;=50%,"41-50%",IF(K1076&lt;=60%,"51-60%",IF(K1076&lt;=70%,"61-70%",IF(K1076&lt;=80%,"71-80%",IF(K1076&lt;=90%,"81-90%","91-100%")))))))))</f>
        <v>71-80%</v>
      </c>
      <c r="N1077" s="21" t="str">
        <f>IF(K1077&gt;=50%,"&gt;=50%","&lt;50%")</f>
        <v>&gt;=50%</v>
      </c>
      <c r="O1077" s="7">
        <v>4.5999999999999996</v>
      </c>
      <c r="P1077" s="11">
        <v>245</v>
      </c>
      <c r="Q1077" s="27">
        <f>J1077*P1077</f>
        <v>979755</v>
      </c>
      <c r="R1077" s="12"/>
      <c r="S1077" s="24" t="str">
        <f>IF(K1077&gt;=50%,"Yes","No")</f>
        <v>Yes</v>
      </c>
    </row>
    <row r="1078" spans="1:19" x14ac:dyDescent="0.25">
      <c r="A1078" s="7" t="s">
        <v>2613</v>
      </c>
      <c r="B1078" s="7" t="s">
        <v>2614</v>
      </c>
      <c r="C1078" s="7" t="s">
        <v>34</v>
      </c>
      <c r="D1078" s="7" t="s">
        <v>35</v>
      </c>
      <c r="E1078" s="14" t="s">
        <v>36</v>
      </c>
      <c r="F1078" s="8" t="s">
        <v>37</v>
      </c>
      <c r="G1078" s="14" t="s">
        <v>38</v>
      </c>
      <c r="H1078" s="9">
        <v>3599</v>
      </c>
      <c r="I1078" s="30" t="str">
        <f t="shared" si="65"/>
        <v>&gt;₹500</v>
      </c>
      <c r="J1078" s="9">
        <v>7290</v>
      </c>
      <c r="K1078" s="10">
        <v>0.51</v>
      </c>
      <c r="L1078" s="41">
        <f t="shared" si="62"/>
        <v>3.9</v>
      </c>
      <c r="M1078" s="21" t="str">
        <f>IF(K1077&lt;=10%,"0-10%",IF(K1077&lt;=20%,"11-20%",IF(K1077&lt;=30%,"21-30%",IF(K1077&lt;=40%,"31-40%",IF(K1077&lt;=50%,"41-50%",IF(K1077&lt;=60%,"51-60%",IF(K1077&lt;=70%,"61-70%",IF(K1077&lt;=80%,"71-80%",IF(K1077&lt;=90%,"81-90%","91-100%")))))))))</f>
        <v>51-60%</v>
      </c>
      <c r="N1078" s="21" t="str">
        <f>IF(K1078&gt;=50%,"&gt;=50%","&lt;50%")</f>
        <v>&gt;=50%</v>
      </c>
      <c r="O1078" s="7">
        <v>3.9</v>
      </c>
      <c r="P1078" s="11">
        <v>942</v>
      </c>
      <c r="Q1078" s="27">
        <f>J1078*P1078</f>
        <v>6867180</v>
      </c>
      <c r="R1078" s="12"/>
      <c r="S1078" s="24" t="str">
        <f>IF(K1078&gt;=50%,"Yes","No")</f>
        <v>Yes</v>
      </c>
    </row>
    <row r="1079" spans="1:19" x14ac:dyDescent="0.25">
      <c r="A1079" s="7" t="s">
        <v>2370</v>
      </c>
      <c r="B1079" s="7" t="s">
        <v>2371</v>
      </c>
      <c r="C1079" s="7" t="s">
        <v>326</v>
      </c>
      <c r="D1079" s="7" t="s">
        <v>55</v>
      </c>
      <c r="E1079" s="7" t="s">
        <v>63</v>
      </c>
      <c r="F1079" s="8" t="s">
        <v>103</v>
      </c>
      <c r="G1079" s="7" t="s">
        <v>327</v>
      </c>
      <c r="H1079" s="9">
        <v>349</v>
      </c>
      <c r="I1079" s="30" t="str">
        <f t="shared" si="65"/>
        <v>₹200 - ₹500</v>
      </c>
      <c r="J1079" s="9">
        <v>999</v>
      </c>
      <c r="K1079" s="10">
        <v>0.65</v>
      </c>
      <c r="L1079" s="41">
        <f t="shared" si="62"/>
        <v>4</v>
      </c>
      <c r="M1079" s="21" t="str">
        <f>IF(K1078&lt;=10%,"0-10%",IF(K1078&lt;=20%,"11-20%",IF(K1078&lt;=30%,"21-30%",IF(K1078&lt;=40%,"31-40%",IF(K1078&lt;=50%,"41-50%",IF(K1078&lt;=60%,"51-60%",IF(K1078&lt;=70%,"61-70%",IF(K1078&lt;=80%,"71-80%",IF(K1078&lt;=90%,"81-90%","91-100%")))))))))</f>
        <v>51-60%</v>
      </c>
      <c r="N1079" s="21" t="str">
        <f>IF(K1079&gt;=50%,"&gt;=50%","&lt;50%")</f>
        <v>&gt;=50%</v>
      </c>
      <c r="O1079" s="7">
        <v>4</v>
      </c>
      <c r="P1079" s="11">
        <v>839</v>
      </c>
      <c r="Q1079" s="27">
        <f>J1079*P1079</f>
        <v>838161</v>
      </c>
      <c r="R1079" s="12"/>
      <c r="S1079" s="24" t="str">
        <f>IF(K1079&gt;=50%,"Yes","No")</f>
        <v>Yes</v>
      </c>
    </row>
    <row r="1080" spans="1:19" x14ac:dyDescent="0.25">
      <c r="A1080" s="7" t="s">
        <v>1106</v>
      </c>
      <c r="B1080" s="7" t="s">
        <v>1107</v>
      </c>
      <c r="C1080" s="7" t="s">
        <v>1108</v>
      </c>
      <c r="D1080" s="7" t="s">
        <v>35</v>
      </c>
      <c r="E1080" s="14" t="s">
        <v>43</v>
      </c>
      <c r="F1080" s="8" t="s">
        <v>44</v>
      </c>
      <c r="G1080" s="14" t="s">
        <v>1109</v>
      </c>
      <c r="H1080" s="9">
        <v>5999</v>
      </c>
      <c r="I1080" s="30" t="str">
        <f t="shared" si="65"/>
        <v>&gt;₹500</v>
      </c>
      <c r="J1080" s="9">
        <v>11495</v>
      </c>
      <c r="K1080" s="10">
        <v>0.48</v>
      </c>
      <c r="L1080" s="41">
        <f t="shared" si="62"/>
        <v>4.3</v>
      </c>
      <c r="M1080" s="21" t="str">
        <f>IF(K1079&lt;=10%,"0-10%",IF(K1079&lt;=20%,"11-20%",IF(K1079&lt;=30%,"21-30%",IF(K1079&lt;=40%,"31-40%",IF(K1079&lt;=50%,"41-50%",IF(K1079&lt;=60%,"51-60%",IF(K1079&lt;=70%,"61-70%",IF(K1079&lt;=80%,"71-80%",IF(K1079&lt;=90%,"81-90%","91-100%")))))))))</f>
        <v>61-70%</v>
      </c>
      <c r="N1080" s="21" t="str">
        <f>IF(K1080&gt;=50%,"&gt;=50%","&lt;50%")</f>
        <v>&lt;50%</v>
      </c>
      <c r="O1080" s="7">
        <v>4.3</v>
      </c>
      <c r="P1080" s="11">
        <v>534</v>
      </c>
      <c r="Q1080" s="27">
        <f>J1080*P1080</f>
        <v>6138330</v>
      </c>
      <c r="R1080" s="12"/>
      <c r="S1080" s="24" t="str">
        <f>IF(K1080&gt;=50%,"Yes","No")</f>
        <v>No</v>
      </c>
    </row>
    <row r="1081" spans="1:19" x14ac:dyDescent="0.25">
      <c r="A1081" s="7" t="s">
        <v>1110</v>
      </c>
      <c r="B1081" s="7" t="s">
        <v>1111</v>
      </c>
      <c r="C1081" s="7" t="s">
        <v>349</v>
      </c>
      <c r="D1081" s="7" t="s">
        <v>35</v>
      </c>
      <c r="E1081" s="7" t="s">
        <v>43</v>
      </c>
      <c r="F1081" s="8" t="s">
        <v>44</v>
      </c>
      <c r="G1081" s="7" t="s">
        <v>350</v>
      </c>
      <c r="H1081" s="9">
        <v>759</v>
      </c>
      <c r="I1081" s="30" t="str">
        <f t="shared" si="65"/>
        <v>&gt;₹500</v>
      </c>
      <c r="J1081" s="9">
        <v>1999</v>
      </c>
      <c r="K1081" s="10">
        <v>0.62</v>
      </c>
      <c r="L1081" s="41">
        <f t="shared" si="62"/>
        <v>4.3</v>
      </c>
      <c r="M1081" s="21" t="str">
        <f>IF(K1080&lt;=10%,"0-10%",IF(K1080&lt;=20%,"11-20%",IF(K1080&lt;=30%,"21-30%",IF(K1080&lt;=40%,"31-40%",IF(K1080&lt;=50%,"41-50%",IF(K1080&lt;=60%,"51-60%",IF(K1080&lt;=70%,"61-70%",IF(K1080&lt;=80%,"71-80%",IF(K1080&lt;=90%,"81-90%","91-100%")))))))))</f>
        <v>41-50%</v>
      </c>
      <c r="N1081" s="21" t="str">
        <f>IF(K1081&gt;=50%,"&gt;=50%","&lt;50%")</f>
        <v>&gt;=50%</v>
      </c>
      <c r="O1081" s="7">
        <v>4.3</v>
      </c>
      <c r="P1081" s="11">
        <v>532</v>
      </c>
      <c r="Q1081" s="27">
        <f>J1081*P1081</f>
        <v>1063468</v>
      </c>
      <c r="R1081" s="12"/>
      <c r="S1081" s="24" t="str">
        <f>IF(K1081&gt;=50%,"Yes","No")</f>
        <v>Yes</v>
      </c>
    </row>
    <row r="1082" spans="1:19" x14ac:dyDescent="0.25">
      <c r="A1082" s="7" t="s">
        <v>2372</v>
      </c>
      <c r="B1082" s="7" t="s">
        <v>2373</v>
      </c>
      <c r="C1082" s="7" t="s">
        <v>1606</v>
      </c>
      <c r="D1082" s="7" t="s">
        <v>35</v>
      </c>
      <c r="E1082" s="7" t="s">
        <v>43</v>
      </c>
      <c r="F1082" s="8" t="s">
        <v>44</v>
      </c>
      <c r="G1082" s="7" t="s">
        <v>1607</v>
      </c>
      <c r="H1082" s="9">
        <v>899</v>
      </c>
      <c r="I1082" s="30" t="str">
        <f t="shared" si="65"/>
        <v>&gt;₹500</v>
      </c>
      <c r="J1082" s="9">
        <v>1999</v>
      </c>
      <c r="K1082" s="10">
        <v>0.55000000000000004</v>
      </c>
      <c r="L1082" s="41">
        <f t="shared" si="62"/>
        <v>4</v>
      </c>
      <c r="M1082" s="21" t="str">
        <f>IF(K1081&lt;=10%,"0-10%",IF(K1081&lt;=20%,"11-20%",IF(K1081&lt;=30%,"21-30%",IF(K1081&lt;=40%,"31-40%",IF(K1081&lt;=50%,"41-50%",IF(K1081&lt;=60%,"51-60%",IF(K1081&lt;=70%,"61-70%",IF(K1081&lt;=80%,"71-80%",IF(K1081&lt;=90%,"81-90%","91-100%")))))))))</f>
        <v>61-70%</v>
      </c>
      <c r="N1082" s="21" t="str">
        <f>IF(K1082&gt;=50%,"&gt;=50%","&lt;50%")</f>
        <v>&gt;=50%</v>
      </c>
      <c r="O1082" s="7">
        <v>4</v>
      </c>
      <c r="P1082" s="11">
        <v>832</v>
      </c>
      <c r="Q1082" s="27">
        <f>J1082*P1082</f>
        <v>1663168</v>
      </c>
      <c r="R1082" s="12"/>
      <c r="S1082" s="24" t="str">
        <f>IF(K1082&gt;=50%,"Yes","No")</f>
        <v>Yes</v>
      </c>
    </row>
    <row r="1083" spans="1:19" x14ac:dyDescent="0.25">
      <c r="A1083" s="7" t="s">
        <v>47</v>
      </c>
      <c r="B1083" s="7" t="s">
        <v>48</v>
      </c>
      <c r="C1083" s="7" t="s">
        <v>49</v>
      </c>
      <c r="D1083" s="7" t="s">
        <v>35</v>
      </c>
      <c r="E1083" s="7" t="s">
        <v>43</v>
      </c>
      <c r="F1083" s="8" t="s">
        <v>44</v>
      </c>
      <c r="G1083" s="7" t="s">
        <v>50</v>
      </c>
      <c r="H1083" s="9">
        <v>279</v>
      </c>
      <c r="I1083" s="30" t="str">
        <f t="shared" si="65"/>
        <v>₹200 - ₹500</v>
      </c>
      <c r="J1083" s="9">
        <v>499</v>
      </c>
      <c r="K1083" s="10">
        <v>0.44</v>
      </c>
      <c r="L1083" s="41">
        <f t="shared" si="62"/>
        <v>4.8</v>
      </c>
      <c r="M1083" s="21" t="str">
        <f>IF(K1082&lt;=10%,"0-10%",IF(K1082&lt;=20%,"11-20%",IF(K1082&lt;=30%,"21-30%",IF(K1082&lt;=40%,"31-40%",IF(K1082&lt;=50%,"41-50%",IF(K1082&lt;=60%,"51-60%",IF(K1082&lt;=70%,"61-70%",IF(K1082&lt;=80%,"71-80%",IF(K1082&lt;=90%,"81-90%","91-100%")))))))))</f>
        <v>51-60%</v>
      </c>
      <c r="N1083" s="21" t="str">
        <f>IF(K1083&gt;=50%,"&gt;=50%","&lt;50%")</f>
        <v>&lt;50%</v>
      </c>
      <c r="O1083" s="7">
        <v>4.8</v>
      </c>
      <c r="P1083" s="11">
        <v>28</v>
      </c>
      <c r="Q1083" s="27">
        <f>J1083*P1083</f>
        <v>13972</v>
      </c>
      <c r="R1083" s="12"/>
      <c r="S1083" s="24" t="str">
        <f>IF(K1083&gt;=50%,"Yes","No")</f>
        <v>No</v>
      </c>
    </row>
    <row r="1084" spans="1:19" x14ac:dyDescent="0.25">
      <c r="A1084" s="7" t="s">
        <v>1550</v>
      </c>
      <c r="B1084" s="7" t="s">
        <v>1551</v>
      </c>
      <c r="C1084" s="7" t="s">
        <v>694</v>
      </c>
      <c r="D1084" s="7" t="s">
        <v>35</v>
      </c>
      <c r="E1084" s="14" t="s">
        <v>43</v>
      </c>
      <c r="F1084" s="8" t="s">
        <v>121</v>
      </c>
      <c r="G1084" s="14" t="s">
        <v>122</v>
      </c>
      <c r="H1084" s="9">
        <v>2575</v>
      </c>
      <c r="I1084" s="30" t="str">
        <f t="shared" si="65"/>
        <v>&gt;₹500</v>
      </c>
      <c r="J1084" s="9">
        <v>6700</v>
      </c>
      <c r="K1084" s="10">
        <v>0.62</v>
      </c>
      <c r="L1084" s="41">
        <f t="shared" si="62"/>
        <v>4.2</v>
      </c>
      <c r="M1084" s="21" t="str">
        <f>IF(K1083&lt;=10%,"0-10%",IF(K1083&lt;=20%,"11-20%",IF(K1083&lt;=30%,"21-30%",IF(K1083&lt;=40%,"31-40%",IF(K1083&lt;=50%,"41-50%",IF(K1083&lt;=60%,"51-60%",IF(K1083&lt;=70%,"61-70%",IF(K1083&lt;=80%,"71-80%",IF(K1083&lt;=90%,"81-90%","91-100%")))))))))</f>
        <v>41-50%</v>
      </c>
      <c r="N1084" s="21" t="str">
        <f>IF(K1084&gt;=50%,"&gt;=50%","&lt;50%")</f>
        <v>&gt;=50%</v>
      </c>
      <c r="O1084" s="7">
        <v>4.2</v>
      </c>
      <c r="P1084" s="11">
        <v>611</v>
      </c>
      <c r="Q1084" s="27">
        <f>J1084*P1084</f>
        <v>4093700</v>
      </c>
      <c r="R1084" s="12"/>
      <c r="S1084" s="24" t="str">
        <f>IF(K1084&gt;=50%,"Yes","No")</f>
        <v>Yes</v>
      </c>
    </row>
    <row r="1085" spans="1:19" x14ac:dyDescent="0.25">
      <c r="A1085" s="7" t="s">
        <v>2615</v>
      </c>
      <c r="B1085" s="7" t="s">
        <v>2616</v>
      </c>
      <c r="C1085" s="7" t="s">
        <v>707</v>
      </c>
      <c r="D1085" s="7" t="s">
        <v>35</v>
      </c>
      <c r="E1085" s="14" t="s">
        <v>36</v>
      </c>
      <c r="F1085" s="8" t="s">
        <v>708</v>
      </c>
      <c r="G1085" s="14" t="s">
        <v>709</v>
      </c>
      <c r="H1085" s="9">
        <v>2599</v>
      </c>
      <c r="I1085" s="30" t="str">
        <f t="shared" si="65"/>
        <v>&gt;₹500</v>
      </c>
      <c r="J1085" s="9">
        <v>4780</v>
      </c>
      <c r="K1085" s="10">
        <v>0.46</v>
      </c>
      <c r="L1085" s="41">
        <f t="shared" si="62"/>
        <v>3.9</v>
      </c>
      <c r="M1085" s="21" t="str">
        <f>IF(K1084&lt;=10%,"0-10%",IF(K1084&lt;=20%,"11-20%",IF(K1084&lt;=30%,"21-30%",IF(K1084&lt;=40%,"31-40%",IF(K1084&lt;=50%,"41-50%",IF(K1084&lt;=60%,"51-60%",IF(K1084&lt;=70%,"61-70%",IF(K1084&lt;=80%,"71-80%",IF(K1084&lt;=90%,"81-90%","91-100%")))))))))</f>
        <v>61-70%</v>
      </c>
      <c r="N1085" s="21" t="str">
        <f>IF(K1085&gt;=50%,"&gt;=50%","&lt;50%")</f>
        <v>&lt;50%</v>
      </c>
      <c r="O1085" s="7">
        <v>3.9</v>
      </c>
      <c r="P1085" s="11">
        <v>898</v>
      </c>
      <c r="Q1085" s="27">
        <f>J1085*P1085</f>
        <v>4292440</v>
      </c>
      <c r="R1085" s="12"/>
      <c r="S1085" s="24" t="str">
        <f>IF(K1085&gt;=50%,"Yes","No")</f>
        <v>No</v>
      </c>
    </row>
    <row r="1086" spans="1:19" x14ac:dyDescent="0.25">
      <c r="A1086" s="7" t="s">
        <v>2901</v>
      </c>
      <c r="B1086" s="7" t="s">
        <v>2902</v>
      </c>
      <c r="C1086" s="7" t="s">
        <v>25</v>
      </c>
      <c r="D1086" s="7" t="s">
        <v>18</v>
      </c>
      <c r="E1086" s="7" t="s">
        <v>19</v>
      </c>
      <c r="F1086" s="8" t="s">
        <v>26</v>
      </c>
      <c r="G1086" s="7" t="s">
        <v>27</v>
      </c>
      <c r="H1086" s="9">
        <v>345</v>
      </c>
      <c r="I1086" s="30" t="str">
        <f t="shared" si="65"/>
        <v>₹200 - ₹500</v>
      </c>
      <c r="J1086" s="9">
        <v>999</v>
      </c>
      <c r="K1086" s="10">
        <v>0.65</v>
      </c>
      <c r="L1086" s="41">
        <f t="shared" si="62"/>
        <v>3.7</v>
      </c>
      <c r="M1086" s="21" t="str">
        <f>IF(K1085&lt;=10%,"0-10%",IF(K1085&lt;=20%,"11-20%",IF(K1085&lt;=30%,"21-30%",IF(K1085&lt;=40%,"31-40%",IF(K1085&lt;=50%,"41-50%",IF(K1085&lt;=60%,"51-60%",IF(K1085&lt;=70%,"61-70%",IF(K1085&lt;=80%,"71-80%",IF(K1085&lt;=90%,"81-90%","91-100%")))))))))</f>
        <v>41-50%</v>
      </c>
      <c r="N1086" s="21" t="str">
        <f>IF(K1086&gt;=50%,"&gt;=50%","&lt;50%")</f>
        <v>&gt;=50%</v>
      </c>
      <c r="O1086" s="7">
        <v>3.7</v>
      </c>
      <c r="P1086" s="11">
        <v>1097</v>
      </c>
      <c r="Q1086" s="27">
        <f>J1086*P1086</f>
        <v>1095903</v>
      </c>
      <c r="R1086" s="12"/>
      <c r="S1086" s="24" t="str">
        <f>IF(K1086&gt;=50%,"Yes","No")</f>
        <v>Yes</v>
      </c>
    </row>
    <row r="1087" spans="1:19" x14ac:dyDescent="0.25">
      <c r="A1087" s="7" t="s">
        <v>2014</v>
      </c>
      <c r="B1087" s="7" t="s">
        <v>2015</v>
      </c>
      <c r="C1087" s="7" t="s">
        <v>1883</v>
      </c>
      <c r="D1087" s="7" t="s">
        <v>35</v>
      </c>
      <c r="E1087" s="7" t="s">
        <v>43</v>
      </c>
      <c r="F1087" s="8" t="s">
        <v>312</v>
      </c>
      <c r="G1087" s="7" t="s">
        <v>1884</v>
      </c>
      <c r="H1087" s="9">
        <v>249</v>
      </c>
      <c r="I1087" s="30" t="str">
        <f t="shared" si="65"/>
        <v>₹200 - ₹500</v>
      </c>
      <c r="J1087" s="9">
        <v>400</v>
      </c>
      <c r="K1087" s="10">
        <v>0.38</v>
      </c>
      <c r="L1087" s="41">
        <f t="shared" si="62"/>
        <v>4.0999999999999996</v>
      </c>
      <c r="M1087" s="21" t="str">
        <f>IF(K1086&lt;=10%,"0-10%",IF(K1086&lt;=20%,"11-20%",IF(K1086&lt;=30%,"21-30%",IF(K1086&lt;=40%,"31-40%",IF(K1086&lt;=50%,"41-50%",IF(K1086&lt;=60%,"51-60%",IF(K1086&lt;=70%,"61-70%",IF(K1086&lt;=80%,"71-80%",IF(K1086&lt;=90%,"81-90%","91-100%")))))))))</f>
        <v>61-70%</v>
      </c>
      <c r="N1087" s="21" t="str">
        <f>IF(K1087&gt;=50%,"&gt;=50%","&lt;50%")</f>
        <v>&lt;50%</v>
      </c>
      <c r="O1087" s="7">
        <v>4.0999999999999996</v>
      </c>
      <c r="P1087" s="11">
        <v>693</v>
      </c>
      <c r="Q1087" s="27">
        <f>J1087*P1087</f>
        <v>277200</v>
      </c>
      <c r="R1087" s="12"/>
      <c r="S1087" s="24" t="str">
        <f>IF(K1087&gt;=50%,"Yes","No")</f>
        <v>No</v>
      </c>
    </row>
    <row r="1088" spans="1:19" x14ac:dyDescent="0.25">
      <c r="A1088" s="7" t="s">
        <v>623</v>
      </c>
      <c r="B1088" s="7" t="s">
        <v>624</v>
      </c>
      <c r="C1088" s="7" t="s">
        <v>102</v>
      </c>
      <c r="D1088" s="7" t="s">
        <v>55</v>
      </c>
      <c r="E1088" s="7" t="s">
        <v>63</v>
      </c>
      <c r="F1088" s="8" t="s">
        <v>103</v>
      </c>
      <c r="G1088" s="7" t="s">
        <v>27</v>
      </c>
      <c r="H1088" s="9">
        <v>699</v>
      </c>
      <c r="I1088" s="30" t="str">
        <f t="shared" si="65"/>
        <v>&gt;₹500</v>
      </c>
      <c r="J1088" s="9">
        <v>1899</v>
      </c>
      <c r="K1088" s="10">
        <v>0.63</v>
      </c>
      <c r="L1088" s="41">
        <f t="shared" si="62"/>
        <v>4.4000000000000004</v>
      </c>
      <c r="M1088" s="21" t="str">
        <f>IF(K1087&lt;=10%,"0-10%",IF(K1087&lt;=20%,"11-20%",IF(K1087&lt;=30%,"21-30%",IF(K1087&lt;=40%,"31-40%",IF(K1087&lt;=50%,"41-50%",IF(K1087&lt;=60%,"51-60%",IF(K1087&lt;=70%,"61-70%",IF(K1087&lt;=80%,"71-80%",IF(K1087&lt;=90%,"81-90%","91-100%")))))))))</f>
        <v>31-40%</v>
      </c>
      <c r="N1088" s="21" t="str">
        <f>IF(K1088&gt;=50%,"&gt;=50%","&lt;50%")</f>
        <v>&gt;=50%</v>
      </c>
      <c r="O1088" s="7">
        <v>4.4000000000000004</v>
      </c>
      <c r="P1088" s="11">
        <v>390</v>
      </c>
      <c r="Q1088" s="27">
        <f>J1088*P1088</f>
        <v>740610</v>
      </c>
      <c r="R1088" s="12"/>
      <c r="S1088" s="24" t="str">
        <f>IF(K1088&gt;=50%,"Yes","No")</f>
        <v>Yes</v>
      </c>
    </row>
    <row r="1089" spans="1:19" x14ac:dyDescent="0.25">
      <c r="A1089" s="7" t="s">
        <v>1552</v>
      </c>
      <c r="B1089" s="7" t="s">
        <v>1553</v>
      </c>
      <c r="C1089" s="7" t="s">
        <v>1554</v>
      </c>
      <c r="D1089" s="7" t="s">
        <v>35</v>
      </c>
      <c r="E1089" s="7" t="s">
        <v>43</v>
      </c>
      <c r="F1089" s="8" t="s">
        <v>312</v>
      </c>
      <c r="G1089" s="7" t="s">
        <v>1555</v>
      </c>
      <c r="H1089" s="9">
        <v>599</v>
      </c>
      <c r="I1089" s="30" t="str">
        <f t="shared" si="65"/>
        <v>&gt;₹500</v>
      </c>
      <c r="J1089" s="9">
        <v>1299</v>
      </c>
      <c r="K1089" s="10">
        <v>0.54</v>
      </c>
      <c r="L1089" s="41">
        <f t="shared" si="62"/>
        <v>4.2</v>
      </c>
      <c r="M1089" s="21" t="str">
        <f>IF(K1088&lt;=10%,"0-10%",IF(K1088&lt;=20%,"11-20%",IF(K1088&lt;=30%,"21-30%",IF(K1088&lt;=40%,"31-40%",IF(K1088&lt;=50%,"41-50%",IF(K1088&lt;=60%,"51-60%",IF(K1088&lt;=70%,"61-70%",IF(K1088&lt;=80%,"71-80%",IF(K1088&lt;=90%,"81-90%","91-100%")))))))))</f>
        <v>61-70%</v>
      </c>
      <c r="N1089" s="21" t="str">
        <f>IF(K1089&gt;=50%,"&gt;=50%","&lt;50%")</f>
        <v>&gt;=50%</v>
      </c>
      <c r="O1089" s="7">
        <v>4.2</v>
      </c>
      <c r="P1089" s="11">
        <v>590</v>
      </c>
      <c r="Q1089" s="27">
        <f>J1089*P1089</f>
        <v>766410</v>
      </c>
      <c r="R1089" s="12"/>
      <c r="S1089" s="24" t="str">
        <f>IF(K1089&gt;=50%,"Yes","No")</f>
        <v>Yes</v>
      </c>
    </row>
    <row r="1090" spans="1:19" x14ac:dyDescent="0.25">
      <c r="A1090" s="7" t="s">
        <v>625</v>
      </c>
      <c r="B1090" s="7" t="s">
        <v>626</v>
      </c>
      <c r="C1090" s="7" t="s">
        <v>627</v>
      </c>
      <c r="D1090" s="7" t="s">
        <v>35</v>
      </c>
      <c r="E1090" s="14" t="s">
        <v>43</v>
      </c>
      <c r="F1090" s="8" t="s">
        <v>44</v>
      </c>
      <c r="G1090" s="14" t="s">
        <v>628</v>
      </c>
      <c r="H1090" s="9">
        <v>1999</v>
      </c>
      <c r="I1090" s="30" t="str">
        <f t="shared" si="65"/>
        <v>&gt;₹500</v>
      </c>
      <c r="J1090" s="9">
        <v>2999</v>
      </c>
      <c r="K1090" s="10">
        <v>0.33</v>
      </c>
      <c r="L1090" s="41">
        <f t="shared" ref="L1090:L1153" si="66" xml:space="preserve"> AVERAGE(O1090)</f>
        <v>4.4000000000000004</v>
      </c>
      <c r="M1090" s="21" t="str">
        <f>IF(K1089&lt;=10%,"0-10%",IF(K1089&lt;=20%,"11-20%",IF(K1089&lt;=30%,"21-30%",IF(K1089&lt;=40%,"31-40%",IF(K1089&lt;=50%,"41-50%",IF(K1089&lt;=60%,"51-60%",IF(K1089&lt;=70%,"61-70%",IF(K1089&lt;=80%,"71-80%",IF(K1089&lt;=90%,"81-90%","91-100%")))))))))</f>
        <v>51-60%</v>
      </c>
      <c r="N1090" s="21" t="str">
        <f>IF(K1090&gt;=50%,"&gt;=50%","&lt;50%")</f>
        <v>&lt;50%</v>
      </c>
      <c r="O1090" s="7">
        <v>4.4000000000000004</v>
      </c>
      <c r="P1090" s="11">
        <v>388</v>
      </c>
      <c r="Q1090" s="27">
        <f>J1090*P1090</f>
        <v>1163612</v>
      </c>
      <c r="R1090" s="12"/>
      <c r="S1090" s="24" t="str">
        <f>IF(K1090&gt;=50%,"Yes","No")</f>
        <v>No</v>
      </c>
    </row>
    <row r="1091" spans="1:19" x14ac:dyDescent="0.25">
      <c r="A1091" s="7" t="s">
        <v>335</v>
      </c>
      <c r="B1091" s="7" t="s">
        <v>336</v>
      </c>
      <c r="C1091" s="7" t="s">
        <v>125</v>
      </c>
      <c r="D1091" s="7" t="s">
        <v>35</v>
      </c>
      <c r="E1091" s="14" t="s">
        <v>43</v>
      </c>
      <c r="F1091" s="8" t="s">
        <v>126</v>
      </c>
      <c r="G1091" s="14" t="s">
        <v>127</v>
      </c>
      <c r="H1091" s="9">
        <v>4999</v>
      </c>
      <c r="I1091" s="30" t="str">
        <f>IF(H1091&lt;200,"&lt;₹200", IF(H1091&lt;=500, "₹200 -₹500", "&gt;₹500"))</f>
        <v>&gt;₹500</v>
      </c>
      <c r="J1091" s="9">
        <v>24999</v>
      </c>
      <c r="K1091" s="10">
        <v>0.8</v>
      </c>
      <c r="L1091" s="41">
        <f t="shared" si="66"/>
        <v>4.5</v>
      </c>
      <c r="M1091" s="21" t="str">
        <f>IF(K1090&lt;=10%,"0-10%",IF(K1090&lt;=20%,"11-20%",IF(K1090&lt;=30%,"21-30%",IF(K1090&lt;=40%,"31-40%",IF(K1090&lt;=50%,"41-50%",IF(K1090&lt;=60%,"51-60%",IF(K1090&lt;=70%,"61-70%",IF(K1090&lt;=80%,"71-80%",IF(K1090&lt;=90%,"81-90%","91-100%")))))))))</f>
        <v>31-40%</v>
      </c>
      <c r="N1091" s="21" t="str">
        <f>IF(K1091&gt;=50%,"&gt;=50%","&lt;50%")</f>
        <v>&gt;=50%</v>
      </c>
      <c r="O1091" s="7">
        <v>4.5</v>
      </c>
      <c r="P1091" s="11">
        <v>287</v>
      </c>
      <c r="Q1091" s="27">
        <f>J1091*P1091</f>
        <v>7174713</v>
      </c>
      <c r="R1091" s="12"/>
      <c r="S1091" s="24" t="str">
        <f>IF(K1091&gt;=50%,"Yes","No")</f>
        <v>Yes</v>
      </c>
    </row>
    <row r="1092" spans="1:19" x14ac:dyDescent="0.25">
      <c r="A1092" s="7" t="s">
        <v>1112</v>
      </c>
      <c r="B1092" s="7" t="s">
        <v>1113</v>
      </c>
      <c r="C1092" s="7" t="s">
        <v>408</v>
      </c>
      <c r="D1092" s="7" t="s">
        <v>55</v>
      </c>
      <c r="E1092" s="7" t="s">
        <v>171</v>
      </c>
      <c r="F1092" s="8"/>
      <c r="H1092" s="9">
        <v>116</v>
      </c>
      <c r="I1092" s="30" t="str">
        <f t="shared" ref="I1092:I1103" si="67">IF(H1092&lt;200,"&lt;₹200",IF(OR(H1092=200,H1092&lt;=500),"₹200 - ₹500","&gt;₹500"))</f>
        <v>&lt;₹200</v>
      </c>
      <c r="J1092" s="9">
        <v>200</v>
      </c>
      <c r="K1092" s="10">
        <v>0.42</v>
      </c>
      <c r="L1092" s="41">
        <f t="shared" si="66"/>
        <v>4.3</v>
      </c>
      <c r="M1092" s="21" t="str">
        <f>IF(K1091&lt;=10%,"0-10%",IF(K1091&lt;=20%,"11-20%",IF(K1091&lt;=30%,"21-30%",IF(K1091&lt;=40%,"31-40%",IF(K1091&lt;=50%,"41-50%",IF(K1091&lt;=60%,"51-60%",IF(K1091&lt;=70%,"61-70%",IF(K1091&lt;=80%,"71-80%",IF(K1091&lt;=90%,"81-90%","91-100%")))))))))</f>
        <v>71-80%</v>
      </c>
      <c r="N1092" s="21" t="str">
        <f>IF(K1092&gt;=50%,"&gt;=50%","&lt;50%")</f>
        <v>&lt;50%</v>
      </c>
      <c r="O1092" s="7">
        <v>4.3</v>
      </c>
      <c r="P1092" s="11">
        <v>485</v>
      </c>
      <c r="Q1092" s="27">
        <f>J1092*P1092</f>
        <v>97000</v>
      </c>
      <c r="R1092" s="12"/>
      <c r="S1092" s="24" t="str">
        <f>IF(K1092&gt;=50%,"Yes","No")</f>
        <v>No</v>
      </c>
    </row>
    <row r="1093" spans="1:19" x14ac:dyDescent="0.25">
      <c r="A1093" s="7" t="s">
        <v>2374</v>
      </c>
      <c r="B1093" s="7" t="s">
        <v>2375</v>
      </c>
      <c r="C1093" s="7" t="s">
        <v>96</v>
      </c>
      <c r="D1093" s="7" t="s">
        <v>35</v>
      </c>
      <c r="E1093" s="15" t="s">
        <v>43</v>
      </c>
      <c r="F1093" s="8" t="s">
        <v>44</v>
      </c>
      <c r="G1093" s="15" t="s">
        <v>97</v>
      </c>
      <c r="H1093" s="9">
        <v>3041.67</v>
      </c>
      <c r="I1093" s="30" t="str">
        <f t="shared" si="67"/>
        <v>&gt;₹500</v>
      </c>
      <c r="J1093" s="9">
        <v>5999</v>
      </c>
      <c r="K1093" s="10">
        <v>0.49</v>
      </c>
      <c r="L1093" s="41">
        <f t="shared" si="66"/>
        <v>4</v>
      </c>
      <c r="M1093" s="21" t="str">
        <f>IF(K1092&lt;=10%,"0-10%",IF(K1092&lt;=20%,"11-20%",IF(K1092&lt;=30%,"21-30%",IF(K1092&lt;=40%,"31-40%",IF(K1092&lt;=50%,"41-50%",IF(K1092&lt;=60%,"51-60%",IF(K1092&lt;=70%,"61-70%",IF(K1092&lt;=80%,"71-80%",IF(K1092&lt;=90%,"81-90%","91-100%")))))))))</f>
        <v>41-50%</v>
      </c>
      <c r="N1093" s="21" t="str">
        <f>IF(K1093&gt;=50%,"&gt;=50%","&lt;50%")</f>
        <v>&lt;50%</v>
      </c>
      <c r="O1093" s="7">
        <v>4</v>
      </c>
      <c r="P1093" s="11">
        <v>777</v>
      </c>
      <c r="Q1093" s="27">
        <f>J1093*P1093</f>
        <v>4661223</v>
      </c>
      <c r="R1093" s="12"/>
      <c r="S1093" s="24" t="str">
        <f>IF(K1093&gt;=50%,"Yes","No")</f>
        <v>No</v>
      </c>
    </row>
    <row r="1094" spans="1:19" x14ac:dyDescent="0.25">
      <c r="A1094" s="7" t="s">
        <v>2016</v>
      </c>
      <c r="B1094" s="7" t="s">
        <v>2017</v>
      </c>
      <c r="C1094" s="7" t="s">
        <v>206</v>
      </c>
      <c r="D1094" s="7" t="s">
        <v>18</v>
      </c>
      <c r="E1094" s="7" t="s">
        <v>19</v>
      </c>
      <c r="F1094" s="8" t="s">
        <v>207</v>
      </c>
      <c r="G1094" s="7" t="s">
        <v>208</v>
      </c>
      <c r="H1094" s="9">
        <v>379</v>
      </c>
      <c r="I1094" s="30" t="str">
        <f t="shared" si="67"/>
        <v>₹200 - ₹500</v>
      </c>
      <c r="J1094" s="9">
        <v>1499</v>
      </c>
      <c r="K1094" s="10">
        <v>0.75</v>
      </c>
      <c r="L1094" s="41">
        <f t="shared" si="66"/>
        <v>4.0999999999999996</v>
      </c>
      <c r="M1094" s="21" t="str">
        <f>IF(K1093&lt;=10%,"0-10%",IF(K1093&lt;=20%,"11-20%",IF(K1093&lt;=30%,"21-30%",IF(K1093&lt;=40%,"31-40%",IF(K1093&lt;=50%,"41-50%",IF(K1093&lt;=60%,"51-60%",IF(K1093&lt;=70%,"61-70%",IF(K1093&lt;=80%,"71-80%",IF(K1093&lt;=90%,"81-90%","91-100%")))))))))</f>
        <v>41-50%</v>
      </c>
      <c r="N1094" s="21" t="str">
        <f>IF(K1094&gt;=50%,"&gt;=50%","&lt;50%")</f>
        <v>&gt;=50%</v>
      </c>
      <c r="O1094" s="7">
        <v>4.0999999999999996</v>
      </c>
      <c r="P1094" s="11">
        <v>670</v>
      </c>
      <c r="Q1094" s="27">
        <f>J1094*P1094</f>
        <v>1004330</v>
      </c>
      <c r="R1094" s="12"/>
      <c r="S1094" s="24" t="str">
        <f>IF(K1094&gt;=50%,"Yes","No")</f>
        <v>Yes</v>
      </c>
    </row>
    <row r="1095" spans="1:19" x14ac:dyDescent="0.25">
      <c r="A1095" s="7" t="s">
        <v>2903</v>
      </c>
      <c r="B1095" s="7" t="s">
        <v>2904</v>
      </c>
      <c r="C1095" s="7" t="s">
        <v>807</v>
      </c>
      <c r="D1095" s="7" t="s">
        <v>35</v>
      </c>
      <c r="E1095" s="14" t="s">
        <v>43</v>
      </c>
      <c r="F1095" s="8" t="s">
        <v>808</v>
      </c>
      <c r="G1095" s="14" t="s">
        <v>809</v>
      </c>
      <c r="H1095" s="9">
        <v>1484</v>
      </c>
      <c r="I1095" s="30" t="str">
        <f t="shared" si="67"/>
        <v>&gt;₹500</v>
      </c>
      <c r="J1095" s="9">
        <v>2499</v>
      </c>
      <c r="K1095" s="10">
        <v>0.41</v>
      </c>
      <c r="L1095" s="41">
        <f t="shared" si="66"/>
        <v>3.7</v>
      </c>
      <c r="M1095" s="21" t="str">
        <f>IF(K1094&lt;=10%,"0-10%",IF(K1094&lt;=20%,"11-20%",IF(K1094&lt;=30%,"21-30%",IF(K1094&lt;=40%,"31-40%",IF(K1094&lt;=50%,"41-50%",IF(K1094&lt;=60%,"51-60%",IF(K1094&lt;=70%,"61-70%",IF(K1094&lt;=80%,"71-80%",IF(K1094&lt;=90%,"81-90%","91-100%")))))))))</f>
        <v>71-80%</v>
      </c>
      <c r="N1095" s="21" t="str">
        <f>IF(K1095&gt;=50%,"&gt;=50%","&lt;50%")</f>
        <v>&lt;50%</v>
      </c>
      <c r="O1095" s="7">
        <v>3.7</v>
      </c>
      <c r="P1095" s="11">
        <v>1067</v>
      </c>
      <c r="Q1095" s="27">
        <f>J1095*P1095</f>
        <v>2666433</v>
      </c>
      <c r="R1095" s="12"/>
      <c r="S1095" s="24" t="str">
        <f>IF(K1095&gt;=50%,"Yes","No")</f>
        <v>No</v>
      </c>
    </row>
    <row r="1096" spans="1:19" x14ac:dyDescent="0.25">
      <c r="A1096" s="7" t="s">
        <v>1556</v>
      </c>
      <c r="B1096" s="7" t="s">
        <v>1557</v>
      </c>
      <c r="C1096" s="7" t="s">
        <v>34</v>
      </c>
      <c r="D1096" s="7" t="s">
        <v>35</v>
      </c>
      <c r="E1096" s="14" t="s">
        <v>36</v>
      </c>
      <c r="F1096" s="8" t="s">
        <v>37</v>
      </c>
      <c r="G1096" s="14" t="s">
        <v>38</v>
      </c>
      <c r="H1096" s="9">
        <v>3645</v>
      </c>
      <c r="I1096" s="30" t="str">
        <f t="shared" si="67"/>
        <v>&gt;₹500</v>
      </c>
      <c r="J1096" s="9">
        <v>6070</v>
      </c>
      <c r="K1096" s="10">
        <v>0.4</v>
      </c>
      <c r="L1096" s="41">
        <f t="shared" si="66"/>
        <v>4.2</v>
      </c>
      <c r="M1096" s="21" t="str">
        <f>IF(K1095&lt;=10%,"0-10%",IF(K1095&lt;=20%,"11-20%",IF(K1095&lt;=30%,"21-30%",IF(K1095&lt;=40%,"31-40%",IF(K1095&lt;=50%,"41-50%",IF(K1095&lt;=60%,"51-60%",IF(K1095&lt;=70%,"61-70%",IF(K1095&lt;=80%,"71-80%",IF(K1095&lt;=90%,"81-90%","91-100%")))))))))</f>
        <v>41-50%</v>
      </c>
      <c r="N1096" s="21" t="str">
        <f>IF(K1096&gt;=50%,"&gt;=50%","&lt;50%")</f>
        <v>&lt;50%</v>
      </c>
      <c r="O1096" s="7">
        <v>4.2</v>
      </c>
      <c r="P1096" s="11">
        <v>561</v>
      </c>
      <c r="Q1096" s="27">
        <f>J1096*P1096</f>
        <v>3405270</v>
      </c>
      <c r="R1096" s="12"/>
      <c r="S1096" s="24" t="str">
        <f>IF(K1096&gt;=50%,"Yes","No")</f>
        <v>No</v>
      </c>
    </row>
    <row r="1097" spans="1:19" x14ac:dyDescent="0.25">
      <c r="A1097" s="7" t="s">
        <v>629</v>
      </c>
      <c r="B1097" s="7" t="s">
        <v>630</v>
      </c>
      <c r="C1097" s="7" t="s">
        <v>408</v>
      </c>
      <c r="D1097" s="7" t="s">
        <v>55</v>
      </c>
      <c r="E1097" s="7" t="s">
        <v>171</v>
      </c>
      <c r="F1097" s="8"/>
      <c r="H1097" s="9">
        <v>116</v>
      </c>
      <c r="I1097" s="30" t="str">
        <f t="shared" si="67"/>
        <v>&lt;₹200</v>
      </c>
      <c r="J1097" s="9">
        <v>200</v>
      </c>
      <c r="K1097" s="10">
        <v>0.42</v>
      </c>
      <c r="L1097" s="41">
        <f t="shared" si="66"/>
        <v>4.4000000000000004</v>
      </c>
      <c r="M1097" s="21" t="str">
        <f>IF(K1096&lt;=10%,"0-10%",IF(K1096&lt;=20%,"11-20%",IF(K1096&lt;=30%,"21-30%",IF(K1096&lt;=40%,"31-40%",IF(K1096&lt;=50%,"41-50%",IF(K1096&lt;=60%,"51-60%",IF(K1096&lt;=70%,"61-70%",IF(K1096&lt;=80%,"71-80%",IF(K1096&lt;=90%,"81-90%","91-100%")))))))))</f>
        <v>31-40%</v>
      </c>
      <c r="N1097" s="21" t="str">
        <f>IF(K1097&gt;=50%,"&gt;=50%","&lt;50%")</f>
        <v>&lt;50%</v>
      </c>
      <c r="O1097" s="7">
        <v>4.4000000000000004</v>
      </c>
      <c r="P1097" s="11">
        <v>357</v>
      </c>
      <c r="Q1097" s="27">
        <f>J1097*P1097</f>
        <v>71400</v>
      </c>
      <c r="R1097" s="12"/>
      <c r="S1097" s="24" t="str">
        <f>IF(K1097&gt;=50%,"Yes","No")</f>
        <v>No</v>
      </c>
    </row>
    <row r="1098" spans="1:19" x14ac:dyDescent="0.25">
      <c r="A1098" s="7" t="s">
        <v>1114</v>
      </c>
      <c r="B1098" s="7" t="s">
        <v>1115</v>
      </c>
      <c r="C1098" s="7" t="s">
        <v>1116</v>
      </c>
      <c r="D1098" s="7" t="s">
        <v>55</v>
      </c>
      <c r="E1098" s="14" t="s">
        <v>63</v>
      </c>
      <c r="F1098" s="8" t="s">
        <v>64</v>
      </c>
      <c r="G1098" s="14" t="s">
        <v>1117</v>
      </c>
      <c r="H1098" s="9">
        <v>7999</v>
      </c>
      <c r="I1098" s="30" t="str">
        <f t="shared" si="67"/>
        <v>&gt;₹500</v>
      </c>
      <c r="J1098" s="9">
        <v>14990</v>
      </c>
      <c r="K1098" s="10">
        <v>0.47</v>
      </c>
      <c r="L1098" s="41">
        <f t="shared" si="66"/>
        <v>4.3</v>
      </c>
      <c r="M1098" s="21" t="str">
        <f>IF(K1097&lt;=10%,"0-10%",IF(K1097&lt;=20%,"11-20%",IF(K1097&lt;=30%,"21-30%",IF(K1097&lt;=40%,"31-40%",IF(K1097&lt;=50%,"41-50%",IF(K1097&lt;=60%,"51-60%",IF(K1097&lt;=70%,"61-70%",IF(K1097&lt;=80%,"71-80%",IF(K1097&lt;=90%,"81-90%","91-100%")))))))))</f>
        <v>41-50%</v>
      </c>
      <c r="N1098" s="21" t="str">
        <f>IF(K1098&gt;=50%,"&gt;=50%","&lt;50%")</f>
        <v>&lt;50%</v>
      </c>
      <c r="O1098" s="7">
        <v>4.3</v>
      </c>
      <c r="P1098" s="11">
        <v>457</v>
      </c>
      <c r="Q1098" s="27">
        <f>J1098*P1098</f>
        <v>6850430</v>
      </c>
      <c r="R1098" s="12"/>
      <c r="S1098" s="24" t="str">
        <f>IF(K1098&gt;=50%,"Yes","No")</f>
        <v>No</v>
      </c>
    </row>
    <row r="1099" spans="1:19" x14ac:dyDescent="0.25">
      <c r="A1099" s="7" t="s">
        <v>77</v>
      </c>
      <c r="B1099" s="7" t="s">
        <v>78</v>
      </c>
      <c r="C1099" s="7" t="s">
        <v>49</v>
      </c>
      <c r="D1099" s="7" t="s">
        <v>35</v>
      </c>
      <c r="E1099" s="7" t="s">
        <v>43</v>
      </c>
      <c r="F1099" s="8" t="s">
        <v>44</v>
      </c>
      <c r="G1099" s="7" t="s">
        <v>50</v>
      </c>
      <c r="H1099" s="9">
        <v>499</v>
      </c>
      <c r="I1099" s="30" t="str">
        <f t="shared" si="67"/>
        <v>₹200 - ₹500</v>
      </c>
      <c r="J1099" s="9">
        <v>1299</v>
      </c>
      <c r="K1099" s="10">
        <v>0.62</v>
      </c>
      <c r="L1099" s="41">
        <f t="shared" si="66"/>
        <v>4.7</v>
      </c>
      <c r="M1099" s="21" t="str">
        <f>IF(K1098&lt;=10%,"0-10%",IF(K1098&lt;=20%,"11-20%",IF(K1098&lt;=30%,"21-30%",IF(K1098&lt;=40%,"31-40%",IF(K1098&lt;=50%,"41-50%",IF(K1098&lt;=60%,"51-60%",IF(K1098&lt;=70%,"61-70%",IF(K1098&lt;=80%,"71-80%",IF(K1098&lt;=90%,"81-90%","91-100%")))))))))</f>
        <v>41-50%</v>
      </c>
      <c r="N1099" s="21" t="str">
        <f>IF(K1099&gt;=50%,"&gt;=50%","&lt;50%")</f>
        <v>&gt;=50%</v>
      </c>
      <c r="O1099" s="7">
        <v>4.7</v>
      </c>
      <c r="P1099" s="11">
        <v>54</v>
      </c>
      <c r="Q1099" s="27">
        <f>J1099*P1099</f>
        <v>70146</v>
      </c>
      <c r="R1099" s="12"/>
      <c r="S1099" s="24" t="str">
        <f>IF(K1099&gt;=50%,"Yes","No")</f>
        <v>Yes</v>
      </c>
    </row>
    <row r="1100" spans="1:19" x14ac:dyDescent="0.25">
      <c r="A1100" s="7" t="s">
        <v>2376</v>
      </c>
      <c r="B1100" s="7" t="s">
        <v>2377</v>
      </c>
      <c r="C1100" s="7" t="s">
        <v>1956</v>
      </c>
      <c r="D1100" s="7" t="s">
        <v>35</v>
      </c>
      <c r="E1100" s="14" t="s">
        <v>43</v>
      </c>
      <c r="F1100" s="8" t="s">
        <v>121</v>
      </c>
      <c r="G1100" s="14" t="s">
        <v>444</v>
      </c>
      <c r="H1100" s="9">
        <v>3179</v>
      </c>
      <c r="I1100" s="30" t="str">
        <f t="shared" si="67"/>
        <v>&gt;₹500</v>
      </c>
      <c r="J1100" s="9">
        <v>6999</v>
      </c>
      <c r="K1100" s="10">
        <v>0.55000000000000004</v>
      </c>
      <c r="L1100" s="41">
        <f t="shared" si="66"/>
        <v>4</v>
      </c>
      <c r="M1100" s="21" t="str">
        <f>IF(K1099&lt;=10%,"0-10%",IF(K1099&lt;=20%,"11-20%",IF(K1099&lt;=30%,"21-30%",IF(K1099&lt;=40%,"31-40%",IF(K1099&lt;=50%,"41-50%",IF(K1099&lt;=60%,"51-60%",IF(K1099&lt;=70%,"61-70%",IF(K1099&lt;=80%,"71-80%",IF(K1099&lt;=90%,"81-90%","91-100%")))))))))</f>
        <v>61-70%</v>
      </c>
      <c r="N1100" s="21" t="str">
        <f>IF(K1100&gt;=50%,"&gt;=50%","&lt;50%")</f>
        <v>&gt;=50%</v>
      </c>
      <c r="O1100" s="7">
        <v>4</v>
      </c>
      <c r="P1100" s="11">
        <v>743</v>
      </c>
      <c r="Q1100" s="27">
        <f>J1100*P1100</f>
        <v>5200257</v>
      </c>
      <c r="R1100" s="12"/>
      <c r="S1100" s="24" t="str">
        <f>IF(K1100&gt;=50%,"Yes","No")</f>
        <v>Yes</v>
      </c>
    </row>
    <row r="1101" spans="1:19" x14ac:dyDescent="0.25">
      <c r="A1101" s="7" t="s">
        <v>2801</v>
      </c>
      <c r="B1101" s="7" t="s">
        <v>2802</v>
      </c>
      <c r="C1101" s="7" t="s">
        <v>326</v>
      </c>
      <c r="D1101" s="7" t="s">
        <v>55</v>
      </c>
      <c r="E1101" s="7" t="s">
        <v>63</v>
      </c>
      <c r="F1101" s="8" t="s">
        <v>103</v>
      </c>
      <c r="G1101" s="7" t="s">
        <v>327</v>
      </c>
      <c r="H1101" s="9">
        <v>299</v>
      </c>
      <c r="I1101" s="30" t="str">
        <f t="shared" si="67"/>
        <v>₹200 - ₹500</v>
      </c>
      <c r="J1101" s="9">
        <v>999</v>
      </c>
      <c r="K1101" s="10">
        <v>0.7</v>
      </c>
      <c r="L1101" s="41">
        <f t="shared" si="66"/>
        <v>3.8</v>
      </c>
      <c r="M1101" s="21" t="str">
        <f>IF(K1100&lt;=10%,"0-10%",IF(K1100&lt;=20%,"11-20%",IF(K1100&lt;=30%,"21-30%",IF(K1100&lt;=40%,"31-40%",IF(K1100&lt;=50%,"41-50%",IF(K1100&lt;=60%,"51-60%",IF(K1100&lt;=70%,"61-70%",IF(K1100&lt;=80%,"71-80%",IF(K1100&lt;=90%,"81-90%","91-100%")))))))))</f>
        <v>51-60%</v>
      </c>
      <c r="N1101" s="21" t="str">
        <f>IF(K1101&gt;=50%,"&gt;=50%","&lt;50%")</f>
        <v>&gt;=50%</v>
      </c>
      <c r="O1101" s="7">
        <v>3.8</v>
      </c>
      <c r="P1101" s="11">
        <v>928</v>
      </c>
      <c r="Q1101" s="27">
        <f>J1101*P1101</f>
        <v>927072</v>
      </c>
      <c r="R1101" s="12"/>
      <c r="S1101" s="24" t="str">
        <f>IF(K1101&gt;=50%,"Yes","No")</f>
        <v>Yes</v>
      </c>
    </row>
    <row r="1102" spans="1:19" x14ac:dyDescent="0.25">
      <c r="A1102" s="7" t="s">
        <v>2378</v>
      </c>
      <c r="B1102" s="7" t="s">
        <v>2379</v>
      </c>
      <c r="C1102" s="7" t="s">
        <v>34</v>
      </c>
      <c r="D1102" s="7" t="s">
        <v>35</v>
      </c>
      <c r="E1102" s="14" t="s">
        <v>36</v>
      </c>
      <c r="F1102" s="8" t="s">
        <v>37</v>
      </c>
      <c r="G1102" s="14" t="s">
        <v>38</v>
      </c>
      <c r="H1102" s="9">
        <v>2699</v>
      </c>
      <c r="I1102" s="30" t="str">
        <f t="shared" si="67"/>
        <v>&gt;₹500</v>
      </c>
      <c r="J1102" s="9">
        <v>3799</v>
      </c>
      <c r="K1102" s="10">
        <v>0.28999999999999998</v>
      </c>
      <c r="L1102" s="41">
        <f t="shared" si="66"/>
        <v>4</v>
      </c>
      <c r="M1102" s="21" t="str">
        <f>IF(K1101&lt;=10%,"0-10%",IF(K1101&lt;=20%,"11-20%",IF(K1101&lt;=30%,"21-30%",IF(K1101&lt;=40%,"31-40%",IF(K1101&lt;=50%,"41-50%",IF(K1101&lt;=60%,"51-60%",IF(K1101&lt;=70%,"61-70%",IF(K1101&lt;=80%,"71-80%",IF(K1101&lt;=90%,"81-90%","91-100%")))))))))</f>
        <v>61-70%</v>
      </c>
      <c r="N1102" s="21" t="str">
        <f>IF(K1102&gt;=50%,"&gt;=50%","&lt;50%")</f>
        <v>&lt;50%</v>
      </c>
      <c r="O1102" s="7">
        <v>4</v>
      </c>
      <c r="P1102" s="11">
        <v>727</v>
      </c>
      <c r="Q1102" s="27">
        <f>J1102*P1102</f>
        <v>2761873</v>
      </c>
      <c r="R1102" s="12"/>
      <c r="S1102" s="24" t="str">
        <f>IF(K1102&gt;=50%,"Yes","No")</f>
        <v>No</v>
      </c>
    </row>
    <row r="1103" spans="1:19" x14ac:dyDescent="0.25">
      <c r="A1103" s="7" t="s">
        <v>337</v>
      </c>
      <c r="B1103" s="7" t="s">
        <v>338</v>
      </c>
      <c r="C1103" s="7" t="s">
        <v>339</v>
      </c>
      <c r="D1103" s="7" t="s">
        <v>55</v>
      </c>
      <c r="E1103" s="14" t="s">
        <v>340</v>
      </c>
      <c r="F1103" s="8" t="s">
        <v>341</v>
      </c>
      <c r="G1103" s="14" t="s">
        <v>342</v>
      </c>
      <c r="H1103" s="9">
        <v>4699</v>
      </c>
      <c r="I1103" s="30" t="str">
        <f t="shared" si="67"/>
        <v>&gt;₹500</v>
      </c>
      <c r="J1103" s="9">
        <v>4699</v>
      </c>
      <c r="K1103" s="10">
        <v>0</v>
      </c>
      <c r="L1103" s="41">
        <f t="shared" si="66"/>
        <v>4.5</v>
      </c>
      <c r="M1103" s="21" t="str">
        <f>IF(K1102&lt;=10%,"0-10%",IF(K1102&lt;=20%,"11-20%",IF(K1102&lt;=30%,"21-30%",IF(K1102&lt;=40%,"31-40%",IF(K1102&lt;=50%,"41-50%",IF(K1102&lt;=60%,"51-60%",IF(K1102&lt;=70%,"61-70%",IF(K1102&lt;=80%,"71-80%",IF(K1102&lt;=90%,"81-90%","91-100%")))))))))</f>
        <v>21-30%</v>
      </c>
      <c r="N1103" s="21" t="str">
        <f>IF(K1103&gt;=50%,"&gt;=50%","&lt;50%")</f>
        <v>&lt;50%</v>
      </c>
      <c r="O1103" s="7">
        <v>4.5</v>
      </c>
      <c r="P1103" s="11">
        <v>224</v>
      </c>
      <c r="Q1103" s="27">
        <f>J1103*P1103</f>
        <v>1052576</v>
      </c>
      <c r="R1103" s="12"/>
      <c r="S1103" s="24" t="str">
        <f>IF(K1103&gt;=50%,"Yes","No")</f>
        <v>No</v>
      </c>
    </row>
    <row r="1104" spans="1:19" x14ac:dyDescent="0.25">
      <c r="A1104" s="7" t="s">
        <v>123</v>
      </c>
      <c r="B1104" s="7" t="s">
        <v>124</v>
      </c>
      <c r="C1104" s="7" t="s">
        <v>125</v>
      </c>
      <c r="D1104" s="7" t="s">
        <v>35</v>
      </c>
      <c r="E1104" s="14" t="s">
        <v>43</v>
      </c>
      <c r="F1104" s="8" t="s">
        <v>126</v>
      </c>
      <c r="G1104" s="14" t="s">
        <v>127</v>
      </c>
      <c r="H1104" s="9">
        <v>4999</v>
      </c>
      <c r="I1104" s="30" t="str">
        <f>IF(H1104&lt;200,"&lt;₹200", IF(H1104&lt;=500, "₹200 -₹500", "&gt;₹500"))</f>
        <v>&gt;₹500</v>
      </c>
      <c r="J1104" s="9">
        <v>24999</v>
      </c>
      <c r="K1104" s="10">
        <v>0.8</v>
      </c>
      <c r="L1104" s="41">
        <f t="shared" si="66"/>
        <v>4.5999999999999996</v>
      </c>
      <c r="M1104" s="21" t="str">
        <f>IF(K1103&lt;=10%,"0-10%",IF(K1103&lt;=20%,"11-20%",IF(K1103&lt;=30%,"21-30%",IF(K1103&lt;=40%,"31-40%",IF(K1103&lt;=50%,"41-50%",IF(K1103&lt;=60%,"51-60%",IF(K1103&lt;=70%,"61-70%",IF(K1103&lt;=80%,"71-80%",IF(K1103&lt;=90%,"81-90%","91-100%")))))))))</f>
        <v>0-10%</v>
      </c>
      <c r="N1104" s="21" t="str">
        <f>IF(K1104&gt;=50%,"&gt;=50%","&lt;50%")</f>
        <v>&gt;=50%</v>
      </c>
      <c r="O1104" s="7">
        <v>4.5999999999999996</v>
      </c>
      <c r="P1104" s="11">
        <v>124</v>
      </c>
      <c r="Q1104" s="27">
        <f>J1104*P1104</f>
        <v>3099876</v>
      </c>
      <c r="R1104" s="12"/>
      <c r="S1104" s="24" t="str">
        <f>IF(K1104&gt;=50%,"Yes","No")</f>
        <v>Yes</v>
      </c>
    </row>
    <row r="1105" spans="1:19" x14ac:dyDescent="0.25">
      <c r="A1105" s="7" t="s">
        <v>118</v>
      </c>
      <c r="B1105" s="7" t="s">
        <v>119</v>
      </c>
      <c r="C1105" s="7" t="s">
        <v>120</v>
      </c>
      <c r="D1105" s="7" t="s">
        <v>35</v>
      </c>
      <c r="E1105" s="7" t="s">
        <v>43</v>
      </c>
      <c r="F1105" s="8" t="s">
        <v>121</v>
      </c>
      <c r="G1105" s="7" t="s">
        <v>122</v>
      </c>
      <c r="H1105" s="9">
        <v>319</v>
      </c>
      <c r="I1105" s="30" t="str">
        <f>IF(H1105&lt;200,"&lt;₹200",IF(OR(H1105=200,H1105&lt;=500),"₹200 - ₹500","&gt;₹500"))</f>
        <v>₹200 - ₹500</v>
      </c>
      <c r="J1105" s="9">
        <v>749</v>
      </c>
      <c r="K1105" s="10">
        <v>0.56999999999999995</v>
      </c>
      <c r="L1105" s="41">
        <f t="shared" si="66"/>
        <v>4.5999999999999996</v>
      </c>
      <c r="M1105" s="21" t="str">
        <f>IF(K1104&lt;=10%,"0-10%",IF(K1104&lt;=20%,"11-20%",IF(K1104&lt;=30%,"21-30%",IF(K1104&lt;=40%,"31-40%",IF(K1104&lt;=50%,"41-50%",IF(K1104&lt;=60%,"51-60%",IF(K1104&lt;=70%,"61-70%",IF(K1104&lt;=80%,"71-80%",IF(K1104&lt;=90%,"81-90%","91-100%")))))))))</f>
        <v>71-80%</v>
      </c>
      <c r="N1105" s="21" t="str">
        <f>IF(K1105&gt;=50%,"&gt;=50%","&lt;50%")</f>
        <v>&gt;=50%</v>
      </c>
      <c r="O1105" s="7">
        <v>4.5999999999999996</v>
      </c>
      <c r="P1105" s="11">
        <v>124</v>
      </c>
      <c r="Q1105" s="27">
        <f>J1105*P1105</f>
        <v>92876</v>
      </c>
      <c r="R1105" s="12"/>
      <c r="S1105" s="24" t="str">
        <f>IF(K1105&gt;=50%,"Yes","No")</f>
        <v>Yes</v>
      </c>
    </row>
    <row r="1106" spans="1:19" x14ac:dyDescent="0.25">
      <c r="A1106" s="7" t="s">
        <v>2018</v>
      </c>
      <c r="B1106" s="7" t="s">
        <v>2019</v>
      </c>
      <c r="C1106" s="7" t="s">
        <v>1883</v>
      </c>
      <c r="D1106" s="7" t="s">
        <v>35</v>
      </c>
      <c r="E1106" s="14" t="s">
        <v>43</v>
      </c>
      <c r="F1106" s="8" t="s">
        <v>312</v>
      </c>
      <c r="G1106" s="14" t="s">
        <v>1884</v>
      </c>
      <c r="H1106" s="9">
        <v>1189</v>
      </c>
      <c r="I1106" s="30" t="str">
        <f>IF(H1106&lt;200,"&lt;₹200",IF(OR(H1106=200,H1106&lt;=500),"₹200 - ₹500","&gt;₹500"))</f>
        <v>&gt;₹500</v>
      </c>
      <c r="J1106" s="9">
        <v>2400</v>
      </c>
      <c r="K1106" s="10">
        <v>0.5</v>
      </c>
      <c r="L1106" s="41">
        <f t="shared" si="66"/>
        <v>4.0999999999999996</v>
      </c>
      <c r="M1106" s="21" t="str">
        <f>IF(K1105&lt;=10%,"0-10%",IF(K1105&lt;=20%,"11-20%",IF(K1105&lt;=30%,"21-30%",IF(K1105&lt;=40%,"31-40%",IF(K1105&lt;=50%,"41-50%",IF(K1105&lt;=60%,"51-60%",IF(K1105&lt;=70%,"61-70%",IF(K1105&lt;=80%,"71-80%",IF(K1105&lt;=90%,"81-90%","91-100%")))))))))</f>
        <v>51-60%</v>
      </c>
      <c r="N1106" s="21" t="str">
        <f>IF(K1106&gt;=50%,"&gt;=50%","&lt;50%")</f>
        <v>&gt;=50%</v>
      </c>
      <c r="O1106" s="7">
        <v>4.0999999999999996</v>
      </c>
      <c r="P1106" s="11">
        <v>618</v>
      </c>
      <c r="Q1106" s="27">
        <f>J1106*P1106</f>
        <v>1483200</v>
      </c>
      <c r="R1106" s="12"/>
      <c r="S1106" s="24" t="str">
        <f>IF(K1106&gt;=50%,"Yes","No")</f>
        <v>Yes</v>
      </c>
    </row>
    <row r="1107" spans="1:19" x14ac:dyDescent="0.25">
      <c r="A1107" s="7" t="s">
        <v>2617</v>
      </c>
      <c r="B1107" s="7" t="s">
        <v>2618</v>
      </c>
      <c r="C1107" s="7" t="s">
        <v>2619</v>
      </c>
      <c r="D1107" s="7" t="s">
        <v>18</v>
      </c>
      <c r="E1107" s="7" t="s">
        <v>19</v>
      </c>
      <c r="F1107" s="8" t="s">
        <v>26</v>
      </c>
      <c r="G1107" s="7" t="s">
        <v>27</v>
      </c>
      <c r="H1107" s="9">
        <v>349</v>
      </c>
      <c r="I1107" s="30" t="str">
        <f>IF(H1107&lt;200,"&lt;₹200",IF(OR(H1107=200,H1107&lt;=500),"₹200 - ₹500","&gt;₹500"))</f>
        <v>₹200 - ₹500</v>
      </c>
      <c r="J1107" s="9">
        <v>999</v>
      </c>
      <c r="K1107" s="10">
        <v>0.65</v>
      </c>
      <c r="L1107" s="41">
        <f t="shared" si="66"/>
        <v>3.9</v>
      </c>
      <c r="M1107" s="21" t="str">
        <f>IF(K1106&lt;=10%,"0-10%",IF(K1106&lt;=20%,"11-20%",IF(K1106&lt;=30%,"21-30%",IF(K1106&lt;=40%,"31-40%",IF(K1106&lt;=50%,"41-50%",IF(K1106&lt;=60%,"51-60%",IF(K1106&lt;=70%,"61-70%",IF(K1106&lt;=80%,"71-80%",IF(K1106&lt;=90%,"81-90%","91-100%")))))))))</f>
        <v>41-50%</v>
      </c>
      <c r="N1107" s="21" t="str">
        <f>IF(K1107&gt;=50%,"&gt;=50%","&lt;50%")</f>
        <v>&gt;=50%</v>
      </c>
      <c r="O1107" s="7">
        <v>3.9</v>
      </c>
      <c r="P1107" s="11">
        <v>817</v>
      </c>
      <c r="Q1107" s="27">
        <f>J1107*P1107</f>
        <v>816183</v>
      </c>
      <c r="R1107" s="12"/>
      <c r="S1107" s="24" t="str">
        <f>IF(K1107&gt;=50%,"Yes","No")</f>
        <v>Yes</v>
      </c>
    </row>
    <row r="1108" spans="1:19" x14ac:dyDescent="0.25">
      <c r="A1108" s="7" t="s">
        <v>1558</v>
      </c>
      <c r="B1108" s="7" t="s">
        <v>1559</v>
      </c>
      <c r="C1108" s="7" t="s">
        <v>326</v>
      </c>
      <c r="D1108" s="7" t="s">
        <v>55</v>
      </c>
      <c r="E1108" s="7" t="s">
        <v>63</v>
      </c>
      <c r="F1108" s="8" t="s">
        <v>103</v>
      </c>
      <c r="G1108" s="7" t="s">
        <v>327</v>
      </c>
      <c r="H1108" s="9">
        <v>349</v>
      </c>
      <c r="I1108" s="30" t="str">
        <f>IF(H1108&lt;200,"&lt;₹200",IF(OR(H1108=200,H1108&lt;=500),"₹200 - ₹500","&gt;₹500"))</f>
        <v>₹200 - ₹500</v>
      </c>
      <c r="J1108" s="9">
        <v>999</v>
      </c>
      <c r="K1108" s="10">
        <v>0.65</v>
      </c>
      <c r="L1108" s="41">
        <f t="shared" si="66"/>
        <v>4.2</v>
      </c>
      <c r="M1108" s="21" t="str">
        <f>IF(K1107&lt;=10%,"0-10%",IF(K1107&lt;=20%,"11-20%",IF(K1107&lt;=30%,"21-30%",IF(K1107&lt;=40%,"31-40%",IF(K1107&lt;=50%,"41-50%",IF(K1107&lt;=60%,"51-60%",IF(K1107&lt;=70%,"61-70%",IF(K1107&lt;=80%,"71-80%",IF(K1107&lt;=90%,"81-90%","91-100%")))))))))</f>
        <v>61-70%</v>
      </c>
      <c r="N1108" s="21" t="str">
        <f>IF(K1108&gt;=50%,"&gt;=50%","&lt;50%")</f>
        <v>&gt;=50%</v>
      </c>
      <c r="O1108" s="7">
        <v>4.2</v>
      </c>
      <c r="P1108" s="11">
        <v>513</v>
      </c>
      <c r="Q1108" s="27">
        <f>J1108*P1108</f>
        <v>512487</v>
      </c>
      <c r="R1108" s="12"/>
      <c r="S1108" s="24" t="str">
        <f>IF(K1108&gt;=50%,"Yes","No")</f>
        <v>Yes</v>
      </c>
    </row>
    <row r="1109" spans="1:19" x14ac:dyDescent="0.25">
      <c r="A1109" s="7" t="s">
        <v>1118</v>
      </c>
      <c r="B1109" s="7" t="s">
        <v>1119</v>
      </c>
      <c r="C1109" s="7" t="s">
        <v>307</v>
      </c>
      <c r="D1109" s="7" t="s">
        <v>18</v>
      </c>
      <c r="E1109" s="14" t="s">
        <v>19</v>
      </c>
      <c r="F1109" s="8" t="s">
        <v>82</v>
      </c>
      <c r="G1109" s="14" t="s">
        <v>308</v>
      </c>
      <c r="H1109" s="9">
        <v>1519</v>
      </c>
      <c r="I1109" s="30" t="str">
        <f>IF(H1109&lt;200,"&lt;₹200",IF(OR(H1109=200,H1109&lt;=500),"₹200 - ₹500","&gt;₹500"))</f>
        <v>&gt;₹500</v>
      </c>
      <c r="J1109" s="9">
        <v>3499</v>
      </c>
      <c r="K1109" s="10">
        <v>0.56999999999999995</v>
      </c>
      <c r="L1109" s="41">
        <f t="shared" si="66"/>
        <v>4.3</v>
      </c>
      <c r="M1109" s="21" t="str">
        <f>IF(K1108&lt;=10%,"0-10%",IF(K1108&lt;=20%,"11-20%",IF(K1108&lt;=30%,"21-30%",IF(K1108&lt;=40%,"31-40%",IF(K1108&lt;=50%,"41-50%",IF(K1108&lt;=60%,"51-60%",IF(K1108&lt;=70%,"61-70%",IF(K1108&lt;=80%,"71-80%",IF(K1108&lt;=90%,"81-90%","91-100%")))))))))</f>
        <v>61-70%</v>
      </c>
      <c r="N1109" s="21" t="str">
        <f>IF(K1109&gt;=50%,"&gt;=50%","&lt;50%")</f>
        <v>&gt;=50%</v>
      </c>
      <c r="O1109" s="7">
        <v>4.3</v>
      </c>
      <c r="P1109" s="11">
        <v>408</v>
      </c>
      <c r="Q1109" s="27">
        <f>J1109*P1109</f>
        <v>1427592</v>
      </c>
      <c r="R1109" s="12"/>
      <c r="S1109" s="24" t="str">
        <f>IF(K1109&gt;=50%,"Yes","No")</f>
        <v>Yes</v>
      </c>
    </row>
    <row r="1110" spans="1:19" x14ac:dyDescent="0.25">
      <c r="A1110" s="7" t="s">
        <v>1120</v>
      </c>
      <c r="B1110" s="7" t="s">
        <v>1121</v>
      </c>
      <c r="C1110" s="7" t="s">
        <v>326</v>
      </c>
      <c r="D1110" s="7" t="s">
        <v>55</v>
      </c>
      <c r="E1110" s="7" t="s">
        <v>63</v>
      </c>
      <c r="F1110" s="8" t="s">
        <v>103</v>
      </c>
      <c r="G1110" s="7" t="s">
        <v>327</v>
      </c>
      <c r="H1110" s="9">
        <v>547</v>
      </c>
      <c r="I1110" s="30" t="str">
        <f>IF(H1110&lt;200,"&lt;₹200", IF(H1110&lt;=500, "₹200 -₹500", "&gt;₹500"))</f>
        <v>&gt;₹500</v>
      </c>
      <c r="J1110" s="9">
        <v>2999</v>
      </c>
      <c r="K1110" s="10">
        <v>0.82</v>
      </c>
      <c r="L1110" s="41">
        <f t="shared" si="66"/>
        <v>4.3</v>
      </c>
      <c r="M1110" s="21" t="str">
        <f>IF(K1109&lt;=10%,"0-10%",IF(K1109&lt;=20%,"11-20%",IF(K1109&lt;=30%,"21-30%",IF(K1109&lt;=40%,"31-40%",IF(K1109&lt;=50%,"41-50%",IF(K1109&lt;=60%,"51-60%",IF(K1109&lt;=70%,"61-70%",IF(K1109&lt;=80%,"71-80%",IF(K1109&lt;=90%,"81-90%","91-100%")))))))))</f>
        <v>51-60%</v>
      </c>
      <c r="N1110" s="21" t="str">
        <f>IF(K1110&gt;=50%,"&gt;=50%","&lt;50%")</f>
        <v>&gt;=50%</v>
      </c>
      <c r="O1110" s="7">
        <v>4.3</v>
      </c>
      <c r="P1110" s="11">
        <v>407</v>
      </c>
      <c r="Q1110" s="27">
        <f>J1110*P1110</f>
        <v>1220593</v>
      </c>
      <c r="R1110" s="12"/>
      <c r="S1110" s="24" t="str">
        <f>IF(K1110&gt;=50%,"Yes","No")</f>
        <v>Yes</v>
      </c>
    </row>
    <row r="1111" spans="1:19" x14ac:dyDescent="0.25">
      <c r="A1111" s="7" t="s">
        <v>631</v>
      </c>
      <c r="B1111" s="7" t="s">
        <v>632</v>
      </c>
      <c r="C1111" s="7" t="s">
        <v>633</v>
      </c>
      <c r="D1111" s="7" t="s">
        <v>55</v>
      </c>
      <c r="E1111" s="7" t="s">
        <v>56</v>
      </c>
      <c r="F1111" s="8" t="s">
        <v>57</v>
      </c>
      <c r="G1111" s="7" t="s">
        <v>634</v>
      </c>
      <c r="H1111" s="9">
        <v>99</v>
      </c>
      <c r="I1111" s="30" t="str">
        <f>IF(H1111&lt;200,"&lt;₹200", IF(H1111&lt;=500, "₹200 -₹500", "&gt;₹500"))</f>
        <v>&lt;₹200</v>
      </c>
      <c r="J1111" s="9">
        <v>999</v>
      </c>
      <c r="K1111" s="10">
        <v>0.9</v>
      </c>
      <c r="L1111" s="41">
        <f t="shared" si="66"/>
        <v>4.4000000000000004</v>
      </c>
      <c r="M1111" s="21" t="str">
        <f>IF(K1110&lt;=10%,"0-10%",IF(K1110&lt;=20%,"11-20%",IF(K1110&lt;=30%,"21-30%",IF(K1110&lt;=40%,"31-40%",IF(K1110&lt;=50%,"41-50%",IF(K1110&lt;=60%,"51-60%",IF(K1110&lt;=70%,"61-70%",IF(K1110&lt;=80%,"71-80%",IF(K1110&lt;=90%,"81-90%","91-100%")))))))))</f>
        <v>81-90%</v>
      </c>
      <c r="N1111" s="21" t="str">
        <f>IF(K1111&gt;=50%,"&gt;=50%","&lt;50%")</f>
        <v>&gt;=50%</v>
      </c>
      <c r="O1111" s="7">
        <v>4.4000000000000004</v>
      </c>
      <c r="P1111" s="11">
        <v>305</v>
      </c>
      <c r="Q1111" s="27">
        <f>J1111*P1111</f>
        <v>304695</v>
      </c>
      <c r="R1111" s="12"/>
      <c r="S1111" s="24" t="str">
        <f>IF(K1111&gt;=50%,"Yes","No")</f>
        <v>Yes</v>
      </c>
    </row>
    <row r="1112" spans="1:19" x14ac:dyDescent="0.25">
      <c r="A1112" s="7" t="s">
        <v>2020</v>
      </c>
      <c r="B1112" s="7" t="s">
        <v>2021</v>
      </c>
      <c r="C1112" s="7" t="s">
        <v>25</v>
      </c>
      <c r="D1112" s="7" t="s">
        <v>18</v>
      </c>
      <c r="E1112" s="7" t="s">
        <v>19</v>
      </c>
      <c r="F1112" s="8" t="s">
        <v>26</v>
      </c>
      <c r="G1112" s="7" t="s">
        <v>27</v>
      </c>
      <c r="H1112" s="9">
        <v>199</v>
      </c>
      <c r="I1112" s="30" t="str">
        <f>IF(H1112&lt;200,"&lt;₹200",IF(OR(H1112=200,H1112&lt;=500),"₹200 - ₹500","&gt;₹500"))</f>
        <v>&lt;₹200</v>
      </c>
      <c r="J1112" s="9">
        <v>499</v>
      </c>
      <c r="K1112" s="10">
        <v>0.6</v>
      </c>
      <c r="L1112" s="41">
        <f t="shared" si="66"/>
        <v>4.0999999999999996</v>
      </c>
      <c r="M1112" s="21" t="str">
        <f>IF(K1111&lt;=10%,"0-10%",IF(K1111&lt;=20%,"11-20%",IF(K1111&lt;=30%,"21-30%",IF(K1111&lt;=40%,"31-40%",IF(K1111&lt;=50%,"41-50%",IF(K1111&lt;=60%,"51-60%",IF(K1111&lt;=70%,"61-70%",IF(K1111&lt;=80%,"71-80%",IF(K1111&lt;=90%,"81-90%","91-100%")))))))))</f>
        <v>81-90%</v>
      </c>
      <c r="N1112" s="21" t="str">
        <f>IF(K1112&gt;=50%,"&gt;=50%","&lt;50%")</f>
        <v>&gt;=50%</v>
      </c>
      <c r="O1112" s="7">
        <v>4.0999999999999996</v>
      </c>
      <c r="P1112" s="11">
        <v>602</v>
      </c>
      <c r="Q1112" s="27">
        <f>J1112*P1112</f>
        <v>300398</v>
      </c>
      <c r="R1112" s="12"/>
      <c r="S1112" s="24" t="str">
        <f>IF(K1112&gt;=50%,"Yes","No")</f>
        <v>Yes</v>
      </c>
    </row>
    <row r="1113" spans="1:19" x14ac:dyDescent="0.25">
      <c r="A1113" s="7" t="s">
        <v>1560</v>
      </c>
      <c r="B1113" s="7" t="s">
        <v>1561</v>
      </c>
      <c r="C1113" s="7" t="s">
        <v>249</v>
      </c>
      <c r="D1113" s="7" t="s">
        <v>18</v>
      </c>
      <c r="E1113" s="7" t="s">
        <v>19</v>
      </c>
      <c r="F1113" s="8" t="s">
        <v>20</v>
      </c>
      <c r="G1113" s="7" t="s">
        <v>250</v>
      </c>
      <c r="H1113" s="9">
        <v>129</v>
      </c>
      <c r="I1113" s="30" t="str">
        <f>IF(H1113&lt;200,"&lt;₹200", IF(H1113&lt;=500, "₹200 -₹500", "&gt;₹500"))</f>
        <v>&lt;₹200</v>
      </c>
      <c r="J1113" s="9">
        <v>999</v>
      </c>
      <c r="K1113" s="10">
        <v>0.87</v>
      </c>
      <c r="L1113" s="41">
        <f t="shared" si="66"/>
        <v>4.2</v>
      </c>
      <c r="M1113" s="21" t="str">
        <f>IF(K1112&lt;=10%,"0-10%",IF(K1112&lt;=20%,"11-20%",IF(K1112&lt;=30%,"21-30%",IF(K1112&lt;=40%,"31-40%",IF(K1112&lt;=50%,"41-50%",IF(K1112&lt;=60%,"51-60%",IF(K1112&lt;=70%,"61-70%",IF(K1112&lt;=80%,"71-80%",IF(K1112&lt;=90%,"81-90%","91-100%")))))))))</f>
        <v>51-60%</v>
      </c>
      <c r="N1113" s="21" t="str">
        <f>IF(K1113&gt;=50%,"&gt;=50%","&lt;50%")</f>
        <v>&gt;=50%</v>
      </c>
      <c r="O1113" s="7">
        <v>4.2</v>
      </c>
      <c r="P1113" s="11">
        <v>491</v>
      </c>
      <c r="Q1113" s="27">
        <f>J1113*P1113</f>
        <v>490509</v>
      </c>
      <c r="R1113" s="12"/>
      <c r="S1113" s="24" t="str">
        <f>IF(K1113&gt;=50%,"Yes","No")</f>
        <v>Yes</v>
      </c>
    </row>
    <row r="1114" spans="1:19" x14ac:dyDescent="0.25">
      <c r="A1114" s="7" t="s">
        <v>2380</v>
      </c>
      <c r="B1114" s="7" t="s">
        <v>2381</v>
      </c>
      <c r="C1114" s="7" t="s">
        <v>206</v>
      </c>
      <c r="D1114" s="7" t="s">
        <v>18</v>
      </c>
      <c r="E1114" s="7" t="s">
        <v>19</v>
      </c>
      <c r="F1114" s="8" t="s">
        <v>207</v>
      </c>
      <c r="G1114" s="7" t="s">
        <v>208</v>
      </c>
      <c r="H1114" s="9">
        <v>399</v>
      </c>
      <c r="I1114" s="30" t="str">
        <f t="shared" ref="I1114:I1126" si="68">IF(H1114&lt;200,"&lt;₹200",IF(OR(H1114=200,H1114&lt;=500),"₹200 - ₹500","&gt;₹500"))</f>
        <v>₹200 - ₹500</v>
      </c>
      <c r="J1114" s="9">
        <v>1499</v>
      </c>
      <c r="K1114" s="10">
        <v>0.73</v>
      </c>
      <c r="L1114" s="41">
        <f t="shared" si="66"/>
        <v>4</v>
      </c>
      <c r="M1114" s="21" t="str">
        <f>IF(K1113&lt;=10%,"0-10%",IF(K1113&lt;=20%,"11-20%",IF(K1113&lt;=30%,"21-30%",IF(K1113&lt;=40%,"31-40%",IF(K1113&lt;=50%,"41-50%",IF(K1113&lt;=60%,"51-60%",IF(K1113&lt;=70%,"61-70%",IF(K1113&lt;=80%,"71-80%",IF(K1113&lt;=90%,"81-90%","91-100%")))))))))</f>
        <v>81-90%</v>
      </c>
      <c r="N1114" s="21" t="str">
        <f>IF(K1114&gt;=50%,"&gt;=50%","&lt;50%")</f>
        <v>&gt;=50%</v>
      </c>
      <c r="O1114" s="7">
        <v>4</v>
      </c>
      <c r="P1114" s="11">
        <v>691</v>
      </c>
      <c r="Q1114" s="27">
        <f>J1114*P1114</f>
        <v>1035809</v>
      </c>
      <c r="R1114" s="12"/>
      <c r="S1114" s="24" t="str">
        <f>IF(K1114&gt;=50%,"Yes","No")</f>
        <v>Yes</v>
      </c>
    </row>
    <row r="1115" spans="1:19" x14ac:dyDescent="0.25">
      <c r="A1115" s="7" t="s">
        <v>635</v>
      </c>
      <c r="B1115" s="7" t="s">
        <v>636</v>
      </c>
      <c r="C1115" s="7" t="s">
        <v>120</v>
      </c>
      <c r="D1115" s="7" t="s">
        <v>35</v>
      </c>
      <c r="E1115" s="7" t="s">
        <v>43</v>
      </c>
      <c r="F1115" s="8" t="s">
        <v>121</v>
      </c>
      <c r="G1115" s="7" t="s">
        <v>122</v>
      </c>
      <c r="H1115" s="9">
        <v>298</v>
      </c>
      <c r="I1115" s="30" t="str">
        <f t="shared" si="68"/>
        <v>₹200 - ₹500</v>
      </c>
      <c r="J1115" s="9">
        <v>499</v>
      </c>
      <c r="K1115" s="10">
        <v>0.4</v>
      </c>
      <c r="L1115" s="41">
        <f t="shared" si="66"/>
        <v>4.4000000000000004</v>
      </c>
      <c r="M1115" s="21" t="str">
        <f>IF(K1114&lt;=10%,"0-10%",IF(K1114&lt;=20%,"11-20%",IF(K1114&lt;=30%,"21-30%",IF(K1114&lt;=40%,"31-40%",IF(K1114&lt;=50%,"41-50%",IF(K1114&lt;=60%,"51-60%",IF(K1114&lt;=70%,"61-70%",IF(K1114&lt;=80%,"71-80%",IF(K1114&lt;=90%,"81-90%","91-100%")))))))))</f>
        <v>71-80%</v>
      </c>
      <c r="N1115" s="21" t="str">
        <f>IF(K1115&gt;=50%,"&gt;=50%","&lt;50%")</f>
        <v>&lt;50%</v>
      </c>
      <c r="O1115" s="7">
        <v>4.4000000000000004</v>
      </c>
      <c r="P1115" s="11">
        <v>290</v>
      </c>
      <c r="Q1115" s="27">
        <f>J1115*P1115</f>
        <v>144710</v>
      </c>
      <c r="R1115" s="12"/>
      <c r="S1115" s="24" t="str">
        <f>IF(K1115&gt;=50%,"Yes","No")</f>
        <v>No</v>
      </c>
    </row>
    <row r="1116" spans="1:19" x14ac:dyDescent="0.25">
      <c r="A1116" s="7" t="s">
        <v>1122</v>
      </c>
      <c r="B1116" s="7" t="s">
        <v>1123</v>
      </c>
      <c r="C1116" s="7" t="s">
        <v>1124</v>
      </c>
      <c r="D1116" s="7" t="s">
        <v>233</v>
      </c>
      <c r="E1116" s="7" t="s">
        <v>234</v>
      </c>
      <c r="F1116" s="8" t="s">
        <v>235</v>
      </c>
      <c r="G1116" s="7" t="s">
        <v>1125</v>
      </c>
      <c r="H1116" s="9">
        <v>99</v>
      </c>
      <c r="I1116" s="30" t="str">
        <f t="shared" si="68"/>
        <v>&lt;₹200</v>
      </c>
      <c r="J1116" s="9">
        <v>99</v>
      </c>
      <c r="K1116" s="10">
        <v>0</v>
      </c>
      <c r="L1116" s="41">
        <f t="shared" si="66"/>
        <v>4.3</v>
      </c>
      <c r="M1116" s="21" t="str">
        <f>IF(K1115&lt;=10%,"0-10%",IF(K1115&lt;=20%,"11-20%",IF(K1115&lt;=30%,"21-30%",IF(K1115&lt;=40%,"31-40%",IF(K1115&lt;=50%,"41-50%",IF(K1115&lt;=60%,"51-60%",IF(K1115&lt;=70%,"61-70%",IF(K1115&lt;=80%,"71-80%",IF(K1115&lt;=90%,"81-90%","91-100%")))))))))</f>
        <v>31-40%</v>
      </c>
      <c r="N1116" s="21" t="str">
        <f>IF(K1116&gt;=50%,"&gt;=50%","&lt;50%")</f>
        <v>&lt;50%</v>
      </c>
      <c r="O1116" s="7">
        <v>4.3</v>
      </c>
      <c r="P1116" s="11">
        <v>388</v>
      </c>
      <c r="Q1116" s="27">
        <f>J1116*P1116</f>
        <v>38412</v>
      </c>
      <c r="R1116" s="12"/>
      <c r="S1116" s="24" t="str">
        <f>IF(K1116&gt;=50%,"Yes","No")</f>
        <v>No</v>
      </c>
    </row>
    <row r="1117" spans="1:19" x14ac:dyDescent="0.25">
      <c r="A1117" s="7" t="s">
        <v>128</v>
      </c>
      <c r="B1117" s="7" t="s">
        <v>129</v>
      </c>
      <c r="C1117" s="7" t="s">
        <v>120</v>
      </c>
      <c r="D1117" s="7" t="s">
        <v>35</v>
      </c>
      <c r="E1117" s="7" t="s">
        <v>43</v>
      </c>
      <c r="F1117" s="8" t="s">
        <v>121</v>
      </c>
      <c r="G1117" s="7" t="s">
        <v>122</v>
      </c>
      <c r="H1117" s="9">
        <v>499</v>
      </c>
      <c r="I1117" s="30" t="str">
        <f t="shared" si="68"/>
        <v>₹200 - ₹500</v>
      </c>
      <c r="J1117" s="9">
        <v>999</v>
      </c>
      <c r="K1117" s="10">
        <v>0.5</v>
      </c>
      <c r="L1117" s="41">
        <f t="shared" si="66"/>
        <v>4.5999999999999996</v>
      </c>
      <c r="M1117" s="21" t="str">
        <f>IF(K1116&lt;=10%,"0-10%",IF(K1116&lt;=20%,"11-20%",IF(K1116&lt;=30%,"21-30%",IF(K1116&lt;=40%,"31-40%",IF(K1116&lt;=50%,"41-50%",IF(K1116&lt;=60%,"51-60%",IF(K1116&lt;=70%,"61-70%",IF(K1116&lt;=80%,"71-80%",IF(K1116&lt;=90%,"81-90%","91-100%")))))))))</f>
        <v>0-10%</v>
      </c>
      <c r="N1117" s="21" t="str">
        <f>IF(K1117&gt;=50%,"&gt;=50%","&lt;50%")</f>
        <v>&gt;=50%</v>
      </c>
      <c r="O1117" s="7">
        <v>4.5999999999999996</v>
      </c>
      <c r="P1117" s="11">
        <v>79</v>
      </c>
      <c r="Q1117" s="27">
        <f>J1117*P1117</f>
        <v>78921</v>
      </c>
      <c r="R1117" s="12"/>
      <c r="S1117" s="24" t="str">
        <f>IF(K1117&gt;=50%,"Yes","No")</f>
        <v>Yes</v>
      </c>
    </row>
    <row r="1118" spans="1:19" x14ac:dyDescent="0.25">
      <c r="A1118" s="7" t="s">
        <v>2905</v>
      </c>
      <c r="B1118" s="7" t="s">
        <v>2906</v>
      </c>
      <c r="C1118" s="7" t="s">
        <v>618</v>
      </c>
      <c r="D1118" s="7" t="s">
        <v>35</v>
      </c>
      <c r="E1118" s="7" t="s">
        <v>43</v>
      </c>
      <c r="F1118" s="8" t="s">
        <v>44</v>
      </c>
      <c r="G1118" s="7" t="s">
        <v>180</v>
      </c>
      <c r="H1118" s="9">
        <v>809</v>
      </c>
      <c r="I1118" s="30" t="str">
        <f t="shared" si="68"/>
        <v>&gt;₹500</v>
      </c>
      <c r="J1118" s="9">
        <v>1545</v>
      </c>
      <c r="K1118" s="10">
        <v>0.48</v>
      </c>
      <c r="L1118" s="41">
        <f t="shared" si="66"/>
        <v>3.7</v>
      </c>
      <c r="M1118" s="21" t="str">
        <f>IF(K1117&lt;=10%,"0-10%",IF(K1117&lt;=20%,"11-20%",IF(K1117&lt;=30%,"21-30%",IF(K1117&lt;=40%,"31-40%",IF(K1117&lt;=50%,"41-50%",IF(K1117&lt;=60%,"51-60%",IF(K1117&lt;=70%,"61-70%",IF(K1117&lt;=80%,"71-80%",IF(K1117&lt;=90%,"81-90%","91-100%")))))))))</f>
        <v>41-50%</v>
      </c>
      <c r="N1118" s="21" t="str">
        <f>IF(K1118&gt;=50%,"&gt;=50%","&lt;50%")</f>
        <v>&lt;50%</v>
      </c>
      <c r="O1118" s="7">
        <v>3.7</v>
      </c>
      <c r="P1118" s="11">
        <v>976</v>
      </c>
      <c r="Q1118" s="27">
        <f>J1118*P1118</f>
        <v>1507920</v>
      </c>
      <c r="R1118" s="12"/>
      <c r="S1118" s="24" t="str">
        <f>IF(K1118&gt;=50%,"Yes","No")</f>
        <v>No</v>
      </c>
    </row>
    <row r="1119" spans="1:19" x14ac:dyDescent="0.25">
      <c r="A1119" s="7" t="s">
        <v>2979</v>
      </c>
      <c r="B1119" s="7" t="s">
        <v>2980</v>
      </c>
      <c r="C1119" s="7" t="s">
        <v>618</v>
      </c>
      <c r="D1119" s="7" t="s">
        <v>35</v>
      </c>
      <c r="E1119" s="7" t="s">
        <v>43</v>
      </c>
      <c r="F1119" s="8" t="s">
        <v>44</v>
      </c>
      <c r="G1119" s="7" t="s">
        <v>180</v>
      </c>
      <c r="H1119" s="9">
        <v>549</v>
      </c>
      <c r="I1119" s="30" t="str">
        <f t="shared" si="68"/>
        <v>&gt;₹500</v>
      </c>
      <c r="J1119" s="9">
        <v>1000</v>
      </c>
      <c r="K1119" s="10">
        <v>0.45</v>
      </c>
      <c r="L1119" s="41">
        <f t="shared" si="66"/>
        <v>3.6</v>
      </c>
      <c r="M1119" s="21" t="str">
        <f>IF(K1118&lt;=10%,"0-10%",IF(K1118&lt;=20%,"11-20%",IF(K1118&lt;=30%,"21-30%",IF(K1118&lt;=40%,"31-40%",IF(K1118&lt;=50%,"41-50%",IF(K1118&lt;=60%,"51-60%",IF(K1118&lt;=70%,"61-70%",IF(K1118&lt;=80%,"71-80%",IF(K1118&lt;=90%,"81-90%","91-100%")))))))))</f>
        <v>41-50%</v>
      </c>
      <c r="N1119" s="21" t="str">
        <f>IF(K1119&gt;=50%,"&gt;=50%","&lt;50%")</f>
        <v>&lt;50%</v>
      </c>
      <c r="O1119" s="7">
        <v>3.6</v>
      </c>
      <c r="P1119" s="11">
        <v>1074</v>
      </c>
      <c r="Q1119" s="27">
        <f>J1119*P1119</f>
        <v>1074000</v>
      </c>
      <c r="R1119" s="12"/>
      <c r="S1119" s="24" t="str">
        <f>IF(K1119&gt;=50%,"Yes","No")</f>
        <v>No</v>
      </c>
    </row>
    <row r="1120" spans="1:19" x14ac:dyDescent="0.25">
      <c r="A1120" s="7" t="s">
        <v>1562</v>
      </c>
      <c r="B1120" s="7" t="s">
        <v>1563</v>
      </c>
      <c r="C1120" s="7" t="s">
        <v>25</v>
      </c>
      <c r="D1120" s="7" t="s">
        <v>18</v>
      </c>
      <c r="E1120" s="7" t="s">
        <v>19</v>
      </c>
      <c r="F1120" s="8" t="s">
        <v>26</v>
      </c>
      <c r="G1120" s="7" t="s">
        <v>27</v>
      </c>
      <c r="H1120" s="9">
        <v>970</v>
      </c>
      <c r="I1120" s="30" t="str">
        <f t="shared" si="68"/>
        <v>&gt;₹500</v>
      </c>
      <c r="J1120" s="9">
        <v>1999</v>
      </c>
      <c r="K1120" s="10">
        <v>0.51</v>
      </c>
      <c r="L1120" s="41">
        <f t="shared" si="66"/>
        <v>4.2</v>
      </c>
      <c r="M1120" s="21" t="str">
        <f>IF(K1119&lt;=10%,"0-10%",IF(K1119&lt;=20%,"11-20%",IF(K1119&lt;=30%,"21-30%",IF(K1119&lt;=40%,"31-40%",IF(K1119&lt;=50%,"41-50%",IF(K1119&lt;=60%,"51-60%",IF(K1119&lt;=70%,"61-70%",IF(K1119&lt;=80%,"71-80%",IF(K1119&lt;=90%,"81-90%","91-100%")))))))))</f>
        <v>41-50%</v>
      </c>
      <c r="N1120" s="21" t="str">
        <f>IF(K1120&gt;=50%,"&gt;=50%","&lt;50%")</f>
        <v>&gt;=50%</v>
      </c>
      <c r="O1120" s="7">
        <v>4.2</v>
      </c>
      <c r="P1120" s="11">
        <v>462</v>
      </c>
      <c r="Q1120" s="27">
        <f>J1120*P1120</f>
        <v>923538</v>
      </c>
      <c r="R1120" s="12"/>
      <c r="S1120" s="24" t="str">
        <f>IF(K1120&gt;=50%,"Yes","No")</f>
        <v>Yes</v>
      </c>
    </row>
    <row r="1121" spans="1:19" x14ac:dyDescent="0.25">
      <c r="A1121" s="7" t="s">
        <v>2022</v>
      </c>
      <c r="B1121" s="7" t="s">
        <v>2023</v>
      </c>
      <c r="C1121" s="7" t="s">
        <v>2024</v>
      </c>
      <c r="D1121" s="7" t="s">
        <v>35</v>
      </c>
      <c r="E1121" s="7" t="s">
        <v>43</v>
      </c>
      <c r="F1121" s="8" t="s">
        <v>44</v>
      </c>
      <c r="G1121" s="7" t="s">
        <v>2025</v>
      </c>
      <c r="H1121" s="9">
        <v>587</v>
      </c>
      <c r="I1121" s="30" t="str">
        <f t="shared" si="68"/>
        <v>&gt;₹500</v>
      </c>
      <c r="J1121" s="9">
        <v>1295</v>
      </c>
      <c r="K1121" s="10">
        <v>0.55000000000000004</v>
      </c>
      <c r="L1121" s="41">
        <f t="shared" si="66"/>
        <v>4.0999999999999996</v>
      </c>
      <c r="M1121" s="21" t="str">
        <f>IF(K1120&lt;=10%,"0-10%",IF(K1120&lt;=20%,"11-20%",IF(K1120&lt;=30%,"21-30%",IF(K1120&lt;=40%,"31-40%",IF(K1120&lt;=50%,"41-50%",IF(K1120&lt;=60%,"51-60%",IF(K1120&lt;=70%,"61-70%",IF(K1120&lt;=80%,"71-80%",IF(K1120&lt;=90%,"81-90%","91-100%")))))))))</f>
        <v>51-60%</v>
      </c>
      <c r="N1121" s="21" t="str">
        <f>IF(K1121&gt;=50%,"&gt;=50%","&lt;50%")</f>
        <v>&gt;=50%</v>
      </c>
      <c r="O1121" s="7">
        <v>4.0999999999999996</v>
      </c>
      <c r="P1121" s="11">
        <v>557</v>
      </c>
      <c r="Q1121" s="27">
        <f>J1121*P1121</f>
        <v>721315</v>
      </c>
      <c r="R1121" s="12"/>
      <c r="S1121" s="24" t="str">
        <f>IF(K1121&gt;=50%,"Yes","No")</f>
        <v>Yes</v>
      </c>
    </row>
    <row r="1122" spans="1:19" x14ac:dyDescent="0.25">
      <c r="A1122" s="7" t="s">
        <v>1126</v>
      </c>
      <c r="B1122" s="7" t="s">
        <v>1127</v>
      </c>
      <c r="C1122" s="7" t="s">
        <v>1128</v>
      </c>
      <c r="D1122" s="7" t="s">
        <v>35</v>
      </c>
      <c r="E1122" s="14" t="s">
        <v>36</v>
      </c>
      <c r="F1122" s="8" t="s">
        <v>133</v>
      </c>
      <c r="G1122" s="14" t="s">
        <v>1129</v>
      </c>
      <c r="H1122" s="9">
        <v>3711</v>
      </c>
      <c r="I1122" s="30" t="str">
        <f t="shared" si="68"/>
        <v>&gt;₹500</v>
      </c>
      <c r="J1122" s="9">
        <v>4495</v>
      </c>
      <c r="K1122" s="10">
        <v>0.17</v>
      </c>
      <c r="L1122" s="41">
        <f t="shared" si="66"/>
        <v>4.3</v>
      </c>
      <c r="M1122" s="21" t="str">
        <f>IF(K1121&lt;=10%,"0-10%",IF(K1121&lt;=20%,"11-20%",IF(K1121&lt;=30%,"21-30%",IF(K1121&lt;=40%,"31-40%",IF(K1121&lt;=50%,"41-50%",IF(K1121&lt;=60%,"51-60%",IF(K1121&lt;=70%,"61-70%",IF(K1121&lt;=80%,"71-80%",IF(K1121&lt;=90%,"81-90%","91-100%")))))))))</f>
        <v>51-60%</v>
      </c>
      <c r="N1122" s="21" t="str">
        <f>IF(K1122&gt;=50%,"&gt;=50%","&lt;50%")</f>
        <v>&lt;50%</v>
      </c>
      <c r="O1122" s="7">
        <v>4.3</v>
      </c>
      <c r="P1122" s="11">
        <v>356</v>
      </c>
      <c r="Q1122" s="27">
        <f>J1122*P1122</f>
        <v>1600220</v>
      </c>
      <c r="R1122" s="12"/>
      <c r="S1122" s="24" t="str">
        <f>IF(K1122&gt;=50%,"Yes","No")</f>
        <v>No</v>
      </c>
    </row>
    <row r="1123" spans="1:19" x14ac:dyDescent="0.25">
      <c r="A1123" s="7" t="s">
        <v>1130</v>
      </c>
      <c r="B1123" s="7" t="s">
        <v>1131</v>
      </c>
      <c r="C1123" s="7" t="s">
        <v>25</v>
      </c>
      <c r="D1123" s="7" t="s">
        <v>18</v>
      </c>
      <c r="E1123" s="7" t="s">
        <v>19</v>
      </c>
      <c r="F1123" s="8" t="s">
        <v>26</v>
      </c>
      <c r="G1123" s="7" t="s">
        <v>27</v>
      </c>
      <c r="H1123" s="9">
        <v>599</v>
      </c>
      <c r="I1123" s="30" t="str">
        <f t="shared" si="68"/>
        <v>&gt;₹500</v>
      </c>
      <c r="J1123" s="9">
        <v>599</v>
      </c>
      <c r="K1123" s="10">
        <v>0</v>
      </c>
      <c r="L1123" s="41">
        <f t="shared" si="66"/>
        <v>4.3</v>
      </c>
      <c r="M1123" s="21" t="str">
        <f>IF(K1122&lt;=10%,"0-10%",IF(K1122&lt;=20%,"11-20%",IF(K1122&lt;=30%,"21-30%",IF(K1122&lt;=40%,"31-40%",IF(K1122&lt;=50%,"41-50%",IF(K1122&lt;=60%,"51-60%",IF(K1122&lt;=70%,"61-70%",IF(K1122&lt;=80%,"71-80%",IF(K1122&lt;=90%,"81-90%","91-100%")))))))))</f>
        <v>11-20%</v>
      </c>
      <c r="N1123" s="21" t="str">
        <f>IF(K1123&gt;=50%,"&gt;=50%","&lt;50%")</f>
        <v>&lt;50%</v>
      </c>
      <c r="O1123" s="7">
        <v>4.3</v>
      </c>
      <c r="P1123" s="11">
        <v>355</v>
      </c>
      <c r="Q1123" s="27">
        <f>J1123*P1123</f>
        <v>212645</v>
      </c>
      <c r="R1123" s="12"/>
      <c r="S1123" s="24" t="str">
        <f>IF(K1123&gt;=50%,"Yes","No")</f>
        <v>No</v>
      </c>
    </row>
    <row r="1124" spans="1:19" x14ac:dyDescent="0.25">
      <c r="A1124" s="7" t="s">
        <v>2026</v>
      </c>
      <c r="B1124" s="7" t="s">
        <v>2027</v>
      </c>
      <c r="C1124" s="7" t="s">
        <v>528</v>
      </c>
      <c r="D1124" s="7" t="s">
        <v>35</v>
      </c>
      <c r="E1124" s="7" t="s">
        <v>43</v>
      </c>
      <c r="F1124" s="8" t="s">
        <v>44</v>
      </c>
      <c r="G1124" s="7" t="s">
        <v>529</v>
      </c>
      <c r="H1124" s="9">
        <v>474</v>
      </c>
      <c r="I1124" s="30" t="str">
        <f t="shared" si="68"/>
        <v>₹200 - ₹500</v>
      </c>
      <c r="J1124" s="9">
        <v>1299</v>
      </c>
      <c r="K1124" s="10">
        <v>0.64</v>
      </c>
      <c r="L1124" s="41">
        <f t="shared" si="66"/>
        <v>4.0999999999999996</v>
      </c>
      <c r="M1124" s="21" t="str">
        <f>IF(K1123&lt;=10%,"0-10%",IF(K1123&lt;=20%,"11-20%",IF(K1123&lt;=30%,"21-30%",IF(K1123&lt;=40%,"31-40%",IF(K1123&lt;=50%,"41-50%",IF(K1123&lt;=60%,"51-60%",IF(K1123&lt;=70%,"61-70%",IF(K1123&lt;=80%,"71-80%",IF(K1123&lt;=90%,"81-90%","91-100%")))))))))</f>
        <v>0-10%</v>
      </c>
      <c r="N1124" s="21" t="str">
        <f>IF(K1124&gt;=50%,"&gt;=50%","&lt;50%")</f>
        <v>&gt;=50%</v>
      </c>
      <c r="O1124" s="7">
        <v>4.0999999999999996</v>
      </c>
      <c r="P1124" s="11">
        <v>550</v>
      </c>
      <c r="Q1124" s="27">
        <f>J1124*P1124</f>
        <v>714450</v>
      </c>
      <c r="R1124" s="12"/>
      <c r="S1124" s="24" t="str">
        <f>IF(K1124&gt;=50%,"Yes","No")</f>
        <v>Yes</v>
      </c>
    </row>
    <row r="1125" spans="1:19" x14ac:dyDescent="0.25">
      <c r="A1125" s="7" t="s">
        <v>343</v>
      </c>
      <c r="B1125" s="7" t="s">
        <v>344</v>
      </c>
      <c r="C1125" s="7" t="s">
        <v>25</v>
      </c>
      <c r="D1125" s="7" t="s">
        <v>18</v>
      </c>
      <c r="E1125" s="7" t="s">
        <v>19</v>
      </c>
      <c r="F1125" s="8" t="s">
        <v>26</v>
      </c>
      <c r="G1125" s="7" t="s">
        <v>27</v>
      </c>
      <c r="H1125" s="9">
        <v>349</v>
      </c>
      <c r="I1125" s="30" t="str">
        <f t="shared" si="68"/>
        <v>₹200 - ₹500</v>
      </c>
      <c r="J1125" s="9">
        <v>899</v>
      </c>
      <c r="K1125" s="10">
        <v>0.61</v>
      </c>
      <c r="L1125" s="41">
        <f t="shared" si="66"/>
        <v>4.5</v>
      </c>
      <c r="M1125" s="21" t="str">
        <f>IF(K1124&lt;=10%,"0-10%",IF(K1124&lt;=20%,"11-20%",IF(K1124&lt;=30%,"21-30%",IF(K1124&lt;=40%,"31-40%",IF(K1124&lt;=50%,"41-50%",IF(K1124&lt;=60%,"51-60%",IF(K1124&lt;=70%,"61-70%",IF(K1124&lt;=80%,"71-80%",IF(K1124&lt;=90%,"81-90%","91-100%")))))))))</f>
        <v>61-70%</v>
      </c>
      <c r="N1125" s="21" t="str">
        <f>IF(K1125&gt;=50%,"&gt;=50%","&lt;50%")</f>
        <v>&gt;=50%</v>
      </c>
      <c r="O1125" s="7">
        <v>4.5</v>
      </c>
      <c r="P1125" s="11">
        <v>149</v>
      </c>
      <c r="Q1125" s="27">
        <f>J1125*P1125</f>
        <v>133951</v>
      </c>
      <c r="R1125" s="12"/>
      <c r="S1125" s="24" t="str">
        <f>IF(K1125&gt;=50%,"Yes","No")</f>
        <v>Yes</v>
      </c>
    </row>
    <row r="1126" spans="1:19" x14ac:dyDescent="0.25">
      <c r="A1126" s="7" t="s">
        <v>637</v>
      </c>
      <c r="B1126" s="7" t="s">
        <v>638</v>
      </c>
      <c r="C1126" s="7" t="s">
        <v>72</v>
      </c>
      <c r="D1126" s="7" t="s">
        <v>35</v>
      </c>
      <c r="E1126" s="7" t="s">
        <v>43</v>
      </c>
      <c r="F1126" s="8" t="s">
        <v>44</v>
      </c>
      <c r="G1126" s="7" t="s">
        <v>73</v>
      </c>
      <c r="H1126" s="9">
        <v>419</v>
      </c>
      <c r="I1126" s="30" t="str">
        <f t="shared" si="68"/>
        <v>₹200 - ₹500</v>
      </c>
      <c r="J1126" s="9">
        <v>999</v>
      </c>
      <c r="K1126" s="10">
        <v>0.57999999999999996</v>
      </c>
      <c r="L1126" s="41">
        <f t="shared" si="66"/>
        <v>4.4000000000000004</v>
      </c>
      <c r="M1126" s="21" t="str">
        <f>IF(K1125&lt;=10%,"0-10%",IF(K1125&lt;=20%,"11-20%",IF(K1125&lt;=30%,"21-30%",IF(K1125&lt;=40%,"31-40%",IF(K1125&lt;=50%,"41-50%",IF(K1125&lt;=60%,"51-60%",IF(K1125&lt;=70%,"61-70%",IF(K1125&lt;=80%,"71-80%",IF(K1125&lt;=90%,"81-90%","91-100%")))))))))</f>
        <v>61-70%</v>
      </c>
      <c r="N1126" s="21" t="str">
        <f>IF(K1126&gt;=50%,"&gt;=50%","&lt;50%")</f>
        <v>&gt;=50%</v>
      </c>
      <c r="O1126" s="7">
        <v>4.4000000000000004</v>
      </c>
      <c r="P1126" s="11">
        <v>227</v>
      </c>
      <c r="Q1126" s="27">
        <f>J1126*P1126</f>
        <v>226773</v>
      </c>
      <c r="R1126" s="12"/>
      <c r="S1126" s="24" t="str">
        <f>IF(K1126&gt;=50%,"Yes","No")</f>
        <v>Yes</v>
      </c>
    </row>
    <row r="1127" spans="1:19" x14ac:dyDescent="0.25">
      <c r="A1127" s="7" t="s">
        <v>345</v>
      </c>
      <c r="B1127" s="7" t="s">
        <v>346</v>
      </c>
      <c r="C1127" s="7" t="s">
        <v>25</v>
      </c>
      <c r="D1127" s="7" t="s">
        <v>18</v>
      </c>
      <c r="E1127" s="7" t="s">
        <v>19</v>
      </c>
      <c r="F1127" s="8" t="s">
        <v>26</v>
      </c>
      <c r="G1127" s="7" t="s">
        <v>27</v>
      </c>
      <c r="H1127" s="9">
        <v>199</v>
      </c>
      <c r="I1127" s="30" t="str">
        <f>IF(H1127&lt;200,"&lt;₹200", IF(H1127&lt;=500, "₹200 -₹500", "&gt;₹500"))</f>
        <v>&lt;₹200</v>
      </c>
      <c r="J1127" s="9">
        <v>999</v>
      </c>
      <c r="K1127" s="10">
        <v>0.8</v>
      </c>
      <c r="L1127" s="41">
        <f t="shared" si="66"/>
        <v>4.5</v>
      </c>
      <c r="M1127" s="21" t="str">
        <f>IF(K1126&lt;=10%,"0-10%",IF(K1126&lt;=20%,"11-20%",IF(K1126&lt;=30%,"21-30%",IF(K1126&lt;=40%,"31-40%",IF(K1126&lt;=50%,"41-50%",IF(K1126&lt;=60%,"51-60%",IF(K1126&lt;=70%,"61-70%",IF(K1126&lt;=80%,"71-80%",IF(K1126&lt;=90%,"81-90%","91-100%")))))))))</f>
        <v>51-60%</v>
      </c>
      <c r="N1127" s="21" t="str">
        <f>IF(K1127&gt;=50%,"&gt;=50%","&lt;50%")</f>
        <v>&gt;=50%</v>
      </c>
      <c r="O1127" s="7">
        <v>4.5</v>
      </c>
      <c r="P1127" s="11">
        <v>127</v>
      </c>
      <c r="Q1127" s="27">
        <f>J1127*P1127</f>
        <v>126873</v>
      </c>
      <c r="R1127" s="12"/>
      <c r="S1127" s="24" t="str">
        <f>IF(K1127&gt;=50%,"Yes","No")</f>
        <v>Yes</v>
      </c>
    </row>
    <row r="1128" spans="1:19" x14ac:dyDescent="0.25">
      <c r="A1128" s="7" t="s">
        <v>3046</v>
      </c>
      <c r="B1128" s="7" t="s">
        <v>3047</v>
      </c>
      <c r="C1128" s="7" t="s">
        <v>25</v>
      </c>
      <c r="D1128" s="7" t="s">
        <v>18</v>
      </c>
      <c r="E1128" s="7" t="s">
        <v>19</v>
      </c>
      <c r="F1128" s="8" t="s">
        <v>26</v>
      </c>
      <c r="G1128" s="7" t="s">
        <v>27</v>
      </c>
      <c r="H1128" s="9">
        <v>347</v>
      </c>
      <c r="I1128" s="30" t="str">
        <f t="shared" ref="I1128:I1138" si="69">IF(H1128&lt;200,"&lt;₹200",IF(OR(H1128=200,H1128&lt;=500),"₹200 - ₹500","&gt;₹500"))</f>
        <v>₹200 - ₹500</v>
      </c>
      <c r="J1128" s="9">
        <v>999</v>
      </c>
      <c r="K1128" s="10">
        <v>0.65</v>
      </c>
      <c r="L1128" s="41">
        <f t="shared" si="66"/>
        <v>3.5</v>
      </c>
      <c r="M1128" s="21" t="str">
        <f>IF(K1127&lt;=10%,"0-10%",IF(K1127&lt;=20%,"11-20%",IF(K1127&lt;=30%,"21-30%",IF(K1127&lt;=40%,"31-40%",IF(K1127&lt;=50%,"41-50%",IF(K1127&lt;=60%,"51-60%",IF(K1127&lt;=70%,"61-70%",IF(K1127&lt;=80%,"71-80%",IF(K1127&lt;=90%,"81-90%","91-100%")))))))))</f>
        <v>71-80%</v>
      </c>
      <c r="N1128" s="21" t="str">
        <f>IF(K1128&gt;=50%,"&gt;=50%","&lt;50%")</f>
        <v>&gt;=50%</v>
      </c>
      <c r="O1128" s="7">
        <v>3.5</v>
      </c>
      <c r="P1128" s="11">
        <v>1121</v>
      </c>
      <c r="Q1128" s="27">
        <f>J1128*P1128</f>
        <v>1119879</v>
      </c>
      <c r="R1128" s="12"/>
      <c r="S1128" s="24" t="str">
        <f>IF(K1128&gt;=50%,"Yes","No")</f>
        <v>Yes</v>
      </c>
    </row>
    <row r="1129" spans="1:19" x14ac:dyDescent="0.25">
      <c r="A1129" s="7" t="s">
        <v>1564</v>
      </c>
      <c r="B1129" s="7" t="s">
        <v>1565</v>
      </c>
      <c r="C1129" s="7" t="s">
        <v>275</v>
      </c>
      <c r="D1129" s="7" t="s">
        <v>233</v>
      </c>
      <c r="E1129" s="7" t="s">
        <v>234</v>
      </c>
      <c r="F1129" s="8" t="s">
        <v>235</v>
      </c>
      <c r="G1129" s="7" t="s">
        <v>236</v>
      </c>
      <c r="H1129" s="9">
        <v>300</v>
      </c>
      <c r="I1129" s="30" t="str">
        <f t="shared" si="69"/>
        <v>₹200 - ₹500</v>
      </c>
      <c r="J1129" s="9">
        <v>300</v>
      </c>
      <c r="K1129" s="10">
        <v>0</v>
      </c>
      <c r="L1129" s="41">
        <f t="shared" si="66"/>
        <v>4.2</v>
      </c>
      <c r="M1129" s="21" t="str">
        <f>IF(K1128&lt;=10%,"0-10%",IF(K1128&lt;=20%,"11-20%",IF(K1128&lt;=30%,"21-30%",IF(K1128&lt;=40%,"31-40%",IF(K1128&lt;=50%,"41-50%",IF(K1128&lt;=60%,"51-60%",IF(K1128&lt;=70%,"61-70%",IF(K1128&lt;=80%,"71-80%",IF(K1128&lt;=90%,"81-90%","91-100%")))))))))</f>
        <v>61-70%</v>
      </c>
      <c r="N1129" s="21" t="str">
        <f>IF(K1129&gt;=50%,"&gt;=50%","&lt;50%")</f>
        <v>&lt;50%</v>
      </c>
      <c r="O1129" s="7">
        <v>4.2</v>
      </c>
      <c r="P1129" s="11">
        <v>419</v>
      </c>
      <c r="Q1129" s="27">
        <f>J1129*P1129</f>
        <v>125700</v>
      </c>
      <c r="R1129" s="12"/>
      <c r="S1129" s="24" t="str">
        <f>IF(K1129&gt;=50%,"Yes","No")</f>
        <v>No</v>
      </c>
    </row>
    <row r="1130" spans="1:19" x14ac:dyDescent="0.25">
      <c r="A1130" s="7" t="s">
        <v>2620</v>
      </c>
      <c r="B1130" s="7" t="s">
        <v>2621</v>
      </c>
      <c r="C1130" s="7" t="s">
        <v>179</v>
      </c>
      <c r="D1130" s="7" t="s">
        <v>35</v>
      </c>
      <c r="E1130" s="7" t="s">
        <v>43</v>
      </c>
      <c r="F1130" s="8" t="s">
        <v>44</v>
      </c>
      <c r="G1130" s="7" t="s">
        <v>180</v>
      </c>
      <c r="H1130" s="9">
        <v>809</v>
      </c>
      <c r="I1130" s="30" t="str">
        <f t="shared" si="69"/>
        <v>&gt;₹500</v>
      </c>
      <c r="J1130" s="9">
        <v>1950</v>
      </c>
      <c r="K1130" s="10">
        <v>0.59</v>
      </c>
      <c r="L1130" s="41">
        <f t="shared" si="66"/>
        <v>3.9</v>
      </c>
      <c r="M1130" s="21" t="str">
        <f>IF(K1129&lt;=10%,"0-10%",IF(K1129&lt;=20%,"11-20%",IF(K1129&lt;=30%,"21-30%",IF(K1129&lt;=40%,"31-40%",IF(K1129&lt;=50%,"41-50%",IF(K1129&lt;=60%,"51-60%",IF(K1129&lt;=70%,"61-70%",IF(K1129&lt;=80%,"71-80%",IF(K1129&lt;=90%,"81-90%","91-100%")))))))))</f>
        <v>0-10%</v>
      </c>
      <c r="N1130" s="21" t="str">
        <f>IF(K1130&gt;=50%,"&gt;=50%","&lt;50%")</f>
        <v>&gt;=50%</v>
      </c>
      <c r="O1130" s="7">
        <v>3.9</v>
      </c>
      <c r="P1130" s="11">
        <v>710</v>
      </c>
      <c r="Q1130" s="27">
        <f>J1130*P1130</f>
        <v>1384500</v>
      </c>
      <c r="R1130" s="12"/>
      <c r="S1130" s="24" t="str">
        <f>IF(K1130&gt;=50%,"Yes","No")</f>
        <v>Yes</v>
      </c>
    </row>
    <row r="1131" spans="1:19" x14ac:dyDescent="0.25">
      <c r="A1131" s="7" t="s">
        <v>130</v>
      </c>
      <c r="B1131" s="7" t="s">
        <v>131</v>
      </c>
      <c r="C1131" s="7" t="s">
        <v>132</v>
      </c>
      <c r="D1131" s="7" t="s">
        <v>35</v>
      </c>
      <c r="E1131" s="7" t="s">
        <v>36</v>
      </c>
      <c r="F1131" s="8" t="s">
        <v>133</v>
      </c>
      <c r="G1131" s="7" t="s">
        <v>134</v>
      </c>
      <c r="H1131" s="9">
        <v>998</v>
      </c>
      <c r="I1131" s="30" t="str">
        <f t="shared" si="69"/>
        <v>&gt;₹500</v>
      </c>
      <c r="J1131" s="9">
        <v>2999</v>
      </c>
      <c r="K1131" s="10">
        <v>0.67</v>
      </c>
      <c r="L1131" s="41">
        <f t="shared" si="66"/>
        <v>4.5999999999999996</v>
      </c>
      <c r="M1131" s="21" t="str">
        <f>IF(K1130&lt;=10%,"0-10%",IF(K1130&lt;=20%,"11-20%",IF(K1130&lt;=30%,"21-30%",IF(K1130&lt;=40%,"31-40%",IF(K1130&lt;=50%,"41-50%",IF(K1130&lt;=60%,"51-60%",IF(K1130&lt;=70%,"61-70%",IF(K1130&lt;=80%,"71-80%",IF(K1130&lt;=90%,"81-90%","91-100%")))))))))</f>
        <v>51-60%</v>
      </c>
      <c r="N1131" s="21" t="str">
        <f>IF(K1131&gt;=50%,"&gt;=50%","&lt;50%")</f>
        <v>&gt;=50%</v>
      </c>
      <c r="O1131" s="7">
        <v>4.5999999999999996</v>
      </c>
      <c r="P1131" s="11">
        <v>9</v>
      </c>
      <c r="Q1131" s="27">
        <f>J1131*P1131</f>
        <v>26991</v>
      </c>
      <c r="R1131" s="12"/>
      <c r="S1131" s="24" t="str">
        <f>IF(K1131&gt;=50%,"Yes","No")</f>
        <v>Yes</v>
      </c>
    </row>
    <row r="1132" spans="1:19" x14ac:dyDescent="0.25">
      <c r="A1132" s="7" t="s">
        <v>2382</v>
      </c>
      <c r="B1132" s="7" t="s">
        <v>2383</v>
      </c>
      <c r="C1132" s="7" t="s">
        <v>120</v>
      </c>
      <c r="D1132" s="7" t="s">
        <v>35</v>
      </c>
      <c r="E1132" s="14" t="s">
        <v>43</v>
      </c>
      <c r="F1132" s="8" t="s">
        <v>121</v>
      </c>
      <c r="G1132" s="14" t="s">
        <v>122</v>
      </c>
      <c r="H1132" s="9">
        <v>1099</v>
      </c>
      <c r="I1132" s="30" t="str">
        <f t="shared" si="69"/>
        <v>&gt;₹500</v>
      </c>
      <c r="J1132" s="9">
        <v>1999</v>
      </c>
      <c r="K1132" s="10">
        <v>0.45</v>
      </c>
      <c r="L1132" s="41">
        <f t="shared" si="66"/>
        <v>4</v>
      </c>
      <c r="M1132" s="21" t="str">
        <f>IF(K1131&lt;=10%,"0-10%",IF(K1131&lt;=20%,"11-20%",IF(K1131&lt;=30%,"21-30%",IF(K1131&lt;=40%,"31-40%",IF(K1131&lt;=50%,"41-50%",IF(K1131&lt;=60%,"51-60%",IF(K1131&lt;=70%,"61-70%",IF(K1131&lt;=80%,"71-80%",IF(K1131&lt;=90%,"81-90%","91-100%")))))))))</f>
        <v>61-70%</v>
      </c>
      <c r="N1132" s="21" t="str">
        <f>IF(K1132&gt;=50%,"&gt;=50%","&lt;50%")</f>
        <v>&lt;50%</v>
      </c>
      <c r="O1132" s="7">
        <v>4</v>
      </c>
      <c r="P1132" s="11">
        <v>604</v>
      </c>
      <c r="Q1132" s="27">
        <f>J1132*P1132</f>
        <v>1207396</v>
      </c>
      <c r="R1132" s="12"/>
      <c r="S1132" s="24" t="str">
        <f>IF(K1132&gt;=50%,"Yes","No")</f>
        <v>No</v>
      </c>
    </row>
    <row r="1133" spans="1:19" x14ac:dyDescent="0.25">
      <c r="A1133" s="7" t="s">
        <v>1132</v>
      </c>
      <c r="B1133" s="7" t="s">
        <v>1133</v>
      </c>
      <c r="C1133" s="7" t="s">
        <v>866</v>
      </c>
      <c r="D1133" s="7" t="s">
        <v>55</v>
      </c>
      <c r="E1133" s="14" t="s">
        <v>63</v>
      </c>
      <c r="F1133" s="8" t="s">
        <v>867</v>
      </c>
      <c r="G1133" s="14" t="s">
        <v>868</v>
      </c>
      <c r="H1133" s="9">
        <v>1299</v>
      </c>
      <c r="I1133" s="30" t="str">
        <f t="shared" si="69"/>
        <v>&gt;₹500</v>
      </c>
      <c r="J1133" s="9">
        <v>2499</v>
      </c>
      <c r="K1133" s="10">
        <v>0.48</v>
      </c>
      <c r="L1133" s="41">
        <f t="shared" si="66"/>
        <v>4.3</v>
      </c>
      <c r="M1133" s="21" t="str">
        <f>IF(K1132&lt;=10%,"0-10%",IF(K1132&lt;=20%,"11-20%",IF(K1132&lt;=30%,"21-30%",IF(K1132&lt;=40%,"31-40%",IF(K1132&lt;=50%,"41-50%",IF(K1132&lt;=60%,"51-60%",IF(K1132&lt;=70%,"61-70%",IF(K1132&lt;=80%,"71-80%",IF(K1132&lt;=90%,"81-90%","91-100%")))))))))</f>
        <v>41-50%</v>
      </c>
      <c r="N1133" s="21" t="str">
        <f>IF(K1133&gt;=50%,"&gt;=50%","&lt;50%")</f>
        <v>&lt;50%</v>
      </c>
      <c r="O1133" s="7">
        <v>4.3</v>
      </c>
      <c r="P1133" s="11">
        <v>301</v>
      </c>
      <c r="Q1133" s="27">
        <f>J1133*P1133</f>
        <v>752199</v>
      </c>
      <c r="R1133" s="12"/>
      <c r="S1133" s="24" t="str">
        <f>IF(K1133&gt;=50%,"Yes","No")</f>
        <v>No</v>
      </c>
    </row>
    <row r="1134" spans="1:19" x14ac:dyDescent="0.25">
      <c r="A1134" s="7" t="s">
        <v>2028</v>
      </c>
      <c r="B1134" s="7" t="s">
        <v>2029</v>
      </c>
      <c r="C1134" s="7" t="s">
        <v>25</v>
      </c>
      <c r="D1134" s="7" t="s">
        <v>18</v>
      </c>
      <c r="E1134" s="7" t="s">
        <v>19</v>
      </c>
      <c r="F1134" s="8" t="s">
        <v>26</v>
      </c>
      <c r="G1134" s="7" t="s">
        <v>27</v>
      </c>
      <c r="H1134" s="9">
        <v>320</v>
      </c>
      <c r="I1134" s="30" t="str">
        <f t="shared" si="69"/>
        <v>₹200 - ₹500</v>
      </c>
      <c r="J1134" s="9">
        <v>599</v>
      </c>
      <c r="K1134" s="10">
        <v>0.47</v>
      </c>
      <c r="L1134" s="41">
        <f t="shared" si="66"/>
        <v>4.0999999999999996</v>
      </c>
      <c r="M1134" s="21" t="str">
        <f>IF(K1133&lt;=10%,"0-10%",IF(K1133&lt;=20%,"11-20%",IF(K1133&lt;=30%,"21-30%",IF(K1133&lt;=40%,"31-40%",IF(K1133&lt;=50%,"41-50%",IF(K1133&lt;=60%,"51-60%",IF(K1133&lt;=70%,"61-70%",IF(K1133&lt;=80%,"71-80%",IF(K1133&lt;=90%,"81-90%","91-100%")))))))))</f>
        <v>41-50%</v>
      </c>
      <c r="N1134" s="21" t="str">
        <f>IF(K1134&gt;=50%,"&gt;=50%","&lt;50%")</f>
        <v>&lt;50%</v>
      </c>
      <c r="O1134" s="7">
        <v>4.0999999999999996</v>
      </c>
      <c r="P1134" s="11">
        <v>491</v>
      </c>
      <c r="Q1134" s="27">
        <f>J1134*P1134</f>
        <v>294109</v>
      </c>
      <c r="R1134" s="12"/>
      <c r="S1134" s="24" t="str">
        <f>IF(K1134&gt;=50%,"Yes","No")</f>
        <v>No</v>
      </c>
    </row>
    <row r="1135" spans="1:19" x14ac:dyDescent="0.25">
      <c r="A1135" s="7" t="s">
        <v>2030</v>
      </c>
      <c r="B1135" s="7" t="s">
        <v>2031</v>
      </c>
      <c r="C1135" s="7" t="s">
        <v>1056</v>
      </c>
      <c r="D1135" s="7" t="s">
        <v>35</v>
      </c>
      <c r="E1135" s="7" t="s">
        <v>43</v>
      </c>
      <c r="F1135" s="8" t="s">
        <v>126</v>
      </c>
      <c r="G1135" s="7" t="s">
        <v>1057</v>
      </c>
      <c r="H1135" s="9">
        <v>231</v>
      </c>
      <c r="I1135" s="30" t="str">
        <f t="shared" si="69"/>
        <v>₹200 - ₹500</v>
      </c>
      <c r="J1135" s="9">
        <v>260</v>
      </c>
      <c r="K1135" s="10">
        <v>0.11</v>
      </c>
      <c r="L1135" s="41">
        <f t="shared" si="66"/>
        <v>4.0999999999999996</v>
      </c>
      <c r="M1135" s="21" t="str">
        <f>IF(K1134&lt;=10%,"0-10%",IF(K1134&lt;=20%,"11-20%",IF(K1134&lt;=30%,"21-30%",IF(K1134&lt;=40%,"31-40%",IF(K1134&lt;=50%,"41-50%",IF(K1134&lt;=60%,"51-60%",IF(K1134&lt;=70%,"61-70%",IF(K1134&lt;=80%,"71-80%",IF(K1134&lt;=90%,"81-90%","91-100%")))))))))</f>
        <v>41-50%</v>
      </c>
      <c r="N1135" s="21" t="str">
        <f>IF(K1135&gt;=50%,"&gt;=50%","&lt;50%")</f>
        <v>&lt;50%</v>
      </c>
      <c r="O1135" s="7">
        <v>4.0999999999999996</v>
      </c>
      <c r="P1135" s="11">
        <v>490</v>
      </c>
      <c r="Q1135" s="27">
        <f>J1135*P1135</f>
        <v>127400</v>
      </c>
      <c r="R1135" s="12"/>
      <c r="S1135" s="24" t="str">
        <f>IF(K1135&gt;=50%,"Yes","No")</f>
        <v>No</v>
      </c>
    </row>
    <row r="1136" spans="1:19" x14ac:dyDescent="0.25">
      <c r="A1136" s="7" t="s">
        <v>1566</v>
      </c>
      <c r="B1136" s="7" t="s">
        <v>1567</v>
      </c>
      <c r="C1136" s="7" t="s">
        <v>25</v>
      </c>
      <c r="D1136" s="7" t="s">
        <v>18</v>
      </c>
      <c r="E1136" s="7" t="s">
        <v>19</v>
      </c>
      <c r="F1136" s="8" t="s">
        <v>26</v>
      </c>
      <c r="G1136" s="7" t="s">
        <v>27</v>
      </c>
      <c r="H1136" s="9">
        <v>368</v>
      </c>
      <c r="I1136" s="30" t="str">
        <f t="shared" si="69"/>
        <v>₹200 - ₹500</v>
      </c>
      <c r="J1136" s="9">
        <v>699</v>
      </c>
      <c r="K1136" s="10">
        <v>0.47</v>
      </c>
      <c r="L1136" s="41">
        <f t="shared" si="66"/>
        <v>4.2</v>
      </c>
      <c r="M1136" s="21" t="str">
        <f>IF(K1135&lt;=10%,"0-10%",IF(K1135&lt;=20%,"11-20%",IF(K1135&lt;=30%,"21-30%",IF(K1135&lt;=40%,"31-40%",IF(K1135&lt;=50%,"41-50%",IF(K1135&lt;=60%,"51-60%",IF(K1135&lt;=70%,"61-70%",IF(K1135&lt;=80%,"71-80%",IF(K1135&lt;=90%,"81-90%","91-100%")))))))))</f>
        <v>11-20%</v>
      </c>
      <c r="N1136" s="21" t="str">
        <f>IF(K1136&gt;=50%,"&gt;=50%","&lt;50%")</f>
        <v>&lt;50%</v>
      </c>
      <c r="O1136" s="7">
        <v>4.2</v>
      </c>
      <c r="P1136" s="11">
        <v>387</v>
      </c>
      <c r="Q1136" s="27">
        <f>J1136*P1136</f>
        <v>270513</v>
      </c>
      <c r="R1136" s="12"/>
      <c r="S1136" s="24" t="str">
        <f>IF(K1136&gt;=50%,"Yes","No")</f>
        <v>No</v>
      </c>
    </row>
    <row r="1137" spans="1:19" x14ac:dyDescent="0.25">
      <c r="A1137" s="7" t="s">
        <v>1568</v>
      </c>
      <c r="B1137" s="7" t="s">
        <v>1569</v>
      </c>
      <c r="C1137" s="7" t="s">
        <v>120</v>
      </c>
      <c r="D1137" s="7" t="s">
        <v>35</v>
      </c>
      <c r="E1137" s="7" t="s">
        <v>43</v>
      </c>
      <c r="F1137" s="8" t="s">
        <v>121</v>
      </c>
      <c r="G1137" s="7" t="s">
        <v>122</v>
      </c>
      <c r="H1137" s="9">
        <v>999</v>
      </c>
      <c r="I1137" s="30" t="str">
        <f t="shared" si="69"/>
        <v>&gt;₹500</v>
      </c>
      <c r="J1137" s="9">
        <v>1500</v>
      </c>
      <c r="K1137" s="10">
        <v>0.33</v>
      </c>
      <c r="L1137" s="41">
        <f t="shared" si="66"/>
        <v>4.2</v>
      </c>
      <c r="M1137" s="21" t="str">
        <f>IF(K1136&lt;=10%,"0-10%",IF(K1136&lt;=20%,"11-20%",IF(K1136&lt;=30%,"21-30%",IF(K1136&lt;=40%,"31-40%",IF(K1136&lt;=50%,"41-50%",IF(K1136&lt;=60%,"51-60%",IF(K1136&lt;=70%,"61-70%",IF(K1136&lt;=80%,"71-80%",IF(K1136&lt;=90%,"81-90%","91-100%")))))))))</f>
        <v>41-50%</v>
      </c>
      <c r="N1137" s="21" t="str">
        <f>IF(K1137&gt;=50%,"&gt;=50%","&lt;50%")</f>
        <v>&lt;50%</v>
      </c>
      <c r="O1137" s="7">
        <v>4.2</v>
      </c>
      <c r="P1137" s="11">
        <v>386</v>
      </c>
      <c r="Q1137" s="27">
        <f>J1137*P1137</f>
        <v>579000</v>
      </c>
      <c r="R1137" s="12"/>
      <c r="S1137" s="24" t="str">
        <f>IF(K1137&gt;=50%,"Yes","No")</f>
        <v>No</v>
      </c>
    </row>
    <row r="1138" spans="1:19" x14ac:dyDescent="0.25">
      <c r="A1138" s="7" t="s">
        <v>639</v>
      </c>
      <c r="B1138" s="7" t="s">
        <v>640</v>
      </c>
      <c r="C1138" s="7" t="s">
        <v>25</v>
      </c>
      <c r="D1138" s="7" t="s">
        <v>18</v>
      </c>
      <c r="E1138" s="7" t="s">
        <v>19</v>
      </c>
      <c r="F1138" s="8" t="s">
        <v>26</v>
      </c>
      <c r="G1138" s="7" t="s">
        <v>27</v>
      </c>
      <c r="H1138" s="9">
        <v>970</v>
      </c>
      <c r="I1138" s="30" t="str">
        <f t="shared" si="69"/>
        <v>&gt;₹500</v>
      </c>
      <c r="J1138" s="9">
        <v>1999</v>
      </c>
      <c r="K1138" s="10">
        <v>0.51</v>
      </c>
      <c r="L1138" s="41">
        <f t="shared" si="66"/>
        <v>4.4000000000000004</v>
      </c>
      <c r="M1138" s="21" t="str">
        <f>IF(K1137&lt;=10%,"0-10%",IF(K1137&lt;=20%,"11-20%",IF(K1137&lt;=30%,"21-30%",IF(K1137&lt;=40%,"31-40%",IF(K1137&lt;=50%,"41-50%",IF(K1137&lt;=60%,"51-60%",IF(K1137&lt;=70%,"61-70%",IF(K1137&lt;=80%,"71-80%",IF(K1137&lt;=90%,"81-90%","91-100%")))))))))</f>
        <v>31-40%</v>
      </c>
      <c r="N1138" s="21" t="str">
        <f>IF(K1138&gt;=50%,"&gt;=50%","&lt;50%")</f>
        <v>&gt;=50%</v>
      </c>
      <c r="O1138" s="7">
        <v>4.4000000000000004</v>
      </c>
      <c r="P1138" s="11">
        <v>184</v>
      </c>
      <c r="Q1138" s="27">
        <f>J1138*P1138</f>
        <v>367816</v>
      </c>
      <c r="R1138" s="12"/>
      <c r="S1138" s="24" t="str">
        <f>IF(K1138&gt;=50%,"Yes","No")</f>
        <v>Yes</v>
      </c>
    </row>
    <row r="1139" spans="1:19" x14ac:dyDescent="0.25">
      <c r="A1139" s="7" t="s">
        <v>2384</v>
      </c>
      <c r="B1139" s="7" t="s">
        <v>2385</v>
      </c>
      <c r="C1139" s="7" t="s">
        <v>25</v>
      </c>
      <c r="D1139" s="7" t="s">
        <v>18</v>
      </c>
      <c r="E1139" s="7" t="s">
        <v>19</v>
      </c>
      <c r="F1139" s="8" t="s">
        <v>26</v>
      </c>
      <c r="G1139" s="7" t="s">
        <v>27</v>
      </c>
      <c r="H1139" s="9">
        <v>199</v>
      </c>
      <c r="I1139" s="30" t="str">
        <f>IF(H1139&lt;200,"&lt;₹200", IF(H1139&lt;=500, "₹200 -₹500", "&gt;₹500"))</f>
        <v>&lt;₹200</v>
      </c>
      <c r="J1139" s="9">
        <v>999</v>
      </c>
      <c r="K1139" s="10">
        <v>0.8</v>
      </c>
      <c r="L1139" s="41">
        <f t="shared" si="66"/>
        <v>4</v>
      </c>
      <c r="M1139" s="21" t="str">
        <f>IF(K1138&lt;=10%,"0-10%",IF(K1138&lt;=20%,"11-20%",IF(K1138&lt;=30%,"21-30%",IF(K1138&lt;=40%,"31-40%",IF(K1138&lt;=50%,"41-50%",IF(K1138&lt;=60%,"51-60%",IF(K1138&lt;=70%,"61-70%",IF(K1138&lt;=80%,"71-80%",IF(K1138&lt;=90%,"81-90%","91-100%")))))))))</f>
        <v>51-60%</v>
      </c>
      <c r="N1139" s="21" t="str">
        <f>IF(K1139&gt;=50%,"&gt;=50%","&lt;50%")</f>
        <v>&gt;=50%</v>
      </c>
      <c r="O1139" s="7">
        <v>4</v>
      </c>
      <c r="P1139" s="11">
        <v>576</v>
      </c>
      <c r="Q1139" s="27">
        <f>J1139*P1139</f>
        <v>575424</v>
      </c>
      <c r="R1139" s="12"/>
      <c r="S1139" s="24" t="str">
        <f>IF(K1139&gt;=50%,"Yes","No")</f>
        <v>Yes</v>
      </c>
    </row>
    <row r="1140" spans="1:19" x14ac:dyDescent="0.25">
      <c r="A1140" s="7" t="s">
        <v>347</v>
      </c>
      <c r="B1140" s="7" t="s">
        <v>348</v>
      </c>
      <c r="C1140" s="7" t="s">
        <v>349</v>
      </c>
      <c r="D1140" s="7" t="s">
        <v>35</v>
      </c>
      <c r="E1140" s="7" t="s">
        <v>43</v>
      </c>
      <c r="F1140" s="8" t="s">
        <v>44</v>
      </c>
      <c r="G1140" s="7" t="s">
        <v>350</v>
      </c>
      <c r="H1140" s="9">
        <v>799</v>
      </c>
      <c r="I1140" s="30" t="str">
        <f>IF(H1140&lt;200,"&lt;₹200",IF(OR(H1140=200,H1140&lt;=500),"₹200 - ₹500","&gt;₹500"))</f>
        <v>&gt;₹500</v>
      </c>
      <c r="J1140" s="9">
        <v>2999</v>
      </c>
      <c r="K1140" s="10">
        <v>0.73</v>
      </c>
      <c r="L1140" s="41">
        <f t="shared" si="66"/>
        <v>4.5</v>
      </c>
      <c r="M1140" s="21" t="str">
        <f>IF(K1139&lt;=10%,"0-10%",IF(K1139&lt;=20%,"11-20%",IF(K1139&lt;=30%,"21-30%",IF(K1139&lt;=40%,"31-40%",IF(K1139&lt;=50%,"41-50%",IF(K1139&lt;=60%,"51-60%",IF(K1139&lt;=70%,"61-70%",IF(K1139&lt;=80%,"71-80%",IF(K1139&lt;=90%,"81-90%","91-100%")))))))))</f>
        <v>71-80%</v>
      </c>
      <c r="N1140" s="21" t="str">
        <f>IF(K1140&gt;=50%,"&gt;=50%","&lt;50%")</f>
        <v>&gt;=50%</v>
      </c>
      <c r="O1140" s="7">
        <v>4.5</v>
      </c>
      <c r="P1140" s="11">
        <v>63</v>
      </c>
      <c r="Q1140" s="27">
        <f>J1140*P1140</f>
        <v>188937</v>
      </c>
      <c r="R1140" s="12"/>
      <c r="S1140" s="24" t="str">
        <f>IF(K1140&gt;=50%,"Yes","No")</f>
        <v>Yes</v>
      </c>
    </row>
    <row r="1141" spans="1:19" x14ac:dyDescent="0.25">
      <c r="A1141" s="7" t="s">
        <v>1570</v>
      </c>
      <c r="B1141" s="7" t="s">
        <v>1571</v>
      </c>
      <c r="C1141" s="7" t="s">
        <v>1572</v>
      </c>
      <c r="D1141" s="7" t="s">
        <v>18</v>
      </c>
      <c r="E1141" s="7" t="s">
        <v>145</v>
      </c>
      <c r="F1141" s="8" t="s">
        <v>1573</v>
      </c>
      <c r="H1141" s="9">
        <v>199</v>
      </c>
      <c r="I1141" s="30" t="str">
        <f>IF(H1141&lt;200,"&lt;₹200", IF(H1141&lt;=500, "₹200 -₹500", "&gt;₹500"))</f>
        <v>&lt;₹200</v>
      </c>
      <c r="J1141" s="9">
        <v>999</v>
      </c>
      <c r="K1141" s="10">
        <v>0.8</v>
      </c>
      <c r="L1141" s="41">
        <f t="shared" si="66"/>
        <v>4.2</v>
      </c>
      <c r="M1141" s="21" t="str">
        <f>IF(K1140&lt;=10%,"0-10%",IF(K1140&lt;=20%,"11-20%",IF(K1140&lt;=30%,"21-30%",IF(K1140&lt;=40%,"31-40%",IF(K1140&lt;=50%,"41-50%",IF(K1140&lt;=60%,"51-60%",IF(K1140&lt;=70%,"61-70%",IF(K1140&lt;=80%,"71-80%",IF(K1140&lt;=90%,"81-90%","91-100%")))))))))</f>
        <v>71-80%</v>
      </c>
      <c r="N1141" s="21" t="str">
        <f>IF(K1141&gt;=50%,"&gt;=50%","&lt;50%")</f>
        <v>&gt;=50%</v>
      </c>
      <c r="O1141" s="7">
        <v>4.2</v>
      </c>
      <c r="P1141" s="11">
        <v>362</v>
      </c>
      <c r="Q1141" s="27">
        <f>J1141*P1141</f>
        <v>361638</v>
      </c>
      <c r="R1141" s="12"/>
      <c r="S1141" s="24" t="str">
        <f>IF(K1141&gt;=50%,"Yes","No")</f>
        <v>Yes</v>
      </c>
    </row>
    <row r="1142" spans="1:19" x14ac:dyDescent="0.25">
      <c r="A1142" s="7" t="s">
        <v>2803</v>
      </c>
      <c r="B1142" s="7" t="s">
        <v>2804</v>
      </c>
      <c r="C1142" s="7" t="s">
        <v>353</v>
      </c>
      <c r="D1142" s="7" t="s">
        <v>55</v>
      </c>
      <c r="E1142" s="14" t="s">
        <v>354</v>
      </c>
      <c r="F1142" s="8" t="s">
        <v>355</v>
      </c>
      <c r="G1142" s="14"/>
      <c r="H1142" s="9">
        <v>4999</v>
      </c>
      <c r="I1142" s="30" t="str">
        <f t="shared" ref="I1142:I1149" si="70">IF(H1142&lt;200,"&lt;₹200",IF(OR(H1142=200,H1142&lt;=500),"₹200 - ₹500","&gt;₹500"))</f>
        <v>&gt;₹500</v>
      </c>
      <c r="J1142" s="9">
        <v>6999</v>
      </c>
      <c r="K1142" s="10">
        <v>0.28999999999999998</v>
      </c>
      <c r="L1142" s="41">
        <f t="shared" si="66"/>
        <v>3.8</v>
      </c>
      <c r="M1142" s="21" t="str">
        <f>IF(K1141&lt;=10%,"0-10%",IF(K1141&lt;=20%,"11-20%",IF(K1141&lt;=30%,"21-30%",IF(K1141&lt;=40%,"31-40%",IF(K1141&lt;=50%,"41-50%",IF(K1141&lt;=60%,"51-60%",IF(K1141&lt;=70%,"61-70%",IF(K1141&lt;=80%,"71-80%",IF(K1141&lt;=90%,"81-90%","91-100%")))))))))</f>
        <v>71-80%</v>
      </c>
      <c r="N1142" s="21" t="str">
        <f>IF(K1142&gt;=50%,"&gt;=50%","&lt;50%")</f>
        <v>&lt;50%</v>
      </c>
      <c r="O1142" s="7">
        <v>3.8</v>
      </c>
      <c r="P1142" s="11">
        <v>758</v>
      </c>
      <c r="Q1142" s="27">
        <f>J1142*P1142</f>
        <v>5305242</v>
      </c>
      <c r="R1142" s="12"/>
      <c r="S1142" s="24" t="str">
        <f>IF(K1142&gt;=50%,"Yes","No")</f>
        <v>No</v>
      </c>
    </row>
    <row r="1143" spans="1:19" x14ac:dyDescent="0.25">
      <c r="A1143" s="7" t="s">
        <v>1134</v>
      </c>
      <c r="B1143" s="7" t="s">
        <v>1135</v>
      </c>
      <c r="C1143" s="7" t="s">
        <v>833</v>
      </c>
      <c r="D1143" s="7" t="s">
        <v>18</v>
      </c>
      <c r="E1143" s="7" t="s">
        <v>19</v>
      </c>
      <c r="F1143" s="8" t="s">
        <v>333</v>
      </c>
      <c r="G1143" s="7" t="s">
        <v>834</v>
      </c>
      <c r="H1143" s="9">
        <v>69</v>
      </c>
      <c r="I1143" s="30" t="str">
        <f t="shared" si="70"/>
        <v>&lt;₹200</v>
      </c>
      <c r="J1143" s="9">
        <v>299</v>
      </c>
      <c r="K1143" s="10">
        <v>0.77</v>
      </c>
      <c r="L1143" s="41">
        <f t="shared" si="66"/>
        <v>4.3</v>
      </c>
      <c r="M1143" s="21" t="str">
        <f>IF(K1142&lt;=10%,"0-10%",IF(K1142&lt;=20%,"11-20%",IF(K1142&lt;=30%,"21-30%",IF(K1142&lt;=40%,"31-40%",IF(K1142&lt;=50%,"41-50%",IF(K1142&lt;=60%,"51-60%",IF(K1142&lt;=70%,"61-70%",IF(K1142&lt;=80%,"71-80%",IF(K1142&lt;=90%,"81-90%","91-100%")))))))))</f>
        <v>21-30%</v>
      </c>
      <c r="N1143" s="21" t="str">
        <f>IF(K1143&gt;=50%,"&gt;=50%","&lt;50%")</f>
        <v>&gt;=50%</v>
      </c>
      <c r="O1143" s="7">
        <v>4.3</v>
      </c>
      <c r="P1143" s="11">
        <v>255</v>
      </c>
      <c r="Q1143" s="27">
        <f>J1143*P1143</f>
        <v>76245</v>
      </c>
      <c r="R1143" s="12"/>
      <c r="S1143" s="24" t="str">
        <f>IF(K1143&gt;=50%,"Yes","No")</f>
        <v>Yes</v>
      </c>
    </row>
    <row r="1144" spans="1:19" x14ac:dyDescent="0.25">
      <c r="A1144" s="7" t="s">
        <v>2032</v>
      </c>
      <c r="B1144" s="7" t="s">
        <v>2033</v>
      </c>
      <c r="C1144" s="7" t="s">
        <v>25</v>
      </c>
      <c r="D1144" s="7" t="s">
        <v>18</v>
      </c>
      <c r="E1144" s="7" t="s">
        <v>19</v>
      </c>
      <c r="F1144" s="8" t="s">
        <v>26</v>
      </c>
      <c r="G1144" s="7" t="s">
        <v>27</v>
      </c>
      <c r="H1144" s="9">
        <v>263</v>
      </c>
      <c r="I1144" s="30" t="str">
        <f t="shared" si="70"/>
        <v>₹200 - ₹500</v>
      </c>
      <c r="J1144" s="9">
        <v>699</v>
      </c>
      <c r="K1144" s="10">
        <v>0.62</v>
      </c>
      <c r="L1144" s="41">
        <f t="shared" si="66"/>
        <v>4.0999999999999996</v>
      </c>
      <c r="M1144" s="21" t="str">
        <f>IF(K1143&lt;=10%,"0-10%",IF(K1143&lt;=20%,"11-20%",IF(K1143&lt;=30%,"21-30%",IF(K1143&lt;=40%,"31-40%",IF(K1143&lt;=50%,"41-50%",IF(K1143&lt;=60%,"51-60%",IF(K1143&lt;=70%,"61-70%",IF(K1143&lt;=80%,"71-80%",IF(K1143&lt;=90%,"81-90%","91-100%")))))))))</f>
        <v>71-80%</v>
      </c>
      <c r="N1144" s="21" t="str">
        <f>IF(K1144&gt;=50%,"&gt;=50%","&lt;50%")</f>
        <v>&gt;=50%</v>
      </c>
      <c r="O1144" s="7">
        <v>4.0999999999999996</v>
      </c>
      <c r="P1144" s="11">
        <v>450</v>
      </c>
      <c r="Q1144" s="27">
        <f>J1144*P1144</f>
        <v>314550</v>
      </c>
      <c r="R1144" s="12"/>
      <c r="S1144" s="24" t="str">
        <f>IF(K1144&gt;=50%,"Yes","No")</f>
        <v>Yes</v>
      </c>
    </row>
    <row r="1145" spans="1:19" x14ac:dyDescent="0.25">
      <c r="A1145" s="7" t="s">
        <v>2034</v>
      </c>
      <c r="B1145" s="7" t="s">
        <v>2035</v>
      </c>
      <c r="C1145" s="7" t="s">
        <v>34</v>
      </c>
      <c r="D1145" s="7" t="s">
        <v>35</v>
      </c>
      <c r="E1145" s="14" t="s">
        <v>36</v>
      </c>
      <c r="F1145" s="8" t="s">
        <v>37</v>
      </c>
      <c r="G1145" s="14" t="s">
        <v>38</v>
      </c>
      <c r="H1145" s="9">
        <v>2399</v>
      </c>
      <c r="I1145" s="30" t="str">
        <f t="shared" si="70"/>
        <v>&gt;₹500</v>
      </c>
      <c r="J1145" s="9">
        <v>4590</v>
      </c>
      <c r="K1145" s="10">
        <v>0.48</v>
      </c>
      <c r="L1145" s="41">
        <f t="shared" si="66"/>
        <v>4.0999999999999996</v>
      </c>
      <c r="M1145" s="21" t="str">
        <f>IF(K1144&lt;=10%,"0-10%",IF(K1144&lt;=20%,"11-20%",IF(K1144&lt;=30%,"21-30%",IF(K1144&lt;=40%,"31-40%",IF(K1144&lt;=50%,"41-50%",IF(K1144&lt;=60%,"51-60%",IF(K1144&lt;=70%,"61-70%",IF(K1144&lt;=80%,"71-80%",IF(K1144&lt;=90%,"81-90%","91-100%")))))))))</f>
        <v>61-70%</v>
      </c>
      <c r="N1145" s="21" t="str">
        <f>IF(K1145&gt;=50%,"&gt;=50%","&lt;50%")</f>
        <v>&lt;50%</v>
      </c>
      <c r="O1145" s="7">
        <v>4.0999999999999996</v>
      </c>
      <c r="P1145" s="11">
        <v>444</v>
      </c>
      <c r="Q1145" s="27">
        <f>J1145*P1145</f>
        <v>2037960</v>
      </c>
      <c r="R1145" s="12"/>
      <c r="S1145" s="24" t="str">
        <f>IF(K1145&gt;=50%,"Yes","No")</f>
        <v>No</v>
      </c>
    </row>
    <row r="1146" spans="1:19" x14ac:dyDescent="0.25">
      <c r="A1146" s="7" t="s">
        <v>1136</v>
      </c>
      <c r="B1146" s="7" t="s">
        <v>1137</v>
      </c>
      <c r="C1146" s="7" t="s">
        <v>353</v>
      </c>
      <c r="D1146" s="7" t="s">
        <v>55</v>
      </c>
      <c r="E1146" s="14" t="s">
        <v>354</v>
      </c>
      <c r="F1146" s="8" t="s">
        <v>355</v>
      </c>
      <c r="G1146" s="14"/>
      <c r="H1146" s="9">
        <v>1999</v>
      </c>
      <c r="I1146" s="30" t="str">
        <f t="shared" si="70"/>
        <v>&gt;₹500</v>
      </c>
      <c r="J1146" s="9">
        <v>8499</v>
      </c>
      <c r="K1146" s="10">
        <v>0.76</v>
      </c>
      <c r="L1146" s="41">
        <f t="shared" si="66"/>
        <v>4.3</v>
      </c>
      <c r="M1146" s="21" t="str">
        <f>IF(K1145&lt;=10%,"0-10%",IF(K1145&lt;=20%,"11-20%",IF(K1145&lt;=30%,"21-30%",IF(K1145&lt;=40%,"31-40%",IF(K1145&lt;=50%,"41-50%",IF(K1145&lt;=60%,"51-60%",IF(K1145&lt;=70%,"61-70%",IF(K1145&lt;=80%,"71-80%",IF(K1145&lt;=90%,"81-90%","91-100%")))))))))</f>
        <v>41-50%</v>
      </c>
      <c r="N1146" s="21" t="str">
        <f>IF(K1146&gt;=50%,"&gt;=50%","&lt;50%")</f>
        <v>&gt;=50%</v>
      </c>
      <c r="O1146" s="7">
        <v>4.3</v>
      </c>
      <c r="P1146" s="11">
        <v>240</v>
      </c>
      <c r="Q1146" s="27">
        <f>J1146*P1146</f>
        <v>2039760</v>
      </c>
      <c r="R1146" s="12"/>
      <c r="S1146" s="24" t="str">
        <f>IF(K1146&gt;=50%,"Yes","No")</f>
        <v>Yes</v>
      </c>
    </row>
    <row r="1147" spans="1:19" x14ac:dyDescent="0.25">
      <c r="A1147" s="7" t="s">
        <v>351</v>
      </c>
      <c r="B1147" s="7" t="s">
        <v>352</v>
      </c>
      <c r="C1147" s="7" t="s">
        <v>353</v>
      </c>
      <c r="D1147" s="7" t="s">
        <v>55</v>
      </c>
      <c r="E1147" s="7" t="s">
        <v>354</v>
      </c>
      <c r="F1147" s="8" t="s">
        <v>355</v>
      </c>
      <c r="H1147" s="9">
        <v>249</v>
      </c>
      <c r="I1147" s="30" t="str">
        <f t="shared" si="70"/>
        <v>₹200 - ₹500</v>
      </c>
      <c r="J1147" s="9">
        <v>999</v>
      </c>
      <c r="K1147" s="10">
        <v>0.75</v>
      </c>
      <c r="L1147" s="41">
        <f t="shared" si="66"/>
        <v>4.5</v>
      </c>
      <c r="M1147" s="21" t="str">
        <f>IF(K1146&lt;=10%,"0-10%",IF(K1146&lt;=20%,"11-20%",IF(K1146&lt;=30%,"21-30%",IF(K1146&lt;=40%,"31-40%",IF(K1146&lt;=50%,"41-50%",IF(K1146&lt;=60%,"51-60%",IF(K1146&lt;=70%,"61-70%",IF(K1146&lt;=80%,"71-80%",IF(K1146&lt;=90%,"81-90%","91-100%")))))))))</f>
        <v>71-80%</v>
      </c>
      <c r="N1147" s="21" t="str">
        <f>IF(K1147&gt;=50%,"&gt;=50%","&lt;50%")</f>
        <v>&gt;=50%</v>
      </c>
      <c r="O1147" s="7">
        <v>4.5</v>
      </c>
      <c r="P1147" s="11">
        <v>38</v>
      </c>
      <c r="Q1147" s="27">
        <f>J1147*P1147</f>
        <v>37962</v>
      </c>
      <c r="R1147" s="12"/>
      <c r="S1147" s="24" t="str">
        <f>IF(K1147&gt;=50%,"Yes","No")</f>
        <v>Yes</v>
      </c>
    </row>
    <row r="1148" spans="1:19" x14ac:dyDescent="0.25">
      <c r="A1148" s="7" t="s">
        <v>1138</v>
      </c>
      <c r="B1148" s="7" t="s">
        <v>1139</v>
      </c>
      <c r="C1148" s="7" t="s">
        <v>120</v>
      </c>
      <c r="D1148" s="7" t="s">
        <v>35</v>
      </c>
      <c r="E1148" s="7" t="s">
        <v>43</v>
      </c>
      <c r="F1148" s="8" t="s">
        <v>121</v>
      </c>
      <c r="G1148" s="7" t="s">
        <v>122</v>
      </c>
      <c r="H1148" s="9">
        <v>445</v>
      </c>
      <c r="I1148" s="30" t="str">
        <f t="shared" si="70"/>
        <v>₹200 - ₹500</v>
      </c>
      <c r="J1148" s="9">
        <v>999</v>
      </c>
      <c r="K1148" s="10">
        <v>0.55000000000000004</v>
      </c>
      <c r="L1148" s="41">
        <f t="shared" si="66"/>
        <v>4.3</v>
      </c>
      <c r="M1148" s="21" t="str">
        <f>IF(K1147&lt;=10%,"0-10%",IF(K1147&lt;=20%,"11-20%",IF(K1147&lt;=30%,"21-30%",IF(K1147&lt;=40%,"31-40%",IF(K1147&lt;=50%,"41-50%",IF(K1147&lt;=60%,"51-60%",IF(K1147&lt;=70%,"61-70%",IF(K1147&lt;=80%,"71-80%",IF(K1147&lt;=90%,"81-90%","91-100%")))))))))</f>
        <v>71-80%</v>
      </c>
      <c r="N1148" s="21" t="str">
        <f>IF(K1148&gt;=50%,"&gt;=50%","&lt;50%")</f>
        <v>&gt;=50%</v>
      </c>
      <c r="O1148" s="7">
        <v>4.3</v>
      </c>
      <c r="P1148" s="11">
        <v>229</v>
      </c>
      <c r="Q1148" s="27">
        <f>J1148*P1148</f>
        <v>228771</v>
      </c>
      <c r="R1148" s="12"/>
      <c r="S1148" s="24" t="str">
        <f>IF(K1148&gt;=50%,"Yes","No")</f>
        <v>Yes</v>
      </c>
    </row>
    <row r="1149" spans="1:19" x14ac:dyDescent="0.25">
      <c r="A1149" s="7" t="s">
        <v>2907</v>
      </c>
      <c r="B1149" s="7" t="s">
        <v>2908</v>
      </c>
      <c r="C1149" s="7" t="s">
        <v>353</v>
      </c>
      <c r="D1149" s="7" t="s">
        <v>55</v>
      </c>
      <c r="E1149" s="14" t="s">
        <v>354</v>
      </c>
      <c r="F1149" s="8" t="s">
        <v>355</v>
      </c>
      <c r="G1149" s="14"/>
      <c r="H1149" s="9">
        <v>2499</v>
      </c>
      <c r="I1149" s="30" t="str">
        <f t="shared" si="70"/>
        <v>&gt;₹500</v>
      </c>
      <c r="J1149" s="9">
        <v>5999</v>
      </c>
      <c r="K1149" s="10">
        <v>0.57999999999999996</v>
      </c>
      <c r="L1149" s="41">
        <f t="shared" si="66"/>
        <v>3.7</v>
      </c>
      <c r="M1149" s="21" t="str">
        <f>IF(K1148&lt;=10%,"0-10%",IF(K1148&lt;=20%,"11-20%",IF(K1148&lt;=30%,"21-30%",IF(K1148&lt;=40%,"31-40%",IF(K1148&lt;=50%,"41-50%",IF(K1148&lt;=60%,"51-60%",IF(K1148&lt;=70%,"61-70%",IF(K1148&lt;=80%,"71-80%",IF(K1148&lt;=90%,"81-90%","91-100%")))))))))</f>
        <v>51-60%</v>
      </c>
      <c r="N1149" s="21" t="str">
        <f>IF(K1149&gt;=50%,"&gt;=50%","&lt;50%")</f>
        <v>&gt;=50%</v>
      </c>
      <c r="O1149" s="7">
        <v>3.7</v>
      </c>
      <c r="P1149" s="11">
        <v>828</v>
      </c>
      <c r="Q1149" s="27">
        <f>J1149*P1149</f>
        <v>4967172</v>
      </c>
      <c r="R1149" s="12"/>
      <c r="S1149" s="24" t="str">
        <f>IF(K1149&gt;=50%,"Yes","No")</f>
        <v>Yes</v>
      </c>
    </row>
    <row r="1150" spans="1:19" x14ac:dyDescent="0.25">
      <c r="A1150" s="7" t="s">
        <v>2036</v>
      </c>
      <c r="B1150" s="7" t="s">
        <v>2037</v>
      </c>
      <c r="C1150" s="7" t="s">
        <v>25</v>
      </c>
      <c r="D1150" s="7" t="s">
        <v>18</v>
      </c>
      <c r="E1150" s="7" t="s">
        <v>19</v>
      </c>
      <c r="F1150" s="8" t="s">
        <v>26</v>
      </c>
      <c r="G1150" s="7" t="s">
        <v>27</v>
      </c>
      <c r="H1150" s="9">
        <v>199</v>
      </c>
      <c r="I1150" s="30" t="str">
        <f>IF(H1150&lt;200,"&lt;₹200", IF(H1150&lt;=500, "₹200 -₹500", "&gt;₹500"))</f>
        <v>&lt;₹200</v>
      </c>
      <c r="J1150" s="9">
        <v>999</v>
      </c>
      <c r="K1150" s="10">
        <v>0.8</v>
      </c>
      <c r="L1150" s="41">
        <f t="shared" si="66"/>
        <v>4.0999999999999996</v>
      </c>
      <c r="M1150" s="21" t="str">
        <f>IF(K1149&lt;=10%,"0-10%",IF(K1149&lt;=20%,"11-20%",IF(K1149&lt;=30%,"21-30%",IF(K1149&lt;=40%,"31-40%",IF(K1149&lt;=50%,"41-50%",IF(K1149&lt;=60%,"51-60%",IF(K1149&lt;=70%,"61-70%",IF(K1149&lt;=80%,"71-80%",IF(K1149&lt;=90%,"81-90%","91-100%")))))))))</f>
        <v>51-60%</v>
      </c>
      <c r="N1150" s="21" t="str">
        <f>IF(K1150&gt;=50%,"&gt;=50%","&lt;50%")</f>
        <v>&gt;=50%</v>
      </c>
      <c r="O1150" s="7">
        <v>4.0999999999999996</v>
      </c>
      <c r="P1150" s="11">
        <v>425</v>
      </c>
      <c r="Q1150" s="27">
        <f>J1150*P1150</f>
        <v>424575</v>
      </c>
      <c r="R1150" s="12"/>
      <c r="S1150" s="24" t="str">
        <f>IF(K1150&gt;=50%,"Yes","No")</f>
        <v>Yes</v>
      </c>
    </row>
    <row r="1151" spans="1:19" x14ac:dyDescent="0.25">
      <c r="A1151" s="7" t="s">
        <v>356</v>
      </c>
      <c r="B1151" s="7" t="s">
        <v>357</v>
      </c>
      <c r="C1151" s="7" t="s">
        <v>34</v>
      </c>
      <c r="D1151" s="7" t="s">
        <v>35</v>
      </c>
      <c r="E1151" s="14" t="s">
        <v>36</v>
      </c>
      <c r="F1151" s="8" t="s">
        <v>37</v>
      </c>
      <c r="G1151" s="14" t="s">
        <v>38</v>
      </c>
      <c r="H1151" s="9">
        <v>1448</v>
      </c>
      <c r="I1151" s="30" t="str">
        <f t="shared" ref="I1151:I1183" si="71">IF(H1151&lt;200,"&lt;₹200",IF(OR(H1151=200,H1151&lt;=500),"₹200 - ₹500","&gt;₹500"))</f>
        <v>&gt;₹500</v>
      </c>
      <c r="J1151" s="9">
        <v>2999</v>
      </c>
      <c r="K1151" s="10">
        <v>0.52</v>
      </c>
      <c r="L1151" s="41">
        <f t="shared" si="66"/>
        <v>4.5</v>
      </c>
      <c r="M1151" s="21" t="str">
        <f>IF(K1150&lt;=10%,"0-10%",IF(K1150&lt;=20%,"11-20%",IF(K1150&lt;=30%,"21-30%",IF(K1150&lt;=40%,"31-40%",IF(K1150&lt;=50%,"41-50%",IF(K1150&lt;=60%,"51-60%",IF(K1150&lt;=70%,"61-70%",IF(K1150&lt;=80%,"71-80%",IF(K1150&lt;=90%,"81-90%","91-100%")))))))))</f>
        <v>71-80%</v>
      </c>
      <c r="N1151" s="21" t="str">
        <f>IF(K1151&gt;=50%,"&gt;=50%","&lt;50%")</f>
        <v>&gt;=50%</v>
      </c>
      <c r="O1151" s="7">
        <v>4.5</v>
      </c>
      <c r="P1151" s="11">
        <v>19</v>
      </c>
      <c r="Q1151" s="27">
        <f>J1151*P1151</f>
        <v>56981</v>
      </c>
      <c r="R1151" s="12"/>
      <c r="S1151" s="24" t="str">
        <f>IF(K1151&gt;=50%,"Yes","No")</f>
        <v>Yes</v>
      </c>
    </row>
    <row r="1152" spans="1:19" x14ac:dyDescent="0.25">
      <c r="A1152" s="7" t="s">
        <v>2038</v>
      </c>
      <c r="B1152" s="7" t="s">
        <v>2039</v>
      </c>
      <c r="C1152" s="7" t="s">
        <v>353</v>
      </c>
      <c r="D1152" s="7" t="s">
        <v>55</v>
      </c>
      <c r="E1152" s="7" t="s">
        <v>354</v>
      </c>
      <c r="F1152" s="8" t="s">
        <v>355</v>
      </c>
      <c r="H1152" s="9">
        <v>499</v>
      </c>
      <c r="I1152" s="30" t="str">
        <f t="shared" si="71"/>
        <v>₹200 - ₹500</v>
      </c>
      <c r="J1152" s="9">
        <v>1899</v>
      </c>
      <c r="K1152" s="10">
        <v>0.74</v>
      </c>
      <c r="L1152" s="41">
        <f t="shared" si="66"/>
        <v>4.0999999999999996</v>
      </c>
      <c r="M1152" s="21" t="str">
        <f>IF(K1151&lt;=10%,"0-10%",IF(K1151&lt;=20%,"11-20%",IF(K1151&lt;=30%,"21-30%",IF(K1151&lt;=40%,"31-40%",IF(K1151&lt;=50%,"41-50%",IF(K1151&lt;=60%,"51-60%",IF(K1151&lt;=70%,"61-70%",IF(K1151&lt;=80%,"71-80%",IF(K1151&lt;=90%,"81-90%","91-100%")))))))))</f>
        <v>51-60%</v>
      </c>
      <c r="N1152" s="21" t="str">
        <f>IF(K1152&gt;=50%,"&gt;=50%","&lt;50%")</f>
        <v>&gt;=50%</v>
      </c>
      <c r="O1152" s="7">
        <v>4.0999999999999996</v>
      </c>
      <c r="P1152" s="11">
        <v>412</v>
      </c>
      <c r="Q1152" s="27">
        <f>J1152*P1152</f>
        <v>782388</v>
      </c>
      <c r="R1152" s="12"/>
      <c r="S1152" s="24" t="str">
        <f>IF(K1152&gt;=50%,"Yes","No")</f>
        <v>Yes</v>
      </c>
    </row>
    <row r="1153" spans="1:19" x14ac:dyDescent="0.25">
      <c r="A1153" s="7" t="s">
        <v>358</v>
      </c>
      <c r="B1153" s="7" t="s">
        <v>359</v>
      </c>
      <c r="C1153" s="7" t="s">
        <v>132</v>
      </c>
      <c r="D1153" s="7" t="s">
        <v>35</v>
      </c>
      <c r="E1153" s="7" t="s">
        <v>36</v>
      </c>
      <c r="F1153" s="8" t="s">
        <v>133</v>
      </c>
      <c r="G1153" s="7" t="s">
        <v>134</v>
      </c>
      <c r="H1153" s="9">
        <v>784</v>
      </c>
      <c r="I1153" s="30" t="str">
        <f t="shared" si="71"/>
        <v>&gt;₹500</v>
      </c>
      <c r="J1153" s="9">
        <v>1599</v>
      </c>
      <c r="K1153" s="10">
        <v>0.51</v>
      </c>
      <c r="L1153" s="41">
        <f t="shared" si="66"/>
        <v>4.5</v>
      </c>
      <c r="M1153" s="21" t="str">
        <f>IF(K1152&lt;=10%,"0-10%",IF(K1152&lt;=20%,"11-20%",IF(K1152&lt;=30%,"21-30%",IF(K1152&lt;=40%,"31-40%",IF(K1152&lt;=50%,"41-50%",IF(K1152&lt;=60%,"51-60%",IF(K1152&lt;=70%,"61-70%",IF(K1152&lt;=80%,"71-80%",IF(K1152&lt;=90%,"81-90%","91-100%")))))))))</f>
        <v>71-80%</v>
      </c>
      <c r="N1153" s="21" t="str">
        <f>IF(K1153&gt;=50%,"&gt;=50%","&lt;50%")</f>
        <v>&gt;=50%</v>
      </c>
      <c r="O1153" s="7">
        <v>4.5</v>
      </c>
      <c r="P1153" s="11">
        <v>11</v>
      </c>
      <c r="Q1153" s="27">
        <f>J1153*P1153</f>
        <v>17589</v>
      </c>
      <c r="R1153" s="12"/>
      <c r="S1153" s="24" t="str">
        <f>IF(K1153&gt;=50%,"Yes","No")</f>
        <v>Yes</v>
      </c>
    </row>
    <row r="1154" spans="1:19" x14ac:dyDescent="0.25">
      <c r="A1154" s="7" t="s">
        <v>360</v>
      </c>
      <c r="B1154" s="7" t="s">
        <v>361</v>
      </c>
      <c r="C1154" s="7" t="s">
        <v>362</v>
      </c>
      <c r="D1154" s="7" t="s">
        <v>55</v>
      </c>
      <c r="E1154" s="14" t="s">
        <v>63</v>
      </c>
      <c r="F1154" s="8" t="s">
        <v>363</v>
      </c>
      <c r="G1154" s="14"/>
      <c r="H1154" s="9">
        <v>13990</v>
      </c>
      <c r="I1154" s="30" t="str">
        <f t="shared" si="71"/>
        <v>&gt;₹500</v>
      </c>
      <c r="J1154" s="9">
        <v>28900</v>
      </c>
      <c r="K1154" s="10">
        <v>0.52</v>
      </c>
      <c r="L1154" s="41">
        <f t="shared" ref="L1154:L1217" si="72" xml:space="preserve"> AVERAGE(O1154)</f>
        <v>4.5</v>
      </c>
      <c r="M1154" s="21" t="str">
        <f>IF(K1153&lt;=10%,"0-10%",IF(K1153&lt;=20%,"11-20%",IF(K1153&lt;=30%,"21-30%",IF(K1153&lt;=40%,"31-40%",IF(K1153&lt;=50%,"41-50%",IF(K1153&lt;=60%,"51-60%",IF(K1153&lt;=70%,"61-70%",IF(K1153&lt;=80%,"71-80%",IF(K1153&lt;=90%,"81-90%","91-100%")))))))))</f>
        <v>51-60%</v>
      </c>
      <c r="N1154" s="21" t="str">
        <f>IF(K1154&gt;=50%,"&gt;=50%","&lt;50%")</f>
        <v>&gt;=50%</v>
      </c>
      <c r="O1154" s="7">
        <v>4.5</v>
      </c>
      <c r="P1154" s="11">
        <v>7</v>
      </c>
      <c r="Q1154" s="27">
        <f>J1154*P1154</f>
        <v>202300</v>
      </c>
      <c r="R1154" s="12"/>
      <c r="S1154" s="24" t="str">
        <f>IF(K1154&gt;=50%,"Yes","No")</f>
        <v>Yes</v>
      </c>
    </row>
    <row r="1155" spans="1:19" x14ac:dyDescent="0.25">
      <c r="A1155" s="7" t="s">
        <v>2040</v>
      </c>
      <c r="B1155" s="7" t="s">
        <v>2041</v>
      </c>
      <c r="C1155" s="7" t="s">
        <v>457</v>
      </c>
      <c r="D1155" s="7" t="s">
        <v>18</v>
      </c>
      <c r="E1155" s="7" t="s">
        <v>19</v>
      </c>
      <c r="F1155" s="8" t="s">
        <v>20</v>
      </c>
      <c r="G1155" s="7" t="s">
        <v>458</v>
      </c>
      <c r="H1155" s="9">
        <v>289</v>
      </c>
      <c r="I1155" s="30" t="str">
        <f t="shared" si="71"/>
        <v>₹200 - ₹500</v>
      </c>
      <c r="J1155" s="9">
        <v>999</v>
      </c>
      <c r="K1155" s="10">
        <v>0.71</v>
      </c>
      <c r="L1155" s="41">
        <f t="shared" si="72"/>
        <v>4.0999999999999996</v>
      </c>
      <c r="M1155" s="21" t="str">
        <f>IF(K1154&lt;=10%,"0-10%",IF(K1154&lt;=20%,"11-20%",IF(K1154&lt;=30%,"21-30%",IF(K1154&lt;=40%,"31-40%",IF(K1154&lt;=50%,"41-50%",IF(K1154&lt;=60%,"51-60%",IF(K1154&lt;=70%,"61-70%",IF(K1154&lt;=80%,"71-80%",IF(K1154&lt;=90%,"81-90%","91-100%")))))))))</f>
        <v>51-60%</v>
      </c>
      <c r="N1155" s="21" t="str">
        <f>IF(K1155&gt;=50%,"&gt;=50%","&lt;50%")</f>
        <v>&gt;=50%</v>
      </c>
      <c r="O1155" s="7">
        <v>4.0999999999999996</v>
      </c>
      <c r="P1155" s="11">
        <v>401</v>
      </c>
      <c r="Q1155" s="27">
        <f>J1155*P1155</f>
        <v>400599</v>
      </c>
      <c r="R1155" s="12"/>
      <c r="S1155" s="24" t="str">
        <f>IF(K1155&gt;=50%,"Yes","No")</f>
        <v>Yes</v>
      </c>
    </row>
    <row r="1156" spans="1:19" x14ac:dyDescent="0.25">
      <c r="A1156" s="7" t="s">
        <v>2042</v>
      </c>
      <c r="B1156" s="7" t="s">
        <v>2043</v>
      </c>
      <c r="C1156" s="7" t="s">
        <v>62</v>
      </c>
      <c r="D1156" s="7" t="s">
        <v>55</v>
      </c>
      <c r="E1156" s="14" t="s">
        <v>63</v>
      </c>
      <c r="F1156" s="8" t="s">
        <v>64</v>
      </c>
      <c r="G1156" s="14" t="s">
        <v>65</v>
      </c>
      <c r="H1156" s="9">
        <v>10901</v>
      </c>
      <c r="I1156" s="30" t="str">
        <f t="shared" si="71"/>
        <v>&gt;₹500</v>
      </c>
      <c r="J1156" s="9">
        <v>30990</v>
      </c>
      <c r="K1156" s="10">
        <v>0.65</v>
      </c>
      <c r="L1156" s="41">
        <f t="shared" si="72"/>
        <v>4.0999999999999996</v>
      </c>
      <c r="M1156" s="21" t="str">
        <f>IF(K1155&lt;=10%,"0-10%",IF(K1155&lt;=20%,"11-20%",IF(K1155&lt;=30%,"21-30%",IF(K1155&lt;=40%,"31-40%",IF(K1155&lt;=50%,"41-50%",IF(K1155&lt;=60%,"51-60%",IF(K1155&lt;=70%,"61-70%",IF(K1155&lt;=80%,"71-80%",IF(K1155&lt;=90%,"81-90%","91-100%")))))))))</f>
        <v>71-80%</v>
      </c>
      <c r="N1156" s="21" t="str">
        <f>IF(K1156&gt;=50%,"&gt;=50%","&lt;50%")</f>
        <v>&gt;=50%</v>
      </c>
      <c r="O1156" s="7">
        <v>4.0999999999999996</v>
      </c>
      <c r="P1156" s="11">
        <v>398</v>
      </c>
      <c r="Q1156" s="27">
        <f>J1156*P1156</f>
        <v>12334020</v>
      </c>
      <c r="R1156" s="12"/>
      <c r="S1156" s="24" t="str">
        <f>IF(K1156&gt;=50%,"Yes","No")</f>
        <v>Yes</v>
      </c>
    </row>
    <row r="1157" spans="1:19" x14ac:dyDescent="0.25">
      <c r="A1157" s="7" t="s">
        <v>2622</v>
      </c>
      <c r="B1157" s="7" t="s">
        <v>2623</v>
      </c>
      <c r="C1157" s="7" t="s">
        <v>34</v>
      </c>
      <c r="D1157" s="7" t="s">
        <v>35</v>
      </c>
      <c r="E1157" s="14" t="s">
        <v>36</v>
      </c>
      <c r="F1157" s="8" t="s">
        <v>37</v>
      </c>
      <c r="G1157" s="14" t="s">
        <v>38</v>
      </c>
      <c r="H1157" s="9">
        <v>2790</v>
      </c>
      <c r="I1157" s="30" t="str">
        <f t="shared" si="71"/>
        <v>&gt;₹500</v>
      </c>
      <c r="J1157" s="9">
        <v>4890</v>
      </c>
      <c r="K1157" s="10">
        <v>0.43</v>
      </c>
      <c r="L1157" s="41">
        <f t="shared" si="72"/>
        <v>3.9</v>
      </c>
      <c r="M1157" s="21" t="str">
        <f>IF(K1156&lt;=10%,"0-10%",IF(K1156&lt;=20%,"11-20%",IF(K1156&lt;=30%,"21-30%",IF(K1156&lt;=40%,"31-40%",IF(K1156&lt;=50%,"41-50%",IF(K1156&lt;=60%,"51-60%",IF(K1156&lt;=70%,"61-70%",IF(K1156&lt;=80%,"71-80%",IF(K1156&lt;=90%,"81-90%","91-100%")))))))))</f>
        <v>61-70%</v>
      </c>
      <c r="N1157" s="21" t="str">
        <f>IF(K1157&gt;=50%,"&gt;=50%","&lt;50%")</f>
        <v>&lt;50%</v>
      </c>
      <c r="O1157" s="7">
        <v>3.9</v>
      </c>
      <c r="P1157" s="11">
        <v>588</v>
      </c>
      <c r="Q1157" s="27">
        <f>J1157*P1157</f>
        <v>2875320</v>
      </c>
      <c r="R1157" s="12"/>
      <c r="S1157" s="24" t="str">
        <f>IF(K1157&gt;=50%,"Yes","No")</f>
        <v>No</v>
      </c>
    </row>
    <row r="1158" spans="1:19" x14ac:dyDescent="0.25">
      <c r="A1158" s="7" t="s">
        <v>2805</v>
      </c>
      <c r="B1158" s="7" t="s">
        <v>2806</v>
      </c>
      <c r="C1158" s="7" t="s">
        <v>1956</v>
      </c>
      <c r="D1158" s="7" t="s">
        <v>35</v>
      </c>
      <c r="E1158" s="14" t="s">
        <v>43</v>
      </c>
      <c r="F1158" s="8" t="s">
        <v>121</v>
      </c>
      <c r="G1158" s="14" t="s">
        <v>444</v>
      </c>
      <c r="H1158" s="9">
        <v>1799</v>
      </c>
      <c r="I1158" s="30" t="str">
        <f t="shared" si="71"/>
        <v>&gt;₹500</v>
      </c>
      <c r="J1158" s="9">
        <v>3295</v>
      </c>
      <c r="K1158" s="10">
        <v>0.45</v>
      </c>
      <c r="L1158" s="41">
        <f t="shared" si="72"/>
        <v>3.8</v>
      </c>
      <c r="M1158" s="21" t="str">
        <f>IF(K1157&lt;=10%,"0-10%",IF(K1157&lt;=20%,"11-20%",IF(K1157&lt;=30%,"21-30%",IF(K1157&lt;=40%,"31-40%",IF(K1157&lt;=50%,"41-50%",IF(K1157&lt;=60%,"51-60%",IF(K1157&lt;=70%,"61-70%",IF(K1157&lt;=80%,"71-80%",IF(K1157&lt;=90%,"81-90%","91-100%")))))))))</f>
        <v>41-50%</v>
      </c>
      <c r="N1158" s="21" t="str">
        <f>IF(K1158&gt;=50%,"&gt;=50%","&lt;50%")</f>
        <v>&lt;50%</v>
      </c>
      <c r="O1158" s="7">
        <v>3.8</v>
      </c>
      <c r="P1158" s="11">
        <v>687</v>
      </c>
      <c r="Q1158" s="27">
        <f>J1158*P1158</f>
        <v>2263665</v>
      </c>
      <c r="R1158" s="12"/>
      <c r="S1158" s="24" t="str">
        <f>IF(K1158&gt;=50%,"Yes","No")</f>
        <v>No</v>
      </c>
    </row>
    <row r="1159" spans="1:19" x14ac:dyDescent="0.25">
      <c r="A1159" s="7" t="s">
        <v>2909</v>
      </c>
      <c r="B1159" s="7" t="s">
        <v>2910</v>
      </c>
      <c r="C1159" s="7" t="s">
        <v>2911</v>
      </c>
      <c r="D1159" s="7" t="s">
        <v>35</v>
      </c>
      <c r="E1159" s="14" t="s">
        <v>36</v>
      </c>
      <c r="F1159" s="8" t="s">
        <v>133</v>
      </c>
      <c r="G1159" s="14" t="s">
        <v>2912</v>
      </c>
      <c r="H1159" s="9">
        <v>1409</v>
      </c>
      <c r="I1159" s="30" t="str">
        <f t="shared" si="71"/>
        <v>&gt;₹500</v>
      </c>
      <c r="J1159" s="9">
        <v>1639</v>
      </c>
      <c r="K1159" s="10">
        <v>0.14000000000000001</v>
      </c>
      <c r="L1159" s="41">
        <f t="shared" si="72"/>
        <v>3.7</v>
      </c>
      <c r="M1159" s="21" t="str">
        <f>IF(K1158&lt;=10%,"0-10%",IF(K1158&lt;=20%,"11-20%",IF(K1158&lt;=30%,"21-30%",IF(K1158&lt;=40%,"31-40%",IF(K1158&lt;=50%,"41-50%",IF(K1158&lt;=60%,"51-60%",IF(K1158&lt;=70%,"61-70%",IF(K1158&lt;=80%,"71-80%",IF(K1158&lt;=90%,"81-90%","91-100%")))))))))</f>
        <v>41-50%</v>
      </c>
      <c r="N1159" s="21" t="str">
        <f>IF(K1159&gt;=50%,"&gt;=50%","&lt;50%")</f>
        <v>&lt;50%</v>
      </c>
      <c r="O1159" s="7">
        <v>3.7</v>
      </c>
      <c r="P1159" s="11">
        <v>787</v>
      </c>
      <c r="Q1159" s="27">
        <f>J1159*P1159</f>
        <v>1289893</v>
      </c>
      <c r="R1159" s="12"/>
      <c r="S1159" s="24" t="str">
        <f>IF(K1159&gt;=50%,"Yes","No")</f>
        <v>No</v>
      </c>
    </row>
    <row r="1160" spans="1:19" x14ac:dyDescent="0.25">
      <c r="A1160" s="7" t="s">
        <v>1574</v>
      </c>
      <c r="B1160" s="7" t="s">
        <v>1575</v>
      </c>
      <c r="C1160" s="7" t="s">
        <v>326</v>
      </c>
      <c r="D1160" s="7" t="s">
        <v>55</v>
      </c>
      <c r="E1160" s="7" t="s">
        <v>63</v>
      </c>
      <c r="F1160" s="8" t="s">
        <v>103</v>
      </c>
      <c r="G1160" s="7" t="s">
        <v>327</v>
      </c>
      <c r="H1160" s="9">
        <v>349</v>
      </c>
      <c r="I1160" s="30" t="str">
        <f t="shared" si="71"/>
        <v>₹200 - ₹500</v>
      </c>
      <c r="J1160" s="9">
        <v>599</v>
      </c>
      <c r="K1160" s="10">
        <v>0.42</v>
      </c>
      <c r="L1160" s="41">
        <f t="shared" si="72"/>
        <v>4.2</v>
      </c>
      <c r="M1160" s="21" t="str">
        <f>IF(K1159&lt;=10%,"0-10%",IF(K1159&lt;=20%,"11-20%",IF(K1159&lt;=30%,"21-30%",IF(K1159&lt;=40%,"31-40%",IF(K1159&lt;=50%,"41-50%",IF(K1159&lt;=60%,"51-60%",IF(K1159&lt;=70%,"61-70%",IF(K1159&lt;=80%,"71-80%",IF(K1159&lt;=90%,"81-90%","91-100%")))))))))</f>
        <v>11-20%</v>
      </c>
      <c r="N1160" s="21" t="str">
        <f>IF(K1160&gt;=50%,"&gt;=50%","&lt;50%")</f>
        <v>&lt;50%</v>
      </c>
      <c r="O1160" s="7">
        <v>4.2</v>
      </c>
      <c r="P1160" s="11">
        <v>284</v>
      </c>
      <c r="Q1160" s="27">
        <f>J1160*P1160</f>
        <v>170116</v>
      </c>
      <c r="R1160" s="12"/>
      <c r="S1160" s="24" t="str">
        <f>IF(K1160&gt;=50%,"Yes","No")</f>
        <v>No</v>
      </c>
    </row>
    <row r="1161" spans="1:19" x14ac:dyDescent="0.25">
      <c r="A1161" s="7" t="s">
        <v>1580</v>
      </c>
      <c r="B1161" s="7" t="s">
        <v>1581</v>
      </c>
      <c r="C1161" s="7" t="s">
        <v>428</v>
      </c>
      <c r="D1161" s="7" t="s">
        <v>55</v>
      </c>
      <c r="E1161" s="14" t="s">
        <v>56</v>
      </c>
      <c r="F1161" s="8" t="s">
        <v>429</v>
      </c>
      <c r="G1161" s="14" t="s">
        <v>430</v>
      </c>
      <c r="H1161" s="9">
        <v>10499</v>
      </c>
      <c r="I1161" s="30" t="str">
        <f t="shared" si="71"/>
        <v>&gt;₹500</v>
      </c>
      <c r="J1161" s="9">
        <v>13499</v>
      </c>
      <c r="K1161" s="10">
        <v>0.22</v>
      </c>
      <c r="L1161" s="41">
        <f t="shared" si="72"/>
        <v>4.2</v>
      </c>
      <c r="M1161" s="21" t="str">
        <f>IF(K1160&lt;=10%,"0-10%",IF(K1160&lt;=20%,"11-20%",IF(K1160&lt;=30%,"21-30%",IF(K1160&lt;=40%,"31-40%",IF(K1160&lt;=50%,"41-50%",IF(K1160&lt;=60%,"51-60%",IF(K1160&lt;=70%,"61-70%",IF(K1160&lt;=80%,"71-80%",IF(K1160&lt;=90%,"81-90%","91-100%")))))))))</f>
        <v>41-50%</v>
      </c>
      <c r="N1161" s="21" t="str">
        <f>IF(K1161&gt;=50%,"&gt;=50%","&lt;50%")</f>
        <v>&lt;50%</v>
      </c>
      <c r="O1161" s="7">
        <v>4.2</v>
      </c>
      <c r="P1161" s="11">
        <v>284</v>
      </c>
      <c r="Q1161" s="27">
        <f>J1161*P1161</f>
        <v>3833716</v>
      </c>
      <c r="R1161" s="12"/>
      <c r="S1161" s="24" t="str">
        <f>IF(K1161&gt;=50%,"Yes","No")</f>
        <v>No</v>
      </c>
    </row>
    <row r="1162" spans="1:19" x14ac:dyDescent="0.25">
      <c r="A1162" s="7" t="s">
        <v>1576</v>
      </c>
      <c r="B1162" s="7" t="s">
        <v>1577</v>
      </c>
      <c r="C1162" s="7" t="s">
        <v>428</v>
      </c>
      <c r="D1162" s="7" t="s">
        <v>55</v>
      </c>
      <c r="E1162" s="14" t="s">
        <v>56</v>
      </c>
      <c r="F1162" s="8" t="s">
        <v>429</v>
      </c>
      <c r="G1162" s="14" t="s">
        <v>430</v>
      </c>
      <c r="H1162" s="9">
        <v>9499</v>
      </c>
      <c r="I1162" s="30" t="str">
        <f t="shared" si="71"/>
        <v>&gt;₹500</v>
      </c>
      <c r="J1162" s="9">
        <v>11999</v>
      </c>
      <c r="K1162" s="10">
        <v>0.21</v>
      </c>
      <c r="L1162" s="41">
        <f t="shared" si="72"/>
        <v>4.2</v>
      </c>
      <c r="M1162" s="21" t="str">
        <f>IF(K1161&lt;=10%,"0-10%",IF(K1161&lt;=20%,"11-20%",IF(K1161&lt;=30%,"21-30%",IF(K1161&lt;=40%,"31-40%",IF(K1161&lt;=50%,"41-50%",IF(K1161&lt;=60%,"51-60%",IF(K1161&lt;=70%,"61-70%",IF(K1161&lt;=80%,"71-80%",IF(K1161&lt;=90%,"81-90%","91-100%")))))))))</f>
        <v>21-30%</v>
      </c>
      <c r="N1162" s="21" t="str">
        <f>IF(K1162&gt;=50%,"&gt;=50%","&lt;50%")</f>
        <v>&lt;50%</v>
      </c>
      <c r="O1162" s="7">
        <v>4.2</v>
      </c>
      <c r="P1162" s="11">
        <v>284</v>
      </c>
      <c r="Q1162" s="27">
        <f>J1162*P1162</f>
        <v>3407716</v>
      </c>
      <c r="R1162" s="12"/>
      <c r="S1162" s="24" t="str">
        <f>IF(K1162&gt;=50%,"Yes","No")</f>
        <v>No</v>
      </c>
    </row>
    <row r="1163" spans="1:19" x14ac:dyDescent="0.25">
      <c r="A1163" s="7" t="s">
        <v>1578</v>
      </c>
      <c r="B1163" s="7" t="s">
        <v>1579</v>
      </c>
      <c r="C1163" s="7" t="s">
        <v>428</v>
      </c>
      <c r="D1163" s="7" t="s">
        <v>55</v>
      </c>
      <c r="E1163" s="14" t="s">
        <v>56</v>
      </c>
      <c r="F1163" s="8" t="s">
        <v>429</v>
      </c>
      <c r="G1163" s="14" t="s">
        <v>430</v>
      </c>
      <c r="H1163" s="9">
        <v>9499</v>
      </c>
      <c r="I1163" s="30" t="str">
        <f t="shared" si="71"/>
        <v>&gt;₹500</v>
      </c>
      <c r="J1163" s="9">
        <v>11999</v>
      </c>
      <c r="K1163" s="10">
        <v>0.21</v>
      </c>
      <c r="L1163" s="41">
        <f t="shared" si="72"/>
        <v>4.2</v>
      </c>
      <c r="M1163" s="21" t="str">
        <f>IF(K1162&lt;=10%,"0-10%",IF(K1162&lt;=20%,"11-20%",IF(K1162&lt;=30%,"21-30%",IF(K1162&lt;=40%,"31-40%",IF(K1162&lt;=50%,"41-50%",IF(K1162&lt;=60%,"51-60%",IF(K1162&lt;=70%,"61-70%",IF(K1162&lt;=80%,"71-80%",IF(K1162&lt;=90%,"81-90%","91-100%")))))))))</f>
        <v>21-30%</v>
      </c>
      <c r="N1163" s="21" t="str">
        <f>IF(K1163&gt;=50%,"&gt;=50%","&lt;50%")</f>
        <v>&lt;50%</v>
      </c>
      <c r="O1163" s="7">
        <v>4.2</v>
      </c>
      <c r="P1163" s="11">
        <v>284</v>
      </c>
      <c r="Q1163" s="27">
        <f>J1163*P1163</f>
        <v>3407716</v>
      </c>
      <c r="R1163" s="12"/>
      <c r="S1163" s="24" t="str">
        <f>IF(K1163&gt;=50%,"Yes","No")</f>
        <v>No</v>
      </c>
    </row>
    <row r="1164" spans="1:19" x14ac:dyDescent="0.25">
      <c r="A1164" s="7" t="s">
        <v>2386</v>
      </c>
      <c r="B1164" s="7" t="s">
        <v>2387</v>
      </c>
      <c r="C1164" s="7" t="s">
        <v>326</v>
      </c>
      <c r="D1164" s="7" t="s">
        <v>55</v>
      </c>
      <c r="E1164" s="7" t="s">
        <v>63</v>
      </c>
      <c r="F1164" s="8" t="s">
        <v>103</v>
      </c>
      <c r="G1164" s="7" t="s">
        <v>327</v>
      </c>
      <c r="H1164" s="9">
        <v>209</v>
      </c>
      <c r="I1164" s="30" t="str">
        <f t="shared" si="71"/>
        <v>₹200 - ₹500</v>
      </c>
      <c r="J1164" s="9">
        <v>499</v>
      </c>
      <c r="K1164" s="10">
        <v>0.57999999999999996</v>
      </c>
      <c r="L1164" s="41">
        <f t="shared" si="72"/>
        <v>4</v>
      </c>
      <c r="M1164" s="21" t="str">
        <f>IF(K1163&lt;=10%,"0-10%",IF(K1163&lt;=20%,"11-20%",IF(K1163&lt;=30%,"21-30%",IF(K1163&lt;=40%,"31-40%",IF(K1163&lt;=50%,"41-50%",IF(K1163&lt;=60%,"51-60%",IF(K1163&lt;=70%,"61-70%",IF(K1163&lt;=80%,"71-80%",IF(K1163&lt;=90%,"81-90%","91-100%")))))))))</f>
        <v>21-30%</v>
      </c>
      <c r="N1164" s="21" t="str">
        <f>IF(K1164&gt;=50%,"&gt;=50%","&lt;50%")</f>
        <v>&gt;=50%</v>
      </c>
      <c r="O1164" s="7">
        <v>4</v>
      </c>
      <c r="P1164" s="11">
        <v>479</v>
      </c>
      <c r="Q1164" s="27">
        <f>J1164*P1164</f>
        <v>239021</v>
      </c>
      <c r="R1164" s="12"/>
      <c r="S1164" s="24" t="str">
        <f>IF(K1164&gt;=50%,"Yes","No")</f>
        <v>Yes</v>
      </c>
    </row>
    <row r="1165" spans="1:19" x14ac:dyDescent="0.25">
      <c r="A1165" s="7" t="s">
        <v>2624</v>
      </c>
      <c r="B1165" s="7" t="s">
        <v>2625</v>
      </c>
      <c r="C1165" s="7" t="s">
        <v>349</v>
      </c>
      <c r="D1165" s="7" t="s">
        <v>35</v>
      </c>
      <c r="E1165" s="7" t="s">
        <v>43</v>
      </c>
      <c r="F1165" s="8" t="s">
        <v>44</v>
      </c>
      <c r="G1165" s="7" t="s">
        <v>350</v>
      </c>
      <c r="H1165" s="9">
        <v>599</v>
      </c>
      <c r="I1165" s="30" t="str">
        <f t="shared" si="71"/>
        <v>&gt;₹500</v>
      </c>
      <c r="J1165" s="9">
        <v>2799</v>
      </c>
      <c r="K1165" s="10">
        <v>0.79</v>
      </c>
      <c r="L1165" s="41">
        <f t="shared" si="72"/>
        <v>3.9</v>
      </c>
      <c r="M1165" s="21" t="str">
        <f>IF(K1164&lt;=10%,"0-10%",IF(K1164&lt;=20%,"11-20%",IF(K1164&lt;=30%,"21-30%",IF(K1164&lt;=40%,"31-40%",IF(K1164&lt;=50%,"41-50%",IF(K1164&lt;=60%,"51-60%",IF(K1164&lt;=70%,"61-70%",IF(K1164&lt;=80%,"71-80%",IF(K1164&lt;=90%,"81-90%","91-100%")))))))))</f>
        <v>51-60%</v>
      </c>
      <c r="N1165" s="21" t="str">
        <f>IF(K1165&gt;=50%,"&gt;=50%","&lt;50%")</f>
        <v>&gt;=50%</v>
      </c>
      <c r="O1165" s="7">
        <v>3.9</v>
      </c>
      <c r="P1165" s="11">
        <v>578</v>
      </c>
      <c r="Q1165" s="27">
        <f>J1165*P1165</f>
        <v>1617822</v>
      </c>
      <c r="R1165" s="12"/>
      <c r="S1165" s="24" t="str">
        <f>IF(K1165&gt;=50%,"Yes","No")</f>
        <v>Yes</v>
      </c>
    </row>
    <row r="1166" spans="1:19" x14ac:dyDescent="0.25">
      <c r="A1166" s="7" t="s">
        <v>641</v>
      </c>
      <c r="B1166" s="7" t="s">
        <v>642</v>
      </c>
      <c r="C1166" s="7" t="s">
        <v>353</v>
      </c>
      <c r="D1166" s="7" t="s">
        <v>55</v>
      </c>
      <c r="E1166" s="14" t="s">
        <v>354</v>
      </c>
      <c r="F1166" s="8" t="s">
        <v>355</v>
      </c>
      <c r="G1166" s="14"/>
      <c r="H1166" s="9">
        <v>3999</v>
      </c>
      <c r="I1166" s="30" t="str">
        <f t="shared" si="71"/>
        <v>&gt;₹500</v>
      </c>
      <c r="J1166" s="9">
        <v>9999</v>
      </c>
      <c r="K1166" s="10">
        <v>0.6</v>
      </c>
      <c r="L1166" s="41">
        <f t="shared" si="72"/>
        <v>4.4000000000000004</v>
      </c>
      <c r="M1166" s="21" t="str">
        <f>IF(K1165&lt;=10%,"0-10%",IF(K1165&lt;=20%,"11-20%",IF(K1165&lt;=30%,"21-30%",IF(K1165&lt;=40%,"31-40%",IF(K1165&lt;=50%,"41-50%",IF(K1165&lt;=60%,"51-60%",IF(K1165&lt;=70%,"61-70%",IF(K1165&lt;=80%,"71-80%",IF(K1165&lt;=90%,"81-90%","91-100%")))))))))</f>
        <v>71-80%</v>
      </c>
      <c r="N1166" s="21" t="str">
        <f>IF(K1166&gt;=50%,"&gt;=50%","&lt;50%")</f>
        <v>&gt;=50%</v>
      </c>
      <c r="O1166" s="7">
        <v>4.4000000000000004</v>
      </c>
      <c r="P1166" s="11">
        <v>73</v>
      </c>
      <c r="Q1166" s="27">
        <f>J1166*P1166</f>
        <v>729927</v>
      </c>
      <c r="R1166" s="12"/>
      <c r="S1166" s="24" t="str">
        <f>IF(K1166&gt;=50%,"Yes","No")</f>
        <v>Yes</v>
      </c>
    </row>
    <row r="1167" spans="1:19" x14ac:dyDescent="0.25">
      <c r="A1167" s="7" t="s">
        <v>1140</v>
      </c>
      <c r="B1167" s="7" t="s">
        <v>1141</v>
      </c>
      <c r="C1167" s="7" t="s">
        <v>1142</v>
      </c>
      <c r="D1167" s="7" t="s">
        <v>35</v>
      </c>
      <c r="E1167" s="14" t="s">
        <v>36</v>
      </c>
      <c r="F1167" s="8" t="s">
        <v>1143</v>
      </c>
      <c r="G1167" s="14"/>
      <c r="H1167" s="9">
        <v>3290</v>
      </c>
      <c r="I1167" s="30" t="str">
        <f t="shared" si="71"/>
        <v>&gt;₹500</v>
      </c>
      <c r="J1167" s="9">
        <v>5799</v>
      </c>
      <c r="K1167" s="10">
        <v>0.43</v>
      </c>
      <c r="L1167" s="41">
        <f t="shared" si="72"/>
        <v>4.3</v>
      </c>
      <c r="M1167" s="21" t="str">
        <f>IF(K1166&lt;=10%,"0-10%",IF(K1166&lt;=20%,"11-20%",IF(K1166&lt;=30%,"21-30%",IF(K1166&lt;=40%,"31-40%",IF(K1166&lt;=50%,"41-50%",IF(K1166&lt;=60%,"51-60%",IF(K1166&lt;=70%,"61-70%",IF(K1166&lt;=80%,"71-80%",IF(K1166&lt;=90%,"81-90%","91-100%")))))))))</f>
        <v>51-60%</v>
      </c>
      <c r="N1167" s="21" t="str">
        <f>IF(K1167&gt;=50%,"&gt;=50%","&lt;50%")</f>
        <v>&lt;50%</v>
      </c>
      <c r="O1167" s="7">
        <v>4.3</v>
      </c>
      <c r="P1167" s="11">
        <v>168</v>
      </c>
      <c r="Q1167" s="27">
        <f>J1167*P1167</f>
        <v>974232</v>
      </c>
      <c r="R1167" s="12"/>
      <c r="S1167" s="24" t="str">
        <f>IF(K1167&gt;=50%,"Yes","No")</f>
        <v>No</v>
      </c>
    </row>
    <row r="1168" spans="1:19" x14ac:dyDescent="0.25">
      <c r="A1168" s="7" t="s">
        <v>3080</v>
      </c>
      <c r="B1168" s="7" t="s">
        <v>3081</v>
      </c>
      <c r="C1168" s="7" t="s">
        <v>618</v>
      </c>
      <c r="D1168" s="7" t="s">
        <v>35</v>
      </c>
      <c r="E1168" s="7" t="s">
        <v>43</v>
      </c>
      <c r="F1168" s="8" t="s">
        <v>44</v>
      </c>
      <c r="G1168" s="7" t="s">
        <v>180</v>
      </c>
      <c r="H1168" s="9">
        <v>479</v>
      </c>
      <c r="I1168" s="30" t="str">
        <f t="shared" si="71"/>
        <v>₹200 - ₹500</v>
      </c>
      <c r="J1168" s="9">
        <v>1999</v>
      </c>
      <c r="K1168" s="10">
        <v>0.76</v>
      </c>
      <c r="L1168" s="41">
        <f t="shared" si="72"/>
        <v>3.4</v>
      </c>
      <c r="M1168" s="21" t="str">
        <f>IF(K1167&lt;=10%,"0-10%",IF(K1167&lt;=20%,"11-20%",IF(K1167&lt;=30%,"21-30%",IF(K1167&lt;=40%,"31-40%",IF(K1167&lt;=50%,"41-50%",IF(K1167&lt;=60%,"51-60%",IF(K1167&lt;=70%,"61-70%",IF(K1167&lt;=80%,"71-80%",IF(K1167&lt;=90%,"81-90%","91-100%")))))))))</f>
        <v>41-50%</v>
      </c>
      <c r="N1168" s="21" t="str">
        <f>IF(K1168&gt;=50%,"&gt;=50%","&lt;50%")</f>
        <v>&gt;=50%</v>
      </c>
      <c r="O1168" s="7">
        <v>3.4</v>
      </c>
      <c r="P1168" s="11">
        <v>1066</v>
      </c>
      <c r="Q1168" s="27">
        <f>J1168*P1168</f>
        <v>2130934</v>
      </c>
      <c r="R1168" s="12"/>
      <c r="S1168" s="24" t="str">
        <f>IF(K1168&gt;=50%,"Yes","No")</f>
        <v>Yes</v>
      </c>
    </row>
    <row r="1169" spans="1:19" x14ac:dyDescent="0.25">
      <c r="A1169" s="7" t="s">
        <v>2044</v>
      </c>
      <c r="B1169" s="7" t="s">
        <v>2045</v>
      </c>
      <c r="C1169" s="7" t="s">
        <v>457</v>
      </c>
      <c r="D1169" s="7" t="s">
        <v>18</v>
      </c>
      <c r="E1169" s="7" t="s">
        <v>19</v>
      </c>
      <c r="F1169" s="8" t="s">
        <v>20</v>
      </c>
      <c r="G1169" s="7" t="s">
        <v>458</v>
      </c>
      <c r="H1169" s="9">
        <v>469</v>
      </c>
      <c r="I1169" s="30" t="str">
        <f t="shared" si="71"/>
        <v>₹200 - ₹500</v>
      </c>
      <c r="J1169" s="9">
        <v>1499</v>
      </c>
      <c r="K1169" s="10">
        <v>0.69</v>
      </c>
      <c r="L1169" s="41">
        <f t="shared" si="72"/>
        <v>4.0999999999999996</v>
      </c>
      <c r="M1169" s="21" t="str">
        <f>IF(K1168&lt;=10%,"0-10%",IF(K1168&lt;=20%,"11-20%",IF(K1168&lt;=30%,"21-30%",IF(K1168&lt;=40%,"31-40%",IF(K1168&lt;=50%,"41-50%",IF(K1168&lt;=60%,"51-60%",IF(K1168&lt;=70%,"61-70%",IF(K1168&lt;=80%,"71-80%",IF(K1168&lt;=90%,"81-90%","91-100%")))))))))</f>
        <v>71-80%</v>
      </c>
      <c r="N1169" s="21" t="str">
        <f>IF(K1169&gt;=50%,"&gt;=50%","&lt;50%")</f>
        <v>&gt;=50%</v>
      </c>
      <c r="O1169" s="7">
        <v>4.0999999999999996</v>
      </c>
      <c r="P1169" s="11">
        <v>352</v>
      </c>
      <c r="Q1169" s="27">
        <f>J1169*P1169</f>
        <v>527648</v>
      </c>
      <c r="R1169" s="12"/>
      <c r="S1169" s="24" t="str">
        <f>IF(K1169&gt;=50%,"Yes","No")</f>
        <v>Yes</v>
      </c>
    </row>
    <row r="1170" spans="1:19" x14ac:dyDescent="0.25">
      <c r="A1170" s="7" t="s">
        <v>1582</v>
      </c>
      <c r="B1170" s="7" t="s">
        <v>1583</v>
      </c>
      <c r="C1170" s="7" t="s">
        <v>1049</v>
      </c>
      <c r="D1170" s="7" t="s">
        <v>18</v>
      </c>
      <c r="E1170" s="7" t="s">
        <v>19</v>
      </c>
      <c r="F1170" s="8" t="s">
        <v>1050</v>
      </c>
      <c r="G1170" s="7" t="s">
        <v>1051</v>
      </c>
      <c r="H1170" s="9">
        <v>89</v>
      </c>
      <c r="I1170" s="30" t="str">
        <f t="shared" si="71"/>
        <v>&lt;₹200</v>
      </c>
      <c r="J1170" s="9">
        <v>99</v>
      </c>
      <c r="K1170" s="10">
        <v>0.1</v>
      </c>
      <c r="L1170" s="41">
        <f t="shared" si="72"/>
        <v>4.2</v>
      </c>
      <c r="M1170" s="21" t="str">
        <f>IF(K1169&lt;=10%,"0-10%",IF(K1169&lt;=20%,"11-20%",IF(K1169&lt;=30%,"21-30%",IF(K1169&lt;=40%,"31-40%",IF(K1169&lt;=50%,"41-50%",IF(K1169&lt;=60%,"51-60%",IF(K1169&lt;=70%,"61-70%",IF(K1169&lt;=80%,"71-80%",IF(K1169&lt;=90%,"81-90%","91-100%")))))))))</f>
        <v>61-70%</v>
      </c>
      <c r="N1170" s="21" t="str">
        <f>IF(K1170&gt;=50%,"&gt;=50%","&lt;50%")</f>
        <v>&lt;50%</v>
      </c>
      <c r="O1170" s="7">
        <v>4.2</v>
      </c>
      <c r="P1170" s="11">
        <v>241</v>
      </c>
      <c r="Q1170" s="27">
        <f>J1170*P1170</f>
        <v>23859</v>
      </c>
      <c r="R1170" s="12"/>
      <c r="S1170" s="24" t="str">
        <f>IF(K1170&gt;=50%,"Yes","No")</f>
        <v>No</v>
      </c>
    </row>
    <row r="1171" spans="1:19" x14ac:dyDescent="0.25">
      <c r="A1171" s="7" t="s">
        <v>2626</v>
      </c>
      <c r="B1171" s="7" t="s">
        <v>2627</v>
      </c>
      <c r="C1171" s="7" t="s">
        <v>25</v>
      </c>
      <c r="D1171" s="7" t="s">
        <v>18</v>
      </c>
      <c r="E1171" s="7" t="s">
        <v>19</v>
      </c>
      <c r="F1171" s="8" t="s">
        <v>26</v>
      </c>
      <c r="G1171" s="7" t="s">
        <v>27</v>
      </c>
      <c r="H1171" s="9">
        <v>209</v>
      </c>
      <c r="I1171" s="30" t="str">
        <f t="shared" si="71"/>
        <v>₹200 - ₹500</v>
      </c>
      <c r="J1171" s="9">
        <v>499</v>
      </c>
      <c r="K1171" s="10">
        <v>0.57999999999999996</v>
      </c>
      <c r="L1171" s="41">
        <f t="shared" si="72"/>
        <v>3.9</v>
      </c>
      <c r="M1171" s="21" t="str">
        <f>IF(K1170&lt;=10%,"0-10%",IF(K1170&lt;=20%,"11-20%",IF(K1170&lt;=30%,"21-30%",IF(K1170&lt;=40%,"31-40%",IF(K1170&lt;=50%,"41-50%",IF(K1170&lt;=60%,"51-60%",IF(K1170&lt;=70%,"61-70%",IF(K1170&lt;=80%,"71-80%",IF(K1170&lt;=90%,"81-90%","91-100%")))))))))</f>
        <v>0-10%</v>
      </c>
      <c r="N1171" s="21" t="str">
        <f>IF(K1171&gt;=50%,"&gt;=50%","&lt;50%")</f>
        <v>&gt;=50%</v>
      </c>
      <c r="O1171" s="7">
        <v>3.9</v>
      </c>
      <c r="P1171" s="11">
        <v>536</v>
      </c>
      <c r="Q1171" s="27">
        <f>J1171*P1171</f>
        <v>267464</v>
      </c>
      <c r="R1171" s="12"/>
      <c r="S1171" s="24" t="str">
        <f>IF(K1171&gt;=50%,"Yes","No")</f>
        <v>Yes</v>
      </c>
    </row>
    <row r="1172" spans="1:19" x14ac:dyDescent="0.25">
      <c r="A1172" s="7" t="s">
        <v>2628</v>
      </c>
      <c r="B1172" s="7" t="s">
        <v>2629</v>
      </c>
      <c r="C1172" s="7" t="s">
        <v>25</v>
      </c>
      <c r="D1172" s="7" t="s">
        <v>18</v>
      </c>
      <c r="E1172" s="7" t="s">
        <v>19</v>
      </c>
      <c r="F1172" s="8" t="s">
        <v>26</v>
      </c>
      <c r="G1172" s="7" t="s">
        <v>27</v>
      </c>
      <c r="H1172" s="9">
        <v>417.44</v>
      </c>
      <c r="I1172" s="30" t="str">
        <f t="shared" si="71"/>
        <v>₹200 - ₹500</v>
      </c>
      <c r="J1172" s="9">
        <v>670</v>
      </c>
      <c r="K1172" s="10">
        <v>0.38</v>
      </c>
      <c r="L1172" s="41">
        <f t="shared" si="72"/>
        <v>3.9</v>
      </c>
      <c r="M1172" s="21" t="str">
        <f>IF(K1171&lt;=10%,"0-10%",IF(K1171&lt;=20%,"11-20%",IF(K1171&lt;=30%,"21-30%",IF(K1171&lt;=40%,"31-40%",IF(K1171&lt;=50%,"41-50%",IF(K1171&lt;=60%,"51-60%",IF(K1171&lt;=70%,"61-70%",IF(K1171&lt;=80%,"71-80%",IF(K1171&lt;=90%,"81-90%","91-100%")))))))))</f>
        <v>51-60%</v>
      </c>
      <c r="N1172" s="21" t="str">
        <f>IF(K1172&gt;=50%,"&gt;=50%","&lt;50%")</f>
        <v>&lt;50%</v>
      </c>
      <c r="O1172" s="7">
        <v>3.9</v>
      </c>
      <c r="P1172" s="11">
        <v>523</v>
      </c>
      <c r="Q1172" s="27">
        <f>J1172*P1172</f>
        <v>350410</v>
      </c>
      <c r="R1172" s="12"/>
      <c r="S1172" s="24" t="str">
        <f>IF(K1172&gt;=50%,"Yes","No")</f>
        <v>No</v>
      </c>
    </row>
    <row r="1173" spans="1:19" x14ac:dyDescent="0.25">
      <c r="A1173" s="7" t="s">
        <v>2046</v>
      </c>
      <c r="B1173" s="7" t="s">
        <v>2047</v>
      </c>
      <c r="C1173" s="7" t="s">
        <v>132</v>
      </c>
      <c r="D1173" s="7" t="s">
        <v>35</v>
      </c>
      <c r="E1173" s="14" t="s">
        <v>36</v>
      </c>
      <c r="F1173" s="8" t="s">
        <v>133</v>
      </c>
      <c r="G1173" s="14" t="s">
        <v>134</v>
      </c>
      <c r="H1173" s="9">
        <v>12499</v>
      </c>
      <c r="I1173" s="30" t="str">
        <f t="shared" si="71"/>
        <v>&gt;₹500</v>
      </c>
      <c r="J1173" s="9">
        <v>19825</v>
      </c>
      <c r="K1173" s="10">
        <v>0.37</v>
      </c>
      <c r="L1173" s="41">
        <f t="shared" si="72"/>
        <v>4.0999999999999996</v>
      </c>
      <c r="M1173" s="21" t="str">
        <f>IF(K1172&lt;=10%,"0-10%",IF(K1172&lt;=20%,"11-20%",IF(K1172&lt;=30%,"21-30%",IF(K1172&lt;=40%,"31-40%",IF(K1172&lt;=50%,"41-50%",IF(K1172&lt;=60%,"51-60%",IF(K1172&lt;=70%,"61-70%",IF(K1172&lt;=80%,"71-80%",IF(K1172&lt;=90%,"81-90%","91-100%")))))))))</f>
        <v>31-40%</v>
      </c>
      <c r="N1173" s="21" t="str">
        <f>IF(K1173&gt;=50%,"&gt;=50%","&lt;50%")</f>
        <v>&lt;50%</v>
      </c>
      <c r="O1173" s="7">
        <v>4.0999999999999996</v>
      </c>
      <c r="P1173" s="11">
        <v>322</v>
      </c>
      <c r="Q1173" s="27">
        <f>J1173*P1173</f>
        <v>6383650</v>
      </c>
      <c r="R1173" s="12"/>
      <c r="S1173" s="24" t="str">
        <f>IF(K1173&gt;=50%,"Yes","No")</f>
        <v>No</v>
      </c>
    </row>
    <row r="1174" spans="1:19" x14ac:dyDescent="0.25">
      <c r="A1174" s="7" t="s">
        <v>643</v>
      </c>
      <c r="B1174" s="7" t="s">
        <v>644</v>
      </c>
      <c r="C1174" s="7" t="s">
        <v>132</v>
      </c>
      <c r="D1174" s="7" t="s">
        <v>35</v>
      </c>
      <c r="E1174" s="7" t="s">
        <v>36</v>
      </c>
      <c r="F1174" s="8" t="s">
        <v>133</v>
      </c>
      <c r="G1174" s="7" t="s">
        <v>134</v>
      </c>
      <c r="H1174" s="9">
        <v>799</v>
      </c>
      <c r="I1174" s="30" t="str">
        <f t="shared" si="71"/>
        <v>&gt;₹500</v>
      </c>
      <c r="J1174" s="9">
        <v>1199</v>
      </c>
      <c r="K1174" s="10">
        <v>0.33</v>
      </c>
      <c r="L1174" s="41">
        <f t="shared" si="72"/>
        <v>4.4000000000000004</v>
      </c>
      <c r="M1174" s="21" t="str">
        <f>IF(K1173&lt;=10%,"0-10%",IF(K1173&lt;=20%,"11-20%",IF(K1173&lt;=30%,"21-30%",IF(K1173&lt;=40%,"31-40%",IF(K1173&lt;=50%,"41-50%",IF(K1173&lt;=60%,"51-60%",IF(K1173&lt;=70%,"61-70%",IF(K1173&lt;=80%,"71-80%",IF(K1173&lt;=90%,"81-90%","91-100%")))))))))</f>
        <v>31-40%</v>
      </c>
      <c r="N1174" s="21" t="str">
        <f>IF(K1174&gt;=50%,"&gt;=50%","&lt;50%")</f>
        <v>&lt;50%</v>
      </c>
      <c r="O1174" s="7">
        <v>4.4000000000000004</v>
      </c>
      <c r="P1174" s="11">
        <v>17</v>
      </c>
      <c r="Q1174" s="27">
        <f>J1174*P1174</f>
        <v>20383</v>
      </c>
      <c r="R1174" s="12"/>
      <c r="S1174" s="24" t="str">
        <f>IF(K1174&gt;=50%,"Yes","No")</f>
        <v>No</v>
      </c>
    </row>
    <row r="1175" spans="1:19" x14ac:dyDescent="0.25">
      <c r="A1175" s="7" t="s">
        <v>645</v>
      </c>
      <c r="B1175" s="7" t="s">
        <v>646</v>
      </c>
      <c r="C1175" s="7" t="s">
        <v>217</v>
      </c>
      <c r="D1175" s="7" t="s">
        <v>55</v>
      </c>
      <c r="E1175" s="7" t="s">
        <v>56</v>
      </c>
      <c r="F1175" s="8" t="s">
        <v>57</v>
      </c>
      <c r="G1175" s="7" t="s">
        <v>218</v>
      </c>
      <c r="H1175" s="9">
        <v>219</v>
      </c>
      <c r="I1175" s="30" t="str">
        <f t="shared" si="71"/>
        <v>₹200 - ₹500</v>
      </c>
      <c r="J1175" s="9">
        <v>499</v>
      </c>
      <c r="K1175" s="10">
        <v>0.56000000000000005</v>
      </c>
      <c r="L1175" s="41">
        <f t="shared" si="72"/>
        <v>4.4000000000000004</v>
      </c>
      <c r="M1175" s="21" t="str">
        <f>IF(K1174&lt;=10%,"0-10%",IF(K1174&lt;=20%,"11-20%",IF(K1174&lt;=30%,"21-30%",IF(K1174&lt;=40%,"31-40%",IF(K1174&lt;=50%,"41-50%",IF(K1174&lt;=60%,"51-60%",IF(K1174&lt;=70%,"61-70%",IF(K1174&lt;=80%,"71-80%",IF(K1174&lt;=90%,"81-90%","91-100%")))))))))</f>
        <v>31-40%</v>
      </c>
      <c r="N1175" s="21" t="str">
        <f>IF(K1175&gt;=50%,"&gt;=50%","&lt;50%")</f>
        <v>&gt;=50%</v>
      </c>
      <c r="O1175" s="7">
        <v>4.4000000000000004</v>
      </c>
      <c r="P1175" s="11">
        <v>14</v>
      </c>
      <c r="Q1175" s="27">
        <f>J1175*P1175</f>
        <v>6986</v>
      </c>
      <c r="R1175" s="12"/>
      <c r="S1175" s="24" t="str">
        <f>IF(K1175&gt;=50%,"Yes","No")</f>
        <v>Yes</v>
      </c>
    </row>
    <row r="1176" spans="1:19" x14ac:dyDescent="0.25">
      <c r="A1176" s="7" t="s">
        <v>2048</v>
      </c>
      <c r="B1176" s="7" t="s">
        <v>2049</v>
      </c>
      <c r="C1176" s="7" t="s">
        <v>25</v>
      </c>
      <c r="D1176" s="7" t="s">
        <v>18</v>
      </c>
      <c r="E1176" s="7" t="s">
        <v>19</v>
      </c>
      <c r="F1176" s="8" t="s">
        <v>26</v>
      </c>
      <c r="G1176" s="7" t="s">
        <v>27</v>
      </c>
      <c r="H1176" s="9">
        <v>199</v>
      </c>
      <c r="I1176" s="30" t="str">
        <f t="shared" si="71"/>
        <v>&lt;₹200</v>
      </c>
      <c r="J1176" s="9">
        <v>349</v>
      </c>
      <c r="K1176" s="10">
        <v>0.43</v>
      </c>
      <c r="L1176" s="41">
        <f t="shared" si="72"/>
        <v>4.0999999999999996</v>
      </c>
      <c r="M1176" s="21" t="str">
        <f>IF(K1175&lt;=10%,"0-10%",IF(K1175&lt;=20%,"11-20%",IF(K1175&lt;=30%,"21-30%",IF(K1175&lt;=40%,"31-40%",IF(K1175&lt;=50%,"41-50%",IF(K1175&lt;=60%,"51-60%",IF(K1175&lt;=70%,"61-70%",IF(K1175&lt;=80%,"71-80%",IF(K1175&lt;=90%,"81-90%","91-100%")))))))))</f>
        <v>51-60%</v>
      </c>
      <c r="N1176" s="21" t="str">
        <f>IF(K1176&gt;=50%,"&gt;=50%","&lt;50%")</f>
        <v>&lt;50%</v>
      </c>
      <c r="O1176" s="7">
        <v>4.0999999999999996</v>
      </c>
      <c r="P1176" s="11">
        <v>314</v>
      </c>
      <c r="Q1176" s="27">
        <f>J1176*P1176</f>
        <v>109586</v>
      </c>
      <c r="R1176" s="12"/>
      <c r="S1176" s="24" t="str">
        <f>IF(K1176&gt;=50%,"Yes","No")</f>
        <v>No</v>
      </c>
    </row>
    <row r="1177" spans="1:19" x14ac:dyDescent="0.25">
      <c r="A1177" s="7" t="s">
        <v>1144</v>
      </c>
      <c r="B1177" s="7" t="s">
        <v>1145</v>
      </c>
      <c r="C1177" s="7" t="s">
        <v>25</v>
      </c>
      <c r="D1177" s="7" t="s">
        <v>18</v>
      </c>
      <c r="E1177" s="7" t="s">
        <v>19</v>
      </c>
      <c r="F1177" s="8" t="s">
        <v>26</v>
      </c>
      <c r="G1177" s="7" t="s">
        <v>27</v>
      </c>
      <c r="H1177" s="9">
        <v>249</v>
      </c>
      <c r="I1177" s="30" t="str">
        <f t="shared" si="71"/>
        <v>₹200 - ₹500</v>
      </c>
      <c r="J1177" s="9">
        <v>999</v>
      </c>
      <c r="K1177" s="10">
        <v>0.75</v>
      </c>
      <c r="L1177" s="41">
        <f t="shared" si="72"/>
        <v>4.3</v>
      </c>
      <c r="M1177" s="21" t="str">
        <f>IF(K1176&lt;=10%,"0-10%",IF(K1176&lt;=20%,"11-20%",IF(K1176&lt;=30%,"21-30%",IF(K1176&lt;=40%,"31-40%",IF(K1176&lt;=50%,"41-50%",IF(K1176&lt;=60%,"51-60%",IF(K1176&lt;=70%,"61-70%",IF(K1176&lt;=80%,"71-80%",IF(K1176&lt;=90%,"81-90%","91-100%")))))))))</f>
        <v>41-50%</v>
      </c>
      <c r="N1177" s="21" t="str">
        <f>IF(K1177&gt;=50%,"&gt;=50%","&lt;50%")</f>
        <v>&gt;=50%</v>
      </c>
      <c r="O1177" s="7">
        <v>4.3</v>
      </c>
      <c r="P1177" s="11">
        <v>112</v>
      </c>
      <c r="Q1177" s="27">
        <f>J1177*P1177</f>
        <v>111888</v>
      </c>
      <c r="R1177" s="12"/>
      <c r="S1177" s="24" t="str">
        <f>IF(K1177&gt;=50%,"Yes","No")</f>
        <v>Yes</v>
      </c>
    </row>
    <row r="1178" spans="1:19" x14ac:dyDescent="0.25">
      <c r="A1178" s="7" t="s">
        <v>2913</v>
      </c>
      <c r="B1178" s="7" t="s">
        <v>2914</v>
      </c>
      <c r="C1178" s="7" t="s">
        <v>326</v>
      </c>
      <c r="D1178" s="7" t="s">
        <v>55</v>
      </c>
      <c r="E1178" s="7" t="s">
        <v>63</v>
      </c>
      <c r="F1178" s="8" t="s">
        <v>103</v>
      </c>
      <c r="G1178" s="7" t="s">
        <v>327</v>
      </c>
      <c r="H1178" s="9">
        <v>299</v>
      </c>
      <c r="I1178" s="30" t="str">
        <f t="shared" si="71"/>
        <v>₹200 - ₹500</v>
      </c>
      <c r="J1178" s="9">
        <v>599</v>
      </c>
      <c r="K1178" s="10">
        <v>0.5</v>
      </c>
      <c r="L1178" s="41">
        <f t="shared" si="72"/>
        <v>3.7</v>
      </c>
      <c r="M1178" s="21" t="str">
        <f>IF(K1177&lt;=10%,"0-10%",IF(K1177&lt;=20%,"11-20%",IF(K1177&lt;=30%,"21-30%",IF(K1177&lt;=40%,"31-40%",IF(K1177&lt;=50%,"41-50%",IF(K1177&lt;=60%,"51-60%",IF(K1177&lt;=70%,"61-70%",IF(K1177&lt;=80%,"71-80%",IF(K1177&lt;=90%,"81-90%","91-100%")))))))))</f>
        <v>71-80%</v>
      </c>
      <c r="N1178" s="21" t="str">
        <f>IF(K1178&gt;=50%,"&gt;=50%","&lt;50%")</f>
        <v>&gt;=50%</v>
      </c>
      <c r="O1178" s="7">
        <v>3.7</v>
      </c>
      <c r="P1178" s="11">
        <v>708</v>
      </c>
      <c r="Q1178" s="27">
        <f>J1178*P1178</f>
        <v>424092</v>
      </c>
      <c r="R1178" s="12"/>
      <c r="S1178" s="24" t="str">
        <f>IF(K1178&gt;=50%,"Yes","No")</f>
        <v>Yes</v>
      </c>
    </row>
    <row r="1179" spans="1:19" x14ac:dyDescent="0.25">
      <c r="A1179" s="7" t="s">
        <v>1584</v>
      </c>
      <c r="B1179" s="7" t="s">
        <v>1585</v>
      </c>
      <c r="C1179" s="7" t="s">
        <v>1197</v>
      </c>
      <c r="D1179" s="7" t="s">
        <v>55</v>
      </c>
      <c r="E1179" s="7" t="s">
        <v>789</v>
      </c>
      <c r="F1179" s="8" t="s">
        <v>1193</v>
      </c>
      <c r="G1179" s="7" t="s">
        <v>1198</v>
      </c>
      <c r="H1179" s="9">
        <v>399</v>
      </c>
      <c r="I1179" s="30" t="str">
        <f t="shared" si="71"/>
        <v>₹200 - ₹500</v>
      </c>
      <c r="J1179" s="9">
        <v>1290</v>
      </c>
      <c r="K1179" s="10">
        <v>0.69</v>
      </c>
      <c r="L1179" s="41">
        <f t="shared" si="72"/>
        <v>4.2</v>
      </c>
      <c r="M1179" s="21" t="str">
        <f>IF(K1178&lt;=10%,"0-10%",IF(K1178&lt;=20%,"11-20%",IF(K1178&lt;=30%,"21-30%",IF(K1178&lt;=40%,"31-40%",IF(K1178&lt;=50%,"41-50%",IF(K1178&lt;=60%,"51-60%",IF(K1178&lt;=70%,"61-70%",IF(K1178&lt;=80%,"71-80%",IF(K1178&lt;=90%,"81-90%","91-100%")))))))))</f>
        <v>41-50%</v>
      </c>
      <c r="N1179" s="21" t="str">
        <f>IF(K1179&gt;=50%,"&gt;=50%","&lt;50%")</f>
        <v>&gt;=50%</v>
      </c>
      <c r="O1179" s="7">
        <v>4.2</v>
      </c>
      <c r="P1179" s="11">
        <v>206</v>
      </c>
      <c r="Q1179" s="27">
        <f>J1179*P1179</f>
        <v>265740</v>
      </c>
      <c r="R1179" s="12"/>
      <c r="S1179" s="24" t="str">
        <f>IF(K1179&gt;=50%,"Yes","No")</f>
        <v>Yes</v>
      </c>
    </row>
    <row r="1180" spans="1:19" x14ac:dyDescent="0.25">
      <c r="A1180" s="7" t="s">
        <v>1146</v>
      </c>
      <c r="B1180" s="7" t="s">
        <v>1147</v>
      </c>
      <c r="C1180" s="7" t="s">
        <v>1148</v>
      </c>
      <c r="D1180" s="7" t="s">
        <v>55</v>
      </c>
      <c r="E1180" s="7" t="s">
        <v>63</v>
      </c>
      <c r="F1180" s="8" t="s">
        <v>103</v>
      </c>
      <c r="G1180" s="7" t="s">
        <v>1149</v>
      </c>
      <c r="H1180" s="9">
        <v>893</v>
      </c>
      <c r="I1180" s="30" t="str">
        <f t="shared" si="71"/>
        <v>&gt;₹500</v>
      </c>
      <c r="J1180" s="9">
        <v>1052</v>
      </c>
      <c r="K1180" s="10">
        <v>0.15</v>
      </c>
      <c r="L1180" s="41">
        <f t="shared" si="72"/>
        <v>4.3</v>
      </c>
      <c r="M1180" s="21" t="str">
        <f>IF(K1179&lt;=10%,"0-10%",IF(K1179&lt;=20%,"11-20%",IF(K1179&lt;=30%,"21-30%",IF(K1179&lt;=40%,"31-40%",IF(K1179&lt;=50%,"41-50%",IF(K1179&lt;=60%,"51-60%",IF(K1179&lt;=70%,"61-70%",IF(K1179&lt;=80%,"71-80%",IF(K1179&lt;=90%,"81-90%","91-100%")))))))))</f>
        <v>61-70%</v>
      </c>
      <c r="N1180" s="21" t="str">
        <f>IF(K1180&gt;=50%,"&gt;=50%","&lt;50%")</f>
        <v>&lt;50%</v>
      </c>
      <c r="O1180" s="7">
        <v>4.3</v>
      </c>
      <c r="P1180" s="11">
        <v>106</v>
      </c>
      <c r="Q1180" s="27">
        <f>J1180*P1180</f>
        <v>111512</v>
      </c>
      <c r="R1180" s="12"/>
      <c r="S1180" s="24" t="str">
        <f>IF(K1180&gt;=50%,"Yes","No")</f>
        <v>No</v>
      </c>
    </row>
    <row r="1181" spans="1:19" x14ac:dyDescent="0.25">
      <c r="A1181" s="7" t="s">
        <v>2050</v>
      </c>
      <c r="B1181" s="7" t="s">
        <v>2051</v>
      </c>
      <c r="C1181" s="7" t="s">
        <v>1325</v>
      </c>
      <c r="D1181" s="7" t="s">
        <v>35</v>
      </c>
      <c r="E1181" s="14" t="s">
        <v>36</v>
      </c>
      <c r="F1181" s="8" t="s">
        <v>37</v>
      </c>
      <c r="G1181" s="14" t="s">
        <v>1326</v>
      </c>
      <c r="H1181" s="9">
        <v>1499</v>
      </c>
      <c r="I1181" s="30" t="str">
        <f t="shared" si="71"/>
        <v>&gt;₹500</v>
      </c>
      <c r="J1181" s="9">
        <v>3500</v>
      </c>
      <c r="K1181" s="10">
        <v>0.56999999999999995</v>
      </c>
      <c r="L1181" s="41">
        <f t="shared" si="72"/>
        <v>4.0999999999999996</v>
      </c>
      <c r="M1181" s="21" t="str">
        <f>IF(K1180&lt;=10%,"0-10%",IF(K1180&lt;=20%,"11-20%",IF(K1180&lt;=30%,"21-30%",IF(K1180&lt;=40%,"31-40%",IF(K1180&lt;=50%,"41-50%",IF(K1180&lt;=60%,"51-60%",IF(K1180&lt;=70%,"61-70%",IF(K1180&lt;=80%,"71-80%",IF(K1180&lt;=90%,"81-90%","91-100%")))))))))</f>
        <v>11-20%</v>
      </c>
      <c r="N1181" s="21" t="str">
        <f>IF(K1181&gt;=50%,"&gt;=50%","&lt;50%")</f>
        <v>&gt;=50%</v>
      </c>
      <c r="O1181" s="7">
        <v>4.0999999999999996</v>
      </c>
      <c r="P1181" s="11">
        <v>303</v>
      </c>
      <c r="Q1181" s="27">
        <f>J1181*P1181</f>
        <v>1060500</v>
      </c>
      <c r="R1181" s="12"/>
      <c r="S1181" s="24" t="str">
        <f>IF(K1181&gt;=50%,"Yes","No")</f>
        <v>Yes</v>
      </c>
    </row>
    <row r="1182" spans="1:19" x14ac:dyDescent="0.25">
      <c r="A1182" s="7" t="s">
        <v>1150</v>
      </c>
      <c r="B1182" s="7" t="s">
        <v>1151</v>
      </c>
      <c r="C1182" s="7" t="s">
        <v>125</v>
      </c>
      <c r="D1182" s="7" t="s">
        <v>35</v>
      </c>
      <c r="E1182" s="14" t="s">
        <v>43</v>
      </c>
      <c r="F1182" s="8" t="s">
        <v>126</v>
      </c>
      <c r="G1182" s="14" t="s">
        <v>127</v>
      </c>
      <c r="H1182" s="9">
        <v>8499</v>
      </c>
      <c r="I1182" s="30" t="str">
        <f t="shared" si="71"/>
        <v>&gt;₹500</v>
      </c>
      <c r="J1182" s="9">
        <v>16490</v>
      </c>
      <c r="K1182" s="10">
        <v>0.48</v>
      </c>
      <c r="L1182" s="41">
        <f t="shared" si="72"/>
        <v>4.3</v>
      </c>
      <c r="M1182" s="21" t="str">
        <f>IF(K1181&lt;=10%,"0-10%",IF(K1181&lt;=20%,"11-20%",IF(K1181&lt;=30%,"21-30%",IF(K1181&lt;=40%,"31-40%",IF(K1181&lt;=50%,"41-50%",IF(K1181&lt;=60%,"51-60%",IF(K1181&lt;=70%,"61-70%",IF(K1181&lt;=80%,"71-80%",IF(K1181&lt;=90%,"81-90%","91-100%")))))))))</f>
        <v>51-60%</v>
      </c>
      <c r="N1182" s="21" t="str">
        <f>IF(K1182&gt;=50%,"&gt;=50%","&lt;50%")</f>
        <v>&lt;50%</v>
      </c>
      <c r="O1182" s="7">
        <v>4.3</v>
      </c>
      <c r="P1182" s="11">
        <v>97</v>
      </c>
      <c r="Q1182" s="27">
        <f>J1182*P1182</f>
        <v>1599530</v>
      </c>
      <c r="R1182" s="12"/>
      <c r="S1182" s="24" t="str">
        <f>IF(K1182&gt;=50%,"Yes","No")</f>
        <v>No</v>
      </c>
    </row>
    <row r="1183" spans="1:19" x14ac:dyDescent="0.25">
      <c r="A1183" s="7" t="s">
        <v>2052</v>
      </c>
      <c r="B1183" s="7" t="s">
        <v>2053</v>
      </c>
      <c r="C1183" s="7" t="s">
        <v>1080</v>
      </c>
      <c r="D1183" s="7" t="s">
        <v>35</v>
      </c>
      <c r="E1183" s="14" t="s">
        <v>43</v>
      </c>
      <c r="F1183" s="8" t="s">
        <v>121</v>
      </c>
      <c r="G1183" s="14" t="s">
        <v>1081</v>
      </c>
      <c r="H1183" s="9">
        <v>4899</v>
      </c>
      <c r="I1183" s="30" t="str">
        <f t="shared" si="71"/>
        <v>&gt;₹500</v>
      </c>
      <c r="J1183" s="9">
        <v>8999</v>
      </c>
      <c r="K1183" s="10">
        <v>0.46</v>
      </c>
      <c r="L1183" s="41">
        <f t="shared" si="72"/>
        <v>4.0999999999999996</v>
      </c>
      <c r="M1183" s="21" t="str">
        <f>IF(K1182&lt;=10%,"0-10%",IF(K1182&lt;=20%,"11-20%",IF(K1182&lt;=30%,"21-30%",IF(K1182&lt;=40%,"31-40%",IF(K1182&lt;=50%,"41-50%",IF(K1182&lt;=60%,"51-60%",IF(K1182&lt;=70%,"61-70%",IF(K1182&lt;=80%,"71-80%",IF(K1182&lt;=90%,"81-90%","91-100%")))))))))</f>
        <v>41-50%</v>
      </c>
      <c r="N1183" s="21" t="str">
        <f>IF(K1183&gt;=50%,"&gt;=50%","&lt;50%")</f>
        <v>&lt;50%</v>
      </c>
      <c r="O1183" s="7">
        <v>4.0999999999999996</v>
      </c>
      <c r="P1183" s="11">
        <v>297</v>
      </c>
      <c r="Q1183" s="27">
        <f>J1183*P1183</f>
        <v>2672703</v>
      </c>
      <c r="R1183" s="12"/>
      <c r="S1183" s="24" t="str">
        <f>IF(K1183&gt;=50%,"Yes","No")</f>
        <v>No</v>
      </c>
    </row>
    <row r="1184" spans="1:19" x14ac:dyDescent="0.25">
      <c r="A1184" s="7" t="s">
        <v>2807</v>
      </c>
      <c r="B1184" s="7" t="s">
        <v>2808</v>
      </c>
      <c r="C1184" s="7" t="s">
        <v>2809</v>
      </c>
      <c r="D1184" s="7" t="s">
        <v>55</v>
      </c>
      <c r="E1184" s="7" t="s">
        <v>789</v>
      </c>
      <c r="F1184" s="8" t="s">
        <v>2810</v>
      </c>
      <c r="H1184" s="9">
        <v>99</v>
      </c>
      <c r="I1184" s="30" t="str">
        <f>IF(H1184&lt;200,"&lt;₹200", IF(H1184&lt;=500, "₹200 -₹500", "&gt;₹500"))</f>
        <v>&lt;₹200</v>
      </c>
      <c r="J1184" s="9">
        <v>999</v>
      </c>
      <c r="K1184" s="10">
        <v>0.9</v>
      </c>
      <c r="L1184" s="41">
        <f t="shared" si="72"/>
        <v>3.8</v>
      </c>
      <c r="M1184" s="21" t="str">
        <f>IF(K1183&lt;=10%,"0-10%",IF(K1183&lt;=20%,"11-20%",IF(K1183&lt;=30%,"21-30%",IF(K1183&lt;=40%,"31-40%",IF(K1183&lt;=50%,"41-50%",IF(K1183&lt;=60%,"51-60%",IF(K1183&lt;=70%,"61-70%",IF(K1183&lt;=80%,"71-80%",IF(K1183&lt;=90%,"81-90%","91-100%")))))))))</f>
        <v>41-50%</v>
      </c>
      <c r="N1184" s="21" t="str">
        <f>IF(K1184&gt;=50%,"&gt;=50%","&lt;50%")</f>
        <v>&gt;=50%</v>
      </c>
      <c r="O1184" s="7">
        <v>3.8</v>
      </c>
      <c r="P1184" s="11">
        <v>594</v>
      </c>
      <c r="Q1184" s="27">
        <f>J1184*P1184</f>
        <v>593406</v>
      </c>
      <c r="R1184" s="12"/>
      <c r="S1184" s="24" t="str">
        <f>IF(K1184&gt;=50%,"Yes","No")</f>
        <v>Yes</v>
      </c>
    </row>
    <row r="1185" spans="1:19" x14ac:dyDescent="0.25">
      <c r="A1185" s="7" t="s">
        <v>2054</v>
      </c>
      <c r="B1185" s="7" t="s">
        <v>2055</v>
      </c>
      <c r="C1185" s="7" t="s">
        <v>1457</v>
      </c>
      <c r="D1185" s="7" t="s">
        <v>35</v>
      </c>
      <c r="E1185" s="14" t="s">
        <v>43</v>
      </c>
      <c r="F1185" s="8" t="s">
        <v>44</v>
      </c>
      <c r="G1185" s="14" t="s">
        <v>1458</v>
      </c>
      <c r="H1185" s="9">
        <v>3685</v>
      </c>
      <c r="I1185" s="30" t="str">
        <f>IF(H1185&lt;200,"&lt;₹200",IF(OR(H1185=200,H1185&lt;=500),"₹200 - ₹500","&gt;₹500"))</f>
        <v>&gt;₹500</v>
      </c>
      <c r="J1185" s="9">
        <v>5495</v>
      </c>
      <c r="K1185" s="10">
        <v>0.33</v>
      </c>
      <c r="L1185" s="41">
        <f t="shared" si="72"/>
        <v>4.0999999999999996</v>
      </c>
      <c r="M1185" s="21" t="str">
        <f>IF(K1184&lt;=10%,"0-10%",IF(K1184&lt;=20%,"11-20%",IF(K1184&lt;=30%,"21-30%",IF(K1184&lt;=40%,"31-40%",IF(K1184&lt;=50%,"41-50%",IF(K1184&lt;=60%,"51-60%",IF(K1184&lt;=70%,"61-70%",IF(K1184&lt;=80%,"71-80%",IF(K1184&lt;=90%,"81-90%","91-100%")))))))))</f>
        <v>81-90%</v>
      </c>
      <c r="N1185" s="21" t="str">
        <f>IF(K1185&gt;=50%,"&gt;=50%","&lt;50%")</f>
        <v>&lt;50%</v>
      </c>
      <c r="O1185" s="7">
        <v>4.0999999999999996</v>
      </c>
      <c r="P1185" s="11">
        <v>290</v>
      </c>
      <c r="Q1185" s="27">
        <f>J1185*P1185</f>
        <v>1593550</v>
      </c>
      <c r="R1185" s="12"/>
      <c r="S1185" s="24" t="str">
        <f>IF(K1185&gt;=50%,"Yes","No")</f>
        <v>No</v>
      </c>
    </row>
    <row r="1186" spans="1:19" x14ac:dyDescent="0.25">
      <c r="A1186" s="7" t="s">
        <v>1152</v>
      </c>
      <c r="B1186" s="7" t="s">
        <v>1153</v>
      </c>
      <c r="C1186" s="7" t="s">
        <v>25</v>
      </c>
      <c r="D1186" s="7" t="s">
        <v>18</v>
      </c>
      <c r="E1186" s="7" t="s">
        <v>19</v>
      </c>
      <c r="F1186" s="8" t="s">
        <v>26</v>
      </c>
      <c r="G1186" s="7" t="s">
        <v>27</v>
      </c>
      <c r="H1186" s="9">
        <v>199</v>
      </c>
      <c r="I1186" s="30" t="str">
        <f>IF(H1186&lt;200,"&lt;₹200", IF(H1186&lt;=500, "₹200 -₹500", "&gt;₹500"))</f>
        <v>&lt;₹200</v>
      </c>
      <c r="J1186" s="9">
        <v>999</v>
      </c>
      <c r="K1186" s="10">
        <v>0.8</v>
      </c>
      <c r="L1186" s="41">
        <f t="shared" si="72"/>
        <v>4.3</v>
      </c>
      <c r="M1186" s="21" t="str">
        <f>IF(K1185&lt;=10%,"0-10%",IF(K1185&lt;=20%,"11-20%",IF(K1185&lt;=30%,"21-30%",IF(K1185&lt;=40%,"31-40%",IF(K1185&lt;=50%,"41-50%",IF(K1185&lt;=60%,"51-60%",IF(K1185&lt;=70%,"61-70%",IF(K1185&lt;=80%,"71-80%",IF(K1185&lt;=90%,"81-90%","91-100%")))))))))</f>
        <v>31-40%</v>
      </c>
      <c r="N1186" s="21" t="str">
        <f>IF(K1186&gt;=50%,"&gt;=50%","&lt;50%")</f>
        <v>&gt;=50%</v>
      </c>
      <c r="O1186" s="7">
        <v>4.3</v>
      </c>
      <c r="P1186" s="11">
        <v>87</v>
      </c>
      <c r="Q1186" s="27">
        <f>J1186*P1186</f>
        <v>86913</v>
      </c>
      <c r="R1186" s="12"/>
      <c r="S1186" s="24" t="str">
        <f>IF(K1186&gt;=50%,"Yes","No")</f>
        <v>Yes</v>
      </c>
    </row>
    <row r="1187" spans="1:19" x14ac:dyDescent="0.25">
      <c r="A1187" s="7" t="s">
        <v>2056</v>
      </c>
      <c r="B1187" s="7" t="s">
        <v>2057</v>
      </c>
      <c r="C1187" s="7" t="s">
        <v>887</v>
      </c>
      <c r="D1187" s="7" t="s">
        <v>35</v>
      </c>
      <c r="E1187" s="14" t="s">
        <v>43</v>
      </c>
      <c r="F1187" s="8" t="s">
        <v>44</v>
      </c>
      <c r="G1187" s="14" t="s">
        <v>888</v>
      </c>
      <c r="H1187" s="9">
        <v>2079</v>
      </c>
      <c r="I1187" s="30" t="str">
        <f t="shared" ref="I1187:I1195" si="73">IF(H1187&lt;200,"&lt;₹200",IF(OR(H1187=200,H1187&lt;=500),"₹200 - ₹500","&gt;₹500"))</f>
        <v>&gt;₹500</v>
      </c>
      <c r="J1187" s="9">
        <v>3099</v>
      </c>
      <c r="K1187" s="10">
        <v>0.33</v>
      </c>
      <c r="L1187" s="41">
        <f t="shared" si="72"/>
        <v>4.0999999999999996</v>
      </c>
      <c r="M1187" s="21" t="str">
        <f>IF(K1186&lt;=10%,"0-10%",IF(K1186&lt;=20%,"11-20%",IF(K1186&lt;=30%,"21-30%",IF(K1186&lt;=40%,"31-40%",IF(K1186&lt;=50%,"41-50%",IF(K1186&lt;=60%,"51-60%",IF(K1186&lt;=70%,"61-70%",IF(K1186&lt;=80%,"71-80%",IF(K1186&lt;=90%,"81-90%","91-100%")))))))))</f>
        <v>71-80%</v>
      </c>
      <c r="N1187" s="21" t="str">
        <f>IF(K1187&gt;=50%,"&gt;=50%","&lt;50%")</f>
        <v>&lt;50%</v>
      </c>
      <c r="O1187" s="7">
        <v>4.0999999999999996</v>
      </c>
      <c r="P1187" s="11">
        <v>282</v>
      </c>
      <c r="Q1187" s="27">
        <f>J1187*P1187</f>
        <v>873918</v>
      </c>
      <c r="R1187" s="12"/>
      <c r="S1187" s="24" t="str">
        <f>IF(K1187&gt;=50%,"Yes","No")</f>
        <v>No</v>
      </c>
    </row>
    <row r="1188" spans="1:19" x14ac:dyDescent="0.25">
      <c r="A1188" s="7" t="s">
        <v>2915</v>
      </c>
      <c r="B1188" s="7" t="s">
        <v>2916</v>
      </c>
      <c r="C1188" s="7" t="s">
        <v>1197</v>
      </c>
      <c r="D1188" s="7" t="s">
        <v>55</v>
      </c>
      <c r="E1188" s="14" t="s">
        <v>789</v>
      </c>
      <c r="F1188" s="8" t="s">
        <v>1193</v>
      </c>
      <c r="G1188" s="14" t="s">
        <v>1198</v>
      </c>
      <c r="H1188" s="9">
        <v>1599</v>
      </c>
      <c r="I1188" s="30" t="str">
        <f t="shared" si="73"/>
        <v>&gt;₹500</v>
      </c>
      <c r="J1188" s="9">
        <v>3490</v>
      </c>
      <c r="K1188" s="10">
        <v>0.54</v>
      </c>
      <c r="L1188" s="41">
        <f t="shared" si="72"/>
        <v>3.7</v>
      </c>
      <c r="M1188" s="21" t="str">
        <f>IF(K1187&lt;=10%,"0-10%",IF(K1187&lt;=20%,"11-20%",IF(K1187&lt;=30%,"21-30%",IF(K1187&lt;=40%,"31-40%",IF(K1187&lt;=50%,"41-50%",IF(K1187&lt;=60%,"51-60%",IF(K1187&lt;=70%,"61-70%",IF(K1187&lt;=80%,"71-80%",IF(K1187&lt;=90%,"81-90%","91-100%")))))))))</f>
        <v>31-40%</v>
      </c>
      <c r="N1188" s="21" t="str">
        <f>IF(K1188&gt;=50%,"&gt;=50%","&lt;50%")</f>
        <v>&gt;=50%</v>
      </c>
      <c r="O1188" s="7">
        <v>3.7</v>
      </c>
      <c r="P1188" s="11">
        <v>676</v>
      </c>
      <c r="Q1188" s="27">
        <f>J1188*P1188</f>
        <v>2359240</v>
      </c>
      <c r="R1188" s="12"/>
      <c r="S1188" s="24" t="str">
        <f>IF(K1188&gt;=50%,"Yes","No")</f>
        <v>Yes</v>
      </c>
    </row>
    <row r="1189" spans="1:19" x14ac:dyDescent="0.25">
      <c r="A1189" s="7" t="s">
        <v>1154</v>
      </c>
      <c r="B1189" s="7" t="s">
        <v>1155</v>
      </c>
      <c r="C1189" s="7" t="s">
        <v>155</v>
      </c>
      <c r="D1189" s="7" t="s">
        <v>18</v>
      </c>
      <c r="E1189" s="7" t="s">
        <v>156</v>
      </c>
      <c r="F1189" s="8" t="s">
        <v>157</v>
      </c>
      <c r="H1189" s="9">
        <v>499</v>
      </c>
      <c r="I1189" s="30" t="str">
        <f t="shared" si="73"/>
        <v>₹200 - ₹500</v>
      </c>
      <c r="J1189" s="9">
        <v>775</v>
      </c>
      <c r="K1189" s="10">
        <v>0.36</v>
      </c>
      <c r="L1189" s="41">
        <f t="shared" si="72"/>
        <v>4.3</v>
      </c>
      <c r="M1189" s="21" t="str">
        <f>IF(K1188&lt;=10%,"0-10%",IF(K1188&lt;=20%,"11-20%",IF(K1188&lt;=30%,"21-30%",IF(K1188&lt;=40%,"31-40%",IF(K1188&lt;=50%,"41-50%",IF(K1188&lt;=60%,"51-60%",IF(K1188&lt;=70%,"61-70%",IF(K1188&lt;=80%,"71-80%",IF(K1188&lt;=90%,"81-90%","91-100%")))))))))</f>
        <v>51-60%</v>
      </c>
      <c r="N1189" s="21" t="str">
        <f>IF(K1189&gt;=50%,"&gt;=50%","&lt;50%")</f>
        <v>&lt;50%</v>
      </c>
      <c r="O1189" s="7">
        <v>4.3</v>
      </c>
      <c r="P1189" s="11">
        <v>74</v>
      </c>
      <c r="Q1189" s="27">
        <f>J1189*P1189</f>
        <v>57350</v>
      </c>
      <c r="R1189" s="12"/>
      <c r="S1189" s="24" t="str">
        <f>IF(K1189&gt;=50%,"Yes","No")</f>
        <v>No</v>
      </c>
    </row>
    <row r="1190" spans="1:19" x14ac:dyDescent="0.25">
      <c r="A1190" s="7" t="s">
        <v>2981</v>
      </c>
      <c r="B1190" s="7" t="s">
        <v>2982</v>
      </c>
      <c r="C1190" s="7" t="s">
        <v>694</v>
      </c>
      <c r="D1190" s="7" t="s">
        <v>35</v>
      </c>
      <c r="E1190" s="14" t="s">
        <v>43</v>
      </c>
      <c r="F1190" s="8" t="s">
        <v>121</v>
      </c>
      <c r="G1190" s="14" t="s">
        <v>122</v>
      </c>
      <c r="H1190" s="9">
        <v>1799</v>
      </c>
      <c r="I1190" s="30" t="str">
        <f t="shared" si="73"/>
        <v>&gt;₹500</v>
      </c>
      <c r="J1190" s="9">
        <v>2599</v>
      </c>
      <c r="K1190" s="10">
        <v>0.31</v>
      </c>
      <c r="L1190" s="41">
        <f t="shared" si="72"/>
        <v>3.6</v>
      </c>
      <c r="M1190" s="21" t="str">
        <f>IF(K1189&lt;=10%,"0-10%",IF(K1189&lt;=20%,"11-20%",IF(K1189&lt;=30%,"21-30%",IF(K1189&lt;=40%,"31-40%",IF(K1189&lt;=50%,"41-50%",IF(K1189&lt;=60%,"51-60%",IF(K1189&lt;=70%,"61-70%",IF(K1189&lt;=80%,"71-80%",IF(K1189&lt;=90%,"81-90%","91-100%")))))))))</f>
        <v>31-40%</v>
      </c>
      <c r="N1190" s="21" t="str">
        <f>IF(K1190&gt;=50%,"&gt;=50%","&lt;50%")</f>
        <v>&lt;50%</v>
      </c>
      <c r="O1190" s="7">
        <v>3.6</v>
      </c>
      <c r="P1190" s="11">
        <v>771</v>
      </c>
      <c r="Q1190" s="27">
        <f>J1190*P1190</f>
        <v>2003829</v>
      </c>
      <c r="R1190" s="12"/>
      <c r="S1190" s="24" t="str">
        <f>IF(K1190&gt;=50%,"Yes","No")</f>
        <v>No</v>
      </c>
    </row>
    <row r="1191" spans="1:19" x14ac:dyDescent="0.25">
      <c r="A1191" s="7" t="s">
        <v>1156</v>
      </c>
      <c r="B1191" s="7" t="s">
        <v>1157</v>
      </c>
      <c r="C1191" s="7" t="s">
        <v>1128</v>
      </c>
      <c r="D1191" s="7" t="s">
        <v>35</v>
      </c>
      <c r="E1191" s="7" t="s">
        <v>36</v>
      </c>
      <c r="F1191" s="8" t="s">
        <v>133</v>
      </c>
      <c r="G1191" s="7" t="s">
        <v>1129</v>
      </c>
      <c r="H1191" s="9">
        <v>799</v>
      </c>
      <c r="I1191" s="30" t="str">
        <f t="shared" si="73"/>
        <v>&gt;₹500</v>
      </c>
      <c r="J1191" s="9">
        <v>1989</v>
      </c>
      <c r="K1191" s="10">
        <v>0.6</v>
      </c>
      <c r="L1191" s="41">
        <f t="shared" si="72"/>
        <v>4.3</v>
      </c>
      <c r="M1191" s="21" t="str">
        <f>IF(K1190&lt;=10%,"0-10%",IF(K1190&lt;=20%,"11-20%",IF(K1190&lt;=30%,"21-30%",IF(K1190&lt;=40%,"31-40%",IF(K1190&lt;=50%,"41-50%",IF(K1190&lt;=60%,"51-60%",IF(K1190&lt;=70%,"61-70%",IF(K1190&lt;=80%,"71-80%",IF(K1190&lt;=90%,"81-90%","91-100%")))))))))</f>
        <v>31-40%</v>
      </c>
      <c r="N1191" s="21" t="str">
        <f>IF(K1191&gt;=50%,"&gt;=50%","&lt;50%")</f>
        <v>&gt;=50%</v>
      </c>
      <c r="O1191" s="7">
        <v>4.3</v>
      </c>
      <c r="P1191" s="11">
        <v>70</v>
      </c>
      <c r="Q1191" s="27">
        <f>J1191*P1191</f>
        <v>139230</v>
      </c>
      <c r="R1191" s="12"/>
      <c r="S1191" s="24" t="str">
        <f>IF(K1191&gt;=50%,"Yes","No")</f>
        <v>Yes</v>
      </c>
    </row>
    <row r="1192" spans="1:19" x14ac:dyDescent="0.25">
      <c r="A1192" s="7" t="s">
        <v>1586</v>
      </c>
      <c r="B1192" s="7" t="s">
        <v>1587</v>
      </c>
      <c r="C1192" s="7" t="s">
        <v>1080</v>
      </c>
      <c r="D1192" s="7" t="s">
        <v>35</v>
      </c>
      <c r="E1192" s="14" t="s">
        <v>43</v>
      </c>
      <c r="F1192" s="8" t="s">
        <v>121</v>
      </c>
      <c r="G1192" s="14" t="s">
        <v>1081</v>
      </c>
      <c r="H1192" s="9">
        <v>5999</v>
      </c>
      <c r="I1192" s="30" t="str">
        <f t="shared" si="73"/>
        <v>&gt;₹500</v>
      </c>
      <c r="J1192" s="9">
        <v>9999</v>
      </c>
      <c r="K1192" s="10">
        <v>0.4</v>
      </c>
      <c r="L1192" s="41">
        <f t="shared" si="72"/>
        <v>4.2</v>
      </c>
      <c r="M1192" s="21" t="str">
        <f>IF(K1191&lt;=10%,"0-10%",IF(K1191&lt;=20%,"11-20%",IF(K1191&lt;=30%,"21-30%",IF(K1191&lt;=40%,"31-40%",IF(K1191&lt;=50%,"41-50%",IF(K1191&lt;=60%,"51-60%",IF(K1191&lt;=70%,"61-70%",IF(K1191&lt;=80%,"71-80%",IF(K1191&lt;=90%,"81-90%","91-100%")))))))))</f>
        <v>51-60%</v>
      </c>
      <c r="N1192" s="21" t="str">
        <f>IF(K1192&gt;=50%,"&gt;=50%","&lt;50%")</f>
        <v>&lt;50%</v>
      </c>
      <c r="O1192" s="7">
        <v>4.2</v>
      </c>
      <c r="P1192" s="11">
        <v>170</v>
      </c>
      <c r="Q1192" s="27">
        <f>J1192*P1192</f>
        <v>1699830</v>
      </c>
      <c r="R1192" s="12"/>
      <c r="S1192" s="24" t="str">
        <f>IF(K1192&gt;=50%,"Yes","No")</f>
        <v>No</v>
      </c>
    </row>
    <row r="1193" spans="1:19" x14ac:dyDescent="0.25">
      <c r="A1193" s="7" t="s">
        <v>2058</v>
      </c>
      <c r="B1193" s="7" t="s">
        <v>2059</v>
      </c>
      <c r="C1193" s="7" t="s">
        <v>25</v>
      </c>
      <c r="D1193" s="7" t="s">
        <v>18</v>
      </c>
      <c r="E1193" s="7" t="s">
        <v>19</v>
      </c>
      <c r="F1193" s="8" t="s">
        <v>26</v>
      </c>
      <c r="G1193" s="7" t="s">
        <v>27</v>
      </c>
      <c r="H1193" s="9">
        <v>129</v>
      </c>
      <c r="I1193" s="30" t="str">
        <f t="shared" si="73"/>
        <v>&lt;₹200</v>
      </c>
      <c r="J1193" s="9">
        <v>599</v>
      </c>
      <c r="K1193" s="10">
        <v>0.78</v>
      </c>
      <c r="L1193" s="41">
        <f t="shared" si="72"/>
        <v>4.0999999999999996</v>
      </c>
      <c r="M1193" s="21" t="str">
        <f>IF(K1192&lt;=10%,"0-10%",IF(K1192&lt;=20%,"11-20%",IF(K1192&lt;=30%,"21-30%",IF(K1192&lt;=40%,"31-40%",IF(K1192&lt;=50%,"41-50%",IF(K1192&lt;=60%,"51-60%",IF(K1192&lt;=70%,"61-70%",IF(K1192&lt;=80%,"71-80%",IF(K1192&lt;=90%,"81-90%","91-100%")))))))))</f>
        <v>31-40%</v>
      </c>
      <c r="N1193" s="21" t="str">
        <f>IF(K1193&gt;=50%,"&gt;=50%","&lt;50%")</f>
        <v>&gt;=50%</v>
      </c>
      <c r="O1193" s="7">
        <v>4.0999999999999996</v>
      </c>
      <c r="P1193" s="11">
        <v>265</v>
      </c>
      <c r="Q1193" s="27">
        <f>J1193*P1193</f>
        <v>158735</v>
      </c>
      <c r="R1193" s="12"/>
      <c r="S1193" s="24" t="str">
        <f>IF(K1193&gt;=50%,"Yes","No")</f>
        <v>Yes</v>
      </c>
    </row>
    <row r="1194" spans="1:19" x14ac:dyDescent="0.25">
      <c r="A1194" s="7" t="s">
        <v>1588</v>
      </c>
      <c r="B1194" s="7" t="s">
        <v>1589</v>
      </c>
      <c r="C1194" s="7" t="s">
        <v>183</v>
      </c>
      <c r="D1194" s="7" t="s">
        <v>18</v>
      </c>
      <c r="E1194" s="7" t="s">
        <v>184</v>
      </c>
      <c r="F1194" s="8" t="s">
        <v>185</v>
      </c>
      <c r="G1194" s="7" t="s">
        <v>186</v>
      </c>
      <c r="H1194" s="9">
        <v>218</v>
      </c>
      <c r="I1194" s="30" t="str">
        <f t="shared" si="73"/>
        <v>₹200 - ₹500</v>
      </c>
      <c r="J1194" s="9">
        <v>999</v>
      </c>
      <c r="K1194" s="10">
        <v>0.78</v>
      </c>
      <c r="L1194" s="41">
        <f t="shared" si="72"/>
        <v>4.2</v>
      </c>
      <c r="M1194" s="21" t="str">
        <f>IF(K1193&lt;=10%,"0-10%",IF(K1193&lt;=20%,"11-20%",IF(K1193&lt;=30%,"21-30%",IF(K1193&lt;=40%,"31-40%",IF(K1193&lt;=50%,"41-50%",IF(K1193&lt;=60%,"51-60%",IF(K1193&lt;=70%,"61-70%",IF(K1193&lt;=80%,"71-80%",IF(K1193&lt;=90%,"81-90%","91-100%")))))))))</f>
        <v>71-80%</v>
      </c>
      <c r="N1194" s="21" t="str">
        <f>IF(K1194&gt;=50%,"&gt;=50%","&lt;50%")</f>
        <v>&gt;=50%</v>
      </c>
      <c r="O1194" s="7">
        <v>4.2</v>
      </c>
      <c r="P1194" s="11">
        <v>163</v>
      </c>
      <c r="Q1194" s="27">
        <f>J1194*P1194</f>
        <v>162837</v>
      </c>
      <c r="R1194" s="12"/>
      <c r="S1194" s="24" t="str">
        <f>IF(K1194&gt;=50%,"Yes","No")</f>
        <v>Yes</v>
      </c>
    </row>
    <row r="1195" spans="1:19" x14ac:dyDescent="0.25">
      <c r="A1195" s="7" t="s">
        <v>2630</v>
      </c>
      <c r="B1195" s="7" t="s">
        <v>2631</v>
      </c>
      <c r="C1195" s="7" t="s">
        <v>1956</v>
      </c>
      <c r="D1195" s="7" t="s">
        <v>35</v>
      </c>
      <c r="E1195" s="14" t="s">
        <v>43</v>
      </c>
      <c r="F1195" s="8" t="s">
        <v>121</v>
      </c>
      <c r="G1195" s="14" t="s">
        <v>444</v>
      </c>
      <c r="H1195" s="9">
        <v>1547</v>
      </c>
      <c r="I1195" s="30" t="str">
        <f t="shared" si="73"/>
        <v>&gt;₹500</v>
      </c>
      <c r="J1195" s="9">
        <v>2890</v>
      </c>
      <c r="K1195" s="10">
        <v>0.46</v>
      </c>
      <c r="L1195" s="41">
        <f t="shared" si="72"/>
        <v>3.9</v>
      </c>
      <c r="M1195" s="21" t="str">
        <f>IF(K1194&lt;=10%,"0-10%",IF(K1194&lt;=20%,"11-20%",IF(K1194&lt;=30%,"21-30%",IF(K1194&lt;=40%,"31-40%",IF(K1194&lt;=50%,"41-50%",IF(K1194&lt;=60%,"51-60%",IF(K1194&lt;=70%,"61-70%",IF(K1194&lt;=80%,"71-80%",IF(K1194&lt;=90%,"81-90%","91-100%")))))))))</f>
        <v>71-80%</v>
      </c>
      <c r="N1195" s="21" t="str">
        <f>IF(K1195&gt;=50%,"&gt;=50%","&lt;50%")</f>
        <v>&lt;50%</v>
      </c>
      <c r="O1195" s="7">
        <v>3.9</v>
      </c>
      <c r="P1195" s="11">
        <v>463</v>
      </c>
      <c r="Q1195" s="27">
        <f>J1195*P1195</f>
        <v>1338070</v>
      </c>
      <c r="R1195" s="12"/>
      <c r="S1195" s="24" t="str">
        <f>IF(K1195&gt;=50%,"Yes","No")</f>
        <v>No</v>
      </c>
    </row>
    <row r="1196" spans="1:19" x14ac:dyDescent="0.25">
      <c r="A1196" s="7" t="s">
        <v>2060</v>
      </c>
      <c r="B1196" s="7" t="s">
        <v>2061</v>
      </c>
      <c r="C1196" s="7" t="s">
        <v>120</v>
      </c>
      <c r="D1196" s="7" t="s">
        <v>35</v>
      </c>
      <c r="E1196" s="7" t="s">
        <v>43</v>
      </c>
      <c r="F1196" s="8" t="s">
        <v>121</v>
      </c>
      <c r="G1196" s="7" t="s">
        <v>122</v>
      </c>
      <c r="H1196" s="9">
        <v>398</v>
      </c>
      <c r="I1196" s="30" t="str">
        <f>IF(H1196&lt;200,"&lt;₹200", IF(H1196&lt;=500, "₹200 -₹500", "&gt;₹500"))</f>
        <v>₹200 -₹500</v>
      </c>
      <c r="J1196" s="9">
        <v>1999</v>
      </c>
      <c r="K1196" s="10">
        <v>0.8</v>
      </c>
      <c r="L1196" s="41">
        <f t="shared" si="72"/>
        <v>4.0999999999999996</v>
      </c>
      <c r="M1196" s="21" t="str">
        <f>IF(K1195&lt;=10%,"0-10%",IF(K1195&lt;=20%,"11-20%",IF(K1195&lt;=30%,"21-30%",IF(K1195&lt;=40%,"31-40%",IF(K1195&lt;=50%,"41-50%",IF(K1195&lt;=60%,"51-60%",IF(K1195&lt;=70%,"61-70%",IF(K1195&lt;=80%,"71-80%",IF(K1195&lt;=90%,"81-90%","91-100%")))))))))</f>
        <v>41-50%</v>
      </c>
      <c r="N1196" s="21" t="str">
        <f>IF(K1196&gt;=50%,"&gt;=50%","&lt;50%")</f>
        <v>&gt;=50%</v>
      </c>
      <c r="O1196" s="7">
        <v>4.0999999999999996</v>
      </c>
      <c r="P1196" s="11">
        <v>257</v>
      </c>
      <c r="Q1196" s="27">
        <f>J1196*P1196</f>
        <v>513743</v>
      </c>
      <c r="R1196" s="12"/>
      <c r="S1196" s="24" t="str">
        <f>IF(K1196&gt;=50%,"Yes","No")</f>
        <v>Yes</v>
      </c>
    </row>
    <row r="1197" spans="1:19" x14ac:dyDescent="0.25">
      <c r="A1197" s="7" t="s">
        <v>1590</v>
      </c>
      <c r="B1197" s="7" t="s">
        <v>1591</v>
      </c>
      <c r="C1197" s="7" t="s">
        <v>1227</v>
      </c>
      <c r="D1197" s="7" t="s">
        <v>35</v>
      </c>
      <c r="E1197" s="14" t="s">
        <v>43</v>
      </c>
      <c r="F1197" s="8" t="s">
        <v>44</v>
      </c>
      <c r="G1197" s="14" t="s">
        <v>1228</v>
      </c>
      <c r="H1197" s="9">
        <v>1601</v>
      </c>
      <c r="I1197" s="30" t="str">
        <f>IF(H1197&lt;200,"&lt;₹200",IF(OR(H1197=200,H1197&lt;=500),"₹200 - ₹500","&gt;₹500"))</f>
        <v>&gt;₹500</v>
      </c>
      <c r="J1197" s="9">
        <v>3890</v>
      </c>
      <c r="K1197" s="10">
        <v>0.59</v>
      </c>
      <c r="L1197" s="41">
        <f t="shared" si="72"/>
        <v>4.2</v>
      </c>
      <c r="M1197" s="21" t="str">
        <f>IF(K1196&lt;=10%,"0-10%",IF(K1196&lt;=20%,"11-20%",IF(K1196&lt;=30%,"21-30%",IF(K1196&lt;=40%,"31-40%",IF(K1196&lt;=50%,"41-50%",IF(K1196&lt;=60%,"51-60%",IF(K1196&lt;=70%,"61-70%",IF(K1196&lt;=80%,"71-80%",IF(K1196&lt;=90%,"81-90%","91-100%")))))))))</f>
        <v>71-80%</v>
      </c>
      <c r="N1197" s="21" t="str">
        <f>IF(K1197&gt;=50%,"&gt;=50%","&lt;50%")</f>
        <v>&gt;=50%</v>
      </c>
      <c r="O1197" s="7">
        <v>4.2</v>
      </c>
      <c r="P1197" s="11">
        <v>156</v>
      </c>
      <c r="Q1197" s="27">
        <f>J1197*P1197</f>
        <v>606840</v>
      </c>
      <c r="R1197" s="12"/>
      <c r="S1197" s="24" t="str">
        <f>IF(K1197&gt;=50%,"Yes","No")</f>
        <v>Yes</v>
      </c>
    </row>
    <row r="1198" spans="1:19" x14ac:dyDescent="0.25">
      <c r="A1198" s="7" t="s">
        <v>1158</v>
      </c>
      <c r="B1198" s="7" t="s">
        <v>1159</v>
      </c>
      <c r="C1198" s="7" t="s">
        <v>179</v>
      </c>
      <c r="D1198" s="7" t="s">
        <v>35</v>
      </c>
      <c r="E1198" s="14" t="s">
        <v>43</v>
      </c>
      <c r="F1198" s="8" t="s">
        <v>44</v>
      </c>
      <c r="G1198" s="14" t="s">
        <v>180</v>
      </c>
      <c r="H1198" s="9">
        <v>1260</v>
      </c>
      <c r="I1198" s="30" t="str">
        <f>IF(H1198&lt;200,"&lt;₹200",IF(OR(H1198=200,H1198&lt;=500),"₹200 - ₹500","&gt;₹500"))</f>
        <v>&gt;₹500</v>
      </c>
      <c r="J1198" s="9">
        <v>2299</v>
      </c>
      <c r="K1198" s="10">
        <v>0.45</v>
      </c>
      <c r="L1198" s="41">
        <f t="shared" si="72"/>
        <v>4.3</v>
      </c>
      <c r="M1198" s="21" t="str">
        <f>IF(K1197&lt;=10%,"0-10%",IF(K1197&lt;=20%,"11-20%",IF(K1197&lt;=30%,"21-30%",IF(K1197&lt;=40%,"31-40%",IF(K1197&lt;=50%,"41-50%",IF(K1197&lt;=60%,"51-60%",IF(K1197&lt;=70%,"61-70%",IF(K1197&lt;=80%,"71-80%",IF(K1197&lt;=90%,"81-90%","91-100%")))))))))</f>
        <v>51-60%</v>
      </c>
      <c r="N1198" s="21" t="str">
        <f>IF(K1198&gt;=50%,"&gt;=50%","&lt;50%")</f>
        <v>&lt;50%</v>
      </c>
      <c r="O1198" s="7">
        <v>4.3</v>
      </c>
      <c r="P1198" s="11">
        <v>55</v>
      </c>
      <c r="Q1198" s="27">
        <f>J1198*P1198</f>
        <v>126445</v>
      </c>
      <c r="R1198" s="12"/>
      <c r="S1198" s="24" t="str">
        <f>IF(K1198&gt;=50%,"Yes","No")</f>
        <v>No</v>
      </c>
    </row>
    <row r="1199" spans="1:19" x14ac:dyDescent="0.25">
      <c r="A1199" s="7" t="s">
        <v>2388</v>
      </c>
      <c r="B1199" s="7" t="s">
        <v>2389</v>
      </c>
      <c r="C1199" s="7" t="s">
        <v>326</v>
      </c>
      <c r="D1199" s="7" t="s">
        <v>55</v>
      </c>
      <c r="E1199" s="7" t="s">
        <v>63</v>
      </c>
      <c r="F1199" s="8" t="s">
        <v>103</v>
      </c>
      <c r="G1199" s="7" t="s">
        <v>327</v>
      </c>
      <c r="H1199" s="9">
        <v>339</v>
      </c>
      <c r="I1199" s="30" t="str">
        <f>IF(H1199&lt;200,"&lt;₹200", IF(H1199&lt;=500, "₹200 -₹500", "&gt;₹500"))</f>
        <v>₹200 -₹500</v>
      </c>
      <c r="J1199" s="9">
        <v>1999</v>
      </c>
      <c r="K1199" s="10">
        <v>0.83</v>
      </c>
      <c r="L1199" s="41">
        <f t="shared" si="72"/>
        <v>4</v>
      </c>
      <c r="M1199" s="21" t="str">
        <f>IF(K1198&lt;=10%,"0-10%",IF(K1198&lt;=20%,"11-20%",IF(K1198&lt;=30%,"21-30%",IF(K1198&lt;=40%,"31-40%",IF(K1198&lt;=50%,"41-50%",IF(K1198&lt;=60%,"51-60%",IF(K1198&lt;=70%,"61-70%",IF(K1198&lt;=80%,"71-80%",IF(K1198&lt;=90%,"81-90%","91-100%")))))))))</f>
        <v>41-50%</v>
      </c>
      <c r="N1199" s="21" t="str">
        <f>IF(K1199&gt;=50%,"&gt;=50%","&lt;50%")</f>
        <v>&gt;=50%</v>
      </c>
      <c r="O1199" s="7">
        <v>4</v>
      </c>
      <c r="P1199" s="11">
        <v>343</v>
      </c>
      <c r="Q1199" s="27">
        <f>J1199*P1199</f>
        <v>685657</v>
      </c>
      <c r="R1199" s="12"/>
      <c r="S1199" s="24" t="str">
        <f>IF(K1199&gt;=50%,"Yes","No")</f>
        <v>Yes</v>
      </c>
    </row>
    <row r="1200" spans="1:19" x14ac:dyDescent="0.25">
      <c r="A1200" s="7" t="s">
        <v>1592</v>
      </c>
      <c r="B1200" s="7" t="s">
        <v>1593</v>
      </c>
      <c r="C1200" s="7" t="s">
        <v>326</v>
      </c>
      <c r="D1200" s="7" t="s">
        <v>55</v>
      </c>
      <c r="E1200" s="7" t="s">
        <v>63</v>
      </c>
      <c r="F1200" s="8" t="s">
        <v>103</v>
      </c>
      <c r="G1200" s="7" t="s">
        <v>327</v>
      </c>
      <c r="H1200" s="9">
        <v>246</v>
      </c>
      <c r="I1200" s="30" t="str">
        <f t="shared" ref="I1200:I1216" si="74">IF(H1200&lt;200,"&lt;₹200",IF(OR(H1200=200,H1200&lt;=500),"₹200 - ₹500","&gt;₹500"))</f>
        <v>₹200 - ₹500</v>
      </c>
      <c r="J1200" s="9">
        <v>600</v>
      </c>
      <c r="K1200" s="10">
        <v>0.59</v>
      </c>
      <c r="L1200" s="41">
        <f t="shared" si="72"/>
        <v>4.2</v>
      </c>
      <c r="M1200" s="21" t="str">
        <f>IF(K1199&lt;=10%,"0-10%",IF(K1199&lt;=20%,"11-20%",IF(K1199&lt;=30%,"21-30%",IF(K1199&lt;=40%,"31-40%",IF(K1199&lt;=50%,"41-50%",IF(K1199&lt;=60%,"51-60%",IF(K1199&lt;=70%,"61-70%",IF(K1199&lt;=80%,"71-80%",IF(K1199&lt;=90%,"81-90%","91-100%")))))))))</f>
        <v>81-90%</v>
      </c>
      <c r="N1200" s="21" t="str">
        <f>IF(K1200&gt;=50%,"&gt;=50%","&lt;50%")</f>
        <v>&gt;=50%</v>
      </c>
      <c r="O1200" s="7">
        <v>4.2</v>
      </c>
      <c r="P1200" s="11">
        <v>143</v>
      </c>
      <c r="Q1200" s="27">
        <f>J1200*P1200</f>
        <v>85800</v>
      </c>
      <c r="R1200" s="12"/>
      <c r="S1200" s="24" t="str">
        <f>IF(K1200&gt;=50%,"Yes","No")</f>
        <v>Yes</v>
      </c>
    </row>
    <row r="1201" spans="1:19" x14ac:dyDescent="0.25">
      <c r="A1201" s="7" t="s">
        <v>2811</v>
      </c>
      <c r="B1201" s="7" t="s">
        <v>2812</v>
      </c>
      <c r="C1201" s="7" t="s">
        <v>326</v>
      </c>
      <c r="D1201" s="7" t="s">
        <v>55</v>
      </c>
      <c r="E1201" s="7" t="s">
        <v>63</v>
      </c>
      <c r="F1201" s="8" t="s">
        <v>103</v>
      </c>
      <c r="G1201" s="7" t="s">
        <v>327</v>
      </c>
      <c r="H1201" s="9">
        <v>199</v>
      </c>
      <c r="I1201" s="30" t="str">
        <f t="shared" si="74"/>
        <v>&lt;₹200</v>
      </c>
      <c r="J1201" s="9">
        <v>499</v>
      </c>
      <c r="K1201" s="10">
        <v>0.6</v>
      </c>
      <c r="L1201" s="41">
        <f t="shared" si="72"/>
        <v>3.8</v>
      </c>
      <c r="M1201" s="21" t="str">
        <f>IF(K1200&lt;=10%,"0-10%",IF(K1200&lt;=20%,"11-20%",IF(K1200&lt;=30%,"21-30%",IF(K1200&lt;=40%,"31-40%",IF(K1200&lt;=50%,"41-50%",IF(K1200&lt;=60%,"51-60%",IF(K1200&lt;=70%,"61-70%",IF(K1200&lt;=80%,"71-80%",IF(K1200&lt;=90%,"81-90%","91-100%")))))))))</f>
        <v>51-60%</v>
      </c>
      <c r="N1201" s="21" t="str">
        <f>IF(K1201&gt;=50%,"&gt;=50%","&lt;50%")</f>
        <v>&gt;=50%</v>
      </c>
      <c r="O1201" s="7">
        <v>3.8</v>
      </c>
      <c r="P1201" s="11">
        <v>538</v>
      </c>
      <c r="Q1201" s="27">
        <f>J1201*P1201</f>
        <v>268462</v>
      </c>
      <c r="R1201" s="12"/>
      <c r="S1201" s="24" t="str">
        <f>IF(K1201&gt;=50%,"Yes","No")</f>
        <v>Yes</v>
      </c>
    </row>
    <row r="1202" spans="1:19" x14ac:dyDescent="0.25">
      <c r="A1202" s="7" t="s">
        <v>2917</v>
      </c>
      <c r="B1202" s="7" t="s">
        <v>2918</v>
      </c>
      <c r="C1202" s="7" t="s">
        <v>34</v>
      </c>
      <c r="D1202" s="7" t="s">
        <v>35</v>
      </c>
      <c r="E1202" s="14" t="s">
        <v>36</v>
      </c>
      <c r="F1202" s="8" t="s">
        <v>37</v>
      </c>
      <c r="G1202" s="14" t="s">
        <v>38</v>
      </c>
      <c r="H1202" s="9">
        <v>1049</v>
      </c>
      <c r="I1202" s="30" t="str">
        <f t="shared" si="74"/>
        <v>&gt;₹500</v>
      </c>
      <c r="J1202" s="9">
        <v>2499</v>
      </c>
      <c r="K1202" s="10">
        <v>0.57999999999999996</v>
      </c>
      <c r="L1202" s="41">
        <f t="shared" si="72"/>
        <v>3.7</v>
      </c>
      <c r="M1202" s="21" t="str">
        <f>IF(K1201&lt;=10%,"0-10%",IF(K1201&lt;=20%,"11-20%",IF(K1201&lt;=30%,"21-30%",IF(K1201&lt;=40%,"31-40%",IF(K1201&lt;=50%,"41-50%",IF(K1201&lt;=60%,"51-60%",IF(K1201&lt;=70%,"61-70%",IF(K1201&lt;=80%,"71-80%",IF(K1201&lt;=90%,"81-90%","91-100%")))))))))</f>
        <v>51-60%</v>
      </c>
      <c r="N1202" s="21" t="str">
        <f>IF(K1202&gt;=50%,"&gt;=50%","&lt;50%")</f>
        <v>&gt;=50%</v>
      </c>
      <c r="O1202" s="7">
        <v>3.7</v>
      </c>
      <c r="P1202" s="11">
        <v>638</v>
      </c>
      <c r="Q1202" s="27">
        <f>J1202*P1202</f>
        <v>1594362</v>
      </c>
      <c r="R1202" s="12"/>
      <c r="S1202" s="24" t="str">
        <f>IF(K1202&gt;=50%,"Yes","No")</f>
        <v>Yes</v>
      </c>
    </row>
    <row r="1203" spans="1:19" x14ac:dyDescent="0.25">
      <c r="A1203" s="7" t="s">
        <v>1594</v>
      </c>
      <c r="B1203" s="7" t="s">
        <v>1595</v>
      </c>
      <c r="C1203" s="7" t="s">
        <v>42</v>
      </c>
      <c r="D1203" s="7" t="s">
        <v>35</v>
      </c>
      <c r="E1203" s="14" t="s">
        <v>43</v>
      </c>
      <c r="F1203" s="8" t="s">
        <v>44</v>
      </c>
      <c r="G1203" s="14" t="s">
        <v>45</v>
      </c>
      <c r="H1203" s="9">
        <v>3599</v>
      </c>
      <c r="I1203" s="30" t="str">
        <f t="shared" si="74"/>
        <v>&gt;₹500</v>
      </c>
      <c r="J1203" s="9">
        <v>7950</v>
      </c>
      <c r="K1203" s="10">
        <v>0.55000000000000004</v>
      </c>
      <c r="L1203" s="41">
        <f t="shared" si="72"/>
        <v>4.2</v>
      </c>
      <c r="M1203" s="21" t="str">
        <f>IF(K1202&lt;=10%,"0-10%",IF(K1202&lt;=20%,"11-20%",IF(K1202&lt;=30%,"21-30%",IF(K1202&lt;=40%,"31-40%",IF(K1202&lt;=50%,"41-50%",IF(K1202&lt;=60%,"51-60%",IF(K1202&lt;=70%,"61-70%",IF(K1202&lt;=80%,"71-80%",IF(K1202&lt;=90%,"81-90%","91-100%")))))))))</f>
        <v>51-60%</v>
      </c>
      <c r="N1203" s="21" t="str">
        <f>IF(K1203&gt;=50%,"&gt;=50%","&lt;50%")</f>
        <v>&gt;=50%</v>
      </c>
      <c r="O1203" s="7">
        <v>4.2</v>
      </c>
      <c r="P1203" s="11">
        <v>136</v>
      </c>
      <c r="Q1203" s="27">
        <f>J1203*P1203</f>
        <v>1081200</v>
      </c>
      <c r="R1203" s="12"/>
      <c r="S1203" s="24" t="str">
        <f>IF(K1203&gt;=50%,"Yes","No")</f>
        <v>Yes</v>
      </c>
    </row>
    <row r="1204" spans="1:19" x14ac:dyDescent="0.25">
      <c r="A1204" s="7" t="s">
        <v>2390</v>
      </c>
      <c r="B1204" s="7" t="s">
        <v>2391</v>
      </c>
      <c r="C1204" s="7" t="s">
        <v>903</v>
      </c>
      <c r="D1204" s="7" t="s">
        <v>35</v>
      </c>
      <c r="E1204" s="7" t="s">
        <v>904</v>
      </c>
      <c r="F1204" s="8" t="s">
        <v>905</v>
      </c>
      <c r="G1204" s="7" t="s">
        <v>906</v>
      </c>
      <c r="H1204" s="9">
        <v>395</v>
      </c>
      <c r="I1204" s="30" t="str">
        <f t="shared" si="74"/>
        <v>₹200 - ₹500</v>
      </c>
      <c r="J1204" s="9">
        <v>499</v>
      </c>
      <c r="K1204" s="10">
        <v>0.21</v>
      </c>
      <c r="L1204" s="41">
        <f t="shared" si="72"/>
        <v>4</v>
      </c>
      <c r="M1204" s="21" t="str">
        <f>IF(K1203&lt;=10%,"0-10%",IF(K1203&lt;=20%,"11-20%",IF(K1203&lt;=30%,"21-30%",IF(K1203&lt;=40%,"31-40%",IF(K1203&lt;=50%,"41-50%",IF(K1203&lt;=60%,"51-60%",IF(K1203&lt;=70%,"61-70%",IF(K1203&lt;=80%,"71-80%",IF(K1203&lt;=90%,"81-90%","91-100%")))))))))</f>
        <v>51-60%</v>
      </c>
      <c r="N1204" s="21" t="str">
        <f>IF(K1204&gt;=50%,"&gt;=50%","&lt;50%")</f>
        <v>&lt;50%</v>
      </c>
      <c r="O1204" s="7">
        <v>4</v>
      </c>
      <c r="P1204" s="11">
        <v>330</v>
      </c>
      <c r="Q1204" s="27">
        <f>J1204*P1204</f>
        <v>164670</v>
      </c>
      <c r="R1204" s="12"/>
      <c r="S1204" s="24" t="str">
        <f>IF(K1204&gt;=50%,"Yes","No")</f>
        <v>No</v>
      </c>
    </row>
    <row r="1205" spans="1:19" x14ac:dyDescent="0.25">
      <c r="A1205" s="7" t="s">
        <v>2632</v>
      </c>
      <c r="B1205" s="7" t="s">
        <v>2633</v>
      </c>
      <c r="C1205" s="7" t="s">
        <v>718</v>
      </c>
      <c r="D1205" s="7" t="s">
        <v>18</v>
      </c>
      <c r="E1205" s="14" t="s">
        <v>19</v>
      </c>
      <c r="F1205" s="8" t="s">
        <v>20</v>
      </c>
      <c r="G1205" s="14" t="s">
        <v>719</v>
      </c>
      <c r="H1205" s="9">
        <v>1409</v>
      </c>
      <c r="I1205" s="30" t="str">
        <f t="shared" si="74"/>
        <v>&gt;₹500</v>
      </c>
      <c r="J1205" s="9">
        <v>2199</v>
      </c>
      <c r="K1205" s="10">
        <v>0.36</v>
      </c>
      <c r="L1205" s="41">
        <f t="shared" si="72"/>
        <v>3.9</v>
      </c>
      <c r="M1205" s="21" t="str">
        <f>IF(K1204&lt;=10%,"0-10%",IF(K1204&lt;=20%,"11-20%",IF(K1204&lt;=30%,"21-30%",IF(K1204&lt;=40%,"31-40%",IF(K1204&lt;=50%,"41-50%",IF(K1204&lt;=60%,"51-60%",IF(K1204&lt;=70%,"61-70%",IF(K1204&lt;=80%,"71-80%",IF(K1204&lt;=90%,"81-90%","91-100%")))))))))</f>
        <v>21-30%</v>
      </c>
      <c r="N1205" s="21" t="str">
        <f>IF(K1205&gt;=50%,"&gt;=50%","&lt;50%")</f>
        <v>&lt;50%</v>
      </c>
      <c r="O1205" s="7">
        <v>3.9</v>
      </c>
      <c r="P1205" s="11">
        <v>427</v>
      </c>
      <c r="Q1205" s="27">
        <f>J1205*P1205</f>
        <v>938973</v>
      </c>
      <c r="R1205" s="12"/>
      <c r="S1205" s="24" t="str">
        <f>IF(K1205&gt;=50%,"Yes","No")</f>
        <v>No</v>
      </c>
    </row>
    <row r="1206" spans="1:19" x14ac:dyDescent="0.25">
      <c r="A1206" s="7" t="s">
        <v>2392</v>
      </c>
      <c r="B1206" s="7" t="s">
        <v>2393</v>
      </c>
      <c r="C1206" s="7" t="s">
        <v>2394</v>
      </c>
      <c r="D1206" s="7" t="s">
        <v>18</v>
      </c>
      <c r="E1206" s="14" t="s">
        <v>2395</v>
      </c>
      <c r="F1206" s="8" t="s">
        <v>2396</v>
      </c>
      <c r="G1206" s="14"/>
      <c r="H1206" s="9">
        <v>37247</v>
      </c>
      <c r="I1206" s="30" t="str">
        <f t="shared" si="74"/>
        <v>&gt;₹500</v>
      </c>
      <c r="J1206" s="9">
        <v>59890</v>
      </c>
      <c r="K1206" s="10">
        <v>0.38</v>
      </c>
      <c r="L1206" s="41">
        <f t="shared" si="72"/>
        <v>4</v>
      </c>
      <c r="M1206" s="21" t="str">
        <f>IF(K1205&lt;=10%,"0-10%",IF(K1205&lt;=20%,"11-20%",IF(K1205&lt;=30%,"21-30%",IF(K1205&lt;=40%,"31-40%",IF(K1205&lt;=50%,"41-50%",IF(K1205&lt;=60%,"51-60%",IF(K1205&lt;=70%,"61-70%",IF(K1205&lt;=80%,"71-80%",IF(K1205&lt;=90%,"81-90%","91-100%")))))))))</f>
        <v>31-40%</v>
      </c>
      <c r="N1206" s="21" t="str">
        <f>IF(K1206&gt;=50%,"&gt;=50%","&lt;50%")</f>
        <v>&lt;50%</v>
      </c>
      <c r="O1206" s="7">
        <v>4</v>
      </c>
      <c r="P1206" s="11">
        <v>323</v>
      </c>
      <c r="Q1206" s="27">
        <f>J1206*P1206</f>
        <v>19344470</v>
      </c>
      <c r="R1206" s="12"/>
      <c r="S1206" s="24" t="str">
        <f>IF(K1206&gt;=50%,"Yes","No")</f>
        <v>No</v>
      </c>
    </row>
    <row r="1207" spans="1:19" x14ac:dyDescent="0.25">
      <c r="A1207" s="7" t="s">
        <v>2062</v>
      </c>
      <c r="B1207" s="7" t="s">
        <v>2063</v>
      </c>
      <c r="C1207" s="7" t="s">
        <v>49</v>
      </c>
      <c r="D1207" s="7" t="s">
        <v>35</v>
      </c>
      <c r="E1207" s="7" t="s">
        <v>43</v>
      </c>
      <c r="F1207" s="8" t="s">
        <v>44</v>
      </c>
      <c r="G1207" s="7" t="s">
        <v>50</v>
      </c>
      <c r="H1207" s="9">
        <v>426</v>
      </c>
      <c r="I1207" s="30" t="str">
        <f t="shared" si="74"/>
        <v>₹200 - ₹500</v>
      </c>
      <c r="J1207" s="9">
        <v>999</v>
      </c>
      <c r="K1207" s="10">
        <v>0.56999999999999995</v>
      </c>
      <c r="L1207" s="41">
        <f t="shared" si="72"/>
        <v>4.0999999999999996</v>
      </c>
      <c r="M1207" s="21" t="str">
        <f>IF(K1206&lt;=10%,"0-10%",IF(K1206&lt;=20%,"11-20%",IF(K1206&lt;=30%,"21-30%",IF(K1206&lt;=40%,"31-40%",IF(K1206&lt;=50%,"41-50%",IF(K1206&lt;=60%,"51-60%",IF(K1206&lt;=70%,"61-70%",IF(K1206&lt;=80%,"71-80%",IF(K1206&lt;=90%,"81-90%","91-100%")))))))))</f>
        <v>31-40%</v>
      </c>
      <c r="N1207" s="21" t="str">
        <f>IF(K1207&gt;=50%,"&gt;=50%","&lt;50%")</f>
        <v>&gt;=50%</v>
      </c>
      <c r="O1207" s="7">
        <v>4.0999999999999996</v>
      </c>
      <c r="P1207" s="11">
        <v>222</v>
      </c>
      <c r="Q1207" s="27">
        <f>J1207*P1207</f>
        <v>221778</v>
      </c>
      <c r="R1207" s="12"/>
      <c r="S1207" s="24" t="str">
        <f>IF(K1207&gt;=50%,"Yes","No")</f>
        <v>Yes</v>
      </c>
    </row>
    <row r="1208" spans="1:19" x14ac:dyDescent="0.25">
      <c r="A1208" s="7" t="s">
        <v>2397</v>
      </c>
      <c r="B1208" s="7" t="s">
        <v>2398</v>
      </c>
      <c r="C1208" s="7" t="s">
        <v>887</v>
      </c>
      <c r="D1208" s="7" t="s">
        <v>35</v>
      </c>
      <c r="E1208" s="7" t="s">
        <v>43</v>
      </c>
      <c r="F1208" s="8" t="s">
        <v>44</v>
      </c>
      <c r="G1208" s="7" t="s">
        <v>888</v>
      </c>
      <c r="H1208" s="9">
        <v>299</v>
      </c>
      <c r="I1208" s="30" t="str">
        <f t="shared" si="74"/>
        <v>₹200 - ₹500</v>
      </c>
      <c r="J1208" s="9">
        <v>595</v>
      </c>
      <c r="K1208" s="10">
        <v>0.5</v>
      </c>
      <c r="L1208" s="41">
        <f t="shared" si="72"/>
        <v>4</v>
      </c>
      <c r="M1208" s="21" t="str">
        <f>IF(K1207&lt;=10%,"0-10%",IF(K1207&lt;=20%,"11-20%",IF(K1207&lt;=30%,"21-30%",IF(K1207&lt;=40%,"31-40%",IF(K1207&lt;=50%,"41-50%",IF(K1207&lt;=60%,"51-60%",IF(K1207&lt;=70%,"61-70%",IF(K1207&lt;=80%,"71-80%",IF(K1207&lt;=90%,"81-90%","91-100%")))))))))</f>
        <v>51-60%</v>
      </c>
      <c r="N1208" s="21" t="str">
        <f>IF(K1208&gt;=50%,"&gt;=50%","&lt;50%")</f>
        <v>&gt;=50%</v>
      </c>
      <c r="O1208" s="7">
        <v>4</v>
      </c>
      <c r="P1208" s="11">
        <v>314</v>
      </c>
      <c r="Q1208" s="27">
        <f>J1208*P1208</f>
        <v>186830</v>
      </c>
      <c r="R1208" s="12"/>
      <c r="S1208" s="24" t="str">
        <f>IF(K1208&gt;=50%,"Yes","No")</f>
        <v>Yes</v>
      </c>
    </row>
    <row r="1209" spans="1:19" x14ac:dyDescent="0.25">
      <c r="A1209" s="7" t="s">
        <v>2919</v>
      </c>
      <c r="B1209" s="7" t="s">
        <v>2920</v>
      </c>
      <c r="C1209" s="7" t="s">
        <v>183</v>
      </c>
      <c r="D1209" s="7" t="s">
        <v>18</v>
      </c>
      <c r="E1209" s="7" t="s">
        <v>184</v>
      </c>
      <c r="F1209" s="8" t="s">
        <v>185</v>
      </c>
      <c r="G1209" s="7" t="s">
        <v>186</v>
      </c>
      <c r="H1209" s="9">
        <v>199</v>
      </c>
      <c r="I1209" s="30" t="str">
        <f t="shared" si="74"/>
        <v>&lt;₹200</v>
      </c>
      <c r="J1209" s="9">
        <v>499</v>
      </c>
      <c r="K1209" s="10">
        <v>0.6</v>
      </c>
      <c r="L1209" s="41">
        <f t="shared" si="72"/>
        <v>3.7</v>
      </c>
      <c r="M1209" s="21" t="str">
        <f>IF(K1208&lt;=10%,"0-10%",IF(K1208&lt;=20%,"11-20%",IF(K1208&lt;=30%,"21-30%",IF(K1208&lt;=40%,"31-40%",IF(K1208&lt;=50%,"41-50%",IF(K1208&lt;=60%,"51-60%",IF(K1208&lt;=70%,"61-70%",IF(K1208&lt;=80%,"71-80%",IF(K1208&lt;=90%,"81-90%","91-100%")))))))))</f>
        <v>41-50%</v>
      </c>
      <c r="N1209" s="21" t="str">
        <f>IF(K1209&gt;=50%,"&gt;=50%","&lt;50%")</f>
        <v>&gt;=50%</v>
      </c>
      <c r="O1209" s="7">
        <v>3.7</v>
      </c>
      <c r="P1209" s="11">
        <v>612</v>
      </c>
      <c r="Q1209" s="27">
        <f>J1209*P1209</f>
        <v>305388</v>
      </c>
      <c r="R1209" s="12"/>
      <c r="S1209" s="24" t="str">
        <f>IF(K1209&gt;=50%,"Yes","No")</f>
        <v>Yes</v>
      </c>
    </row>
    <row r="1210" spans="1:19" x14ac:dyDescent="0.25">
      <c r="A1210" s="7" t="s">
        <v>2064</v>
      </c>
      <c r="B1210" s="7" t="s">
        <v>2065</v>
      </c>
      <c r="C1210" s="7" t="s">
        <v>1483</v>
      </c>
      <c r="D1210" s="7" t="s">
        <v>35</v>
      </c>
      <c r="E1210" s="7" t="s">
        <v>904</v>
      </c>
      <c r="F1210" s="8" t="s">
        <v>905</v>
      </c>
      <c r="G1210" s="7" t="s">
        <v>1484</v>
      </c>
      <c r="H1210" s="9">
        <v>85</v>
      </c>
      <c r="I1210" s="30" t="str">
        <f t="shared" si="74"/>
        <v>&lt;₹200</v>
      </c>
      <c r="J1210" s="9">
        <v>199</v>
      </c>
      <c r="K1210" s="10">
        <v>0.56999999999999995</v>
      </c>
      <c r="L1210" s="41">
        <f t="shared" si="72"/>
        <v>4.0999999999999996</v>
      </c>
      <c r="M1210" s="21" t="str">
        <f>IF(K1209&lt;=10%,"0-10%",IF(K1209&lt;=20%,"11-20%",IF(K1209&lt;=30%,"21-30%",IF(K1209&lt;=40%,"31-40%",IF(K1209&lt;=50%,"41-50%",IF(K1209&lt;=60%,"51-60%",IF(K1209&lt;=70%,"61-70%",IF(K1209&lt;=80%,"71-80%",IF(K1209&lt;=90%,"81-90%","91-100%")))))))))</f>
        <v>51-60%</v>
      </c>
      <c r="N1210" s="21" t="str">
        <f>IF(K1210&gt;=50%,"&gt;=50%","&lt;50%")</f>
        <v>&gt;=50%</v>
      </c>
      <c r="O1210" s="7">
        <v>4.0999999999999996</v>
      </c>
      <c r="P1210" s="11">
        <v>212</v>
      </c>
      <c r="Q1210" s="27">
        <f>J1210*P1210</f>
        <v>42188</v>
      </c>
      <c r="R1210" s="12"/>
      <c r="S1210" s="24" t="str">
        <f>IF(K1210&gt;=50%,"Yes","No")</f>
        <v>Yes</v>
      </c>
    </row>
    <row r="1211" spans="1:19" x14ac:dyDescent="0.25">
      <c r="A1211" s="7" t="s">
        <v>1160</v>
      </c>
      <c r="B1211" s="7" t="s">
        <v>1161</v>
      </c>
      <c r="C1211" s="7" t="s">
        <v>326</v>
      </c>
      <c r="D1211" s="7" t="s">
        <v>55</v>
      </c>
      <c r="E1211" s="7" t="s">
        <v>63</v>
      </c>
      <c r="F1211" s="8" t="s">
        <v>103</v>
      </c>
      <c r="G1211" s="7" t="s">
        <v>327</v>
      </c>
      <c r="H1211" s="9">
        <v>399</v>
      </c>
      <c r="I1211" s="30" t="str">
        <f t="shared" si="74"/>
        <v>₹200 - ₹500</v>
      </c>
      <c r="J1211" s="9">
        <v>799</v>
      </c>
      <c r="K1211" s="10">
        <v>0.5</v>
      </c>
      <c r="L1211" s="41">
        <f t="shared" si="72"/>
        <v>4.3</v>
      </c>
      <c r="M1211" s="21" t="str">
        <f>IF(K1210&lt;=10%,"0-10%",IF(K1210&lt;=20%,"11-20%",IF(K1210&lt;=30%,"21-30%",IF(K1210&lt;=40%,"31-40%",IF(K1210&lt;=50%,"41-50%",IF(K1210&lt;=60%,"51-60%",IF(K1210&lt;=70%,"61-70%",IF(K1210&lt;=80%,"71-80%",IF(K1210&lt;=90%,"81-90%","91-100%")))))))))</f>
        <v>51-60%</v>
      </c>
      <c r="N1211" s="21" t="str">
        <f>IF(K1211&gt;=50%,"&gt;=50%","&lt;50%")</f>
        <v>&gt;=50%</v>
      </c>
      <c r="O1211" s="7">
        <v>4.3</v>
      </c>
      <c r="P1211" s="11">
        <v>12</v>
      </c>
      <c r="Q1211" s="27">
        <f>J1211*P1211</f>
        <v>9588</v>
      </c>
      <c r="R1211" s="12"/>
      <c r="S1211" s="24" t="str">
        <f>IF(K1211&gt;=50%,"Yes","No")</f>
        <v>Yes</v>
      </c>
    </row>
    <row r="1212" spans="1:19" x14ac:dyDescent="0.25">
      <c r="A1212" s="7" t="s">
        <v>2066</v>
      </c>
      <c r="B1212" s="7" t="s">
        <v>2067</v>
      </c>
      <c r="C1212" s="7" t="s">
        <v>62</v>
      </c>
      <c r="D1212" s="7" t="s">
        <v>55</v>
      </c>
      <c r="E1212" s="14" t="s">
        <v>63</v>
      </c>
      <c r="F1212" s="8" t="s">
        <v>64</v>
      </c>
      <c r="G1212" s="14" t="s">
        <v>65</v>
      </c>
      <c r="H1212" s="9">
        <v>29990</v>
      </c>
      <c r="I1212" s="30" t="str">
        <f t="shared" si="74"/>
        <v>&gt;₹500</v>
      </c>
      <c r="J1212" s="9">
        <v>65000</v>
      </c>
      <c r="K1212" s="10">
        <v>0.54</v>
      </c>
      <c r="L1212" s="41">
        <f t="shared" si="72"/>
        <v>4.0999999999999996</v>
      </c>
      <c r="M1212" s="21" t="str">
        <f>IF(K1211&lt;=10%,"0-10%",IF(K1211&lt;=20%,"11-20%",IF(K1211&lt;=30%,"21-30%",IF(K1211&lt;=40%,"31-40%",IF(K1211&lt;=50%,"41-50%",IF(K1211&lt;=60%,"51-60%",IF(K1211&lt;=70%,"61-70%",IF(K1211&lt;=80%,"71-80%",IF(K1211&lt;=90%,"81-90%","91-100%")))))))))</f>
        <v>41-50%</v>
      </c>
      <c r="N1212" s="21" t="str">
        <f>IF(K1212&gt;=50%,"&gt;=50%","&lt;50%")</f>
        <v>&gt;=50%</v>
      </c>
      <c r="O1212" s="7">
        <v>4.0999999999999996</v>
      </c>
      <c r="P1212" s="11">
        <v>211</v>
      </c>
      <c r="Q1212" s="27">
        <f>J1212*P1212</f>
        <v>13715000</v>
      </c>
      <c r="R1212" s="12"/>
      <c r="S1212" s="24" t="str">
        <f>IF(K1212&gt;=50%,"Yes","No")</f>
        <v>Yes</v>
      </c>
    </row>
    <row r="1213" spans="1:19" x14ac:dyDescent="0.25">
      <c r="A1213" s="7" t="s">
        <v>2068</v>
      </c>
      <c r="B1213" s="7" t="s">
        <v>2069</v>
      </c>
      <c r="C1213" s="7" t="s">
        <v>25</v>
      </c>
      <c r="D1213" s="7" t="s">
        <v>18</v>
      </c>
      <c r="E1213" s="7" t="s">
        <v>19</v>
      </c>
      <c r="F1213" s="8" t="s">
        <v>26</v>
      </c>
      <c r="G1213" s="7" t="s">
        <v>27</v>
      </c>
      <c r="H1213" s="9">
        <v>349</v>
      </c>
      <c r="I1213" s="30" t="str">
        <f t="shared" si="74"/>
        <v>₹200 - ₹500</v>
      </c>
      <c r="J1213" s="9">
        <v>599</v>
      </c>
      <c r="K1213" s="10">
        <v>0.42</v>
      </c>
      <c r="L1213" s="41">
        <f t="shared" si="72"/>
        <v>4.0999999999999996</v>
      </c>
      <c r="M1213" s="21" t="str">
        <f>IF(K1212&lt;=10%,"0-10%",IF(K1212&lt;=20%,"11-20%",IF(K1212&lt;=30%,"21-30%",IF(K1212&lt;=40%,"31-40%",IF(K1212&lt;=50%,"41-50%",IF(K1212&lt;=60%,"51-60%",IF(K1212&lt;=70%,"61-70%",IF(K1212&lt;=80%,"71-80%",IF(K1212&lt;=90%,"81-90%","91-100%")))))))))</f>
        <v>51-60%</v>
      </c>
      <c r="N1213" s="21" t="str">
        <f>IF(K1213&gt;=50%,"&gt;=50%","&lt;50%")</f>
        <v>&lt;50%</v>
      </c>
      <c r="O1213" s="7">
        <v>4.0999999999999996</v>
      </c>
      <c r="P1213" s="11">
        <v>210</v>
      </c>
      <c r="Q1213" s="27">
        <f>J1213*P1213</f>
        <v>125790</v>
      </c>
      <c r="R1213" s="12"/>
      <c r="S1213" s="24" t="str">
        <f>IF(K1213&gt;=50%,"Yes","No")</f>
        <v>No</v>
      </c>
    </row>
    <row r="1214" spans="1:19" x14ac:dyDescent="0.25">
      <c r="A1214" s="7" t="s">
        <v>1162</v>
      </c>
      <c r="B1214" s="7" t="s">
        <v>1163</v>
      </c>
      <c r="C1214" s="7" t="s">
        <v>841</v>
      </c>
      <c r="D1214" s="7" t="s">
        <v>35</v>
      </c>
      <c r="E1214" s="7" t="s">
        <v>43</v>
      </c>
      <c r="F1214" s="8" t="s">
        <v>44</v>
      </c>
      <c r="G1214" s="7" t="s">
        <v>350</v>
      </c>
      <c r="H1214" s="9">
        <v>239</v>
      </c>
      <c r="I1214" s="30" t="str">
        <f t="shared" si="74"/>
        <v>₹200 - ₹500</v>
      </c>
      <c r="J1214" s="9">
        <v>239</v>
      </c>
      <c r="K1214" s="10">
        <v>0</v>
      </c>
      <c r="L1214" s="41">
        <f t="shared" si="72"/>
        <v>4.3</v>
      </c>
      <c r="M1214" s="21" t="str">
        <f>IF(K1213&lt;=10%,"0-10%",IF(K1213&lt;=20%,"11-20%",IF(K1213&lt;=30%,"21-30%",IF(K1213&lt;=40%,"31-40%",IF(K1213&lt;=50%,"41-50%",IF(K1213&lt;=60%,"51-60%",IF(K1213&lt;=70%,"61-70%",IF(K1213&lt;=80%,"71-80%",IF(K1213&lt;=90%,"81-90%","91-100%")))))))))</f>
        <v>41-50%</v>
      </c>
      <c r="N1214" s="21" t="str">
        <f>IF(K1214&gt;=50%,"&gt;=50%","&lt;50%")</f>
        <v>&lt;50%</v>
      </c>
      <c r="O1214" s="7">
        <v>4.3</v>
      </c>
      <c r="P1214" s="11">
        <v>7</v>
      </c>
      <c r="Q1214" s="27">
        <f>J1214*P1214</f>
        <v>1673</v>
      </c>
      <c r="R1214" s="12"/>
      <c r="S1214" s="24" t="str">
        <f>IF(K1214&gt;=50%,"Yes","No")</f>
        <v>No</v>
      </c>
    </row>
    <row r="1215" spans="1:19" x14ac:dyDescent="0.25">
      <c r="A1215" s="7" t="s">
        <v>2070</v>
      </c>
      <c r="B1215" s="7" t="s">
        <v>2071</v>
      </c>
      <c r="C1215" s="7" t="s">
        <v>1128</v>
      </c>
      <c r="D1215" s="7" t="s">
        <v>35</v>
      </c>
      <c r="E1215" s="14" t="s">
        <v>36</v>
      </c>
      <c r="F1215" s="8" t="s">
        <v>133</v>
      </c>
      <c r="G1215" s="14" t="s">
        <v>1129</v>
      </c>
      <c r="H1215" s="9">
        <v>1235</v>
      </c>
      <c r="I1215" s="30" t="str">
        <f t="shared" si="74"/>
        <v>&gt;₹500</v>
      </c>
      <c r="J1215" s="9">
        <v>1499</v>
      </c>
      <c r="K1215" s="10">
        <v>0.18</v>
      </c>
      <c r="L1215" s="41">
        <f t="shared" si="72"/>
        <v>4.0999999999999996</v>
      </c>
      <c r="M1215" s="21" t="str">
        <f>IF(K1214&lt;=10%,"0-10%",IF(K1214&lt;=20%,"11-20%",IF(K1214&lt;=30%,"21-30%",IF(K1214&lt;=40%,"31-40%",IF(K1214&lt;=50%,"41-50%",IF(K1214&lt;=60%,"51-60%",IF(K1214&lt;=70%,"61-70%",IF(K1214&lt;=80%,"71-80%",IF(K1214&lt;=90%,"81-90%","91-100%")))))))))</f>
        <v>0-10%</v>
      </c>
      <c r="N1215" s="21" t="str">
        <f>IF(K1215&gt;=50%,"&gt;=50%","&lt;50%")</f>
        <v>&lt;50%</v>
      </c>
      <c r="O1215" s="7">
        <v>4.0999999999999996</v>
      </c>
      <c r="P1215" s="11">
        <v>203</v>
      </c>
      <c r="Q1215" s="27">
        <f>J1215*P1215</f>
        <v>304297</v>
      </c>
      <c r="R1215" s="12"/>
      <c r="S1215" s="24" t="str">
        <f>IF(K1215&gt;=50%,"Yes","No")</f>
        <v>No</v>
      </c>
    </row>
    <row r="1216" spans="1:19" x14ac:dyDescent="0.25">
      <c r="A1216" s="7" t="s">
        <v>3082</v>
      </c>
      <c r="B1216" s="7" t="s">
        <v>3083</v>
      </c>
      <c r="C1216" s="7" t="s">
        <v>62</v>
      </c>
      <c r="D1216" s="7" t="s">
        <v>55</v>
      </c>
      <c r="E1216" s="14" t="s">
        <v>63</v>
      </c>
      <c r="F1216" s="8" t="s">
        <v>64</v>
      </c>
      <c r="G1216" s="14" t="s">
        <v>65</v>
      </c>
      <c r="H1216" s="9">
        <v>7299</v>
      </c>
      <c r="I1216" s="30" t="str">
        <f t="shared" si="74"/>
        <v>&gt;₹500</v>
      </c>
      <c r="J1216" s="9">
        <v>19125</v>
      </c>
      <c r="K1216" s="10">
        <v>0.62</v>
      </c>
      <c r="L1216" s="41">
        <f t="shared" si="72"/>
        <v>3.4</v>
      </c>
      <c r="M1216" s="21" t="str">
        <f>IF(K1215&lt;=10%,"0-10%",IF(K1215&lt;=20%,"11-20%",IF(K1215&lt;=30%,"21-30%",IF(K1215&lt;=40%,"31-40%",IF(K1215&lt;=50%,"41-50%",IF(K1215&lt;=60%,"51-60%",IF(K1215&lt;=70%,"61-70%",IF(K1215&lt;=80%,"71-80%",IF(K1215&lt;=90%,"81-90%","91-100%")))))))))</f>
        <v>11-20%</v>
      </c>
      <c r="N1216" s="21" t="str">
        <f>IF(K1216&gt;=50%,"&gt;=50%","&lt;50%")</f>
        <v>&gt;=50%</v>
      </c>
      <c r="O1216" s="7">
        <v>3.4</v>
      </c>
      <c r="P1216" s="11">
        <v>902</v>
      </c>
      <c r="Q1216" s="27">
        <f>J1216*P1216</f>
        <v>17250750</v>
      </c>
      <c r="R1216" s="12"/>
      <c r="S1216" s="24" t="str">
        <f>IF(K1216&gt;=50%,"Yes","No")</f>
        <v>Yes</v>
      </c>
    </row>
    <row r="1217" spans="1:19" x14ac:dyDescent="0.25">
      <c r="A1217" s="7" t="s">
        <v>1596</v>
      </c>
      <c r="B1217" s="7" t="s">
        <v>1597</v>
      </c>
      <c r="C1217" s="7" t="s">
        <v>25</v>
      </c>
      <c r="D1217" s="7" t="s">
        <v>18</v>
      </c>
      <c r="E1217" s="7" t="s">
        <v>19</v>
      </c>
      <c r="F1217" s="8" t="s">
        <v>26</v>
      </c>
      <c r="G1217" s="7" t="s">
        <v>27</v>
      </c>
      <c r="H1217" s="9">
        <v>199</v>
      </c>
      <c r="I1217" s="30" t="str">
        <f>IF(H1217&lt;200,"&lt;₹200", IF(H1217&lt;=500, "₹200 -₹500", "&gt;₹500"))</f>
        <v>&lt;₹200</v>
      </c>
      <c r="J1217" s="9">
        <v>999</v>
      </c>
      <c r="K1217" s="10">
        <v>0.8</v>
      </c>
      <c r="L1217" s="41">
        <f t="shared" si="72"/>
        <v>4.2</v>
      </c>
      <c r="M1217" s="21" t="str">
        <f>IF(K1216&lt;=10%,"0-10%",IF(K1216&lt;=20%,"11-20%",IF(K1216&lt;=30%,"21-30%",IF(K1216&lt;=40%,"31-40%",IF(K1216&lt;=50%,"41-50%",IF(K1216&lt;=60%,"51-60%",IF(K1216&lt;=70%,"61-70%",IF(K1216&lt;=80%,"71-80%",IF(K1216&lt;=90%,"81-90%","91-100%")))))))))</f>
        <v>61-70%</v>
      </c>
      <c r="N1217" s="21" t="str">
        <f>IF(K1217&gt;=50%,"&gt;=50%","&lt;50%")</f>
        <v>&gt;=50%</v>
      </c>
      <c r="O1217" s="7">
        <v>4.2</v>
      </c>
      <c r="P1217" s="11">
        <v>85</v>
      </c>
      <c r="Q1217" s="27">
        <f>J1217*P1217</f>
        <v>84915</v>
      </c>
      <c r="R1217" s="12"/>
      <c r="S1217" s="24" t="str">
        <f>IF(K1217&gt;=50%,"Yes","No")</f>
        <v>Yes</v>
      </c>
    </row>
    <row r="1218" spans="1:19" x14ac:dyDescent="0.25">
      <c r="A1218" s="7" t="s">
        <v>2072</v>
      </c>
      <c r="B1218" s="7" t="s">
        <v>2073</v>
      </c>
      <c r="C1218" s="7" t="s">
        <v>132</v>
      </c>
      <c r="D1218" s="7" t="s">
        <v>35</v>
      </c>
      <c r="E1218" s="7" t="s">
        <v>36</v>
      </c>
      <c r="F1218" s="8" t="s">
        <v>133</v>
      </c>
      <c r="G1218" s="7" t="s">
        <v>134</v>
      </c>
      <c r="H1218" s="9">
        <v>899</v>
      </c>
      <c r="I1218" s="30" t="str">
        <f t="shared" ref="I1218:I1235" si="75">IF(H1218&lt;200,"&lt;₹200",IF(OR(H1218=200,H1218&lt;=500),"₹200 - ₹500","&gt;₹500"))</f>
        <v>&gt;₹500</v>
      </c>
      <c r="J1218" s="9">
        <v>1990</v>
      </c>
      <c r="K1218" s="10">
        <v>0.55000000000000004</v>
      </c>
      <c r="L1218" s="41">
        <f t="shared" ref="L1218:L1281" si="76" xml:space="preserve"> AVERAGE(O1218)</f>
        <v>4.0999999999999996</v>
      </c>
      <c r="M1218" s="21" t="str">
        <f>IF(K1217&lt;=10%,"0-10%",IF(K1217&lt;=20%,"11-20%",IF(K1217&lt;=30%,"21-30%",IF(K1217&lt;=40%,"31-40%",IF(K1217&lt;=50%,"41-50%",IF(K1217&lt;=60%,"51-60%",IF(K1217&lt;=70%,"61-70%",IF(K1217&lt;=80%,"71-80%",IF(K1217&lt;=90%,"81-90%","91-100%")))))))))</f>
        <v>71-80%</v>
      </c>
      <c r="N1218" s="21" t="str">
        <f>IF(K1218&gt;=50%,"&gt;=50%","&lt;50%")</f>
        <v>&gt;=50%</v>
      </c>
      <c r="O1218" s="7">
        <v>4.0999999999999996</v>
      </c>
      <c r="P1218" s="11">
        <v>185</v>
      </c>
      <c r="Q1218" s="27">
        <f>J1218*P1218</f>
        <v>368150</v>
      </c>
      <c r="R1218" s="12"/>
      <c r="S1218" s="24" t="str">
        <f>IF(K1218&gt;=50%,"Yes","No")</f>
        <v>Yes</v>
      </c>
    </row>
    <row r="1219" spans="1:19" x14ac:dyDescent="0.25">
      <c r="A1219" s="7" t="s">
        <v>1598</v>
      </c>
      <c r="B1219" s="7" t="s">
        <v>1599</v>
      </c>
      <c r="C1219" s="7" t="s">
        <v>1128</v>
      </c>
      <c r="D1219" s="7" t="s">
        <v>35</v>
      </c>
      <c r="E1219" s="14" t="s">
        <v>36</v>
      </c>
      <c r="F1219" s="8" t="s">
        <v>133</v>
      </c>
      <c r="G1219" s="14" t="s">
        <v>1129</v>
      </c>
      <c r="H1219" s="9">
        <v>9495</v>
      </c>
      <c r="I1219" s="30" t="str">
        <f t="shared" si="75"/>
        <v>&gt;₹500</v>
      </c>
      <c r="J1219" s="9">
        <v>18990</v>
      </c>
      <c r="K1219" s="10">
        <v>0.5</v>
      </c>
      <c r="L1219" s="41">
        <f t="shared" si="76"/>
        <v>4.2</v>
      </c>
      <c r="M1219" s="21" t="str">
        <f>IF(K1218&lt;=10%,"0-10%",IF(K1218&lt;=20%,"11-20%",IF(K1218&lt;=30%,"21-30%",IF(K1218&lt;=40%,"31-40%",IF(K1218&lt;=50%,"41-50%",IF(K1218&lt;=60%,"51-60%",IF(K1218&lt;=70%,"61-70%",IF(K1218&lt;=80%,"71-80%",IF(K1218&lt;=90%,"81-90%","91-100%")))))))))</f>
        <v>51-60%</v>
      </c>
      <c r="N1219" s="21" t="str">
        <f>IF(K1219&gt;=50%,"&gt;=50%","&lt;50%")</f>
        <v>&gt;=50%</v>
      </c>
      <c r="O1219" s="7">
        <v>4.2</v>
      </c>
      <c r="P1219" s="11">
        <v>79</v>
      </c>
      <c r="Q1219" s="27">
        <f>J1219*P1219</f>
        <v>1500210</v>
      </c>
      <c r="R1219" s="12"/>
      <c r="S1219" s="24" t="str">
        <f>IF(K1219&gt;=50%,"Yes","No")</f>
        <v>Yes</v>
      </c>
    </row>
    <row r="1220" spans="1:19" x14ac:dyDescent="0.25">
      <c r="A1220" s="7" t="s">
        <v>1600</v>
      </c>
      <c r="B1220" s="7" t="s">
        <v>1601</v>
      </c>
      <c r="C1220" s="7" t="s">
        <v>62</v>
      </c>
      <c r="D1220" s="7" t="s">
        <v>55</v>
      </c>
      <c r="E1220" s="14" t="s">
        <v>63</v>
      </c>
      <c r="F1220" s="8" t="s">
        <v>64</v>
      </c>
      <c r="G1220" s="14" t="s">
        <v>65</v>
      </c>
      <c r="H1220" s="9">
        <v>11990</v>
      </c>
      <c r="I1220" s="30" t="str">
        <f t="shared" si="75"/>
        <v>&gt;₹500</v>
      </c>
      <c r="J1220" s="9">
        <v>31990</v>
      </c>
      <c r="K1220" s="10">
        <v>0.63</v>
      </c>
      <c r="L1220" s="41">
        <f t="shared" si="76"/>
        <v>4.2</v>
      </c>
      <c r="M1220" s="21" t="str">
        <f>IF(K1219&lt;=10%,"0-10%",IF(K1219&lt;=20%,"11-20%",IF(K1219&lt;=30%,"21-30%",IF(K1219&lt;=40%,"31-40%",IF(K1219&lt;=50%,"41-50%",IF(K1219&lt;=60%,"51-60%",IF(K1219&lt;=70%,"61-70%",IF(K1219&lt;=80%,"71-80%",IF(K1219&lt;=90%,"81-90%","91-100%")))))))))</f>
        <v>41-50%</v>
      </c>
      <c r="N1220" s="21" t="str">
        <f>IF(K1220&gt;=50%,"&gt;=50%","&lt;50%")</f>
        <v>&gt;=50%</v>
      </c>
      <c r="O1220" s="7">
        <v>4.2</v>
      </c>
      <c r="P1220" s="11">
        <v>64</v>
      </c>
      <c r="Q1220" s="27">
        <f>J1220*P1220</f>
        <v>2047360</v>
      </c>
      <c r="R1220" s="12"/>
      <c r="S1220" s="24" t="str">
        <f>IF(K1220&gt;=50%,"Yes","No")</f>
        <v>Yes</v>
      </c>
    </row>
    <row r="1221" spans="1:19" x14ac:dyDescent="0.25">
      <c r="A1221" s="7" t="s">
        <v>2634</v>
      </c>
      <c r="B1221" s="7" t="s">
        <v>2635</v>
      </c>
      <c r="C1221" s="7" t="s">
        <v>25</v>
      </c>
      <c r="D1221" s="7" t="s">
        <v>18</v>
      </c>
      <c r="E1221" s="7" t="s">
        <v>19</v>
      </c>
      <c r="F1221" s="8" t="s">
        <v>26</v>
      </c>
      <c r="G1221" s="7" t="s">
        <v>27</v>
      </c>
      <c r="H1221" s="9">
        <v>848.99</v>
      </c>
      <c r="I1221" s="30" t="str">
        <f t="shared" si="75"/>
        <v>&gt;₹500</v>
      </c>
      <c r="J1221" s="9">
        <v>1490</v>
      </c>
      <c r="K1221" s="10">
        <v>0.43</v>
      </c>
      <c r="L1221" s="41">
        <f t="shared" si="76"/>
        <v>3.9</v>
      </c>
      <c r="M1221" s="21" t="str">
        <f>IF(K1220&lt;=10%,"0-10%",IF(K1220&lt;=20%,"11-20%",IF(K1220&lt;=30%,"21-30%",IF(K1220&lt;=40%,"31-40%",IF(K1220&lt;=50%,"41-50%",IF(K1220&lt;=60%,"51-60%",IF(K1220&lt;=70%,"61-70%",IF(K1220&lt;=80%,"71-80%",IF(K1220&lt;=90%,"81-90%","91-100%")))))))))</f>
        <v>61-70%</v>
      </c>
      <c r="N1221" s="21" t="str">
        <f>IF(K1221&gt;=50%,"&gt;=50%","&lt;50%")</f>
        <v>&lt;50%</v>
      </c>
      <c r="O1221" s="7">
        <v>3.9</v>
      </c>
      <c r="P1221" s="11">
        <v>356</v>
      </c>
      <c r="Q1221" s="27">
        <f>J1221*P1221</f>
        <v>530440</v>
      </c>
      <c r="R1221" s="12"/>
      <c r="S1221" s="24" t="str">
        <f>IF(K1221&gt;=50%,"Yes","No")</f>
        <v>No</v>
      </c>
    </row>
    <row r="1222" spans="1:19" x14ac:dyDescent="0.25">
      <c r="A1222" s="7" t="s">
        <v>2076</v>
      </c>
      <c r="B1222" s="7" t="s">
        <v>2077</v>
      </c>
      <c r="C1222" s="7" t="s">
        <v>353</v>
      </c>
      <c r="D1222" s="7" t="s">
        <v>55</v>
      </c>
      <c r="E1222" s="14" t="s">
        <v>354</v>
      </c>
      <c r="F1222" s="8" t="s">
        <v>355</v>
      </c>
      <c r="G1222" s="14"/>
      <c r="H1222" s="9">
        <v>2499</v>
      </c>
      <c r="I1222" s="30" t="str">
        <f t="shared" si="75"/>
        <v>&gt;₹500</v>
      </c>
      <c r="J1222" s="9">
        <v>7990</v>
      </c>
      <c r="K1222" s="10">
        <v>0.69</v>
      </c>
      <c r="L1222" s="41">
        <f t="shared" si="76"/>
        <v>4.0999999999999996</v>
      </c>
      <c r="M1222" s="21" t="str">
        <f>IF(K1221&lt;=10%,"0-10%",IF(K1221&lt;=20%,"11-20%",IF(K1221&lt;=30%,"21-30%",IF(K1221&lt;=40%,"31-40%",IF(K1221&lt;=50%,"41-50%",IF(K1221&lt;=60%,"51-60%",IF(K1221&lt;=70%,"61-70%",IF(K1221&lt;=80%,"71-80%",IF(K1221&lt;=90%,"81-90%","91-100%")))))))))</f>
        <v>41-50%</v>
      </c>
      <c r="N1222" s="21" t="str">
        <f>IF(K1222&gt;=50%,"&gt;=50%","&lt;50%")</f>
        <v>&gt;=50%</v>
      </c>
      <c r="O1222" s="7">
        <v>4.0999999999999996</v>
      </c>
      <c r="P1222" s="11">
        <v>154</v>
      </c>
      <c r="Q1222" s="27">
        <f>J1222*P1222</f>
        <v>1230460</v>
      </c>
      <c r="R1222" s="12"/>
      <c r="S1222" s="24" t="str">
        <f>IF(K1222&gt;=50%,"Yes","No")</f>
        <v>Yes</v>
      </c>
    </row>
    <row r="1223" spans="1:19" x14ac:dyDescent="0.25">
      <c r="A1223" s="7" t="s">
        <v>2074</v>
      </c>
      <c r="B1223" s="7" t="s">
        <v>2075</v>
      </c>
      <c r="C1223" s="7" t="s">
        <v>353</v>
      </c>
      <c r="D1223" s="7" t="s">
        <v>55</v>
      </c>
      <c r="E1223" s="14" t="s">
        <v>354</v>
      </c>
      <c r="F1223" s="8" t="s">
        <v>355</v>
      </c>
      <c r="G1223" s="14"/>
      <c r="H1223" s="9">
        <v>2999</v>
      </c>
      <c r="I1223" s="30" t="str">
        <f t="shared" si="75"/>
        <v>&gt;₹500</v>
      </c>
      <c r="J1223" s="9">
        <v>7990</v>
      </c>
      <c r="K1223" s="10">
        <v>0.62</v>
      </c>
      <c r="L1223" s="41">
        <f t="shared" si="76"/>
        <v>4.0999999999999996</v>
      </c>
      <c r="M1223" s="21" t="str">
        <f>IF(K1222&lt;=10%,"0-10%",IF(K1222&lt;=20%,"11-20%",IF(K1222&lt;=30%,"21-30%",IF(K1222&lt;=40%,"31-40%",IF(K1222&lt;=50%,"41-50%",IF(K1222&lt;=60%,"51-60%",IF(K1222&lt;=70%,"61-70%",IF(K1222&lt;=80%,"71-80%",IF(K1222&lt;=90%,"81-90%","91-100%")))))))))</f>
        <v>61-70%</v>
      </c>
      <c r="N1223" s="21" t="str">
        <f>IF(K1223&gt;=50%,"&gt;=50%","&lt;50%")</f>
        <v>&gt;=50%</v>
      </c>
      <c r="O1223" s="7">
        <v>4.0999999999999996</v>
      </c>
      <c r="P1223" s="11">
        <v>154</v>
      </c>
      <c r="Q1223" s="27">
        <f>J1223*P1223</f>
        <v>1230460</v>
      </c>
      <c r="R1223" s="12"/>
      <c r="S1223" s="24" t="str">
        <f>IF(K1223&gt;=50%,"Yes","No")</f>
        <v>Yes</v>
      </c>
    </row>
    <row r="1224" spans="1:19" x14ac:dyDescent="0.25">
      <c r="A1224" s="7" t="s">
        <v>2636</v>
      </c>
      <c r="B1224" s="7" t="s">
        <v>2637</v>
      </c>
      <c r="C1224" s="7" t="s">
        <v>62</v>
      </c>
      <c r="D1224" s="7" t="s">
        <v>55</v>
      </c>
      <c r="E1224" s="14" t="s">
        <v>63</v>
      </c>
      <c r="F1224" s="8" t="s">
        <v>64</v>
      </c>
      <c r="G1224" s="14" t="s">
        <v>65</v>
      </c>
      <c r="H1224" s="9">
        <v>8990</v>
      </c>
      <c r="I1224" s="30" t="str">
        <f t="shared" si="75"/>
        <v>&gt;₹500</v>
      </c>
      <c r="J1224" s="9">
        <v>18990</v>
      </c>
      <c r="K1224" s="10">
        <v>0.53</v>
      </c>
      <c r="L1224" s="41">
        <f t="shared" si="76"/>
        <v>3.9</v>
      </c>
      <c r="M1224" s="21" t="str">
        <f>IF(K1223&lt;=10%,"0-10%",IF(K1223&lt;=20%,"11-20%",IF(K1223&lt;=30%,"21-30%",IF(K1223&lt;=40%,"31-40%",IF(K1223&lt;=50%,"41-50%",IF(K1223&lt;=60%,"51-60%",IF(K1223&lt;=70%,"61-70%",IF(K1223&lt;=80%,"71-80%",IF(K1223&lt;=90%,"81-90%","91-100%")))))))))</f>
        <v>61-70%</v>
      </c>
      <c r="N1224" s="21" t="str">
        <f>IF(K1224&gt;=50%,"&gt;=50%","&lt;50%")</f>
        <v>&gt;=50%</v>
      </c>
      <c r="O1224" s="7">
        <v>3.9</v>
      </c>
      <c r="P1224" s="11">
        <v>350</v>
      </c>
      <c r="Q1224" s="27">
        <f>J1224*P1224</f>
        <v>6646500</v>
      </c>
      <c r="R1224" s="12"/>
      <c r="S1224" s="24" t="str">
        <f>IF(K1224&gt;=50%,"Yes","No")</f>
        <v>Yes</v>
      </c>
    </row>
    <row r="1225" spans="1:19" x14ac:dyDescent="0.25">
      <c r="A1225" s="7" t="s">
        <v>1602</v>
      </c>
      <c r="B1225" s="7" t="s">
        <v>1603</v>
      </c>
      <c r="C1225" s="7" t="s">
        <v>102</v>
      </c>
      <c r="D1225" s="7" t="s">
        <v>55</v>
      </c>
      <c r="E1225" s="7" t="s">
        <v>63</v>
      </c>
      <c r="F1225" s="8" t="s">
        <v>103</v>
      </c>
      <c r="G1225" s="7" t="s">
        <v>27</v>
      </c>
      <c r="H1225" s="9">
        <v>599</v>
      </c>
      <c r="I1225" s="30" t="str">
        <f t="shared" si="75"/>
        <v>&gt;₹500</v>
      </c>
      <c r="J1225" s="9">
        <v>1999</v>
      </c>
      <c r="K1225" s="10">
        <v>0.7</v>
      </c>
      <c r="L1225" s="41">
        <f t="shared" si="76"/>
        <v>4.2</v>
      </c>
      <c r="M1225" s="21" t="str">
        <f>IF(K1224&lt;=10%,"0-10%",IF(K1224&lt;=20%,"11-20%",IF(K1224&lt;=30%,"21-30%",IF(K1224&lt;=40%,"31-40%",IF(K1224&lt;=50%,"41-50%",IF(K1224&lt;=60%,"51-60%",IF(K1224&lt;=70%,"61-70%",IF(K1224&lt;=80%,"71-80%",IF(K1224&lt;=90%,"81-90%","91-100%")))))))))</f>
        <v>51-60%</v>
      </c>
      <c r="N1225" s="21" t="str">
        <f>IF(K1225&gt;=50%,"&gt;=50%","&lt;50%")</f>
        <v>&gt;=50%</v>
      </c>
      <c r="O1225" s="7">
        <v>4.2</v>
      </c>
      <c r="P1225" s="11">
        <v>47</v>
      </c>
      <c r="Q1225" s="27">
        <f>J1225*P1225</f>
        <v>93953</v>
      </c>
      <c r="R1225" s="12"/>
      <c r="S1225" s="24" t="str">
        <f>IF(K1225&gt;=50%,"Yes","No")</f>
        <v>Yes</v>
      </c>
    </row>
    <row r="1226" spans="1:19" x14ac:dyDescent="0.25">
      <c r="A1226" s="7" t="s">
        <v>2399</v>
      </c>
      <c r="B1226" s="7" t="s">
        <v>2400</v>
      </c>
      <c r="C1226" s="7" t="s">
        <v>25</v>
      </c>
      <c r="D1226" s="7" t="s">
        <v>18</v>
      </c>
      <c r="E1226" s="7" t="s">
        <v>19</v>
      </c>
      <c r="F1226" s="8" t="s">
        <v>26</v>
      </c>
      <c r="G1226" s="7" t="s">
        <v>27</v>
      </c>
      <c r="H1226" s="9">
        <v>449</v>
      </c>
      <c r="I1226" s="30" t="str">
        <f t="shared" si="75"/>
        <v>₹200 - ₹500</v>
      </c>
      <c r="J1226" s="9">
        <v>1099</v>
      </c>
      <c r="K1226" s="10">
        <v>0.59</v>
      </c>
      <c r="L1226" s="41">
        <f t="shared" si="76"/>
        <v>4</v>
      </c>
      <c r="M1226" s="21" t="str">
        <f>IF(K1225&lt;=10%,"0-10%",IF(K1225&lt;=20%,"11-20%",IF(K1225&lt;=30%,"21-30%",IF(K1225&lt;=40%,"31-40%",IF(K1225&lt;=50%,"41-50%",IF(K1225&lt;=60%,"51-60%",IF(K1225&lt;=70%,"61-70%",IF(K1225&lt;=80%,"71-80%",IF(K1225&lt;=90%,"81-90%","91-100%")))))))))</f>
        <v>61-70%</v>
      </c>
      <c r="N1226" s="21" t="str">
        <f>IF(K1226&gt;=50%,"&gt;=50%","&lt;50%")</f>
        <v>&gt;=50%</v>
      </c>
      <c r="O1226" s="7">
        <v>4</v>
      </c>
      <c r="P1226" s="11">
        <v>242</v>
      </c>
      <c r="Q1226" s="27">
        <f>J1226*P1226</f>
        <v>265958</v>
      </c>
      <c r="R1226" s="12"/>
      <c r="S1226" s="24" t="str">
        <f>IF(K1226&gt;=50%,"Yes","No")</f>
        <v>Yes</v>
      </c>
    </row>
    <row r="1227" spans="1:19" x14ac:dyDescent="0.25">
      <c r="A1227" s="7" t="s">
        <v>2813</v>
      </c>
      <c r="B1227" s="7" t="s">
        <v>2814</v>
      </c>
      <c r="C1227" s="7" t="s">
        <v>511</v>
      </c>
      <c r="D1227" s="7" t="s">
        <v>35</v>
      </c>
      <c r="E1227" s="14" t="s">
        <v>43</v>
      </c>
      <c r="F1227" s="8" t="s">
        <v>44</v>
      </c>
      <c r="G1227" s="14" t="s">
        <v>512</v>
      </c>
      <c r="H1227" s="9">
        <v>1349</v>
      </c>
      <c r="I1227" s="30" t="str">
        <f t="shared" si="75"/>
        <v>&gt;₹500</v>
      </c>
      <c r="J1227" s="9">
        <v>2999</v>
      </c>
      <c r="K1227" s="10">
        <v>0.55000000000000004</v>
      </c>
      <c r="L1227" s="41">
        <f t="shared" si="76"/>
        <v>3.8</v>
      </c>
      <c r="M1227" s="21" t="str">
        <f>IF(K1226&lt;=10%,"0-10%",IF(K1226&lt;=20%,"11-20%",IF(K1226&lt;=30%,"21-30%",IF(K1226&lt;=40%,"31-40%",IF(K1226&lt;=50%,"41-50%",IF(K1226&lt;=60%,"51-60%",IF(K1226&lt;=70%,"61-70%",IF(K1226&lt;=80%,"71-80%",IF(K1226&lt;=90%,"81-90%","91-100%")))))))))</f>
        <v>51-60%</v>
      </c>
      <c r="N1227" s="21" t="str">
        <f>IF(K1227&gt;=50%,"&gt;=50%","&lt;50%")</f>
        <v>&gt;=50%</v>
      </c>
      <c r="O1227" s="7">
        <v>3.8</v>
      </c>
      <c r="P1227" s="11">
        <v>441</v>
      </c>
      <c r="Q1227" s="27">
        <f>J1227*P1227</f>
        <v>1322559</v>
      </c>
      <c r="R1227" s="12"/>
      <c r="S1227" s="24" t="str">
        <f>IF(K1227&gt;=50%,"Yes","No")</f>
        <v>Yes</v>
      </c>
    </row>
    <row r="1228" spans="1:19" x14ac:dyDescent="0.25">
      <c r="A1228" s="7" t="s">
        <v>1604</v>
      </c>
      <c r="B1228" s="7" t="s">
        <v>1605</v>
      </c>
      <c r="C1228" s="7" t="s">
        <v>1606</v>
      </c>
      <c r="D1228" s="7" t="s">
        <v>35</v>
      </c>
      <c r="E1228" s="7" t="s">
        <v>43</v>
      </c>
      <c r="F1228" s="8" t="s">
        <v>44</v>
      </c>
      <c r="G1228" s="7" t="s">
        <v>1607</v>
      </c>
      <c r="H1228" s="9">
        <v>899</v>
      </c>
      <c r="I1228" s="30" t="str">
        <f t="shared" si="75"/>
        <v>&gt;₹500</v>
      </c>
      <c r="J1228" s="9">
        <v>1999</v>
      </c>
      <c r="K1228" s="10">
        <v>0.55000000000000004</v>
      </c>
      <c r="L1228" s="41">
        <f t="shared" si="76"/>
        <v>4.2</v>
      </c>
      <c r="M1228" s="21" t="str">
        <f>IF(K1227&lt;=10%,"0-10%",IF(K1227&lt;=20%,"11-20%",IF(K1227&lt;=30%,"21-30%",IF(K1227&lt;=40%,"31-40%",IF(K1227&lt;=50%,"41-50%",IF(K1227&lt;=60%,"51-60%",IF(K1227&lt;=70%,"61-70%",IF(K1227&lt;=80%,"71-80%",IF(K1227&lt;=90%,"81-90%","91-100%")))))))))</f>
        <v>51-60%</v>
      </c>
      <c r="N1228" s="21" t="str">
        <f>IF(K1228&gt;=50%,"&gt;=50%","&lt;50%")</f>
        <v>&gt;=50%</v>
      </c>
      <c r="O1228" s="7">
        <v>4.2</v>
      </c>
      <c r="P1228" s="11">
        <v>39</v>
      </c>
      <c r="Q1228" s="27">
        <f>J1228*P1228</f>
        <v>77961</v>
      </c>
      <c r="R1228" s="12"/>
      <c r="S1228" s="24" t="str">
        <f>IF(K1228&gt;=50%,"Yes","No")</f>
        <v>Yes</v>
      </c>
    </row>
    <row r="1229" spans="1:19" x14ac:dyDescent="0.25">
      <c r="A1229" s="7" t="s">
        <v>2401</v>
      </c>
      <c r="B1229" s="7" t="s">
        <v>2402</v>
      </c>
      <c r="C1229" s="7" t="s">
        <v>1128</v>
      </c>
      <c r="D1229" s="7" t="s">
        <v>35</v>
      </c>
      <c r="E1229" s="14" t="s">
        <v>36</v>
      </c>
      <c r="F1229" s="8" t="s">
        <v>133</v>
      </c>
      <c r="G1229" s="14" t="s">
        <v>1129</v>
      </c>
      <c r="H1229" s="9">
        <v>1959</v>
      </c>
      <c r="I1229" s="30" t="str">
        <f t="shared" si="75"/>
        <v>&gt;₹500</v>
      </c>
      <c r="J1229" s="9">
        <v>2400</v>
      </c>
      <c r="K1229" s="10">
        <v>0.18</v>
      </c>
      <c r="L1229" s="41">
        <f t="shared" si="76"/>
        <v>4</v>
      </c>
      <c r="M1229" s="21" t="str">
        <f>IF(K1228&lt;=10%,"0-10%",IF(K1228&lt;=20%,"11-20%",IF(K1228&lt;=30%,"21-30%",IF(K1228&lt;=40%,"31-40%",IF(K1228&lt;=50%,"41-50%",IF(K1228&lt;=60%,"51-60%",IF(K1228&lt;=70%,"61-70%",IF(K1228&lt;=80%,"71-80%",IF(K1228&lt;=90%,"81-90%","91-100%")))))))))</f>
        <v>51-60%</v>
      </c>
      <c r="N1229" s="21" t="str">
        <f>IF(K1229&gt;=50%,"&gt;=50%","&lt;50%")</f>
        <v>&lt;50%</v>
      </c>
      <c r="O1229" s="7">
        <v>4</v>
      </c>
      <c r="P1229" s="11">
        <v>237</v>
      </c>
      <c r="Q1229" s="27">
        <f>J1229*P1229</f>
        <v>568800</v>
      </c>
      <c r="R1229" s="12"/>
      <c r="S1229" s="24" t="str">
        <f>IF(K1229&gt;=50%,"Yes","No")</f>
        <v>No</v>
      </c>
    </row>
    <row r="1230" spans="1:19" x14ac:dyDescent="0.25">
      <c r="A1230" s="7" t="s">
        <v>2638</v>
      </c>
      <c r="B1230" s="7" t="s">
        <v>2639</v>
      </c>
      <c r="C1230" s="7" t="s">
        <v>1956</v>
      </c>
      <c r="D1230" s="7" t="s">
        <v>35</v>
      </c>
      <c r="E1230" s="14" t="s">
        <v>43</v>
      </c>
      <c r="F1230" s="8" t="s">
        <v>121</v>
      </c>
      <c r="G1230" s="14" t="s">
        <v>444</v>
      </c>
      <c r="H1230" s="9">
        <v>2286</v>
      </c>
      <c r="I1230" s="30" t="str">
        <f t="shared" si="75"/>
        <v>&gt;₹500</v>
      </c>
      <c r="J1230" s="9">
        <v>4495</v>
      </c>
      <c r="K1230" s="10">
        <v>0.49</v>
      </c>
      <c r="L1230" s="41">
        <f t="shared" si="76"/>
        <v>3.9</v>
      </c>
      <c r="M1230" s="21" t="str">
        <f>IF(K1229&lt;=10%,"0-10%",IF(K1229&lt;=20%,"11-20%",IF(K1229&lt;=30%,"21-30%",IF(K1229&lt;=40%,"31-40%",IF(K1229&lt;=50%,"41-50%",IF(K1229&lt;=60%,"51-60%",IF(K1229&lt;=70%,"61-70%",IF(K1229&lt;=80%,"71-80%",IF(K1229&lt;=90%,"81-90%","91-100%")))))))))</f>
        <v>11-20%</v>
      </c>
      <c r="N1230" s="21" t="str">
        <f>IF(K1230&gt;=50%,"&gt;=50%","&lt;50%")</f>
        <v>&lt;50%</v>
      </c>
      <c r="O1230" s="7">
        <v>3.9</v>
      </c>
      <c r="P1230" s="11">
        <v>326</v>
      </c>
      <c r="Q1230" s="27">
        <f>J1230*P1230</f>
        <v>1465370</v>
      </c>
      <c r="R1230" s="12"/>
      <c r="S1230" s="24" t="str">
        <f>IF(K1230&gt;=50%,"Yes","No")</f>
        <v>No</v>
      </c>
    </row>
    <row r="1231" spans="1:19" x14ac:dyDescent="0.25">
      <c r="A1231" s="7" t="s">
        <v>1608</v>
      </c>
      <c r="B1231" s="7" t="s">
        <v>1609</v>
      </c>
      <c r="C1231" s="7" t="s">
        <v>102</v>
      </c>
      <c r="D1231" s="7" t="s">
        <v>55</v>
      </c>
      <c r="E1231" s="7" t="s">
        <v>63</v>
      </c>
      <c r="F1231" s="8" t="s">
        <v>103</v>
      </c>
      <c r="G1231" s="7" t="s">
        <v>27</v>
      </c>
      <c r="H1231" s="9">
        <v>185</v>
      </c>
      <c r="I1231" s="30" t="str">
        <f t="shared" si="75"/>
        <v>&lt;₹200</v>
      </c>
      <c r="J1231" s="9">
        <v>499</v>
      </c>
      <c r="K1231" s="10">
        <v>0.63</v>
      </c>
      <c r="L1231" s="41">
        <f t="shared" si="76"/>
        <v>4.2</v>
      </c>
      <c r="M1231" s="21" t="str">
        <f>IF(K1230&lt;=10%,"0-10%",IF(K1230&lt;=20%,"11-20%",IF(K1230&lt;=30%,"21-30%",IF(K1230&lt;=40%,"31-40%",IF(K1230&lt;=50%,"41-50%",IF(K1230&lt;=60%,"51-60%",IF(K1230&lt;=70%,"61-70%",IF(K1230&lt;=80%,"71-80%",IF(K1230&lt;=90%,"81-90%","91-100%")))))))))</f>
        <v>41-50%</v>
      </c>
      <c r="N1231" s="21" t="str">
        <f>IF(K1231&gt;=50%,"&gt;=50%","&lt;50%")</f>
        <v>&gt;=50%</v>
      </c>
      <c r="O1231" s="7">
        <v>4.2</v>
      </c>
      <c r="P1231" s="11">
        <v>25</v>
      </c>
      <c r="Q1231" s="27">
        <f>J1231*P1231</f>
        <v>12475</v>
      </c>
      <c r="R1231" s="12"/>
      <c r="S1231" s="24" t="str">
        <f>IF(K1231&gt;=50%,"Yes","No")</f>
        <v>Yes</v>
      </c>
    </row>
    <row r="1232" spans="1:19" x14ac:dyDescent="0.25">
      <c r="A1232" s="7" t="s">
        <v>2815</v>
      </c>
      <c r="B1232" s="7" t="s">
        <v>2816</v>
      </c>
      <c r="C1232" s="7" t="s">
        <v>326</v>
      </c>
      <c r="D1232" s="7" t="s">
        <v>55</v>
      </c>
      <c r="E1232" s="7" t="s">
        <v>63</v>
      </c>
      <c r="F1232" s="8" t="s">
        <v>103</v>
      </c>
      <c r="G1232" s="7" t="s">
        <v>327</v>
      </c>
      <c r="H1232" s="9">
        <v>299</v>
      </c>
      <c r="I1232" s="30" t="str">
        <f t="shared" si="75"/>
        <v>₹200 - ₹500</v>
      </c>
      <c r="J1232" s="9">
        <v>899</v>
      </c>
      <c r="K1232" s="10">
        <v>0.67</v>
      </c>
      <c r="L1232" s="41">
        <f t="shared" si="76"/>
        <v>3.8</v>
      </c>
      <c r="M1232" s="21" t="str">
        <f>IF(K1231&lt;=10%,"0-10%",IF(K1231&lt;=20%,"11-20%",IF(K1231&lt;=30%,"21-30%",IF(K1231&lt;=40%,"31-40%",IF(K1231&lt;=50%,"41-50%",IF(K1231&lt;=60%,"51-60%",IF(K1231&lt;=70%,"61-70%",IF(K1231&lt;=80%,"71-80%",IF(K1231&lt;=90%,"81-90%","91-100%")))))))))</f>
        <v>61-70%</v>
      </c>
      <c r="N1232" s="21" t="str">
        <f>IF(K1232&gt;=50%,"&gt;=50%","&lt;50%")</f>
        <v>&gt;=50%</v>
      </c>
      <c r="O1232" s="7">
        <v>3.8</v>
      </c>
      <c r="P1232" s="11">
        <v>425</v>
      </c>
      <c r="Q1232" s="27">
        <f>J1232*P1232</f>
        <v>382075</v>
      </c>
      <c r="R1232" s="12"/>
      <c r="S1232" s="24" t="str">
        <f>IF(K1232&gt;=50%,"Yes","No")</f>
        <v>Yes</v>
      </c>
    </row>
    <row r="1233" spans="1:19" x14ac:dyDescent="0.25">
      <c r="A1233" s="7" t="s">
        <v>2640</v>
      </c>
      <c r="B1233" s="7" t="s">
        <v>2641</v>
      </c>
      <c r="C1233" s="7" t="s">
        <v>132</v>
      </c>
      <c r="D1233" s="7" t="s">
        <v>35</v>
      </c>
      <c r="E1233" s="14" t="s">
        <v>36</v>
      </c>
      <c r="F1233" s="8" t="s">
        <v>133</v>
      </c>
      <c r="G1233" s="14" t="s">
        <v>134</v>
      </c>
      <c r="H1233" s="9">
        <v>1069</v>
      </c>
      <c r="I1233" s="30" t="str">
        <f t="shared" si="75"/>
        <v>&gt;₹500</v>
      </c>
      <c r="J1233" s="9">
        <v>1699</v>
      </c>
      <c r="K1233" s="10">
        <v>0.37</v>
      </c>
      <c r="L1233" s="41">
        <f t="shared" si="76"/>
        <v>3.9</v>
      </c>
      <c r="M1233" s="21" t="str">
        <f>IF(K1232&lt;=10%,"0-10%",IF(K1232&lt;=20%,"11-20%",IF(K1232&lt;=30%,"21-30%",IF(K1232&lt;=40%,"31-40%",IF(K1232&lt;=50%,"41-50%",IF(K1232&lt;=60%,"51-60%",IF(K1232&lt;=70%,"61-70%",IF(K1232&lt;=80%,"71-80%",IF(K1232&lt;=90%,"81-90%","91-100%")))))))))</f>
        <v>61-70%</v>
      </c>
      <c r="N1233" s="21" t="str">
        <f>IF(K1233&gt;=50%,"&gt;=50%","&lt;50%")</f>
        <v>&lt;50%</v>
      </c>
      <c r="O1233" s="7">
        <v>3.9</v>
      </c>
      <c r="P1233" s="11">
        <v>313</v>
      </c>
      <c r="Q1233" s="27">
        <f>J1233*P1233</f>
        <v>531787</v>
      </c>
      <c r="R1233" s="12"/>
      <c r="S1233" s="24" t="str">
        <f>IF(K1233&gt;=50%,"Yes","No")</f>
        <v>No</v>
      </c>
    </row>
    <row r="1234" spans="1:19" x14ac:dyDescent="0.25">
      <c r="A1234" s="7" t="s">
        <v>2817</v>
      </c>
      <c r="B1234" s="7" t="s">
        <v>2818</v>
      </c>
      <c r="C1234" s="7" t="s">
        <v>1877</v>
      </c>
      <c r="D1234" s="7" t="s">
        <v>35</v>
      </c>
      <c r="E1234" s="14" t="s">
        <v>36</v>
      </c>
      <c r="F1234" s="8" t="s">
        <v>708</v>
      </c>
      <c r="G1234" s="14" t="s">
        <v>1878</v>
      </c>
      <c r="H1234" s="9">
        <v>2399</v>
      </c>
      <c r="I1234" s="30" t="str">
        <f t="shared" si="75"/>
        <v>&gt;₹500</v>
      </c>
      <c r="J1234" s="9">
        <v>4200</v>
      </c>
      <c r="K1234" s="10">
        <v>0.43</v>
      </c>
      <c r="L1234" s="41">
        <f t="shared" si="76"/>
        <v>3.8</v>
      </c>
      <c r="M1234" s="21" t="str">
        <f>IF(K1233&lt;=10%,"0-10%",IF(K1233&lt;=20%,"11-20%",IF(K1233&lt;=30%,"21-30%",IF(K1233&lt;=40%,"31-40%",IF(K1233&lt;=50%,"41-50%",IF(K1233&lt;=60%,"51-60%",IF(K1233&lt;=70%,"61-70%",IF(K1233&lt;=80%,"71-80%",IF(K1233&lt;=90%,"81-90%","91-100%")))))))))</f>
        <v>31-40%</v>
      </c>
      <c r="N1234" s="21" t="str">
        <f>IF(K1234&gt;=50%,"&gt;=50%","&lt;50%")</f>
        <v>&lt;50%</v>
      </c>
      <c r="O1234" s="7">
        <v>3.8</v>
      </c>
      <c r="P1234" s="11">
        <v>397</v>
      </c>
      <c r="Q1234" s="27">
        <f>J1234*P1234</f>
        <v>1667400</v>
      </c>
      <c r="R1234" s="12"/>
      <c r="S1234" s="24" t="str">
        <f>IF(K1234&gt;=50%,"Yes","No")</f>
        <v>No</v>
      </c>
    </row>
    <row r="1235" spans="1:19" x14ac:dyDescent="0.25">
      <c r="A1235" s="7" t="s">
        <v>2642</v>
      </c>
      <c r="B1235" s="7" t="s">
        <v>2643</v>
      </c>
      <c r="C1235" s="7" t="s">
        <v>903</v>
      </c>
      <c r="D1235" s="7" t="s">
        <v>35</v>
      </c>
      <c r="E1235" s="7" t="s">
        <v>904</v>
      </c>
      <c r="F1235" s="8" t="s">
        <v>905</v>
      </c>
      <c r="G1235" s="7" t="s">
        <v>906</v>
      </c>
      <c r="H1235" s="9">
        <v>351</v>
      </c>
      <c r="I1235" s="30" t="str">
        <f t="shared" si="75"/>
        <v>₹200 - ₹500</v>
      </c>
      <c r="J1235" s="9">
        <v>899</v>
      </c>
      <c r="K1235" s="10">
        <v>0.61</v>
      </c>
      <c r="L1235" s="41">
        <f t="shared" si="76"/>
        <v>3.9</v>
      </c>
      <c r="M1235" s="21" t="str">
        <f>IF(K1234&lt;=10%,"0-10%",IF(K1234&lt;=20%,"11-20%",IF(K1234&lt;=30%,"21-30%",IF(K1234&lt;=40%,"31-40%",IF(K1234&lt;=50%,"41-50%",IF(K1234&lt;=60%,"51-60%",IF(K1234&lt;=70%,"61-70%",IF(K1234&lt;=80%,"71-80%",IF(K1234&lt;=90%,"81-90%","91-100%")))))))))</f>
        <v>41-50%</v>
      </c>
      <c r="N1235" s="21" t="str">
        <f>IF(K1235&gt;=50%,"&gt;=50%","&lt;50%")</f>
        <v>&gt;=50%</v>
      </c>
      <c r="O1235" s="7">
        <v>3.9</v>
      </c>
      <c r="P1235" s="11">
        <v>296</v>
      </c>
      <c r="Q1235" s="27">
        <f>J1235*P1235</f>
        <v>266104</v>
      </c>
      <c r="R1235" s="12"/>
      <c r="S1235" s="24" t="str">
        <f>IF(K1235&gt;=50%,"Yes","No")</f>
        <v>Yes</v>
      </c>
    </row>
    <row r="1236" spans="1:19" x14ac:dyDescent="0.25">
      <c r="A1236" s="7" t="s">
        <v>2644</v>
      </c>
      <c r="B1236" s="7" t="s">
        <v>2645</v>
      </c>
      <c r="C1236" s="7" t="s">
        <v>25</v>
      </c>
      <c r="D1236" s="7" t="s">
        <v>18</v>
      </c>
      <c r="E1236" s="7" t="s">
        <v>19</v>
      </c>
      <c r="F1236" s="8" t="s">
        <v>26</v>
      </c>
      <c r="G1236" s="7" t="s">
        <v>27</v>
      </c>
      <c r="H1236" s="9">
        <v>129</v>
      </c>
      <c r="I1236" s="30" t="str">
        <f>IF(H1236&lt;200,"&lt;₹200", IF(H1236&lt;=500, "₹200 -₹500", "&gt;₹500"))</f>
        <v>&lt;₹200</v>
      </c>
      <c r="J1236" s="9">
        <v>1000</v>
      </c>
      <c r="K1236" s="10">
        <v>0.87</v>
      </c>
      <c r="L1236" s="41">
        <f t="shared" si="76"/>
        <v>3.9</v>
      </c>
      <c r="M1236" s="21" t="str">
        <f>IF(K1235&lt;=10%,"0-10%",IF(K1235&lt;=20%,"11-20%",IF(K1235&lt;=30%,"21-30%",IF(K1235&lt;=40%,"31-40%",IF(K1235&lt;=50%,"41-50%",IF(K1235&lt;=60%,"51-60%",IF(K1235&lt;=70%,"61-70%",IF(K1235&lt;=80%,"71-80%",IF(K1235&lt;=90%,"81-90%","91-100%")))))))))</f>
        <v>61-70%</v>
      </c>
      <c r="N1236" s="21" t="str">
        <f>IF(K1236&gt;=50%,"&gt;=50%","&lt;50%")</f>
        <v>&gt;=50%</v>
      </c>
      <c r="O1236" s="7">
        <v>3.9</v>
      </c>
      <c r="P1236" s="11">
        <v>295</v>
      </c>
      <c r="Q1236" s="27">
        <f>J1236*P1236</f>
        <v>295000</v>
      </c>
      <c r="R1236" s="12"/>
      <c r="S1236" s="24" t="str">
        <f>IF(K1236&gt;=50%,"Yes","No")</f>
        <v>Yes</v>
      </c>
    </row>
    <row r="1237" spans="1:19" x14ac:dyDescent="0.25">
      <c r="A1237" s="7" t="s">
        <v>2921</v>
      </c>
      <c r="B1237" s="7" t="s">
        <v>2922</v>
      </c>
      <c r="C1237" s="7" t="s">
        <v>326</v>
      </c>
      <c r="D1237" s="7" t="s">
        <v>55</v>
      </c>
      <c r="E1237" s="7" t="s">
        <v>63</v>
      </c>
      <c r="F1237" s="8" t="s">
        <v>103</v>
      </c>
      <c r="G1237" s="7" t="s">
        <v>327</v>
      </c>
      <c r="H1237" s="9">
        <v>299</v>
      </c>
      <c r="I1237" s="30" t="str">
        <f t="shared" ref="I1237:I1267" si="77">IF(H1237&lt;200,"&lt;₹200",IF(OR(H1237=200,H1237&lt;=500),"₹200 - ₹500","&gt;₹500"))</f>
        <v>₹200 - ₹500</v>
      </c>
      <c r="J1237" s="9">
        <v>1199</v>
      </c>
      <c r="K1237" s="10">
        <v>0.75</v>
      </c>
      <c r="L1237" s="41">
        <f t="shared" si="76"/>
        <v>3.7</v>
      </c>
      <c r="M1237" s="21" t="str">
        <f>IF(K1236&lt;=10%,"0-10%",IF(K1236&lt;=20%,"11-20%",IF(K1236&lt;=30%,"21-30%",IF(K1236&lt;=40%,"31-40%",IF(K1236&lt;=50%,"41-50%",IF(K1236&lt;=60%,"51-60%",IF(K1236&lt;=70%,"61-70%",IF(K1236&lt;=80%,"71-80%",IF(K1236&lt;=90%,"81-90%","91-100%")))))))))</f>
        <v>81-90%</v>
      </c>
      <c r="N1237" s="21" t="str">
        <f>IF(K1237&gt;=50%,"&gt;=50%","&lt;50%")</f>
        <v>&gt;=50%</v>
      </c>
      <c r="O1237" s="7">
        <v>3.7</v>
      </c>
      <c r="P1237" s="11">
        <v>490</v>
      </c>
      <c r="Q1237" s="27">
        <f>J1237*P1237</f>
        <v>587510</v>
      </c>
      <c r="R1237" s="12"/>
      <c r="S1237" s="24" t="str">
        <f>IF(K1237&gt;=50%,"Yes","No")</f>
        <v>Yes</v>
      </c>
    </row>
    <row r="1238" spans="1:19" x14ac:dyDescent="0.25">
      <c r="A1238" s="7" t="s">
        <v>2983</v>
      </c>
      <c r="B1238" s="7" t="s">
        <v>2984</v>
      </c>
      <c r="C1238" s="7" t="s">
        <v>326</v>
      </c>
      <c r="D1238" s="7" t="s">
        <v>55</v>
      </c>
      <c r="E1238" s="14" t="s">
        <v>63</v>
      </c>
      <c r="F1238" s="8" t="s">
        <v>103</v>
      </c>
      <c r="G1238" s="14" t="s">
        <v>327</v>
      </c>
      <c r="H1238" s="9">
        <v>1299</v>
      </c>
      <c r="I1238" s="30" t="str">
        <f t="shared" si="77"/>
        <v>&gt;₹500</v>
      </c>
      <c r="J1238" s="9">
        <v>1999</v>
      </c>
      <c r="K1238" s="10">
        <v>0.35</v>
      </c>
      <c r="L1238" s="41">
        <f t="shared" si="76"/>
        <v>3.6</v>
      </c>
      <c r="M1238" s="21" t="str">
        <f>IF(K1237&lt;=10%,"0-10%",IF(K1237&lt;=20%,"11-20%",IF(K1237&lt;=30%,"21-30%",IF(K1237&lt;=40%,"31-40%",IF(K1237&lt;=50%,"41-50%",IF(K1237&lt;=60%,"51-60%",IF(K1237&lt;=70%,"61-70%",IF(K1237&lt;=80%,"71-80%",IF(K1237&lt;=90%,"81-90%","91-100%")))))))))</f>
        <v>71-80%</v>
      </c>
      <c r="N1238" s="21" t="str">
        <f>IF(K1238&gt;=50%,"&gt;=50%","&lt;50%")</f>
        <v>&lt;50%</v>
      </c>
      <c r="O1238" s="7">
        <v>3.6</v>
      </c>
      <c r="P1238" s="11">
        <v>590</v>
      </c>
      <c r="Q1238" s="27">
        <f>J1238*P1238</f>
        <v>1179410</v>
      </c>
      <c r="R1238" s="12"/>
      <c r="S1238" s="24" t="str">
        <f>IF(K1238&gt;=50%,"Yes","No")</f>
        <v>No</v>
      </c>
    </row>
    <row r="1239" spans="1:19" x14ac:dyDescent="0.25">
      <c r="A1239" s="7" t="s">
        <v>3048</v>
      </c>
      <c r="B1239" s="7" t="s">
        <v>3049</v>
      </c>
      <c r="C1239" s="7" t="s">
        <v>332</v>
      </c>
      <c r="D1239" s="7" t="s">
        <v>18</v>
      </c>
      <c r="E1239" s="7" t="s">
        <v>19</v>
      </c>
      <c r="F1239" s="8" t="s">
        <v>333</v>
      </c>
      <c r="G1239" s="7" t="s">
        <v>334</v>
      </c>
      <c r="H1239" s="9">
        <v>263</v>
      </c>
      <c r="I1239" s="30" t="str">
        <f t="shared" si="77"/>
        <v>₹200 - ₹500</v>
      </c>
      <c r="J1239" s="9">
        <v>699</v>
      </c>
      <c r="K1239" s="10">
        <v>0.62</v>
      </c>
      <c r="L1239" s="41">
        <f t="shared" si="76"/>
        <v>3.5</v>
      </c>
      <c r="M1239" s="21" t="str">
        <f>IF(K1238&lt;=10%,"0-10%",IF(K1238&lt;=20%,"11-20%",IF(K1238&lt;=30%,"21-30%",IF(K1238&lt;=40%,"31-40%",IF(K1238&lt;=50%,"41-50%",IF(K1238&lt;=60%,"51-60%",IF(K1238&lt;=70%,"61-70%",IF(K1238&lt;=80%,"71-80%",IF(K1238&lt;=90%,"81-90%","91-100%")))))))))</f>
        <v>31-40%</v>
      </c>
      <c r="N1239" s="21" t="str">
        <f>IF(K1239&gt;=50%,"&gt;=50%","&lt;50%")</f>
        <v>&gt;=50%</v>
      </c>
      <c r="O1239" s="7">
        <v>3.5</v>
      </c>
      <c r="P1239" s="11">
        <v>690</v>
      </c>
      <c r="Q1239" s="27">
        <f>J1239*P1239</f>
        <v>482310</v>
      </c>
      <c r="R1239" s="12"/>
      <c r="S1239" s="24" t="str">
        <f>IF(K1239&gt;=50%,"Yes","No")</f>
        <v>Yes</v>
      </c>
    </row>
    <row r="1240" spans="1:19" x14ac:dyDescent="0.25">
      <c r="A1240" s="7" t="s">
        <v>2403</v>
      </c>
      <c r="B1240" s="7" t="s">
        <v>2404</v>
      </c>
      <c r="C1240" s="7" t="s">
        <v>1148</v>
      </c>
      <c r="D1240" s="7" t="s">
        <v>55</v>
      </c>
      <c r="E1240" s="14" t="s">
        <v>63</v>
      </c>
      <c r="F1240" s="8" t="s">
        <v>103</v>
      </c>
      <c r="G1240" s="14" t="s">
        <v>1149</v>
      </c>
      <c r="H1240" s="9">
        <v>1850</v>
      </c>
      <c r="I1240" s="30" t="str">
        <f t="shared" si="77"/>
        <v>&gt;₹500</v>
      </c>
      <c r="J1240" s="9">
        <v>4500</v>
      </c>
      <c r="K1240" s="10">
        <v>0.59</v>
      </c>
      <c r="L1240" s="41">
        <f t="shared" si="76"/>
        <v>4</v>
      </c>
      <c r="M1240" s="21" t="str">
        <f>IF(K1239&lt;=10%,"0-10%",IF(K1239&lt;=20%,"11-20%",IF(K1239&lt;=30%,"21-30%",IF(K1239&lt;=40%,"31-40%",IF(K1239&lt;=50%,"41-50%",IF(K1239&lt;=60%,"51-60%",IF(K1239&lt;=70%,"61-70%",IF(K1239&lt;=80%,"71-80%",IF(K1239&lt;=90%,"81-90%","91-100%")))))))))</f>
        <v>61-70%</v>
      </c>
      <c r="N1240" s="21" t="str">
        <f>IF(K1240&gt;=50%,"&gt;=50%","&lt;50%")</f>
        <v>&gt;=50%</v>
      </c>
      <c r="O1240" s="7">
        <v>4</v>
      </c>
      <c r="P1240" s="11">
        <v>184</v>
      </c>
      <c r="Q1240" s="27">
        <f>J1240*P1240</f>
        <v>828000</v>
      </c>
      <c r="R1240" s="12"/>
      <c r="S1240" s="24" t="str">
        <f>IF(K1240&gt;=50%,"Yes","No")</f>
        <v>Yes</v>
      </c>
    </row>
    <row r="1241" spans="1:19" x14ac:dyDescent="0.25">
      <c r="A1241" s="7" t="s">
        <v>2405</v>
      </c>
      <c r="B1241" s="7" t="s">
        <v>2406</v>
      </c>
      <c r="C1241" s="7" t="s">
        <v>1883</v>
      </c>
      <c r="D1241" s="7" t="s">
        <v>35</v>
      </c>
      <c r="E1241" s="14" t="s">
        <v>43</v>
      </c>
      <c r="F1241" s="8" t="s">
        <v>312</v>
      </c>
      <c r="G1241" s="14" t="s">
        <v>1884</v>
      </c>
      <c r="H1241" s="9">
        <v>2999</v>
      </c>
      <c r="I1241" s="30" t="str">
        <f t="shared" si="77"/>
        <v>&gt;₹500</v>
      </c>
      <c r="J1241" s="9">
        <v>3595</v>
      </c>
      <c r="K1241" s="10">
        <v>0.17</v>
      </c>
      <c r="L1241" s="41">
        <f t="shared" si="76"/>
        <v>4</v>
      </c>
      <c r="M1241" s="21" t="str">
        <f>IF(K1240&lt;=10%,"0-10%",IF(K1240&lt;=20%,"11-20%",IF(K1240&lt;=30%,"21-30%",IF(K1240&lt;=40%,"31-40%",IF(K1240&lt;=50%,"41-50%",IF(K1240&lt;=60%,"51-60%",IF(K1240&lt;=70%,"61-70%",IF(K1240&lt;=80%,"71-80%",IF(K1240&lt;=90%,"81-90%","91-100%")))))))))</f>
        <v>51-60%</v>
      </c>
      <c r="N1241" s="21" t="str">
        <f>IF(K1241&gt;=50%,"&gt;=50%","&lt;50%")</f>
        <v>&lt;50%</v>
      </c>
      <c r="O1241" s="7">
        <v>4</v>
      </c>
      <c r="P1241" s="11">
        <v>178</v>
      </c>
      <c r="Q1241" s="27">
        <f>J1241*P1241</f>
        <v>639910</v>
      </c>
      <c r="R1241" s="12"/>
      <c r="S1241" s="24" t="str">
        <f>IF(K1241&gt;=50%,"Yes","No")</f>
        <v>No</v>
      </c>
    </row>
    <row r="1242" spans="1:19" x14ac:dyDescent="0.25">
      <c r="A1242" s="7" t="s">
        <v>2646</v>
      </c>
      <c r="B1242" s="7" t="s">
        <v>2647</v>
      </c>
      <c r="C1242" s="7" t="s">
        <v>428</v>
      </c>
      <c r="D1242" s="7" t="s">
        <v>55</v>
      </c>
      <c r="E1242" s="14" t="s">
        <v>56</v>
      </c>
      <c r="F1242" s="8" t="s">
        <v>429</v>
      </c>
      <c r="G1242" s="14" t="s">
        <v>430</v>
      </c>
      <c r="H1242" s="9">
        <v>8499</v>
      </c>
      <c r="I1242" s="30" t="str">
        <f t="shared" si="77"/>
        <v>&gt;₹500</v>
      </c>
      <c r="J1242" s="9">
        <v>11999</v>
      </c>
      <c r="K1242" s="10">
        <v>0.28999999999999998</v>
      </c>
      <c r="L1242" s="41">
        <f t="shared" si="76"/>
        <v>3.9</v>
      </c>
      <c r="M1242" s="21" t="str">
        <f>IF(K1241&lt;=10%,"0-10%",IF(K1241&lt;=20%,"11-20%",IF(K1241&lt;=30%,"21-30%",IF(K1241&lt;=40%,"31-40%",IF(K1241&lt;=50%,"41-50%",IF(K1241&lt;=60%,"51-60%",IF(K1241&lt;=70%,"61-70%",IF(K1241&lt;=80%,"71-80%",IF(K1241&lt;=90%,"81-90%","91-100%")))))))))</f>
        <v>11-20%</v>
      </c>
      <c r="N1242" s="21" t="str">
        <f>IF(K1242&gt;=50%,"&gt;=50%","&lt;50%")</f>
        <v>&lt;50%</v>
      </c>
      <c r="O1242" s="7">
        <v>3.9</v>
      </c>
      <c r="P1242" s="11">
        <v>276</v>
      </c>
      <c r="Q1242" s="27">
        <f>J1242*P1242</f>
        <v>3311724</v>
      </c>
      <c r="R1242" s="12"/>
      <c r="S1242" s="24" t="str">
        <f>IF(K1242&gt;=50%,"Yes","No")</f>
        <v>No</v>
      </c>
    </row>
    <row r="1243" spans="1:19" x14ac:dyDescent="0.25">
      <c r="A1243" s="7" t="s">
        <v>2407</v>
      </c>
      <c r="B1243" s="7" t="s">
        <v>2408</v>
      </c>
      <c r="C1243" s="7" t="s">
        <v>102</v>
      </c>
      <c r="D1243" s="7" t="s">
        <v>55</v>
      </c>
      <c r="E1243" s="7" t="s">
        <v>63</v>
      </c>
      <c r="F1243" s="8" t="s">
        <v>103</v>
      </c>
      <c r="G1243" s="7" t="s">
        <v>27</v>
      </c>
      <c r="H1243" s="9">
        <v>299</v>
      </c>
      <c r="I1243" s="30" t="str">
        <f t="shared" si="77"/>
        <v>₹200 - ₹500</v>
      </c>
      <c r="J1243" s="9">
        <v>599</v>
      </c>
      <c r="K1243" s="10">
        <v>0.5</v>
      </c>
      <c r="L1243" s="41">
        <f t="shared" si="76"/>
        <v>4</v>
      </c>
      <c r="M1243" s="21" t="str">
        <f>IF(K1242&lt;=10%,"0-10%",IF(K1242&lt;=20%,"11-20%",IF(K1242&lt;=30%,"21-30%",IF(K1242&lt;=40%,"31-40%",IF(K1242&lt;=50%,"41-50%",IF(K1242&lt;=60%,"51-60%",IF(K1242&lt;=70%,"61-70%",IF(K1242&lt;=80%,"71-80%",IF(K1242&lt;=90%,"81-90%","91-100%")))))))))</f>
        <v>21-30%</v>
      </c>
      <c r="N1243" s="21" t="str">
        <f>IF(K1243&gt;=50%,"&gt;=50%","&lt;50%")</f>
        <v>&gt;=50%</v>
      </c>
      <c r="O1243" s="7">
        <v>4</v>
      </c>
      <c r="P1243" s="11">
        <v>171</v>
      </c>
      <c r="Q1243" s="27">
        <f>J1243*P1243</f>
        <v>102429</v>
      </c>
      <c r="R1243" s="12"/>
      <c r="S1243" s="24" t="str">
        <f>IF(K1243&gt;=50%,"Yes","No")</f>
        <v>Yes</v>
      </c>
    </row>
    <row r="1244" spans="1:19" x14ac:dyDescent="0.25">
      <c r="A1244" s="7" t="s">
        <v>2923</v>
      </c>
      <c r="B1244" s="7" t="s">
        <v>2924</v>
      </c>
      <c r="C1244" s="7" t="s">
        <v>353</v>
      </c>
      <c r="D1244" s="7" t="s">
        <v>55</v>
      </c>
      <c r="E1244" s="7" t="s">
        <v>354</v>
      </c>
      <c r="F1244" s="8" t="s">
        <v>355</v>
      </c>
      <c r="H1244" s="9">
        <v>265</v>
      </c>
      <c r="I1244" s="30" t="str">
        <f t="shared" si="77"/>
        <v>₹200 - ₹500</v>
      </c>
      <c r="J1244" s="9">
        <v>999</v>
      </c>
      <c r="K1244" s="10">
        <v>0.73</v>
      </c>
      <c r="L1244" s="41">
        <f t="shared" si="76"/>
        <v>3.7</v>
      </c>
      <c r="M1244" s="21" t="str">
        <f>IF(K1243&lt;=10%,"0-10%",IF(K1243&lt;=20%,"11-20%",IF(K1243&lt;=30%,"21-30%",IF(K1243&lt;=40%,"31-40%",IF(K1243&lt;=50%,"41-50%",IF(K1243&lt;=60%,"51-60%",IF(K1243&lt;=70%,"61-70%",IF(K1243&lt;=80%,"71-80%",IF(K1243&lt;=90%,"81-90%","91-100%")))))))))</f>
        <v>41-50%</v>
      </c>
      <c r="N1244" s="21" t="str">
        <f>IF(K1244&gt;=50%,"&gt;=50%","&lt;50%")</f>
        <v>&gt;=50%</v>
      </c>
      <c r="O1244" s="7">
        <v>3.7</v>
      </c>
      <c r="P1244" s="11">
        <v>465</v>
      </c>
      <c r="Q1244" s="27">
        <f>J1244*P1244</f>
        <v>464535</v>
      </c>
      <c r="R1244" s="12"/>
      <c r="S1244" s="24" t="str">
        <f>IF(K1244&gt;=50%,"Yes","No")</f>
        <v>Yes</v>
      </c>
    </row>
    <row r="1245" spans="1:19" x14ac:dyDescent="0.25">
      <c r="A1245" s="7" t="s">
        <v>2078</v>
      </c>
      <c r="B1245" s="7" t="s">
        <v>2079</v>
      </c>
      <c r="C1245" s="7" t="s">
        <v>132</v>
      </c>
      <c r="D1245" s="7" t="s">
        <v>35</v>
      </c>
      <c r="E1245" s="14" t="s">
        <v>36</v>
      </c>
      <c r="F1245" s="8" t="s">
        <v>133</v>
      </c>
      <c r="G1245" s="14" t="s">
        <v>134</v>
      </c>
      <c r="H1245" s="9">
        <v>2590</v>
      </c>
      <c r="I1245" s="30" t="str">
        <f t="shared" si="77"/>
        <v>&gt;₹500</v>
      </c>
      <c r="J1245" s="9">
        <v>4200</v>
      </c>
      <c r="K1245" s="10">
        <v>0.38</v>
      </c>
      <c r="L1245" s="41">
        <f t="shared" si="76"/>
        <v>4.0999999999999996</v>
      </c>
      <c r="M1245" s="21" t="str">
        <f>IF(K1244&lt;=10%,"0-10%",IF(K1244&lt;=20%,"11-20%",IF(K1244&lt;=30%,"21-30%",IF(K1244&lt;=40%,"31-40%",IF(K1244&lt;=50%,"41-50%",IF(K1244&lt;=60%,"51-60%",IF(K1244&lt;=70%,"61-70%",IF(K1244&lt;=80%,"71-80%",IF(K1244&lt;=90%,"81-90%","91-100%")))))))))</f>
        <v>71-80%</v>
      </c>
      <c r="N1245" s="21" t="str">
        <f>IF(K1245&gt;=50%,"&gt;=50%","&lt;50%")</f>
        <v>&lt;50%</v>
      </c>
      <c r="O1245" s="7">
        <v>4.0999999999999996</v>
      </c>
      <c r="P1245" s="11">
        <v>63</v>
      </c>
      <c r="Q1245" s="27">
        <f>J1245*P1245</f>
        <v>264600</v>
      </c>
      <c r="R1245" s="12"/>
      <c r="S1245" s="24" t="str">
        <f>IF(K1245&gt;=50%,"Yes","No")</f>
        <v>No</v>
      </c>
    </row>
    <row r="1246" spans="1:19" x14ac:dyDescent="0.25">
      <c r="A1246" s="7" t="s">
        <v>2648</v>
      </c>
      <c r="B1246" s="7" t="s">
        <v>2649</v>
      </c>
      <c r="C1246" s="7" t="s">
        <v>1956</v>
      </c>
      <c r="D1246" s="7" t="s">
        <v>35</v>
      </c>
      <c r="E1246" s="14" t="s">
        <v>43</v>
      </c>
      <c r="F1246" s="8" t="s">
        <v>121</v>
      </c>
      <c r="G1246" s="14" t="s">
        <v>444</v>
      </c>
      <c r="H1246" s="9">
        <v>2669</v>
      </c>
      <c r="I1246" s="30" t="str">
        <f t="shared" si="77"/>
        <v>&gt;₹500</v>
      </c>
      <c r="J1246" s="9">
        <v>3199</v>
      </c>
      <c r="K1246" s="10">
        <v>0.17</v>
      </c>
      <c r="L1246" s="41">
        <f t="shared" si="76"/>
        <v>3.9</v>
      </c>
      <c r="M1246" s="21" t="str">
        <f>IF(K1245&lt;=10%,"0-10%",IF(K1245&lt;=20%,"11-20%",IF(K1245&lt;=30%,"21-30%",IF(K1245&lt;=40%,"31-40%",IF(K1245&lt;=50%,"41-50%",IF(K1245&lt;=60%,"51-60%",IF(K1245&lt;=70%,"61-70%",IF(K1245&lt;=80%,"71-80%",IF(K1245&lt;=90%,"81-90%","91-100%")))))))))</f>
        <v>31-40%</v>
      </c>
      <c r="N1246" s="21" t="str">
        <f>IF(K1246&gt;=50%,"&gt;=50%","&lt;50%")</f>
        <v>&lt;50%</v>
      </c>
      <c r="O1246" s="7">
        <v>3.9</v>
      </c>
      <c r="P1246" s="11">
        <v>260</v>
      </c>
      <c r="Q1246" s="27">
        <f>J1246*P1246</f>
        <v>831740</v>
      </c>
      <c r="R1246" s="12"/>
      <c r="S1246" s="24" t="str">
        <f>IF(K1246&gt;=50%,"Yes","No")</f>
        <v>No</v>
      </c>
    </row>
    <row r="1247" spans="1:19" x14ac:dyDescent="0.25">
      <c r="A1247" s="7" t="s">
        <v>2650</v>
      </c>
      <c r="B1247" s="7" t="s">
        <v>2651</v>
      </c>
      <c r="C1247" s="7" t="s">
        <v>326</v>
      </c>
      <c r="D1247" s="7" t="s">
        <v>55</v>
      </c>
      <c r="E1247" s="7" t="s">
        <v>63</v>
      </c>
      <c r="F1247" s="8" t="s">
        <v>103</v>
      </c>
      <c r="G1247" s="7" t="s">
        <v>327</v>
      </c>
      <c r="H1247" s="9">
        <v>399</v>
      </c>
      <c r="I1247" s="30" t="str">
        <f t="shared" si="77"/>
        <v>₹200 - ₹500</v>
      </c>
      <c r="J1247" s="9">
        <v>899</v>
      </c>
      <c r="K1247" s="10">
        <v>0.56000000000000005</v>
      </c>
      <c r="L1247" s="41">
        <f t="shared" si="76"/>
        <v>3.9</v>
      </c>
      <c r="M1247" s="21" t="str">
        <f>IF(K1246&lt;=10%,"0-10%",IF(K1246&lt;=20%,"11-20%",IF(K1246&lt;=30%,"21-30%",IF(K1246&lt;=40%,"31-40%",IF(K1246&lt;=50%,"41-50%",IF(K1246&lt;=60%,"51-60%",IF(K1246&lt;=70%,"61-70%",IF(K1246&lt;=80%,"71-80%",IF(K1246&lt;=90%,"81-90%","91-100%")))))))))</f>
        <v>11-20%</v>
      </c>
      <c r="N1247" s="21" t="str">
        <f>IF(K1247&gt;=50%,"&gt;=50%","&lt;50%")</f>
        <v>&gt;=50%</v>
      </c>
      <c r="O1247" s="7">
        <v>3.9</v>
      </c>
      <c r="P1247" s="11">
        <v>254</v>
      </c>
      <c r="Q1247" s="27">
        <f>J1247*P1247</f>
        <v>228346</v>
      </c>
      <c r="R1247" s="12"/>
      <c r="S1247" s="24" t="str">
        <f>IF(K1247&gt;=50%,"Yes","No")</f>
        <v>Yes</v>
      </c>
    </row>
    <row r="1248" spans="1:19" x14ac:dyDescent="0.25">
      <c r="A1248" s="7" t="s">
        <v>2409</v>
      </c>
      <c r="B1248" s="7" t="s">
        <v>2410</v>
      </c>
      <c r="C1248" s="7" t="s">
        <v>25</v>
      </c>
      <c r="D1248" s="7" t="s">
        <v>18</v>
      </c>
      <c r="E1248" s="7" t="s">
        <v>19</v>
      </c>
      <c r="F1248" s="8" t="s">
        <v>26</v>
      </c>
      <c r="G1248" s="7" t="s">
        <v>27</v>
      </c>
      <c r="H1248" s="9">
        <v>299</v>
      </c>
      <c r="I1248" s="30" t="str">
        <f t="shared" si="77"/>
        <v>₹200 - ₹500</v>
      </c>
      <c r="J1248" s="9">
        <v>799</v>
      </c>
      <c r="K1248" s="10">
        <v>0.63</v>
      </c>
      <c r="L1248" s="41">
        <f t="shared" si="76"/>
        <v>4</v>
      </c>
      <c r="M1248" s="21" t="str">
        <f>IF(K1247&lt;=10%,"0-10%",IF(K1247&lt;=20%,"11-20%",IF(K1247&lt;=30%,"21-30%",IF(K1247&lt;=40%,"31-40%",IF(K1247&lt;=50%,"41-50%",IF(K1247&lt;=60%,"51-60%",IF(K1247&lt;=70%,"61-70%",IF(K1247&lt;=80%,"71-80%",IF(K1247&lt;=90%,"81-90%","91-100%")))))))))</f>
        <v>51-60%</v>
      </c>
      <c r="N1248" s="21" t="str">
        <f>IF(K1248&gt;=50%,"&gt;=50%","&lt;50%")</f>
        <v>&gt;=50%</v>
      </c>
      <c r="O1248" s="7">
        <v>4</v>
      </c>
      <c r="P1248" s="11">
        <v>151</v>
      </c>
      <c r="Q1248" s="27">
        <f>J1248*P1248</f>
        <v>120649</v>
      </c>
      <c r="R1248" s="12"/>
      <c r="S1248" s="24" t="str">
        <f>IF(K1248&gt;=50%,"Yes","No")</f>
        <v>Yes</v>
      </c>
    </row>
    <row r="1249" spans="1:19" x14ac:dyDescent="0.25">
      <c r="A1249" s="7" t="s">
        <v>2985</v>
      </c>
      <c r="B1249" s="7" t="s">
        <v>2986</v>
      </c>
      <c r="C1249" s="7" t="s">
        <v>1128</v>
      </c>
      <c r="D1249" s="7" t="s">
        <v>35</v>
      </c>
      <c r="E1249" s="7" t="s">
        <v>36</v>
      </c>
      <c r="F1249" s="8" t="s">
        <v>133</v>
      </c>
      <c r="G1249" s="7" t="s">
        <v>1129</v>
      </c>
      <c r="H1249" s="9">
        <v>949</v>
      </c>
      <c r="I1249" s="30" t="str">
        <f t="shared" si="77"/>
        <v>&gt;₹500</v>
      </c>
      <c r="J1249" s="9">
        <v>2299</v>
      </c>
      <c r="K1249" s="10">
        <v>0.59</v>
      </c>
      <c r="L1249" s="41">
        <f t="shared" si="76"/>
        <v>3.6</v>
      </c>
      <c r="M1249" s="21" t="str">
        <f>IF(K1248&lt;=10%,"0-10%",IF(K1248&lt;=20%,"11-20%",IF(K1248&lt;=30%,"21-30%",IF(K1248&lt;=40%,"31-40%",IF(K1248&lt;=50%,"41-50%",IF(K1248&lt;=60%,"51-60%",IF(K1248&lt;=70%,"61-70%",IF(K1248&lt;=80%,"71-80%",IF(K1248&lt;=90%,"81-90%","91-100%")))))))))</f>
        <v>61-70%</v>
      </c>
      <c r="N1249" s="21" t="str">
        <f>IF(K1249&gt;=50%,"&gt;=50%","&lt;50%")</f>
        <v>&gt;=50%</v>
      </c>
      <c r="O1249" s="7">
        <v>3.6</v>
      </c>
      <c r="P1249" s="11">
        <v>550</v>
      </c>
      <c r="Q1249" s="27">
        <f>J1249*P1249</f>
        <v>1264450</v>
      </c>
      <c r="R1249" s="12"/>
      <c r="S1249" s="24" t="str">
        <f>IF(K1249&gt;=50%,"Yes","No")</f>
        <v>Yes</v>
      </c>
    </row>
    <row r="1250" spans="1:19" x14ac:dyDescent="0.25">
      <c r="A1250" s="7" t="s">
        <v>2925</v>
      </c>
      <c r="B1250" s="7" t="s">
        <v>2926</v>
      </c>
      <c r="C1250" s="7" t="s">
        <v>1457</v>
      </c>
      <c r="D1250" s="7" t="s">
        <v>35</v>
      </c>
      <c r="E1250" s="14" t="s">
        <v>43</v>
      </c>
      <c r="F1250" s="8" t="s">
        <v>44</v>
      </c>
      <c r="G1250" s="14" t="s">
        <v>1458</v>
      </c>
      <c r="H1250" s="9">
        <v>1599</v>
      </c>
      <c r="I1250" s="30" t="str">
        <f t="shared" si="77"/>
        <v>&gt;₹500</v>
      </c>
      <c r="J1250" s="9">
        <v>2900</v>
      </c>
      <c r="K1250" s="10">
        <v>0.45</v>
      </c>
      <c r="L1250" s="41">
        <f t="shared" si="76"/>
        <v>3.7</v>
      </c>
      <c r="M1250" s="21" t="str">
        <f>IF(K1249&lt;=10%,"0-10%",IF(K1249&lt;=20%,"11-20%",IF(K1249&lt;=30%,"21-30%",IF(K1249&lt;=40%,"31-40%",IF(K1249&lt;=50%,"41-50%",IF(K1249&lt;=60%,"51-60%",IF(K1249&lt;=70%,"61-70%",IF(K1249&lt;=80%,"71-80%",IF(K1249&lt;=90%,"81-90%","91-100%")))))))))</f>
        <v>51-60%</v>
      </c>
      <c r="N1250" s="21" t="str">
        <f>IF(K1250&gt;=50%,"&gt;=50%","&lt;50%")</f>
        <v>&lt;50%</v>
      </c>
      <c r="O1250" s="7">
        <v>3.7</v>
      </c>
      <c r="P1250" s="11">
        <v>441</v>
      </c>
      <c r="Q1250" s="27">
        <f>J1250*P1250</f>
        <v>1278900</v>
      </c>
      <c r="R1250" s="12"/>
      <c r="S1250" s="24" t="str">
        <f>IF(K1250&gt;=50%,"Yes","No")</f>
        <v>No</v>
      </c>
    </row>
    <row r="1251" spans="1:19" x14ac:dyDescent="0.25">
      <c r="A1251" s="7" t="s">
        <v>2080</v>
      </c>
      <c r="B1251" s="7" t="s">
        <v>2081</v>
      </c>
      <c r="C1251" s="7" t="s">
        <v>1128</v>
      </c>
      <c r="D1251" s="7" t="s">
        <v>35</v>
      </c>
      <c r="E1251" s="14" t="s">
        <v>36</v>
      </c>
      <c r="F1251" s="8" t="s">
        <v>133</v>
      </c>
      <c r="G1251" s="14" t="s">
        <v>1129</v>
      </c>
      <c r="H1251" s="9">
        <v>2439</v>
      </c>
      <c r="I1251" s="30" t="str">
        <f t="shared" si="77"/>
        <v>&gt;₹500</v>
      </c>
      <c r="J1251" s="9">
        <v>2545</v>
      </c>
      <c r="K1251" s="10">
        <v>0.04</v>
      </c>
      <c r="L1251" s="41">
        <f t="shared" si="76"/>
        <v>4.0999999999999996</v>
      </c>
      <c r="M1251" s="21" t="str">
        <f>IF(K1250&lt;=10%,"0-10%",IF(K1250&lt;=20%,"11-20%",IF(K1250&lt;=30%,"21-30%",IF(K1250&lt;=40%,"31-40%",IF(K1250&lt;=50%,"41-50%",IF(K1250&lt;=60%,"51-60%",IF(K1250&lt;=70%,"61-70%",IF(K1250&lt;=80%,"71-80%",IF(K1250&lt;=90%,"81-90%","91-100%")))))))))</f>
        <v>41-50%</v>
      </c>
      <c r="N1251" s="21" t="str">
        <f>IF(K1251&gt;=50%,"&gt;=50%","&lt;50%")</f>
        <v>&lt;50%</v>
      </c>
      <c r="O1251" s="7">
        <v>4.0999999999999996</v>
      </c>
      <c r="P1251" s="11">
        <v>25</v>
      </c>
      <c r="Q1251" s="27">
        <f>J1251*P1251</f>
        <v>63625</v>
      </c>
      <c r="R1251" s="12"/>
      <c r="S1251" s="24" t="str">
        <f>IF(K1251&gt;=50%,"Yes","No")</f>
        <v>No</v>
      </c>
    </row>
    <row r="1252" spans="1:19" x14ac:dyDescent="0.25">
      <c r="A1252" s="7" t="s">
        <v>2082</v>
      </c>
      <c r="B1252" s="7" t="s">
        <v>2083</v>
      </c>
      <c r="C1252" s="7" t="s">
        <v>102</v>
      </c>
      <c r="D1252" s="7" t="s">
        <v>55</v>
      </c>
      <c r="E1252" s="7" t="s">
        <v>63</v>
      </c>
      <c r="F1252" s="8" t="s">
        <v>103</v>
      </c>
      <c r="G1252" s="7" t="s">
        <v>27</v>
      </c>
      <c r="H1252" s="9">
        <v>637</v>
      </c>
      <c r="I1252" s="30" t="str">
        <f t="shared" si="77"/>
        <v>&gt;₹500</v>
      </c>
      <c r="J1252" s="9">
        <v>1499</v>
      </c>
      <c r="K1252" s="10">
        <v>0.57999999999999996</v>
      </c>
      <c r="L1252" s="41">
        <f t="shared" si="76"/>
        <v>4.0999999999999996</v>
      </c>
      <c r="M1252" s="21" t="str">
        <f>IF(K1251&lt;=10%,"0-10%",IF(K1251&lt;=20%,"11-20%",IF(K1251&lt;=30%,"21-30%",IF(K1251&lt;=40%,"31-40%",IF(K1251&lt;=50%,"41-50%",IF(K1251&lt;=60%,"51-60%",IF(K1251&lt;=70%,"61-70%",IF(K1251&lt;=80%,"71-80%",IF(K1251&lt;=90%,"81-90%","91-100%")))))))))</f>
        <v>0-10%</v>
      </c>
      <c r="N1252" s="21" t="str">
        <f>IF(K1252&gt;=50%,"&gt;=50%","&lt;50%")</f>
        <v>&gt;=50%</v>
      </c>
      <c r="O1252" s="7">
        <v>4.0999999999999996</v>
      </c>
      <c r="P1252" s="11">
        <v>24</v>
      </c>
      <c r="Q1252" s="27">
        <f>J1252*P1252</f>
        <v>35976</v>
      </c>
      <c r="R1252" s="12"/>
      <c r="S1252" s="24" t="str">
        <f>IF(K1252&gt;=50%,"Yes","No")</f>
        <v>Yes</v>
      </c>
    </row>
    <row r="1253" spans="1:19" x14ac:dyDescent="0.25">
      <c r="A1253" s="7" t="s">
        <v>3050</v>
      </c>
      <c r="B1253" s="7" t="s">
        <v>3051</v>
      </c>
      <c r="C1253" s="7" t="s">
        <v>3052</v>
      </c>
      <c r="D1253" s="7" t="s">
        <v>55</v>
      </c>
      <c r="E1253" s="14" t="s">
        <v>63</v>
      </c>
      <c r="F1253" s="8" t="s">
        <v>103</v>
      </c>
      <c r="G1253" s="14" t="s">
        <v>3053</v>
      </c>
      <c r="H1253" s="9">
        <v>2699</v>
      </c>
      <c r="I1253" s="30" t="str">
        <f t="shared" si="77"/>
        <v>&gt;₹500</v>
      </c>
      <c r="J1253" s="9">
        <v>3500</v>
      </c>
      <c r="K1253" s="10">
        <v>0.23</v>
      </c>
      <c r="L1253" s="41">
        <f t="shared" si="76"/>
        <v>3.5</v>
      </c>
      <c r="M1253" s="21" t="str">
        <f>IF(K1252&lt;=10%,"0-10%",IF(K1252&lt;=20%,"11-20%",IF(K1252&lt;=30%,"21-30%",IF(K1252&lt;=40%,"31-40%",IF(K1252&lt;=50%,"41-50%",IF(K1252&lt;=60%,"51-60%",IF(K1252&lt;=70%,"61-70%",IF(K1252&lt;=80%,"71-80%",IF(K1252&lt;=90%,"81-90%","91-100%")))))))))</f>
        <v>51-60%</v>
      </c>
      <c r="N1253" s="21" t="str">
        <f>IF(K1253&gt;=50%,"&gt;=50%","&lt;50%")</f>
        <v>&lt;50%</v>
      </c>
      <c r="O1253" s="7">
        <v>3.5</v>
      </c>
      <c r="P1253" s="11">
        <v>621</v>
      </c>
      <c r="Q1253" s="27">
        <f>J1253*P1253</f>
        <v>2173500</v>
      </c>
      <c r="R1253" s="12"/>
      <c r="S1253" s="24" t="str">
        <f>IF(K1253&gt;=50%,"Yes","No")</f>
        <v>No</v>
      </c>
    </row>
    <row r="1254" spans="1:19" x14ac:dyDescent="0.25">
      <c r="A1254" s="7" t="s">
        <v>2084</v>
      </c>
      <c r="B1254" s="7" t="s">
        <v>2085</v>
      </c>
      <c r="C1254" s="7" t="s">
        <v>457</v>
      </c>
      <c r="D1254" s="7" t="s">
        <v>18</v>
      </c>
      <c r="E1254" s="7" t="s">
        <v>19</v>
      </c>
      <c r="F1254" s="8" t="s">
        <v>20</v>
      </c>
      <c r="G1254" s="7" t="s">
        <v>458</v>
      </c>
      <c r="H1254" s="9">
        <v>175</v>
      </c>
      <c r="I1254" s="30" t="str">
        <f t="shared" si="77"/>
        <v>&lt;₹200</v>
      </c>
      <c r="J1254" s="9">
        <v>499</v>
      </c>
      <c r="K1254" s="10">
        <v>0.65</v>
      </c>
      <c r="L1254" s="41">
        <f t="shared" si="76"/>
        <v>4.0999999999999996</v>
      </c>
      <c r="M1254" s="21" t="str">
        <f>IF(K1253&lt;=10%,"0-10%",IF(K1253&lt;=20%,"11-20%",IF(K1253&lt;=30%,"21-30%",IF(K1253&lt;=40%,"31-40%",IF(K1253&lt;=50%,"41-50%",IF(K1253&lt;=60%,"51-60%",IF(K1253&lt;=70%,"61-70%",IF(K1253&lt;=80%,"71-80%",IF(K1253&lt;=90%,"81-90%","91-100%")))))))))</f>
        <v>21-30%</v>
      </c>
      <c r="N1254" s="21" t="str">
        <f>IF(K1254&gt;=50%,"&gt;=50%","&lt;50%")</f>
        <v>&gt;=50%</v>
      </c>
      <c r="O1254" s="7">
        <v>4.0999999999999996</v>
      </c>
      <c r="P1254" s="11">
        <v>21</v>
      </c>
      <c r="Q1254" s="27">
        <f>J1254*P1254</f>
        <v>10479</v>
      </c>
      <c r="R1254" s="12"/>
      <c r="S1254" s="24" t="str">
        <f>IF(K1254&gt;=50%,"Yes","No")</f>
        <v>Yes</v>
      </c>
    </row>
    <row r="1255" spans="1:19" x14ac:dyDescent="0.25">
      <c r="A1255" s="7" t="s">
        <v>2411</v>
      </c>
      <c r="B1255" s="7" t="s">
        <v>2412</v>
      </c>
      <c r="C1255" s="7" t="s">
        <v>618</v>
      </c>
      <c r="D1255" s="7" t="s">
        <v>35</v>
      </c>
      <c r="E1255" s="7" t="s">
        <v>43</v>
      </c>
      <c r="F1255" s="8" t="s">
        <v>44</v>
      </c>
      <c r="G1255" s="7" t="s">
        <v>180</v>
      </c>
      <c r="H1255" s="9">
        <v>749</v>
      </c>
      <c r="I1255" s="30" t="str">
        <f t="shared" si="77"/>
        <v>&gt;₹500</v>
      </c>
      <c r="J1255" s="9">
        <v>1299</v>
      </c>
      <c r="K1255" s="10">
        <v>0.42</v>
      </c>
      <c r="L1255" s="41">
        <f t="shared" si="76"/>
        <v>4</v>
      </c>
      <c r="M1255" s="21" t="str">
        <f>IF(K1254&lt;=10%,"0-10%",IF(K1254&lt;=20%,"11-20%",IF(K1254&lt;=30%,"21-30%",IF(K1254&lt;=40%,"31-40%",IF(K1254&lt;=50%,"41-50%",IF(K1254&lt;=60%,"51-60%",IF(K1254&lt;=70%,"61-70%",IF(K1254&lt;=80%,"71-80%",IF(K1254&lt;=90%,"81-90%","91-100%")))))))))</f>
        <v>61-70%</v>
      </c>
      <c r="N1255" s="21" t="str">
        <f>IF(K1255&gt;=50%,"&gt;=50%","&lt;50%")</f>
        <v>&lt;50%</v>
      </c>
      <c r="O1255" s="7">
        <v>4</v>
      </c>
      <c r="P1255" s="11">
        <v>119</v>
      </c>
      <c r="Q1255" s="27">
        <f>J1255*P1255</f>
        <v>154581</v>
      </c>
      <c r="R1255" s="12"/>
      <c r="S1255" s="24" t="str">
        <f>IF(K1255&gt;=50%,"Yes","No")</f>
        <v>No</v>
      </c>
    </row>
    <row r="1256" spans="1:19" x14ac:dyDescent="0.25">
      <c r="A1256" s="7" t="s">
        <v>2927</v>
      </c>
      <c r="B1256" s="7" t="s">
        <v>2928</v>
      </c>
      <c r="C1256" s="7" t="s">
        <v>1688</v>
      </c>
      <c r="D1256" s="7" t="s">
        <v>55</v>
      </c>
      <c r="E1256" s="7" t="s">
        <v>340</v>
      </c>
      <c r="F1256" s="8" t="s">
        <v>675</v>
      </c>
      <c r="G1256" s="7" t="s">
        <v>1689</v>
      </c>
      <c r="H1256" s="9">
        <v>799</v>
      </c>
      <c r="I1256" s="30" t="str">
        <f t="shared" si="77"/>
        <v>&gt;₹500</v>
      </c>
      <c r="J1256" s="9">
        <v>1999</v>
      </c>
      <c r="K1256" s="10">
        <v>0.6</v>
      </c>
      <c r="L1256" s="41">
        <f t="shared" si="76"/>
        <v>3.7</v>
      </c>
      <c r="M1256" s="21" t="str">
        <f>IF(K1255&lt;=10%,"0-10%",IF(K1255&lt;=20%,"11-20%",IF(K1255&lt;=30%,"21-30%",IF(K1255&lt;=40%,"31-40%",IF(K1255&lt;=50%,"41-50%",IF(K1255&lt;=60%,"51-60%",IF(K1255&lt;=70%,"61-70%",IF(K1255&lt;=80%,"71-80%",IF(K1255&lt;=90%,"81-90%","91-100%")))))))))</f>
        <v>41-50%</v>
      </c>
      <c r="N1256" s="21" t="str">
        <f>IF(K1256&gt;=50%,"&gt;=50%","&lt;50%")</f>
        <v>&gt;=50%</v>
      </c>
      <c r="O1256" s="7">
        <v>3.7</v>
      </c>
      <c r="P1256" s="11">
        <v>418</v>
      </c>
      <c r="Q1256" s="27">
        <f>J1256*P1256</f>
        <v>835582</v>
      </c>
      <c r="R1256" s="12"/>
      <c r="S1256" s="24" t="str">
        <f>IF(K1256&gt;=50%,"Yes","No")</f>
        <v>Yes</v>
      </c>
    </row>
    <row r="1257" spans="1:19" x14ac:dyDescent="0.25">
      <c r="A1257" s="7" t="s">
        <v>2652</v>
      </c>
      <c r="B1257" s="7" t="s">
        <v>2653</v>
      </c>
      <c r="C1257" s="7" t="s">
        <v>326</v>
      </c>
      <c r="D1257" s="7" t="s">
        <v>55</v>
      </c>
      <c r="E1257" s="7" t="s">
        <v>63</v>
      </c>
      <c r="F1257" s="8" t="s">
        <v>103</v>
      </c>
      <c r="G1257" s="7" t="s">
        <v>327</v>
      </c>
      <c r="H1257" s="9">
        <v>349</v>
      </c>
      <c r="I1257" s="30" t="str">
        <f t="shared" si="77"/>
        <v>₹200 - ₹500</v>
      </c>
      <c r="J1257" s="9">
        <v>699</v>
      </c>
      <c r="K1257" s="10">
        <v>0.5</v>
      </c>
      <c r="L1257" s="41">
        <f t="shared" si="76"/>
        <v>3.9</v>
      </c>
      <c r="M1257" s="21" t="str">
        <f>IF(K1256&lt;=10%,"0-10%",IF(K1256&lt;=20%,"11-20%",IF(K1256&lt;=30%,"21-30%",IF(K1256&lt;=40%,"31-40%",IF(K1256&lt;=50%,"41-50%",IF(K1256&lt;=60%,"51-60%",IF(K1256&lt;=70%,"61-70%",IF(K1256&lt;=80%,"71-80%",IF(K1256&lt;=90%,"81-90%","91-100%")))))))))</f>
        <v>51-60%</v>
      </c>
      <c r="N1257" s="21" t="str">
        <f>IF(K1257&gt;=50%,"&gt;=50%","&lt;50%")</f>
        <v>&gt;=50%</v>
      </c>
      <c r="O1257" s="7">
        <v>3.9</v>
      </c>
      <c r="P1257" s="11">
        <v>214</v>
      </c>
      <c r="Q1257" s="27">
        <f>J1257*P1257</f>
        <v>149586</v>
      </c>
      <c r="R1257" s="12"/>
      <c r="S1257" s="24" t="str">
        <f>IF(K1257&gt;=50%,"Yes","No")</f>
        <v>Yes</v>
      </c>
    </row>
    <row r="1258" spans="1:19" x14ac:dyDescent="0.25">
      <c r="A1258" s="7" t="s">
        <v>2819</v>
      </c>
      <c r="B1258" s="7" t="s">
        <v>2820</v>
      </c>
      <c r="C1258" s="7" t="s">
        <v>326</v>
      </c>
      <c r="D1258" s="7" t="s">
        <v>55</v>
      </c>
      <c r="E1258" s="7" t="s">
        <v>63</v>
      </c>
      <c r="F1258" s="8" t="s">
        <v>103</v>
      </c>
      <c r="G1258" s="7" t="s">
        <v>327</v>
      </c>
      <c r="H1258" s="9">
        <v>205</v>
      </c>
      <c r="I1258" s="30" t="str">
        <f t="shared" si="77"/>
        <v>₹200 - ₹500</v>
      </c>
      <c r="J1258" s="9">
        <v>499</v>
      </c>
      <c r="K1258" s="10">
        <v>0.59</v>
      </c>
      <c r="L1258" s="41">
        <f t="shared" si="76"/>
        <v>3.8</v>
      </c>
      <c r="M1258" s="21" t="str">
        <f>IF(K1257&lt;=10%,"0-10%",IF(K1257&lt;=20%,"11-20%",IF(K1257&lt;=30%,"21-30%",IF(K1257&lt;=40%,"31-40%",IF(K1257&lt;=50%,"41-50%",IF(K1257&lt;=60%,"51-60%",IF(K1257&lt;=70%,"61-70%",IF(K1257&lt;=80%,"71-80%",IF(K1257&lt;=90%,"81-90%","91-100%")))))))))</f>
        <v>41-50%</v>
      </c>
      <c r="N1258" s="21" t="str">
        <f>IF(K1258&gt;=50%,"&gt;=50%","&lt;50%")</f>
        <v>&gt;=50%</v>
      </c>
      <c r="O1258" s="7">
        <v>3.8</v>
      </c>
      <c r="P1258" s="11">
        <v>313</v>
      </c>
      <c r="Q1258" s="27">
        <f>J1258*P1258</f>
        <v>156187</v>
      </c>
      <c r="R1258" s="12"/>
      <c r="S1258" s="24" t="str">
        <f>IF(K1258&gt;=50%,"Yes","No")</f>
        <v>Yes</v>
      </c>
    </row>
    <row r="1259" spans="1:19" x14ac:dyDescent="0.25">
      <c r="A1259" s="7" t="s">
        <v>2821</v>
      </c>
      <c r="B1259" s="7" t="s">
        <v>2822</v>
      </c>
      <c r="C1259" s="7" t="s">
        <v>618</v>
      </c>
      <c r="D1259" s="7" t="s">
        <v>35</v>
      </c>
      <c r="E1259" s="14" t="s">
        <v>43</v>
      </c>
      <c r="F1259" s="8" t="s">
        <v>44</v>
      </c>
      <c r="G1259" s="14" t="s">
        <v>180</v>
      </c>
      <c r="H1259" s="9">
        <v>1299</v>
      </c>
      <c r="I1259" s="30" t="str">
        <f t="shared" si="77"/>
        <v>&gt;₹500</v>
      </c>
      <c r="J1259" s="9">
        <v>1999</v>
      </c>
      <c r="K1259" s="10">
        <v>0.35</v>
      </c>
      <c r="L1259" s="41">
        <f t="shared" si="76"/>
        <v>3.8</v>
      </c>
      <c r="M1259" s="21" t="str">
        <f>IF(K1258&lt;=10%,"0-10%",IF(K1258&lt;=20%,"11-20%",IF(K1258&lt;=30%,"21-30%",IF(K1258&lt;=40%,"31-40%",IF(K1258&lt;=50%,"41-50%",IF(K1258&lt;=60%,"51-60%",IF(K1258&lt;=70%,"61-70%",IF(K1258&lt;=80%,"71-80%",IF(K1258&lt;=90%,"81-90%","91-100%")))))))))</f>
        <v>51-60%</v>
      </c>
      <c r="N1259" s="21" t="str">
        <f>IF(K1259&gt;=50%,"&gt;=50%","&lt;50%")</f>
        <v>&lt;50%</v>
      </c>
      <c r="O1259" s="7">
        <v>3.8</v>
      </c>
      <c r="P1259" s="11">
        <v>311</v>
      </c>
      <c r="Q1259" s="27">
        <f>J1259*P1259</f>
        <v>621689</v>
      </c>
      <c r="R1259" s="12"/>
      <c r="S1259" s="24" t="str">
        <f>IF(K1259&gt;=50%,"Yes","No")</f>
        <v>No</v>
      </c>
    </row>
    <row r="1260" spans="1:19" x14ac:dyDescent="0.25">
      <c r="A1260" s="7" t="s">
        <v>2823</v>
      </c>
      <c r="B1260" s="7" t="s">
        <v>2824</v>
      </c>
      <c r="C1260" s="7" t="s">
        <v>179</v>
      </c>
      <c r="D1260" s="7" t="s">
        <v>35</v>
      </c>
      <c r="E1260" s="7" t="s">
        <v>43</v>
      </c>
      <c r="F1260" s="8" t="s">
        <v>44</v>
      </c>
      <c r="G1260" s="7" t="s">
        <v>180</v>
      </c>
      <c r="H1260" s="9">
        <v>999</v>
      </c>
      <c r="I1260" s="30" t="str">
        <f t="shared" si="77"/>
        <v>&gt;₹500</v>
      </c>
      <c r="J1260" s="9">
        <v>1950</v>
      </c>
      <c r="K1260" s="10">
        <v>0.49</v>
      </c>
      <c r="L1260" s="41">
        <f t="shared" si="76"/>
        <v>3.8</v>
      </c>
      <c r="M1260" s="21" t="str">
        <f>IF(K1259&lt;=10%,"0-10%",IF(K1259&lt;=20%,"11-20%",IF(K1259&lt;=30%,"21-30%",IF(K1259&lt;=40%,"31-40%",IF(K1259&lt;=50%,"41-50%",IF(K1259&lt;=60%,"51-60%",IF(K1259&lt;=70%,"61-70%",IF(K1259&lt;=80%,"71-80%",IF(K1259&lt;=90%,"81-90%","91-100%")))))))))</f>
        <v>31-40%</v>
      </c>
      <c r="N1260" s="21" t="str">
        <f>IF(K1260&gt;=50%,"&gt;=50%","&lt;50%")</f>
        <v>&lt;50%</v>
      </c>
      <c r="O1260" s="7">
        <v>3.8</v>
      </c>
      <c r="P1260" s="11">
        <v>305</v>
      </c>
      <c r="Q1260" s="27">
        <f>J1260*P1260</f>
        <v>594750</v>
      </c>
      <c r="R1260" s="12"/>
      <c r="S1260" s="24" t="str">
        <f>IF(K1260&gt;=50%,"Yes","No")</f>
        <v>No</v>
      </c>
    </row>
    <row r="1261" spans="1:19" x14ac:dyDescent="0.25">
      <c r="A1261" s="7" t="s">
        <v>2654</v>
      </c>
      <c r="B1261" s="7" t="s">
        <v>2655</v>
      </c>
      <c r="C1261" s="7" t="s">
        <v>326</v>
      </c>
      <c r="D1261" s="7" t="s">
        <v>55</v>
      </c>
      <c r="E1261" s="7" t="s">
        <v>63</v>
      </c>
      <c r="F1261" s="8" t="s">
        <v>103</v>
      </c>
      <c r="G1261" s="7" t="s">
        <v>327</v>
      </c>
      <c r="H1261" s="9">
        <v>247</v>
      </c>
      <c r="I1261" s="30" t="str">
        <f t="shared" si="77"/>
        <v>₹200 - ₹500</v>
      </c>
      <c r="J1261" s="9">
        <v>399</v>
      </c>
      <c r="K1261" s="10">
        <v>0.38</v>
      </c>
      <c r="L1261" s="41">
        <f t="shared" si="76"/>
        <v>3.9</v>
      </c>
      <c r="M1261" s="21" t="str">
        <f>IF(K1260&lt;=10%,"0-10%",IF(K1260&lt;=20%,"11-20%",IF(K1260&lt;=30%,"21-30%",IF(K1260&lt;=40%,"31-40%",IF(K1260&lt;=50%,"41-50%",IF(K1260&lt;=60%,"51-60%",IF(K1260&lt;=70%,"61-70%",IF(K1260&lt;=80%,"71-80%",IF(K1260&lt;=90%,"81-90%","91-100%")))))))))</f>
        <v>41-50%</v>
      </c>
      <c r="N1261" s="21" t="str">
        <f>IF(K1261&gt;=50%,"&gt;=50%","&lt;50%")</f>
        <v>&lt;50%</v>
      </c>
      <c r="O1261" s="7">
        <v>3.9</v>
      </c>
      <c r="P1261" s="11">
        <v>200</v>
      </c>
      <c r="Q1261" s="27">
        <f>J1261*P1261</f>
        <v>79800</v>
      </c>
      <c r="R1261" s="12"/>
      <c r="S1261" s="24" t="str">
        <f>IF(K1261&gt;=50%,"Yes","No")</f>
        <v>No</v>
      </c>
    </row>
    <row r="1262" spans="1:19" x14ac:dyDescent="0.25">
      <c r="A1262" s="7" t="s">
        <v>2415</v>
      </c>
      <c r="B1262" s="7" t="s">
        <v>2416</v>
      </c>
      <c r="C1262" s="7" t="s">
        <v>49</v>
      </c>
      <c r="D1262" s="7" t="s">
        <v>35</v>
      </c>
      <c r="E1262" s="7" t="s">
        <v>43</v>
      </c>
      <c r="F1262" s="8" t="s">
        <v>44</v>
      </c>
      <c r="G1262" s="7" t="s">
        <v>50</v>
      </c>
      <c r="H1262" s="9">
        <v>799</v>
      </c>
      <c r="I1262" s="30" t="str">
        <f t="shared" si="77"/>
        <v>&gt;₹500</v>
      </c>
      <c r="J1262" s="9">
        <v>1699</v>
      </c>
      <c r="K1262" s="10">
        <v>0.53</v>
      </c>
      <c r="L1262" s="41">
        <f t="shared" si="76"/>
        <v>4</v>
      </c>
      <c r="M1262" s="21" t="str">
        <f>IF(K1261&lt;=10%,"0-10%",IF(K1261&lt;=20%,"11-20%",IF(K1261&lt;=30%,"21-30%",IF(K1261&lt;=40%,"31-40%",IF(K1261&lt;=50%,"41-50%",IF(K1261&lt;=60%,"51-60%",IF(K1261&lt;=70%,"61-70%",IF(K1261&lt;=80%,"71-80%",IF(K1261&lt;=90%,"81-90%","91-100%")))))))))</f>
        <v>31-40%</v>
      </c>
      <c r="N1262" s="21" t="str">
        <f>IF(K1262&gt;=50%,"&gt;=50%","&lt;50%")</f>
        <v>&gt;=50%</v>
      </c>
      <c r="O1262" s="7">
        <v>4</v>
      </c>
      <c r="P1262" s="11">
        <v>97</v>
      </c>
      <c r="Q1262" s="27">
        <f>J1262*P1262</f>
        <v>164803</v>
      </c>
      <c r="R1262" s="12"/>
      <c r="S1262" s="24" t="str">
        <f>IF(K1262&gt;=50%,"Yes","No")</f>
        <v>Yes</v>
      </c>
    </row>
    <row r="1263" spans="1:19" x14ac:dyDescent="0.25">
      <c r="A1263" s="7" t="s">
        <v>2413</v>
      </c>
      <c r="B1263" s="7" t="s">
        <v>2414</v>
      </c>
      <c r="C1263" s="7" t="s">
        <v>110</v>
      </c>
      <c r="D1263" s="7" t="s">
        <v>35</v>
      </c>
      <c r="E1263" s="7" t="s">
        <v>43</v>
      </c>
      <c r="F1263" s="8" t="s">
        <v>44</v>
      </c>
      <c r="G1263" s="7" t="s">
        <v>111</v>
      </c>
      <c r="H1263" s="9">
        <v>79</v>
      </c>
      <c r="I1263" s="30" t="str">
        <f t="shared" si="77"/>
        <v>&lt;₹200</v>
      </c>
      <c r="J1263" s="9">
        <v>79</v>
      </c>
      <c r="K1263" s="10">
        <v>0</v>
      </c>
      <c r="L1263" s="41">
        <f t="shared" si="76"/>
        <v>4</v>
      </c>
      <c r="M1263" s="21" t="str">
        <f>IF(K1262&lt;=10%,"0-10%",IF(K1262&lt;=20%,"11-20%",IF(K1262&lt;=30%,"21-30%",IF(K1262&lt;=40%,"31-40%",IF(K1262&lt;=50%,"41-50%",IF(K1262&lt;=60%,"51-60%",IF(K1262&lt;=70%,"61-70%",IF(K1262&lt;=80%,"71-80%",IF(K1262&lt;=90%,"81-90%","91-100%")))))))))</f>
        <v>51-60%</v>
      </c>
      <c r="N1263" s="21" t="str">
        <f>IF(K1263&gt;=50%,"&gt;=50%","&lt;50%")</f>
        <v>&lt;50%</v>
      </c>
      <c r="O1263" s="7">
        <v>4</v>
      </c>
      <c r="P1263" s="11">
        <v>97</v>
      </c>
      <c r="Q1263" s="27">
        <f>J1263*P1263</f>
        <v>7663</v>
      </c>
      <c r="R1263" s="12"/>
      <c r="S1263" s="24" t="str">
        <f>IF(K1263&gt;=50%,"Yes","No")</f>
        <v>No</v>
      </c>
    </row>
    <row r="1264" spans="1:19" x14ac:dyDescent="0.25">
      <c r="A1264" s="7" t="s">
        <v>2417</v>
      </c>
      <c r="B1264" s="7" t="s">
        <v>2418</v>
      </c>
      <c r="C1264" s="7" t="s">
        <v>332</v>
      </c>
      <c r="D1264" s="7" t="s">
        <v>18</v>
      </c>
      <c r="E1264" s="7" t="s">
        <v>19</v>
      </c>
      <c r="F1264" s="8" t="s">
        <v>333</v>
      </c>
      <c r="G1264" s="7" t="s">
        <v>334</v>
      </c>
      <c r="H1264" s="9">
        <v>269</v>
      </c>
      <c r="I1264" s="30" t="str">
        <f t="shared" si="77"/>
        <v>₹200 - ₹500</v>
      </c>
      <c r="J1264" s="9">
        <v>699</v>
      </c>
      <c r="K1264" s="10">
        <v>0.62</v>
      </c>
      <c r="L1264" s="41">
        <f t="shared" si="76"/>
        <v>4</v>
      </c>
      <c r="M1264" s="21" t="str">
        <f>IF(K1263&lt;=10%,"0-10%",IF(K1263&lt;=20%,"11-20%",IF(K1263&lt;=30%,"21-30%",IF(K1263&lt;=40%,"31-40%",IF(K1263&lt;=50%,"41-50%",IF(K1263&lt;=60%,"51-60%",IF(K1263&lt;=70%,"61-70%",IF(K1263&lt;=80%,"71-80%",IF(K1263&lt;=90%,"81-90%","91-100%")))))))))</f>
        <v>0-10%</v>
      </c>
      <c r="N1264" s="21" t="str">
        <f>IF(K1264&gt;=50%,"&gt;=50%","&lt;50%")</f>
        <v>&gt;=50%</v>
      </c>
      <c r="O1264" s="7">
        <v>4</v>
      </c>
      <c r="P1264" s="11">
        <v>93</v>
      </c>
      <c r="Q1264" s="27">
        <f>J1264*P1264</f>
        <v>65007</v>
      </c>
      <c r="R1264" s="12"/>
      <c r="S1264" s="24" t="str">
        <f>IF(K1264&gt;=50%,"Yes","No")</f>
        <v>Yes</v>
      </c>
    </row>
    <row r="1265" spans="1:19" x14ac:dyDescent="0.25">
      <c r="A1265" s="7" t="s">
        <v>2987</v>
      </c>
      <c r="B1265" s="7" t="s">
        <v>2988</v>
      </c>
      <c r="C1265" s="7" t="s">
        <v>326</v>
      </c>
      <c r="D1265" s="7" t="s">
        <v>55</v>
      </c>
      <c r="E1265" s="7" t="s">
        <v>63</v>
      </c>
      <c r="F1265" s="8" t="s">
        <v>103</v>
      </c>
      <c r="G1265" s="7" t="s">
        <v>327</v>
      </c>
      <c r="H1265" s="9">
        <v>399</v>
      </c>
      <c r="I1265" s="30" t="str">
        <f t="shared" si="77"/>
        <v>₹200 - ₹500</v>
      </c>
      <c r="J1265" s="9">
        <v>999</v>
      </c>
      <c r="K1265" s="10">
        <v>0.6</v>
      </c>
      <c r="L1265" s="41">
        <f t="shared" si="76"/>
        <v>3.6</v>
      </c>
      <c r="M1265" s="21" t="str">
        <f>IF(K1264&lt;=10%,"0-10%",IF(K1264&lt;=20%,"11-20%",IF(K1264&lt;=30%,"21-30%",IF(K1264&lt;=40%,"31-40%",IF(K1264&lt;=50%,"41-50%",IF(K1264&lt;=60%,"51-60%",IF(K1264&lt;=70%,"61-70%",IF(K1264&lt;=80%,"71-80%",IF(K1264&lt;=90%,"81-90%","91-100%")))))))))</f>
        <v>61-70%</v>
      </c>
      <c r="N1265" s="21" t="str">
        <f>IF(K1265&gt;=50%,"&gt;=50%","&lt;50%")</f>
        <v>&gt;=50%</v>
      </c>
      <c r="O1265" s="7">
        <v>3.6</v>
      </c>
      <c r="P1265" s="11">
        <v>493</v>
      </c>
      <c r="Q1265" s="27">
        <f>J1265*P1265</f>
        <v>492507</v>
      </c>
      <c r="R1265" s="12"/>
      <c r="S1265" s="24" t="str">
        <f>IF(K1265&gt;=50%,"Yes","No")</f>
        <v>Yes</v>
      </c>
    </row>
    <row r="1266" spans="1:19" x14ac:dyDescent="0.25">
      <c r="A1266" s="7" t="s">
        <v>2825</v>
      </c>
      <c r="B1266" s="7" t="s">
        <v>2826</v>
      </c>
      <c r="C1266" s="7" t="s">
        <v>903</v>
      </c>
      <c r="D1266" s="7" t="s">
        <v>35</v>
      </c>
      <c r="E1266" s="7" t="s">
        <v>904</v>
      </c>
      <c r="F1266" s="8" t="s">
        <v>905</v>
      </c>
      <c r="G1266" s="7" t="s">
        <v>906</v>
      </c>
      <c r="H1266" s="9">
        <v>390</v>
      </c>
      <c r="I1266" s="30" t="str">
        <f t="shared" si="77"/>
        <v>₹200 - ₹500</v>
      </c>
      <c r="J1266" s="9">
        <v>799</v>
      </c>
      <c r="K1266" s="10">
        <v>0.51</v>
      </c>
      <c r="L1266" s="41">
        <f t="shared" si="76"/>
        <v>3.8</v>
      </c>
      <c r="M1266" s="21" t="str">
        <f>IF(K1265&lt;=10%,"0-10%",IF(K1265&lt;=20%,"11-20%",IF(K1265&lt;=30%,"21-30%",IF(K1265&lt;=40%,"31-40%",IF(K1265&lt;=50%,"41-50%",IF(K1265&lt;=60%,"51-60%",IF(K1265&lt;=70%,"61-70%",IF(K1265&lt;=80%,"71-80%",IF(K1265&lt;=90%,"81-90%","91-100%")))))))))</f>
        <v>51-60%</v>
      </c>
      <c r="N1266" s="21" t="str">
        <f>IF(K1266&gt;=50%,"&gt;=50%","&lt;50%")</f>
        <v>&gt;=50%</v>
      </c>
      <c r="O1266" s="7">
        <v>3.8</v>
      </c>
      <c r="P1266" s="11">
        <v>287</v>
      </c>
      <c r="Q1266" s="27">
        <f>J1266*P1266</f>
        <v>229313</v>
      </c>
      <c r="R1266" s="12"/>
      <c r="S1266" s="24" t="str">
        <f>IF(K1266&gt;=50%,"Yes","No")</f>
        <v>Yes</v>
      </c>
    </row>
    <row r="1267" spans="1:19" x14ac:dyDescent="0.25">
      <c r="A1267" s="7" t="s">
        <v>2827</v>
      </c>
      <c r="B1267" s="7" t="s">
        <v>2828</v>
      </c>
      <c r="C1267" s="7" t="s">
        <v>2829</v>
      </c>
      <c r="D1267" s="7" t="s">
        <v>55</v>
      </c>
      <c r="E1267" s="14" t="s">
        <v>340</v>
      </c>
      <c r="F1267" s="8" t="s">
        <v>675</v>
      </c>
      <c r="G1267" s="14" t="s">
        <v>2830</v>
      </c>
      <c r="H1267" s="9">
        <v>2299</v>
      </c>
      <c r="I1267" s="30" t="str">
        <f t="shared" si="77"/>
        <v>&gt;₹500</v>
      </c>
      <c r="J1267" s="9">
        <v>3999</v>
      </c>
      <c r="K1267" s="10">
        <v>0.43</v>
      </c>
      <c r="L1267" s="41">
        <f t="shared" si="76"/>
        <v>3.8</v>
      </c>
      <c r="M1267" s="21" t="str">
        <f>IF(K1266&lt;=10%,"0-10%",IF(K1266&lt;=20%,"11-20%",IF(K1266&lt;=30%,"21-30%",IF(K1266&lt;=40%,"31-40%",IF(K1266&lt;=50%,"41-50%",IF(K1266&lt;=60%,"51-60%",IF(K1266&lt;=70%,"61-70%",IF(K1266&lt;=80%,"71-80%",IF(K1266&lt;=90%,"81-90%","91-100%")))))))))</f>
        <v>51-60%</v>
      </c>
      <c r="N1267" s="21" t="str">
        <f>IF(K1267&gt;=50%,"&gt;=50%","&lt;50%")</f>
        <v>&lt;50%</v>
      </c>
      <c r="O1267" s="7">
        <v>3.8</v>
      </c>
      <c r="P1267" s="11">
        <v>282</v>
      </c>
      <c r="Q1267" s="27">
        <f>J1267*P1267</f>
        <v>1127718</v>
      </c>
      <c r="R1267" s="12"/>
      <c r="S1267" s="24" t="str">
        <f>IF(K1267&gt;=50%,"Yes","No")</f>
        <v>No</v>
      </c>
    </row>
    <row r="1268" spans="1:19" x14ac:dyDescent="0.25">
      <c r="A1268" s="7" t="s">
        <v>2419</v>
      </c>
      <c r="B1268" s="7" t="s">
        <v>2420</v>
      </c>
      <c r="C1268" s="7" t="s">
        <v>332</v>
      </c>
      <c r="D1268" s="7" t="s">
        <v>18</v>
      </c>
      <c r="E1268" s="7" t="s">
        <v>19</v>
      </c>
      <c r="F1268" s="8" t="s">
        <v>333</v>
      </c>
      <c r="G1268" s="7" t="s">
        <v>334</v>
      </c>
      <c r="H1268" s="9">
        <v>398</v>
      </c>
      <c r="I1268" s="30" t="str">
        <f>IF(H1268&lt;200,"&lt;₹200", IF(H1268&lt;=500, "₹200 -₹500", "&gt;₹500"))</f>
        <v>₹200 -₹500</v>
      </c>
      <c r="J1268" s="9">
        <v>1949</v>
      </c>
      <c r="K1268" s="10">
        <v>0.8</v>
      </c>
      <c r="L1268" s="41">
        <f t="shared" si="76"/>
        <v>4</v>
      </c>
      <c r="M1268" s="21" t="str">
        <f>IF(K1267&lt;=10%,"0-10%",IF(K1267&lt;=20%,"11-20%",IF(K1267&lt;=30%,"21-30%",IF(K1267&lt;=40%,"31-40%",IF(K1267&lt;=50%,"41-50%",IF(K1267&lt;=60%,"51-60%",IF(K1267&lt;=70%,"61-70%",IF(K1267&lt;=80%,"71-80%",IF(K1267&lt;=90%,"81-90%","91-100%")))))))))</f>
        <v>41-50%</v>
      </c>
      <c r="N1268" s="21" t="str">
        <f>IF(K1268&gt;=50%,"&gt;=50%","&lt;50%")</f>
        <v>&gt;=50%</v>
      </c>
      <c r="O1268" s="7">
        <v>4</v>
      </c>
      <c r="P1268" s="11">
        <v>75</v>
      </c>
      <c r="Q1268" s="27">
        <f>J1268*P1268</f>
        <v>146175</v>
      </c>
      <c r="R1268" s="12"/>
      <c r="S1268" s="24" t="str">
        <f>IF(K1268&gt;=50%,"Yes","No")</f>
        <v>Yes</v>
      </c>
    </row>
    <row r="1269" spans="1:19" x14ac:dyDescent="0.25">
      <c r="A1269" s="7" t="s">
        <v>2989</v>
      </c>
      <c r="B1269" s="7" t="s">
        <v>2990</v>
      </c>
      <c r="C1269" s="7" t="s">
        <v>2782</v>
      </c>
      <c r="D1269" s="7" t="s">
        <v>35</v>
      </c>
      <c r="E1269" s="14" t="s">
        <v>36</v>
      </c>
      <c r="F1269" s="8" t="s">
        <v>133</v>
      </c>
      <c r="G1269" s="14" t="s">
        <v>2783</v>
      </c>
      <c r="H1269" s="9">
        <v>2219</v>
      </c>
      <c r="I1269" s="30" t="str">
        <f t="shared" ref="I1269:I1276" si="78">IF(H1269&lt;200,"&lt;₹200",IF(OR(H1269=200,H1269&lt;=500),"₹200 - ₹500","&gt;₹500"))</f>
        <v>&gt;₹500</v>
      </c>
      <c r="J1269" s="9">
        <v>3080</v>
      </c>
      <c r="K1269" s="10">
        <v>0.28000000000000003</v>
      </c>
      <c r="L1269" s="41">
        <f t="shared" si="76"/>
        <v>3.6</v>
      </c>
      <c r="M1269" s="21" t="str">
        <f>IF(K1268&lt;=10%,"0-10%",IF(K1268&lt;=20%,"11-20%",IF(K1268&lt;=30%,"21-30%",IF(K1268&lt;=40%,"31-40%",IF(K1268&lt;=50%,"41-50%",IF(K1268&lt;=60%,"51-60%",IF(K1268&lt;=70%,"61-70%",IF(K1268&lt;=80%,"71-80%",IF(K1268&lt;=90%,"81-90%","91-100%")))))))))</f>
        <v>71-80%</v>
      </c>
      <c r="N1269" s="21" t="str">
        <f>IF(K1269&gt;=50%,"&gt;=50%","&lt;50%")</f>
        <v>&lt;50%</v>
      </c>
      <c r="O1269" s="7">
        <v>3.6</v>
      </c>
      <c r="P1269" s="11">
        <v>468</v>
      </c>
      <c r="Q1269" s="27">
        <f>J1269*P1269</f>
        <v>1441440</v>
      </c>
      <c r="R1269" s="12"/>
      <c r="S1269" s="24" t="str">
        <f>IF(K1269&gt;=50%,"Yes","No")</f>
        <v>No</v>
      </c>
    </row>
    <row r="1270" spans="1:19" x14ac:dyDescent="0.25">
      <c r="A1270" s="7" t="s">
        <v>2656</v>
      </c>
      <c r="B1270" s="7" t="s">
        <v>2657</v>
      </c>
      <c r="C1270" s="7" t="s">
        <v>132</v>
      </c>
      <c r="D1270" s="7" t="s">
        <v>35</v>
      </c>
      <c r="E1270" s="7" t="s">
        <v>36</v>
      </c>
      <c r="F1270" s="8" t="s">
        <v>133</v>
      </c>
      <c r="G1270" s="7" t="s">
        <v>134</v>
      </c>
      <c r="H1270" s="9">
        <v>979</v>
      </c>
      <c r="I1270" s="30" t="str">
        <f t="shared" si="78"/>
        <v>&gt;₹500</v>
      </c>
      <c r="J1270" s="9">
        <v>1999</v>
      </c>
      <c r="K1270" s="10">
        <v>0.51</v>
      </c>
      <c r="L1270" s="41">
        <f t="shared" si="76"/>
        <v>3.9</v>
      </c>
      <c r="M1270" s="21" t="str">
        <f>IF(K1269&lt;=10%,"0-10%",IF(K1269&lt;=20%,"11-20%",IF(K1269&lt;=30%,"21-30%",IF(K1269&lt;=40%,"31-40%",IF(K1269&lt;=50%,"41-50%",IF(K1269&lt;=60%,"51-60%",IF(K1269&lt;=70%,"61-70%",IF(K1269&lt;=80%,"71-80%",IF(K1269&lt;=90%,"81-90%","91-100%")))))))))</f>
        <v>21-30%</v>
      </c>
      <c r="N1270" s="21" t="str">
        <f>IF(K1270&gt;=50%,"&gt;=50%","&lt;50%")</f>
        <v>&gt;=50%</v>
      </c>
      <c r="O1270" s="7">
        <v>3.9</v>
      </c>
      <c r="P1270" s="11">
        <v>157</v>
      </c>
      <c r="Q1270" s="27">
        <f>J1270*P1270</f>
        <v>313843</v>
      </c>
      <c r="R1270" s="12"/>
      <c r="S1270" s="24" t="str">
        <f>IF(K1270&gt;=50%,"Yes","No")</f>
        <v>Yes</v>
      </c>
    </row>
    <row r="1271" spans="1:19" x14ac:dyDescent="0.25">
      <c r="A1271" s="7" t="s">
        <v>2991</v>
      </c>
      <c r="B1271" s="7" t="s">
        <v>2992</v>
      </c>
      <c r="C1271" s="7" t="s">
        <v>1873</v>
      </c>
      <c r="D1271" s="7" t="s">
        <v>35</v>
      </c>
      <c r="E1271" s="7" t="s">
        <v>43</v>
      </c>
      <c r="F1271" s="8" t="s">
        <v>312</v>
      </c>
      <c r="G1271" s="7" t="s">
        <v>1874</v>
      </c>
      <c r="H1271" s="9">
        <v>229</v>
      </c>
      <c r="I1271" s="30" t="str">
        <f t="shared" si="78"/>
        <v>₹200 - ₹500</v>
      </c>
      <c r="J1271" s="9">
        <v>399</v>
      </c>
      <c r="K1271" s="10">
        <v>0.43</v>
      </c>
      <c r="L1271" s="41">
        <f t="shared" si="76"/>
        <v>3.6</v>
      </c>
      <c r="M1271" s="21" t="str">
        <f>IF(K1270&lt;=10%,"0-10%",IF(K1270&lt;=20%,"11-20%",IF(K1270&lt;=30%,"21-30%",IF(K1270&lt;=40%,"31-40%",IF(K1270&lt;=50%,"41-50%",IF(K1270&lt;=60%,"51-60%",IF(K1270&lt;=70%,"61-70%",IF(K1270&lt;=80%,"71-80%",IF(K1270&lt;=90%,"81-90%","91-100%")))))))))</f>
        <v>51-60%</v>
      </c>
      <c r="N1271" s="21" t="str">
        <f>IF(K1271&gt;=50%,"&gt;=50%","&lt;50%")</f>
        <v>&lt;50%</v>
      </c>
      <c r="O1271" s="7">
        <v>3.6</v>
      </c>
      <c r="P1271" s="11">
        <v>451</v>
      </c>
      <c r="Q1271" s="27">
        <f>J1271*P1271</f>
        <v>179949</v>
      </c>
      <c r="R1271" s="12"/>
      <c r="S1271" s="24" t="str">
        <f>IF(K1271&gt;=50%,"Yes","No")</f>
        <v>No</v>
      </c>
    </row>
    <row r="1272" spans="1:19" x14ac:dyDescent="0.25">
      <c r="A1272" s="7" t="s">
        <v>2831</v>
      </c>
      <c r="B1272" s="7" t="s">
        <v>2832</v>
      </c>
      <c r="C1272" s="7" t="s">
        <v>783</v>
      </c>
      <c r="D1272" s="7" t="s">
        <v>35</v>
      </c>
      <c r="E1272" s="14" t="s">
        <v>43</v>
      </c>
      <c r="F1272" s="8" t="s">
        <v>121</v>
      </c>
      <c r="G1272" s="14" t="s">
        <v>122</v>
      </c>
      <c r="H1272" s="9">
        <v>1049</v>
      </c>
      <c r="I1272" s="30" t="str">
        <f t="shared" si="78"/>
        <v>&gt;₹500</v>
      </c>
      <c r="J1272" s="9">
        <v>1950</v>
      </c>
      <c r="K1272" s="10">
        <v>0.46</v>
      </c>
      <c r="L1272" s="41">
        <f t="shared" si="76"/>
        <v>3.8</v>
      </c>
      <c r="M1272" s="21" t="str">
        <f>IF(K1271&lt;=10%,"0-10%",IF(K1271&lt;=20%,"11-20%",IF(K1271&lt;=30%,"21-30%",IF(K1271&lt;=40%,"31-40%",IF(K1271&lt;=50%,"41-50%",IF(K1271&lt;=60%,"51-60%",IF(K1271&lt;=70%,"61-70%",IF(K1271&lt;=80%,"71-80%",IF(K1271&lt;=90%,"81-90%","91-100%")))))))))</f>
        <v>41-50%</v>
      </c>
      <c r="N1272" s="21" t="str">
        <f>IF(K1272&gt;=50%,"&gt;=50%","&lt;50%")</f>
        <v>&lt;50%</v>
      </c>
      <c r="O1272" s="7">
        <v>3.8</v>
      </c>
      <c r="P1272" s="11">
        <v>250</v>
      </c>
      <c r="Q1272" s="27">
        <f>J1272*P1272</f>
        <v>487500</v>
      </c>
      <c r="R1272" s="12"/>
      <c r="S1272" s="24" t="str">
        <f>IF(K1272&gt;=50%,"Yes","No")</f>
        <v>No</v>
      </c>
    </row>
    <row r="1273" spans="1:19" x14ac:dyDescent="0.25">
      <c r="A1273" s="7" t="s">
        <v>2658</v>
      </c>
      <c r="B1273" s="7" t="s">
        <v>2659</v>
      </c>
      <c r="C1273" s="7" t="s">
        <v>132</v>
      </c>
      <c r="D1273" s="7" t="s">
        <v>35</v>
      </c>
      <c r="E1273" s="14" t="s">
        <v>36</v>
      </c>
      <c r="F1273" s="8" t="s">
        <v>133</v>
      </c>
      <c r="G1273" s="14" t="s">
        <v>134</v>
      </c>
      <c r="H1273" s="9">
        <v>6850</v>
      </c>
      <c r="I1273" s="30" t="str">
        <f t="shared" si="78"/>
        <v>&gt;₹500</v>
      </c>
      <c r="J1273" s="9">
        <v>11990</v>
      </c>
      <c r="K1273" s="10">
        <v>0.43</v>
      </c>
      <c r="L1273" s="41">
        <f t="shared" si="76"/>
        <v>3.9</v>
      </c>
      <c r="M1273" s="21" t="str">
        <f>IF(K1272&lt;=10%,"0-10%",IF(K1272&lt;=20%,"11-20%",IF(K1272&lt;=30%,"21-30%",IF(K1272&lt;=40%,"31-40%",IF(K1272&lt;=50%,"41-50%",IF(K1272&lt;=60%,"51-60%",IF(K1272&lt;=70%,"61-70%",IF(K1272&lt;=80%,"71-80%",IF(K1272&lt;=90%,"81-90%","91-100%")))))))))</f>
        <v>41-50%</v>
      </c>
      <c r="N1273" s="21" t="str">
        <f>IF(K1273&gt;=50%,"&gt;=50%","&lt;50%")</f>
        <v>&lt;50%</v>
      </c>
      <c r="O1273" s="7">
        <v>3.9</v>
      </c>
      <c r="P1273" s="11">
        <v>144</v>
      </c>
      <c r="Q1273" s="27">
        <f>J1273*P1273</f>
        <v>1726560</v>
      </c>
      <c r="R1273" s="12"/>
      <c r="S1273" s="24" t="str">
        <f>IF(K1273&gt;=50%,"Yes","No")</f>
        <v>No</v>
      </c>
    </row>
    <row r="1274" spans="1:19" x14ac:dyDescent="0.25">
      <c r="A1274" s="7" t="s">
        <v>2421</v>
      </c>
      <c r="B1274" s="7" t="s">
        <v>2422</v>
      </c>
      <c r="C1274" s="7" t="s">
        <v>49</v>
      </c>
      <c r="D1274" s="7" t="s">
        <v>35</v>
      </c>
      <c r="E1274" s="7" t="s">
        <v>43</v>
      </c>
      <c r="F1274" s="8" t="s">
        <v>44</v>
      </c>
      <c r="G1274" s="7" t="s">
        <v>50</v>
      </c>
      <c r="H1274" s="9">
        <v>259</v>
      </c>
      <c r="I1274" s="30" t="str">
        <f t="shared" si="78"/>
        <v>₹200 - ₹500</v>
      </c>
      <c r="J1274" s="9">
        <v>999</v>
      </c>
      <c r="K1274" s="10">
        <v>0.74</v>
      </c>
      <c r="L1274" s="41">
        <f t="shared" si="76"/>
        <v>4</v>
      </c>
      <c r="M1274" s="21" t="str">
        <f>IF(K1273&lt;=10%,"0-10%",IF(K1273&lt;=20%,"11-20%",IF(K1273&lt;=30%,"21-30%",IF(K1273&lt;=40%,"31-40%",IF(K1273&lt;=50%,"41-50%",IF(K1273&lt;=60%,"51-60%",IF(K1273&lt;=70%,"61-70%",IF(K1273&lt;=80%,"71-80%",IF(K1273&lt;=90%,"81-90%","91-100%")))))))))</f>
        <v>41-50%</v>
      </c>
      <c r="N1274" s="21" t="str">
        <f>IF(K1274&gt;=50%,"&gt;=50%","&lt;50%")</f>
        <v>&gt;=50%</v>
      </c>
      <c r="O1274" s="7">
        <v>4</v>
      </c>
      <c r="P1274" s="11">
        <v>43</v>
      </c>
      <c r="Q1274" s="27">
        <f>J1274*P1274</f>
        <v>42957</v>
      </c>
      <c r="R1274" s="12"/>
      <c r="S1274" s="24" t="str">
        <f>IF(K1274&gt;=50%,"Yes","No")</f>
        <v>Yes</v>
      </c>
    </row>
    <row r="1275" spans="1:19" x14ac:dyDescent="0.25">
      <c r="A1275" s="7" t="s">
        <v>2423</v>
      </c>
      <c r="B1275" s="7" t="s">
        <v>2424</v>
      </c>
      <c r="C1275" s="7" t="s">
        <v>326</v>
      </c>
      <c r="D1275" s="7" t="s">
        <v>55</v>
      </c>
      <c r="E1275" s="14" t="s">
        <v>63</v>
      </c>
      <c r="F1275" s="8" t="s">
        <v>103</v>
      </c>
      <c r="G1275" s="14" t="s">
        <v>327</v>
      </c>
      <c r="H1275" s="9">
        <v>1434</v>
      </c>
      <c r="I1275" s="30" t="str">
        <f t="shared" si="78"/>
        <v>&gt;₹500</v>
      </c>
      <c r="J1275" s="9">
        <v>3999</v>
      </c>
      <c r="K1275" s="10">
        <v>0.64</v>
      </c>
      <c r="L1275" s="41">
        <f t="shared" si="76"/>
        <v>4</v>
      </c>
      <c r="M1275" s="21" t="str">
        <f>IF(K1274&lt;=10%,"0-10%",IF(K1274&lt;=20%,"11-20%",IF(K1274&lt;=30%,"21-30%",IF(K1274&lt;=40%,"31-40%",IF(K1274&lt;=50%,"41-50%",IF(K1274&lt;=60%,"51-60%",IF(K1274&lt;=70%,"61-70%",IF(K1274&lt;=80%,"71-80%",IF(K1274&lt;=90%,"81-90%","91-100%")))))))))</f>
        <v>71-80%</v>
      </c>
      <c r="N1275" s="21" t="str">
        <f>IF(K1275&gt;=50%,"&gt;=50%","&lt;50%")</f>
        <v>&gt;=50%</v>
      </c>
      <c r="O1275" s="7">
        <v>4</v>
      </c>
      <c r="P1275" s="11">
        <v>32</v>
      </c>
      <c r="Q1275" s="27">
        <f>J1275*P1275</f>
        <v>127968</v>
      </c>
      <c r="R1275" s="12"/>
      <c r="S1275" s="24" t="str">
        <f>IF(K1275&gt;=50%,"Yes","No")</f>
        <v>Yes</v>
      </c>
    </row>
    <row r="1276" spans="1:19" x14ac:dyDescent="0.25">
      <c r="A1276" s="7" t="s">
        <v>2425</v>
      </c>
      <c r="B1276" s="7" t="s">
        <v>2426</v>
      </c>
      <c r="C1276" s="7" t="s">
        <v>362</v>
      </c>
      <c r="D1276" s="7" t="s">
        <v>55</v>
      </c>
      <c r="E1276" s="14" t="s">
        <v>63</v>
      </c>
      <c r="F1276" s="8" t="s">
        <v>363</v>
      </c>
      <c r="G1276" s="14"/>
      <c r="H1276" s="9">
        <v>6490</v>
      </c>
      <c r="I1276" s="30" t="str">
        <f t="shared" si="78"/>
        <v>&gt;₹500</v>
      </c>
      <c r="J1276" s="9">
        <v>9990</v>
      </c>
      <c r="K1276" s="10">
        <v>0.35</v>
      </c>
      <c r="L1276" s="41">
        <f t="shared" si="76"/>
        <v>4</v>
      </c>
      <c r="M1276" s="21" t="str">
        <f>IF(K1275&lt;=10%,"0-10%",IF(K1275&lt;=20%,"11-20%",IF(K1275&lt;=30%,"21-30%",IF(K1275&lt;=40%,"31-40%",IF(K1275&lt;=50%,"41-50%",IF(K1275&lt;=60%,"51-60%",IF(K1275&lt;=70%,"61-70%",IF(K1275&lt;=80%,"71-80%",IF(K1275&lt;=90%,"81-90%","91-100%")))))))))</f>
        <v>61-70%</v>
      </c>
      <c r="N1276" s="21" t="str">
        <f>IF(K1276&gt;=50%,"&gt;=50%","&lt;50%")</f>
        <v>&lt;50%</v>
      </c>
      <c r="O1276" s="7">
        <v>4</v>
      </c>
      <c r="P1276" s="11">
        <v>27</v>
      </c>
      <c r="Q1276" s="27">
        <f>J1276*P1276</f>
        <v>269730</v>
      </c>
      <c r="R1276" s="12"/>
      <c r="S1276" s="24" t="str">
        <f>IF(K1276&gt;=50%,"Yes","No")</f>
        <v>No</v>
      </c>
    </row>
    <row r="1277" spans="1:19" x14ac:dyDescent="0.25">
      <c r="A1277" s="7" t="s">
        <v>2833</v>
      </c>
      <c r="B1277" s="7" t="s">
        <v>2834</v>
      </c>
      <c r="C1277" s="7" t="s">
        <v>326</v>
      </c>
      <c r="D1277" s="7" t="s">
        <v>55</v>
      </c>
      <c r="E1277" s="7" t="s">
        <v>63</v>
      </c>
      <c r="F1277" s="8" t="s">
        <v>103</v>
      </c>
      <c r="G1277" s="7" t="s">
        <v>327</v>
      </c>
      <c r="H1277" s="9">
        <v>349</v>
      </c>
      <c r="I1277" s="30" t="str">
        <f>IF(H1277&lt;200,"&lt;₹200", IF(H1277&lt;=500, "₹200 -₹500", "&gt;₹500"))</f>
        <v>₹200 -₹500</v>
      </c>
      <c r="J1277" s="9">
        <v>1999</v>
      </c>
      <c r="K1277" s="10">
        <v>0.83</v>
      </c>
      <c r="L1277" s="41">
        <f t="shared" si="76"/>
        <v>3.8</v>
      </c>
      <c r="M1277" s="21" t="str">
        <f>IF(K1276&lt;=10%,"0-10%",IF(K1276&lt;=20%,"11-20%",IF(K1276&lt;=30%,"21-30%",IF(K1276&lt;=40%,"31-40%",IF(K1276&lt;=50%,"41-50%",IF(K1276&lt;=60%,"51-60%",IF(K1276&lt;=70%,"61-70%",IF(K1276&lt;=80%,"71-80%",IF(K1276&lt;=90%,"81-90%","91-100%")))))))))</f>
        <v>31-40%</v>
      </c>
      <c r="N1277" s="21" t="str">
        <f>IF(K1277&gt;=50%,"&gt;=50%","&lt;50%")</f>
        <v>&gt;=50%</v>
      </c>
      <c r="O1277" s="7">
        <v>3.8</v>
      </c>
      <c r="P1277" s="11">
        <v>197</v>
      </c>
      <c r="Q1277" s="27">
        <f>J1277*P1277</f>
        <v>393803</v>
      </c>
      <c r="R1277" s="12"/>
      <c r="S1277" s="24" t="str">
        <f>IF(K1277&gt;=50%,"Yes","No")</f>
        <v>Yes</v>
      </c>
    </row>
    <row r="1278" spans="1:19" x14ac:dyDescent="0.25">
      <c r="A1278" s="7" t="s">
        <v>2835</v>
      </c>
      <c r="B1278" s="7" t="s">
        <v>2836</v>
      </c>
      <c r="C1278" s="7" t="s">
        <v>132</v>
      </c>
      <c r="D1278" s="7" t="s">
        <v>35</v>
      </c>
      <c r="E1278" s="14" t="s">
        <v>36</v>
      </c>
      <c r="F1278" s="8" t="s">
        <v>133</v>
      </c>
      <c r="G1278" s="14" t="s">
        <v>134</v>
      </c>
      <c r="H1278" s="9">
        <v>2320</v>
      </c>
      <c r="I1278" s="30" t="str">
        <f t="shared" ref="I1278:I1295" si="79">IF(H1278&lt;200,"&lt;₹200",IF(OR(H1278=200,H1278&lt;=500),"₹200 - ₹500","&gt;₹500"))</f>
        <v>&gt;₹500</v>
      </c>
      <c r="J1278" s="9">
        <v>3290</v>
      </c>
      <c r="K1278" s="10">
        <v>0.28999999999999998</v>
      </c>
      <c r="L1278" s="41">
        <f t="shared" si="76"/>
        <v>3.8</v>
      </c>
      <c r="M1278" s="21" t="str">
        <f>IF(K1277&lt;=10%,"0-10%",IF(K1277&lt;=20%,"11-20%",IF(K1277&lt;=30%,"21-30%",IF(K1277&lt;=40%,"31-40%",IF(K1277&lt;=50%,"41-50%",IF(K1277&lt;=60%,"51-60%",IF(K1277&lt;=70%,"61-70%",IF(K1277&lt;=80%,"71-80%",IF(K1277&lt;=90%,"81-90%","91-100%")))))))))</f>
        <v>81-90%</v>
      </c>
      <c r="N1278" s="21" t="str">
        <f>IF(K1278&gt;=50%,"&gt;=50%","&lt;50%")</f>
        <v>&lt;50%</v>
      </c>
      <c r="O1278" s="7">
        <v>3.8</v>
      </c>
      <c r="P1278" s="11">
        <v>195</v>
      </c>
      <c r="Q1278" s="27">
        <f>J1278*P1278</f>
        <v>641550</v>
      </c>
      <c r="R1278" s="12"/>
      <c r="S1278" s="24" t="str">
        <f>IF(K1278&gt;=50%,"Yes","No")</f>
        <v>No</v>
      </c>
    </row>
    <row r="1279" spans="1:19" x14ac:dyDescent="0.25">
      <c r="A1279" s="7" t="s">
        <v>2660</v>
      </c>
      <c r="B1279" s="7" t="s">
        <v>2661</v>
      </c>
      <c r="C1279" s="7" t="s">
        <v>120</v>
      </c>
      <c r="D1279" s="7" t="s">
        <v>35</v>
      </c>
      <c r="E1279" s="7" t="s">
        <v>43</v>
      </c>
      <c r="F1279" s="8" t="s">
        <v>121</v>
      </c>
      <c r="G1279" s="7" t="s">
        <v>122</v>
      </c>
      <c r="H1279" s="9">
        <v>369</v>
      </c>
      <c r="I1279" s="30" t="str">
        <f t="shared" si="79"/>
        <v>₹200 - ₹500</v>
      </c>
      <c r="J1279" s="9">
        <v>599</v>
      </c>
      <c r="K1279" s="10">
        <v>0.38</v>
      </c>
      <c r="L1279" s="41">
        <f t="shared" si="76"/>
        <v>3.9</v>
      </c>
      <c r="M1279" s="21" t="str">
        <f>IF(K1278&lt;=10%,"0-10%",IF(K1278&lt;=20%,"11-20%",IF(K1278&lt;=30%,"21-30%",IF(K1278&lt;=40%,"31-40%",IF(K1278&lt;=50%,"41-50%",IF(K1278&lt;=60%,"51-60%",IF(K1278&lt;=70%,"61-70%",IF(K1278&lt;=80%,"71-80%",IF(K1278&lt;=90%,"81-90%","91-100%")))))))))</f>
        <v>21-30%</v>
      </c>
      <c r="N1279" s="21" t="str">
        <f>IF(K1279&gt;=50%,"&gt;=50%","&lt;50%")</f>
        <v>&lt;50%</v>
      </c>
      <c r="O1279" s="7">
        <v>3.9</v>
      </c>
      <c r="P1279" s="11">
        <v>82</v>
      </c>
      <c r="Q1279" s="27">
        <f>J1279*P1279</f>
        <v>49118</v>
      </c>
      <c r="R1279" s="12"/>
      <c r="S1279" s="24" t="str">
        <f>IF(K1279&gt;=50%,"Yes","No")</f>
        <v>No</v>
      </c>
    </row>
    <row r="1280" spans="1:19" x14ac:dyDescent="0.25">
      <c r="A1280" s="7" t="s">
        <v>2662</v>
      </c>
      <c r="B1280" s="7" t="s">
        <v>2663</v>
      </c>
      <c r="C1280" s="7" t="s">
        <v>25</v>
      </c>
      <c r="D1280" s="7" t="s">
        <v>18</v>
      </c>
      <c r="E1280" s="7" t="s">
        <v>19</v>
      </c>
      <c r="F1280" s="8" t="s">
        <v>26</v>
      </c>
      <c r="G1280" s="7" t="s">
        <v>27</v>
      </c>
      <c r="H1280" s="9">
        <v>179</v>
      </c>
      <c r="I1280" s="30" t="str">
        <f t="shared" si="79"/>
        <v>&lt;₹200</v>
      </c>
      <c r="J1280" s="9">
        <v>299</v>
      </c>
      <c r="K1280" s="10">
        <v>0.4</v>
      </c>
      <c r="L1280" s="41">
        <f t="shared" si="76"/>
        <v>3.9</v>
      </c>
      <c r="M1280" s="21" t="str">
        <f>IF(K1279&lt;=10%,"0-10%",IF(K1279&lt;=20%,"11-20%",IF(K1279&lt;=30%,"21-30%",IF(K1279&lt;=40%,"31-40%",IF(K1279&lt;=50%,"41-50%",IF(K1279&lt;=60%,"51-60%",IF(K1279&lt;=70%,"61-70%",IF(K1279&lt;=80%,"71-80%",IF(K1279&lt;=90%,"81-90%","91-100%")))))))))</f>
        <v>31-40%</v>
      </c>
      <c r="N1280" s="21" t="str">
        <f>IF(K1280&gt;=50%,"&gt;=50%","&lt;50%")</f>
        <v>&lt;50%</v>
      </c>
      <c r="O1280" s="7">
        <v>3.9</v>
      </c>
      <c r="P1280" s="11">
        <v>81</v>
      </c>
      <c r="Q1280" s="27">
        <f>J1280*P1280</f>
        <v>24219</v>
      </c>
      <c r="R1280" s="12"/>
      <c r="S1280" s="24" t="str">
        <f>IF(K1280&gt;=50%,"Yes","No")</f>
        <v>No</v>
      </c>
    </row>
    <row r="1281" spans="1:19" x14ac:dyDescent="0.25">
      <c r="A1281" s="7" t="s">
        <v>3054</v>
      </c>
      <c r="B1281" s="7" t="s">
        <v>3055</v>
      </c>
      <c r="C1281" s="7" t="s">
        <v>326</v>
      </c>
      <c r="D1281" s="7" t="s">
        <v>55</v>
      </c>
      <c r="E1281" s="7" t="s">
        <v>63</v>
      </c>
      <c r="F1281" s="8" t="s">
        <v>103</v>
      </c>
      <c r="G1281" s="7" t="s">
        <v>327</v>
      </c>
      <c r="H1281" s="9">
        <v>299</v>
      </c>
      <c r="I1281" s="30" t="str">
        <f t="shared" si="79"/>
        <v>₹200 - ₹500</v>
      </c>
      <c r="J1281" s="9">
        <v>1199</v>
      </c>
      <c r="K1281" s="10">
        <v>0.75</v>
      </c>
      <c r="L1281" s="41">
        <f t="shared" si="76"/>
        <v>3.5</v>
      </c>
      <c r="M1281" s="21" t="str">
        <f>IF(K1280&lt;=10%,"0-10%",IF(K1280&lt;=20%,"11-20%",IF(K1280&lt;=30%,"21-30%",IF(K1280&lt;=40%,"31-40%",IF(K1280&lt;=50%,"41-50%",IF(K1280&lt;=60%,"51-60%",IF(K1280&lt;=70%,"61-70%",IF(K1280&lt;=80%,"71-80%",IF(K1280&lt;=90%,"81-90%","91-100%")))))))))</f>
        <v>31-40%</v>
      </c>
      <c r="N1281" s="21" t="str">
        <f>IF(K1281&gt;=50%,"&gt;=50%","&lt;50%")</f>
        <v>&gt;=50%</v>
      </c>
      <c r="O1281" s="7">
        <v>3.5</v>
      </c>
      <c r="P1281" s="11">
        <v>466</v>
      </c>
      <c r="Q1281" s="27">
        <f>J1281*P1281</f>
        <v>558734</v>
      </c>
      <c r="R1281" s="12"/>
      <c r="S1281" s="24" t="str">
        <f>IF(K1281&gt;=50%,"Yes","No")</f>
        <v>Yes</v>
      </c>
    </row>
    <row r="1282" spans="1:19" x14ac:dyDescent="0.25">
      <c r="A1282" s="7" t="s">
        <v>2837</v>
      </c>
      <c r="B1282" s="7" t="s">
        <v>2838</v>
      </c>
      <c r="C1282" s="7" t="s">
        <v>132</v>
      </c>
      <c r="D1282" s="7" t="s">
        <v>35</v>
      </c>
      <c r="E1282" s="14" t="s">
        <v>36</v>
      </c>
      <c r="F1282" s="8" t="s">
        <v>133</v>
      </c>
      <c r="G1282" s="14" t="s">
        <v>134</v>
      </c>
      <c r="H1282" s="9">
        <v>1349</v>
      </c>
      <c r="I1282" s="30" t="str">
        <f t="shared" si="79"/>
        <v>&gt;₹500</v>
      </c>
      <c r="J1282" s="9">
        <v>2495</v>
      </c>
      <c r="K1282" s="10">
        <v>0.46</v>
      </c>
      <c r="L1282" s="41">
        <f t="shared" ref="L1282:L1345" si="80" xml:space="preserve"> AVERAGE(O1282)</f>
        <v>3.8</v>
      </c>
      <c r="M1282" s="21" t="str">
        <f>IF(K1281&lt;=10%,"0-10%",IF(K1281&lt;=20%,"11-20%",IF(K1281&lt;=30%,"21-30%",IF(K1281&lt;=40%,"31-40%",IF(K1281&lt;=50%,"41-50%",IF(K1281&lt;=60%,"51-60%",IF(K1281&lt;=70%,"61-70%",IF(K1281&lt;=80%,"71-80%",IF(K1281&lt;=90%,"81-90%","91-100%")))))))))</f>
        <v>71-80%</v>
      </c>
      <c r="N1282" s="21" t="str">
        <f>IF(K1282&gt;=50%,"&gt;=50%","&lt;50%")</f>
        <v>&lt;50%</v>
      </c>
      <c r="O1282" s="7">
        <v>3.8</v>
      </c>
      <c r="P1282" s="11">
        <v>166</v>
      </c>
      <c r="Q1282" s="27">
        <f>J1282*P1282</f>
        <v>414170</v>
      </c>
      <c r="R1282" s="12"/>
      <c r="S1282" s="24" t="str">
        <f>IF(K1282&gt;=50%,"Yes","No")</f>
        <v>No</v>
      </c>
    </row>
    <row r="1283" spans="1:19" x14ac:dyDescent="0.25">
      <c r="A1283" s="7" t="s">
        <v>2664</v>
      </c>
      <c r="B1283" s="7" t="s">
        <v>2665</v>
      </c>
      <c r="C1283" s="7" t="s">
        <v>253</v>
      </c>
      <c r="D1283" s="7" t="s">
        <v>35</v>
      </c>
      <c r="E1283" s="7" t="s">
        <v>43</v>
      </c>
      <c r="F1283" s="8" t="s">
        <v>44</v>
      </c>
      <c r="G1283" s="7" t="s">
        <v>254</v>
      </c>
      <c r="H1283" s="9">
        <v>499</v>
      </c>
      <c r="I1283" s="30" t="str">
        <f t="shared" si="79"/>
        <v>₹200 - ₹500</v>
      </c>
      <c r="J1283" s="9">
        <v>1299</v>
      </c>
      <c r="K1283" s="10">
        <v>0.62</v>
      </c>
      <c r="L1283" s="41">
        <f t="shared" si="80"/>
        <v>3.9</v>
      </c>
      <c r="M1283" s="21" t="str">
        <f>IF(K1282&lt;=10%,"0-10%",IF(K1282&lt;=20%,"11-20%",IF(K1282&lt;=30%,"21-30%",IF(K1282&lt;=40%,"31-40%",IF(K1282&lt;=50%,"41-50%",IF(K1282&lt;=60%,"51-60%",IF(K1282&lt;=70%,"61-70%",IF(K1282&lt;=80%,"71-80%",IF(K1282&lt;=90%,"81-90%","91-100%")))))))))</f>
        <v>41-50%</v>
      </c>
      <c r="N1283" s="21" t="str">
        <f>IF(K1283&gt;=50%,"&gt;=50%","&lt;50%")</f>
        <v>&gt;=50%</v>
      </c>
      <c r="O1283" s="7">
        <v>3.9</v>
      </c>
      <c r="P1283" s="11">
        <v>65</v>
      </c>
      <c r="Q1283" s="27">
        <f>J1283*P1283</f>
        <v>84435</v>
      </c>
      <c r="R1283" s="12"/>
      <c r="S1283" s="24" t="str">
        <f>IF(K1283&gt;=50%,"Yes","No")</f>
        <v>Yes</v>
      </c>
    </row>
    <row r="1284" spans="1:19" x14ac:dyDescent="0.25">
      <c r="A1284" s="7" t="s">
        <v>2668</v>
      </c>
      <c r="B1284" s="7" t="s">
        <v>2669</v>
      </c>
      <c r="C1284" s="7" t="s">
        <v>25</v>
      </c>
      <c r="D1284" s="7" t="s">
        <v>18</v>
      </c>
      <c r="E1284" s="7" t="s">
        <v>19</v>
      </c>
      <c r="F1284" s="8" t="s">
        <v>26</v>
      </c>
      <c r="G1284" s="7" t="s">
        <v>27</v>
      </c>
      <c r="H1284" s="9">
        <v>128.31</v>
      </c>
      <c r="I1284" s="30" t="str">
        <f t="shared" si="79"/>
        <v>&lt;₹200</v>
      </c>
      <c r="J1284" s="9">
        <v>549</v>
      </c>
      <c r="K1284" s="10">
        <v>0.77</v>
      </c>
      <c r="L1284" s="41">
        <f t="shared" si="80"/>
        <v>3.9</v>
      </c>
      <c r="M1284" s="21" t="str">
        <f>IF(K1283&lt;=10%,"0-10%",IF(K1283&lt;=20%,"11-20%",IF(K1283&lt;=30%,"21-30%",IF(K1283&lt;=40%,"31-40%",IF(K1283&lt;=50%,"41-50%",IF(K1283&lt;=60%,"51-60%",IF(K1283&lt;=70%,"61-70%",IF(K1283&lt;=80%,"71-80%",IF(K1283&lt;=90%,"81-90%","91-100%")))))))))</f>
        <v>61-70%</v>
      </c>
      <c r="N1284" s="21" t="str">
        <f>IF(K1284&gt;=50%,"&gt;=50%","&lt;50%")</f>
        <v>&gt;=50%</v>
      </c>
      <c r="O1284" s="7">
        <v>3.9</v>
      </c>
      <c r="P1284" s="11">
        <v>61</v>
      </c>
      <c r="Q1284" s="27">
        <f>J1284*P1284</f>
        <v>33489</v>
      </c>
      <c r="R1284" s="12"/>
      <c r="S1284" s="24" t="str">
        <f>IF(K1284&gt;=50%,"Yes","No")</f>
        <v>Yes</v>
      </c>
    </row>
    <row r="1285" spans="1:19" x14ac:dyDescent="0.25">
      <c r="A1285" s="7" t="s">
        <v>2666</v>
      </c>
      <c r="B1285" s="7" t="s">
        <v>2667</v>
      </c>
      <c r="C1285" s="7" t="s">
        <v>25</v>
      </c>
      <c r="D1285" s="7" t="s">
        <v>18</v>
      </c>
      <c r="E1285" s="7" t="s">
        <v>19</v>
      </c>
      <c r="F1285" s="8" t="s">
        <v>26</v>
      </c>
      <c r="G1285" s="7" t="s">
        <v>27</v>
      </c>
      <c r="H1285" s="9">
        <v>139</v>
      </c>
      <c r="I1285" s="30" t="str">
        <f t="shared" si="79"/>
        <v>&lt;₹200</v>
      </c>
      <c r="J1285" s="9">
        <v>549</v>
      </c>
      <c r="K1285" s="10">
        <v>0.75</v>
      </c>
      <c r="L1285" s="41">
        <f t="shared" si="80"/>
        <v>3.9</v>
      </c>
      <c r="M1285" s="21" t="str">
        <f>IF(K1284&lt;=10%,"0-10%",IF(K1284&lt;=20%,"11-20%",IF(K1284&lt;=30%,"21-30%",IF(K1284&lt;=40%,"31-40%",IF(K1284&lt;=50%,"41-50%",IF(K1284&lt;=60%,"51-60%",IF(K1284&lt;=70%,"61-70%",IF(K1284&lt;=80%,"71-80%",IF(K1284&lt;=90%,"81-90%","91-100%")))))))))</f>
        <v>71-80%</v>
      </c>
      <c r="N1285" s="21" t="str">
        <f>IF(K1285&gt;=50%,"&gt;=50%","&lt;50%")</f>
        <v>&gt;=50%</v>
      </c>
      <c r="O1285" s="7">
        <v>3.9</v>
      </c>
      <c r="P1285" s="11">
        <v>61</v>
      </c>
      <c r="Q1285" s="27">
        <f>J1285*P1285</f>
        <v>33489</v>
      </c>
      <c r="R1285" s="12"/>
      <c r="S1285" s="24" t="str">
        <f>IF(K1285&gt;=50%,"Yes","No")</f>
        <v>Yes</v>
      </c>
    </row>
    <row r="1286" spans="1:19" x14ac:dyDescent="0.25">
      <c r="A1286" s="7" t="s">
        <v>2670</v>
      </c>
      <c r="B1286" s="7" t="s">
        <v>2671</v>
      </c>
      <c r="C1286" s="7" t="s">
        <v>25</v>
      </c>
      <c r="D1286" s="7" t="s">
        <v>18</v>
      </c>
      <c r="E1286" s="7" t="s">
        <v>19</v>
      </c>
      <c r="F1286" s="8" t="s">
        <v>26</v>
      </c>
      <c r="G1286" s="7" t="s">
        <v>27</v>
      </c>
      <c r="H1286" s="9">
        <v>149</v>
      </c>
      <c r="I1286" s="30" t="str">
        <f t="shared" si="79"/>
        <v>&lt;₹200</v>
      </c>
      <c r="J1286" s="9">
        <v>399</v>
      </c>
      <c r="K1286" s="10">
        <v>0.63</v>
      </c>
      <c r="L1286" s="41">
        <f t="shared" si="80"/>
        <v>3.9</v>
      </c>
      <c r="M1286" s="21" t="str">
        <f>IF(K1285&lt;=10%,"0-10%",IF(K1285&lt;=20%,"11-20%",IF(K1285&lt;=30%,"21-30%",IF(K1285&lt;=40%,"31-40%",IF(K1285&lt;=50%,"41-50%",IF(K1285&lt;=60%,"51-60%",IF(K1285&lt;=70%,"61-70%",IF(K1285&lt;=80%,"71-80%",IF(K1285&lt;=90%,"81-90%","91-100%")))))))))</f>
        <v>71-80%</v>
      </c>
      <c r="N1286" s="21" t="str">
        <f>IF(K1286&gt;=50%,"&gt;=50%","&lt;50%")</f>
        <v>&gt;=50%</v>
      </c>
      <c r="O1286" s="7">
        <v>3.9</v>
      </c>
      <c r="P1286" s="11">
        <v>57</v>
      </c>
      <c r="Q1286" s="27">
        <f>J1286*P1286</f>
        <v>22743</v>
      </c>
      <c r="R1286" s="12"/>
      <c r="S1286" s="24" t="str">
        <f>IF(K1286&gt;=50%,"Yes","No")</f>
        <v>Yes</v>
      </c>
    </row>
    <row r="1287" spans="1:19" x14ac:dyDescent="0.25">
      <c r="A1287" s="7" t="s">
        <v>2929</v>
      </c>
      <c r="B1287" s="7" t="s">
        <v>2930</v>
      </c>
      <c r="C1287" s="7" t="s">
        <v>326</v>
      </c>
      <c r="D1287" s="7" t="s">
        <v>55</v>
      </c>
      <c r="E1287" s="7" t="s">
        <v>63</v>
      </c>
      <c r="F1287" s="8" t="s">
        <v>103</v>
      </c>
      <c r="G1287" s="7" t="s">
        <v>327</v>
      </c>
      <c r="H1287" s="9">
        <v>213</v>
      </c>
      <c r="I1287" s="30" t="str">
        <f t="shared" si="79"/>
        <v>₹200 - ₹500</v>
      </c>
      <c r="J1287" s="9">
        <v>499</v>
      </c>
      <c r="K1287" s="10">
        <v>0.56999999999999995</v>
      </c>
      <c r="L1287" s="41">
        <f t="shared" si="80"/>
        <v>3.7</v>
      </c>
      <c r="M1287" s="21" t="str">
        <f>IF(K1286&lt;=10%,"0-10%",IF(K1286&lt;=20%,"11-20%",IF(K1286&lt;=30%,"21-30%",IF(K1286&lt;=40%,"31-40%",IF(K1286&lt;=50%,"41-50%",IF(K1286&lt;=60%,"51-60%",IF(K1286&lt;=70%,"61-70%",IF(K1286&lt;=80%,"71-80%",IF(K1286&lt;=90%,"81-90%","91-100%")))))))))</f>
        <v>61-70%</v>
      </c>
      <c r="N1287" s="21" t="str">
        <f>IF(K1287&gt;=50%,"&gt;=50%","&lt;50%")</f>
        <v>&gt;=50%</v>
      </c>
      <c r="O1287" s="7">
        <v>3.7</v>
      </c>
      <c r="P1287" s="11">
        <v>246</v>
      </c>
      <c r="Q1287" s="27">
        <f>J1287*P1287</f>
        <v>122754</v>
      </c>
      <c r="R1287" s="12"/>
      <c r="S1287" s="24" t="str">
        <f>IF(K1287&gt;=50%,"Yes","No")</f>
        <v>Yes</v>
      </c>
    </row>
    <row r="1288" spans="1:19" x14ac:dyDescent="0.25">
      <c r="A1288" s="7" t="s">
        <v>2839</v>
      </c>
      <c r="B1288" s="7" t="s">
        <v>2840</v>
      </c>
      <c r="C1288" s="7" t="s">
        <v>1227</v>
      </c>
      <c r="D1288" s="7" t="s">
        <v>35</v>
      </c>
      <c r="E1288" s="7" t="s">
        <v>43</v>
      </c>
      <c r="F1288" s="8" t="s">
        <v>44</v>
      </c>
      <c r="G1288" s="7" t="s">
        <v>1228</v>
      </c>
      <c r="H1288" s="9">
        <v>697</v>
      </c>
      <c r="I1288" s="30" t="str">
        <f t="shared" si="79"/>
        <v>&gt;₹500</v>
      </c>
      <c r="J1288" s="9">
        <v>1499</v>
      </c>
      <c r="K1288" s="10">
        <v>0.54</v>
      </c>
      <c r="L1288" s="41">
        <f t="shared" si="80"/>
        <v>3.8</v>
      </c>
      <c r="M1288" s="21" t="str">
        <f>IF(K1287&lt;=10%,"0-10%",IF(K1287&lt;=20%,"11-20%",IF(K1287&lt;=30%,"21-30%",IF(K1287&lt;=40%,"31-40%",IF(K1287&lt;=50%,"41-50%",IF(K1287&lt;=60%,"51-60%",IF(K1287&lt;=70%,"61-70%",IF(K1287&lt;=80%,"71-80%",IF(K1287&lt;=90%,"81-90%","91-100%")))))))))</f>
        <v>51-60%</v>
      </c>
      <c r="N1288" s="21" t="str">
        <f>IF(K1288&gt;=50%,"&gt;=50%","&lt;50%")</f>
        <v>&gt;=50%</v>
      </c>
      <c r="O1288" s="7">
        <v>3.8</v>
      </c>
      <c r="P1288" s="11">
        <v>144</v>
      </c>
      <c r="Q1288" s="27">
        <f>J1288*P1288</f>
        <v>215856</v>
      </c>
      <c r="R1288" s="12"/>
      <c r="S1288" s="24" t="str">
        <f>IF(K1288&gt;=50%,"Yes","No")</f>
        <v>Yes</v>
      </c>
    </row>
    <row r="1289" spans="1:19" x14ac:dyDescent="0.25">
      <c r="A1289" s="7" t="s">
        <v>2993</v>
      </c>
      <c r="B1289" s="7" t="s">
        <v>2994</v>
      </c>
      <c r="C1289" s="7" t="s">
        <v>326</v>
      </c>
      <c r="D1289" s="7" t="s">
        <v>55</v>
      </c>
      <c r="E1289" s="7" t="s">
        <v>63</v>
      </c>
      <c r="F1289" s="8" t="s">
        <v>103</v>
      </c>
      <c r="G1289" s="7" t="s">
        <v>327</v>
      </c>
      <c r="H1289" s="9">
        <v>204</v>
      </c>
      <c r="I1289" s="30" t="str">
        <f t="shared" si="79"/>
        <v>₹200 - ₹500</v>
      </c>
      <c r="J1289" s="9">
        <v>599</v>
      </c>
      <c r="K1289" s="10">
        <v>0.66</v>
      </c>
      <c r="L1289" s="41">
        <f t="shared" si="80"/>
        <v>3.6</v>
      </c>
      <c r="M1289" s="21" t="str">
        <f>IF(K1288&lt;=10%,"0-10%",IF(K1288&lt;=20%,"11-20%",IF(K1288&lt;=30%,"21-30%",IF(K1288&lt;=40%,"31-40%",IF(K1288&lt;=50%,"41-50%",IF(K1288&lt;=60%,"51-60%",IF(K1288&lt;=70%,"61-70%",IF(K1288&lt;=80%,"71-80%",IF(K1288&lt;=90%,"81-90%","91-100%")))))))))</f>
        <v>51-60%</v>
      </c>
      <c r="N1289" s="21" t="str">
        <f>IF(K1289&gt;=50%,"&gt;=50%","&lt;50%")</f>
        <v>&gt;=50%</v>
      </c>
      <c r="O1289" s="7">
        <v>3.6</v>
      </c>
      <c r="P1289" s="11">
        <v>339</v>
      </c>
      <c r="Q1289" s="27">
        <f>J1289*P1289</f>
        <v>203061</v>
      </c>
      <c r="R1289" s="12"/>
      <c r="S1289" s="24" t="str">
        <f>IF(K1289&gt;=50%,"Yes","No")</f>
        <v>Yes</v>
      </c>
    </row>
    <row r="1290" spans="1:19" x14ac:dyDescent="0.25">
      <c r="A1290" s="7" t="s">
        <v>2841</v>
      </c>
      <c r="B1290" s="7" t="s">
        <v>2842</v>
      </c>
      <c r="C1290" s="7" t="s">
        <v>326</v>
      </c>
      <c r="D1290" s="7" t="s">
        <v>55</v>
      </c>
      <c r="E1290" s="7" t="s">
        <v>63</v>
      </c>
      <c r="F1290" s="8" t="s">
        <v>103</v>
      </c>
      <c r="G1290" s="7" t="s">
        <v>327</v>
      </c>
      <c r="H1290" s="9">
        <v>197</v>
      </c>
      <c r="I1290" s="30" t="str">
        <f t="shared" si="79"/>
        <v>&lt;₹200</v>
      </c>
      <c r="J1290" s="9">
        <v>499</v>
      </c>
      <c r="K1290" s="10">
        <v>0.61</v>
      </c>
      <c r="L1290" s="41">
        <f t="shared" si="80"/>
        <v>3.8</v>
      </c>
      <c r="M1290" s="21" t="str">
        <f>IF(K1289&lt;=10%,"0-10%",IF(K1289&lt;=20%,"11-20%",IF(K1289&lt;=30%,"21-30%",IF(K1289&lt;=40%,"31-40%",IF(K1289&lt;=50%,"41-50%",IF(K1289&lt;=60%,"51-60%",IF(K1289&lt;=70%,"61-70%",IF(K1289&lt;=80%,"71-80%",IF(K1289&lt;=90%,"81-90%","91-100%")))))))))</f>
        <v>61-70%</v>
      </c>
      <c r="N1290" s="21" t="str">
        <f>IF(K1290&gt;=50%,"&gt;=50%","&lt;50%")</f>
        <v>&gt;=50%</v>
      </c>
      <c r="O1290" s="7">
        <v>3.8</v>
      </c>
      <c r="P1290" s="11">
        <v>136</v>
      </c>
      <c r="Q1290" s="27">
        <f>J1290*P1290</f>
        <v>67864</v>
      </c>
      <c r="R1290" s="12"/>
      <c r="S1290" s="24" t="str">
        <f>IF(K1290&gt;=50%,"Yes","No")</f>
        <v>Yes</v>
      </c>
    </row>
    <row r="1291" spans="1:19" x14ac:dyDescent="0.25">
      <c r="A1291" s="7" t="s">
        <v>2843</v>
      </c>
      <c r="B1291" s="7" t="s">
        <v>2844</v>
      </c>
      <c r="C1291" s="7" t="s">
        <v>96</v>
      </c>
      <c r="D1291" s="7" t="s">
        <v>35</v>
      </c>
      <c r="E1291" s="14" t="s">
        <v>43</v>
      </c>
      <c r="F1291" s="8" t="s">
        <v>44</v>
      </c>
      <c r="G1291" s="14" t="s">
        <v>97</v>
      </c>
      <c r="H1291" s="9">
        <v>1199</v>
      </c>
      <c r="I1291" s="30" t="str">
        <f t="shared" si="79"/>
        <v>&gt;₹500</v>
      </c>
      <c r="J1291" s="9">
        <v>2990</v>
      </c>
      <c r="K1291" s="10">
        <v>0.6</v>
      </c>
      <c r="L1291" s="41">
        <f t="shared" si="80"/>
        <v>3.8</v>
      </c>
      <c r="M1291" s="21" t="str">
        <f>IF(K1290&lt;=10%,"0-10%",IF(K1290&lt;=20%,"11-20%",IF(K1290&lt;=30%,"21-30%",IF(K1290&lt;=40%,"31-40%",IF(K1290&lt;=50%,"41-50%",IF(K1290&lt;=60%,"51-60%",IF(K1290&lt;=70%,"61-70%",IF(K1290&lt;=80%,"71-80%",IF(K1290&lt;=90%,"81-90%","91-100%")))))))))</f>
        <v>61-70%</v>
      </c>
      <c r="N1291" s="21" t="str">
        <f>IF(K1291&gt;=50%,"&gt;=50%","&lt;50%")</f>
        <v>&gt;=50%</v>
      </c>
      <c r="O1291" s="7">
        <v>3.8</v>
      </c>
      <c r="P1291" s="11">
        <v>133</v>
      </c>
      <c r="Q1291" s="27">
        <f>J1291*P1291</f>
        <v>397670</v>
      </c>
      <c r="R1291" s="12"/>
      <c r="S1291" s="24" t="str">
        <f>IF(K1291&gt;=50%,"Yes","No")</f>
        <v>Yes</v>
      </c>
    </row>
    <row r="1292" spans="1:19" x14ac:dyDescent="0.25">
      <c r="A1292" s="7" t="s">
        <v>2845</v>
      </c>
      <c r="B1292" s="7" t="s">
        <v>2846</v>
      </c>
      <c r="C1292" s="7" t="s">
        <v>25</v>
      </c>
      <c r="D1292" s="7" t="s">
        <v>18</v>
      </c>
      <c r="E1292" s="7" t="s">
        <v>19</v>
      </c>
      <c r="F1292" s="8" t="s">
        <v>26</v>
      </c>
      <c r="G1292" s="7" t="s">
        <v>27</v>
      </c>
      <c r="H1292" s="9">
        <v>228</v>
      </c>
      <c r="I1292" s="30" t="str">
        <f t="shared" si="79"/>
        <v>₹200 - ₹500</v>
      </c>
      <c r="J1292" s="9">
        <v>899</v>
      </c>
      <c r="K1292" s="10">
        <v>0.75</v>
      </c>
      <c r="L1292" s="41">
        <f t="shared" si="80"/>
        <v>3.8</v>
      </c>
      <c r="M1292" s="21" t="str">
        <f>IF(K1291&lt;=10%,"0-10%",IF(K1291&lt;=20%,"11-20%",IF(K1291&lt;=30%,"21-30%",IF(K1291&lt;=40%,"31-40%",IF(K1291&lt;=50%,"41-50%",IF(K1291&lt;=60%,"51-60%",IF(K1291&lt;=70%,"61-70%",IF(K1291&lt;=80%,"71-80%",IF(K1291&lt;=90%,"81-90%","91-100%")))))))))</f>
        <v>51-60%</v>
      </c>
      <c r="N1292" s="21" t="str">
        <f>IF(K1292&gt;=50%,"&gt;=50%","&lt;50%")</f>
        <v>&gt;=50%</v>
      </c>
      <c r="O1292" s="7">
        <v>3.8</v>
      </c>
      <c r="P1292" s="11">
        <v>132</v>
      </c>
      <c r="Q1292" s="27">
        <f>J1292*P1292</f>
        <v>118668</v>
      </c>
      <c r="R1292" s="12"/>
      <c r="S1292" s="24" t="str">
        <f>IF(K1292&gt;=50%,"Yes","No")</f>
        <v>Yes</v>
      </c>
    </row>
    <row r="1293" spans="1:19" x14ac:dyDescent="0.25">
      <c r="A1293" s="7" t="s">
        <v>2995</v>
      </c>
      <c r="B1293" s="7" t="s">
        <v>2996</v>
      </c>
      <c r="C1293" s="7" t="s">
        <v>34</v>
      </c>
      <c r="D1293" s="7" t="s">
        <v>35</v>
      </c>
      <c r="E1293" s="14" t="s">
        <v>36</v>
      </c>
      <c r="F1293" s="8" t="s">
        <v>37</v>
      </c>
      <c r="G1293" s="14" t="s">
        <v>38</v>
      </c>
      <c r="H1293" s="9">
        <v>1049</v>
      </c>
      <c r="I1293" s="30" t="str">
        <f t="shared" si="79"/>
        <v>&gt;₹500</v>
      </c>
      <c r="J1293" s="9">
        <v>2499</v>
      </c>
      <c r="K1293" s="10">
        <v>0.57999999999999996</v>
      </c>
      <c r="L1293" s="41">
        <f t="shared" si="80"/>
        <v>3.6</v>
      </c>
      <c r="M1293" s="21" t="str">
        <f>IF(K1292&lt;=10%,"0-10%",IF(K1292&lt;=20%,"11-20%",IF(K1292&lt;=30%,"21-30%",IF(K1292&lt;=40%,"31-40%",IF(K1292&lt;=50%,"41-50%",IF(K1292&lt;=60%,"51-60%",IF(K1292&lt;=70%,"61-70%",IF(K1292&lt;=80%,"71-80%",IF(K1292&lt;=90%,"81-90%","91-100%")))))))))</f>
        <v>71-80%</v>
      </c>
      <c r="N1293" s="21" t="str">
        <f>IF(K1293&gt;=50%,"&gt;=50%","&lt;50%")</f>
        <v>&gt;=50%</v>
      </c>
      <c r="O1293" s="7">
        <v>3.6</v>
      </c>
      <c r="P1293" s="11">
        <v>328</v>
      </c>
      <c r="Q1293" s="27">
        <f>J1293*P1293</f>
        <v>819672</v>
      </c>
      <c r="R1293" s="12"/>
      <c r="S1293" s="24" t="str">
        <f>IF(K1293&gt;=50%,"Yes","No")</f>
        <v>Yes</v>
      </c>
    </row>
    <row r="1294" spans="1:19" x14ac:dyDescent="0.25">
      <c r="A1294" s="7" t="s">
        <v>2847</v>
      </c>
      <c r="B1294" s="7" t="s">
        <v>2848</v>
      </c>
      <c r="C1294" s="7" t="s">
        <v>428</v>
      </c>
      <c r="D1294" s="7" t="s">
        <v>55</v>
      </c>
      <c r="E1294" s="14" t="s">
        <v>56</v>
      </c>
      <c r="F1294" s="8" t="s">
        <v>429</v>
      </c>
      <c r="G1294" s="14" t="s">
        <v>430</v>
      </c>
      <c r="H1294" s="9">
        <v>7998</v>
      </c>
      <c r="I1294" s="30" t="str">
        <f t="shared" si="79"/>
        <v>&gt;₹500</v>
      </c>
      <c r="J1294" s="9">
        <v>11999</v>
      </c>
      <c r="K1294" s="10">
        <v>0.33</v>
      </c>
      <c r="L1294" s="41">
        <f t="shared" si="80"/>
        <v>3.8</v>
      </c>
      <c r="M1294" s="21" t="str">
        <f>IF(K1293&lt;=10%,"0-10%",IF(K1293&lt;=20%,"11-20%",IF(K1293&lt;=30%,"21-30%",IF(K1293&lt;=40%,"31-40%",IF(K1293&lt;=50%,"41-50%",IF(K1293&lt;=60%,"51-60%",IF(K1293&lt;=70%,"61-70%",IF(K1293&lt;=80%,"71-80%",IF(K1293&lt;=90%,"81-90%","91-100%")))))))))</f>
        <v>51-60%</v>
      </c>
      <c r="N1294" s="21" t="str">
        <f>IF(K1294&gt;=50%,"&gt;=50%","&lt;50%")</f>
        <v>&lt;50%</v>
      </c>
      <c r="O1294" s="7">
        <v>3.8</v>
      </c>
      <c r="P1294" s="11">
        <v>125</v>
      </c>
      <c r="Q1294" s="27">
        <f>J1294*P1294</f>
        <v>1499875</v>
      </c>
      <c r="R1294" s="12"/>
      <c r="S1294" s="24" t="str">
        <f>IF(K1294&gt;=50%,"Yes","No")</f>
        <v>No</v>
      </c>
    </row>
    <row r="1295" spans="1:19" x14ac:dyDescent="0.25">
      <c r="A1295" s="7" t="s">
        <v>2997</v>
      </c>
      <c r="B1295" s="7" t="s">
        <v>2998</v>
      </c>
      <c r="C1295" s="7" t="s">
        <v>326</v>
      </c>
      <c r="D1295" s="7" t="s">
        <v>55</v>
      </c>
      <c r="E1295" s="7" t="s">
        <v>63</v>
      </c>
      <c r="F1295" s="8" t="s">
        <v>103</v>
      </c>
      <c r="G1295" s="7" t="s">
        <v>327</v>
      </c>
      <c r="H1295" s="9">
        <v>349</v>
      </c>
      <c r="I1295" s="30" t="str">
        <f t="shared" si="79"/>
        <v>₹200 - ₹500</v>
      </c>
      <c r="J1295" s="9">
        <v>799</v>
      </c>
      <c r="K1295" s="10">
        <v>0.56000000000000005</v>
      </c>
      <c r="L1295" s="41">
        <f t="shared" si="80"/>
        <v>3.6</v>
      </c>
      <c r="M1295" s="21" t="str">
        <f>IF(K1294&lt;=10%,"0-10%",IF(K1294&lt;=20%,"11-20%",IF(K1294&lt;=30%,"21-30%",IF(K1294&lt;=40%,"31-40%",IF(K1294&lt;=50%,"41-50%",IF(K1294&lt;=60%,"51-60%",IF(K1294&lt;=70%,"61-70%",IF(K1294&lt;=80%,"71-80%",IF(K1294&lt;=90%,"81-90%","91-100%")))))))))</f>
        <v>31-40%</v>
      </c>
      <c r="N1295" s="21" t="str">
        <f>IF(K1295&gt;=50%,"&gt;=50%","&lt;50%")</f>
        <v>&gt;=50%</v>
      </c>
      <c r="O1295" s="7">
        <v>3.6</v>
      </c>
      <c r="P1295" s="11">
        <v>323</v>
      </c>
      <c r="Q1295" s="27">
        <f>J1295*P1295</f>
        <v>258077</v>
      </c>
      <c r="R1295" s="12"/>
      <c r="S1295" s="24" t="str">
        <f>IF(K1295&gt;=50%,"Yes","No")</f>
        <v>Yes</v>
      </c>
    </row>
    <row r="1296" spans="1:19" x14ac:dyDescent="0.25">
      <c r="A1296" s="7" t="s">
        <v>2849</v>
      </c>
      <c r="B1296" s="7" t="s">
        <v>2850</v>
      </c>
      <c r="C1296" s="7" t="s">
        <v>217</v>
      </c>
      <c r="D1296" s="7" t="s">
        <v>55</v>
      </c>
      <c r="E1296" s="7" t="s">
        <v>56</v>
      </c>
      <c r="F1296" s="8" t="s">
        <v>57</v>
      </c>
      <c r="G1296" s="7" t="s">
        <v>218</v>
      </c>
      <c r="H1296" s="9">
        <v>799</v>
      </c>
      <c r="I1296" s="30" t="str">
        <f>IF(H1296&lt;200,"&lt;₹200", IF(H1296&lt;=500, "₹200 -₹500", "&gt;₹500"))</f>
        <v>&gt;₹500</v>
      </c>
      <c r="J1296" s="9">
        <v>3990</v>
      </c>
      <c r="K1296" s="10">
        <v>0.8</v>
      </c>
      <c r="L1296" s="41">
        <f t="shared" si="80"/>
        <v>3.8</v>
      </c>
      <c r="M1296" s="21" t="str">
        <f>IF(K1295&lt;=10%,"0-10%",IF(K1295&lt;=20%,"11-20%",IF(K1295&lt;=30%,"21-30%",IF(K1295&lt;=40%,"31-40%",IF(K1295&lt;=50%,"41-50%",IF(K1295&lt;=60%,"51-60%",IF(K1295&lt;=70%,"61-70%",IF(K1295&lt;=80%,"71-80%",IF(K1295&lt;=90%,"81-90%","91-100%")))))))))</f>
        <v>51-60%</v>
      </c>
      <c r="N1296" s="21" t="str">
        <f>IF(K1296&gt;=50%,"&gt;=50%","&lt;50%")</f>
        <v>&gt;=50%</v>
      </c>
      <c r="O1296" s="7">
        <v>3.8</v>
      </c>
      <c r="P1296" s="11">
        <v>119</v>
      </c>
      <c r="Q1296" s="27">
        <f>J1296*P1296</f>
        <v>474810</v>
      </c>
      <c r="R1296" s="12"/>
      <c r="S1296" s="24" t="str">
        <f>IF(K1296&gt;=50%,"Yes","No")</f>
        <v>Yes</v>
      </c>
    </row>
    <row r="1297" spans="1:19" x14ac:dyDescent="0.25">
      <c r="A1297" s="7" t="s">
        <v>2851</v>
      </c>
      <c r="B1297" s="7" t="s">
        <v>2852</v>
      </c>
      <c r="C1297" s="7" t="s">
        <v>1116</v>
      </c>
      <c r="D1297" s="7" t="s">
        <v>55</v>
      </c>
      <c r="E1297" s="14" t="s">
        <v>63</v>
      </c>
      <c r="F1297" s="8" t="s">
        <v>64</v>
      </c>
      <c r="G1297" s="14" t="s">
        <v>1117</v>
      </c>
      <c r="H1297" s="9">
        <v>6999</v>
      </c>
      <c r="I1297" s="30" t="str">
        <f t="shared" ref="I1297:I1343" si="81">IF(H1297&lt;200,"&lt;₹200",IF(OR(H1297=200,H1297&lt;=500),"₹200 - ₹500","&gt;₹500"))</f>
        <v>&gt;₹500</v>
      </c>
      <c r="J1297" s="9">
        <v>16990</v>
      </c>
      <c r="K1297" s="10">
        <v>0.59</v>
      </c>
      <c r="L1297" s="41">
        <f t="shared" si="80"/>
        <v>3.8</v>
      </c>
      <c r="M1297" s="21" t="str">
        <f>IF(K1296&lt;=10%,"0-10%",IF(K1296&lt;=20%,"11-20%",IF(K1296&lt;=30%,"21-30%",IF(K1296&lt;=40%,"31-40%",IF(K1296&lt;=50%,"41-50%",IF(K1296&lt;=60%,"51-60%",IF(K1296&lt;=70%,"61-70%",IF(K1296&lt;=80%,"71-80%",IF(K1296&lt;=90%,"81-90%","91-100%")))))))))</f>
        <v>71-80%</v>
      </c>
      <c r="N1297" s="21" t="str">
        <f>IF(K1297&gt;=50%,"&gt;=50%","&lt;50%")</f>
        <v>&gt;=50%</v>
      </c>
      <c r="O1297" s="7">
        <v>3.8</v>
      </c>
      <c r="P1297" s="11">
        <v>110</v>
      </c>
      <c r="Q1297" s="27">
        <f>J1297*P1297</f>
        <v>1868900</v>
      </c>
      <c r="R1297" s="12"/>
      <c r="S1297" s="24" t="str">
        <f>IF(K1297&gt;=50%,"Yes","No")</f>
        <v>Yes</v>
      </c>
    </row>
    <row r="1298" spans="1:19" x14ac:dyDescent="0.25">
      <c r="A1298" s="7" t="s">
        <v>2853</v>
      </c>
      <c r="B1298" s="7" t="s">
        <v>2854</v>
      </c>
      <c r="C1298" s="7" t="s">
        <v>1128</v>
      </c>
      <c r="D1298" s="7" t="s">
        <v>35</v>
      </c>
      <c r="E1298" s="14" t="s">
        <v>36</v>
      </c>
      <c r="F1298" s="8" t="s">
        <v>133</v>
      </c>
      <c r="G1298" s="14" t="s">
        <v>1129</v>
      </c>
      <c r="H1298" s="9">
        <v>1498</v>
      </c>
      <c r="I1298" s="30" t="str">
        <f t="shared" si="81"/>
        <v>&gt;₹500</v>
      </c>
      <c r="J1298" s="9">
        <v>2300</v>
      </c>
      <c r="K1298" s="10">
        <v>0.35</v>
      </c>
      <c r="L1298" s="41">
        <f t="shared" si="80"/>
        <v>3.8</v>
      </c>
      <c r="M1298" s="21" t="str">
        <f>IF(K1297&lt;=10%,"0-10%",IF(K1297&lt;=20%,"11-20%",IF(K1297&lt;=30%,"21-30%",IF(K1297&lt;=40%,"31-40%",IF(K1297&lt;=50%,"41-50%",IF(K1297&lt;=60%,"51-60%",IF(K1297&lt;=70%,"61-70%",IF(K1297&lt;=80%,"71-80%",IF(K1297&lt;=90%,"81-90%","91-100%")))))))))</f>
        <v>51-60%</v>
      </c>
      <c r="N1298" s="21" t="str">
        <f>IF(K1298&gt;=50%,"&gt;=50%","&lt;50%")</f>
        <v>&lt;50%</v>
      </c>
      <c r="O1298" s="7">
        <v>3.8</v>
      </c>
      <c r="P1298" s="11">
        <v>95</v>
      </c>
      <c r="Q1298" s="27">
        <f>J1298*P1298</f>
        <v>218500</v>
      </c>
      <c r="R1298" s="12"/>
      <c r="S1298" s="24" t="str">
        <f>IF(K1298&gt;=50%,"Yes","No")</f>
        <v>No</v>
      </c>
    </row>
    <row r="1299" spans="1:19" x14ac:dyDescent="0.25">
      <c r="A1299" s="7" t="s">
        <v>2999</v>
      </c>
      <c r="B1299" s="7" t="s">
        <v>3000</v>
      </c>
      <c r="C1299" s="7" t="s">
        <v>132</v>
      </c>
      <c r="D1299" s="7" t="s">
        <v>35</v>
      </c>
      <c r="E1299" s="7" t="s">
        <v>36</v>
      </c>
      <c r="F1299" s="8" t="s">
        <v>133</v>
      </c>
      <c r="G1299" s="7" t="s">
        <v>134</v>
      </c>
      <c r="H1299" s="9">
        <v>899</v>
      </c>
      <c r="I1299" s="30" t="str">
        <f t="shared" si="81"/>
        <v>&gt;₹500</v>
      </c>
      <c r="J1299" s="9">
        <v>2000</v>
      </c>
      <c r="K1299" s="10">
        <v>0.55000000000000004</v>
      </c>
      <c r="L1299" s="41">
        <f t="shared" si="80"/>
        <v>3.6</v>
      </c>
      <c r="M1299" s="21" t="str">
        <f>IF(K1298&lt;=10%,"0-10%",IF(K1298&lt;=20%,"11-20%",IF(K1298&lt;=30%,"21-30%",IF(K1298&lt;=40%,"31-40%",IF(K1298&lt;=50%,"41-50%",IF(K1298&lt;=60%,"51-60%",IF(K1298&lt;=70%,"61-70%",IF(K1298&lt;=80%,"71-80%",IF(K1298&lt;=90%,"81-90%","91-100%")))))))))</f>
        <v>31-40%</v>
      </c>
      <c r="N1299" s="21" t="str">
        <f>IF(K1299&gt;=50%,"&gt;=50%","&lt;50%")</f>
        <v>&gt;=50%</v>
      </c>
      <c r="O1299" s="7">
        <v>3.6</v>
      </c>
      <c r="P1299" s="11">
        <v>291</v>
      </c>
      <c r="Q1299" s="27">
        <f>J1299*P1299</f>
        <v>582000</v>
      </c>
      <c r="R1299" s="12"/>
      <c r="S1299" s="24" t="str">
        <f>IF(K1299&gt;=50%,"Yes","No")</f>
        <v>Yes</v>
      </c>
    </row>
    <row r="1300" spans="1:19" x14ac:dyDescent="0.25">
      <c r="A1300" s="7" t="s">
        <v>2931</v>
      </c>
      <c r="B1300" s="7" t="s">
        <v>2932</v>
      </c>
      <c r="C1300" s="7" t="s">
        <v>326</v>
      </c>
      <c r="D1300" s="7" t="s">
        <v>55</v>
      </c>
      <c r="E1300" s="7" t="s">
        <v>63</v>
      </c>
      <c r="F1300" s="8" t="s">
        <v>103</v>
      </c>
      <c r="G1300" s="7" t="s">
        <v>327</v>
      </c>
      <c r="H1300" s="9">
        <v>499</v>
      </c>
      <c r="I1300" s="30" t="str">
        <f t="shared" si="81"/>
        <v>₹200 - ₹500</v>
      </c>
      <c r="J1300" s="9">
        <v>899</v>
      </c>
      <c r="K1300" s="10">
        <v>0.44</v>
      </c>
      <c r="L1300" s="41">
        <f t="shared" si="80"/>
        <v>3.7</v>
      </c>
      <c r="M1300" s="21" t="str">
        <f>IF(K1299&lt;=10%,"0-10%",IF(K1299&lt;=20%,"11-20%",IF(K1299&lt;=30%,"21-30%",IF(K1299&lt;=40%,"31-40%",IF(K1299&lt;=50%,"41-50%",IF(K1299&lt;=60%,"51-60%",IF(K1299&lt;=70%,"61-70%",IF(K1299&lt;=80%,"71-80%",IF(K1299&lt;=90%,"81-90%","91-100%")))))))))</f>
        <v>51-60%</v>
      </c>
      <c r="N1300" s="21" t="str">
        <f>IF(K1300&gt;=50%,"&gt;=50%","&lt;50%")</f>
        <v>&lt;50%</v>
      </c>
      <c r="O1300" s="7">
        <v>3.7</v>
      </c>
      <c r="P1300" s="11">
        <v>185</v>
      </c>
      <c r="Q1300" s="27">
        <f>J1300*P1300</f>
        <v>166315</v>
      </c>
      <c r="R1300" s="12"/>
      <c r="S1300" s="24" t="str">
        <f>IF(K1300&gt;=50%,"Yes","No")</f>
        <v>No</v>
      </c>
    </row>
    <row r="1301" spans="1:19" x14ac:dyDescent="0.25">
      <c r="A1301" s="7" t="s">
        <v>3106</v>
      </c>
      <c r="B1301" s="7" t="s">
        <v>3107</v>
      </c>
      <c r="C1301" s="7" t="s">
        <v>326</v>
      </c>
      <c r="D1301" s="7" t="s">
        <v>55</v>
      </c>
      <c r="E1301" s="7" t="s">
        <v>63</v>
      </c>
      <c r="F1301" s="8" t="s">
        <v>103</v>
      </c>
      <c r="G1301" s="7" t="s">
        <v>327</v>
      </c>
      <c r="H1301" s="9">
        <v>799</v>
      </c>
      <c r="I1301" s="30" t="str">
        <f t="shared" si="81"/>
        <v>&gt;₹500</v>
      </c>
      <c r="J1301" s="9">
        <v>1999</v>
      </c>
      <c r="K1301" s="10">
        <v>0.6</v>
      </c>
      <c r="L1301" s="41">
        <f t="shared" si="80"/>
        <v>3.3</v>
      </c>
      <c r="M1301" s="21" t="str">
        <f>IF(K1300&lt;=10%,"0-10%",IF(K1300&lt;=20%,"11-20%",IF(K1300&lt;=30%,"21-30%",IF(K1300&lt;=40%,"31-40%",IF(K1300&lt;=50%,"41-50%",IF(K1300&lt;=60%,"51-60%",IF(K1300&lt;=70%,"61-70%",IF(K1300&lt;=80%,"71-80%",IF(K1300&lt;=90%,"81-90%","91-100%")))))))))</f>
        <v>41-50%</v>
      </c>
      <c r="N1301" s="21" t="str">
        <f>IF(K1301&gt;=50%,"&gt;=50%","&lt;50%")</f>
        <v>&gt;=50%</v>
      </c>
      <c r="O1301" s="7">
        <v>3.3</v>
      </c>
      <c r="P1301" s="11">
        <v>576</v>
      </c>
      <c r="Q1301" s="27">
        <f>J1301*P1301</f>
        <v>1151424</v>
      </c>
      <c r="R1301" s="12"/>
      <c r="S1301" s="24" t="str">
        <f>IF(K1301&gt;=50%,"Yes","No")</f>
        <v>Yes</v>
      </c>
    </row>
    <row r="1302" spans="1:19" x14ac:dyDescent="0.25">
      <c r="A1302" s="7" t="s">
        <v>2855</v>
      </c>
      <c r="B1302" s="7" t="s">
        <v>2856</v>
      </c>
      <c r="C1302" s="7" t="s">
        <v>25</v>
      </c>
      <c r="D1302" s="7" t="s">
        <v>18</v>
      </c>
      <c r="E1302" s="7" t="s">
        <v>19</v>
      </c>
      <c r="F1302" s="8" t="s">
        <v>26</v>
      </c>
      <c r="G1302" s="7" t="s">
        <v>27</v>
      </c>
      <c r="H1302" s="9">
        <v>119</v>
      </c>
      <c r="I1302" s="30" t="str">
        <f t="shared" si="81"/>
        <v>&lt;₹200</v>
      </c>
      <c r="J1302" s="9">
        <v>299</v>
      </c>
      <c r="K1302" s="10">
        <v>0.6</v>
      </c>
      <c r="L1302" s="41">
        <f t="shared" si="80"/>
        <v>3.8</v>
      </c>
      <c r="M1302" s="21" t="str">
        <f>IF(K1301&lt;=10%,"0-10%",IF(K1301&lt;=20%,"11-20%",IF(K1301&lt;=30%,"21-30%",IF(K1301&lt;=40%,"31-40%",IF(K1301&lt;=50%,"41-50%",IF(K1301&lt;=60%,"51-60%",IF(K1301&lt;=70%,"61-70%",IF(K1301&lt;=80%,"71-80%",IF(K1301&lt;=90%,"81-90%","91-100%")))))))))</f>
        <v>51-60%</v>
      </c>
      <c r="N1302" s="21" t="str">
        <f>IF(K1302&gt;=50%,"&gt;=50%","&lt;50%")</f>
        <v>&gt;=50%</v>
      </c>
      <c r="O1302" s="7">
        <v>3.8</v>
      </c>
      <c r="P1302" s="11">
        <v>51</v>
      </c>
      <c r="Q1302" s="27">
        <f>J1302*P1302</f>
        <v>15249</v>
      </c>
      <c r="R1302" s="12"/>
      <c r="S1302" s="24" t="str">
        <f>IF(K1302&gt;=50%,"Yes","No")</f>
        <v>Yes</v>
      </c>
    </row>
    <row r="1303" spans="1:19" x14ac:dyDescent="0.25">
      <c r="A1303" s="7" t="s">
        <v>2857</v>
      </c>
      <c r="B1303" s="7" t="s">
        <v>2858</v>
      </c>
      <c r="C1303" s="7" t="s">
        <v>1128</v>
      </c>
      <c r="D1303" s="7" t="s">
        <v>35</v>
      </c>
      <c r="E1303" s="7" t="s">
        <v>36</v>
      </c>
      <c r="F1303" s="8" t="s">
        <v>133</v>
      </c>
      <c r="G1303" s="7" t="s">
        <v>1129</v>
      </c>
      <c r="H1303" s="9">
        <v>649</v>
      </c>
      <c r="I1303" s="30" t="str">
        <f t="shared" si="81"/>
        <v>&gt;₹500</v>
      </c>
      <c r="J1303" s="9">
        <v>999</v>
      </c>
      <c r="K1303" s="10">
        <v>0.35</v>
      </c>
      <c r="L1303" s="41">
        <f t="shared" si="80"/>
        <v>3.8</v>
      </c>
      <c r="M1303" s="21" t="str">
        <f>IF(K1302&lt;=10%,"0-10%",IF(K1302&lt;=20%,"11-20%",IF(K1302&lt;=30%,"21-30%",IF(K1302&lt;=40%,"31-40%",IF(K1302&lt;=50%,"41-50%",IF(K1302&lt;=60%,"51-60%",IF(K1302&lt;=70%,"61-70%",IF(K1302&lt;=80%,"71-80%",IF(K1302&lt;=90%,"81-90%","91-100%")))))))))</f>
        <v>51-60%</v>
      </c>
      <c r="N1303" s="21" t="str">
        <f>IF(K1303&gt;=50%,"&gt;=50%","&lt;50%")</f>
        <v>&lt;50%</v>
      </c>
      <c r="O1303" s="7">
        <v>3.8</v>
      </c>
      <c r="P1303" s="11">
        <v>49</v>
      </c>
      <c r="Q1303" s="27">
        <f>J1303*P1303</f>
        <v>48951</v>
      </c>
      <c r="R1303" s="12"/>
      <c r="S1303" s="24" t="str">
        <f>IF(K1303&gt;=50%,"Yes","No")</f>
        <v>No</v>
      </c>
    </row>
    <row r="1304" spans="1:19" x14ac:dyDescent="0.25">
      <c r="A1304" s="7" t="s">
        <v>3056</v>
      </c>
      <c r="B1304" s="7" t="s">
        <v>3057</v>
      </c>
      <c r="C1304" s="7" t="s">
        <v>2911</v>
      </c>
      <c r="D1304" s="7" t="s">
        <v>35</v>
      </c>
      <c r="E1304" s="14" t="s">
        <v>36</v>
      </c>
      <c r="F1304" s="8" t="s">
        <v>133</v>
      </c>
      <c r="G1304" s="14" t="s">
        <v>2912</v>
      </c>
      <c r="H1304" s="9">
        <v>2199</v>
      </c>
      <c r="I1304" s="30" t="str">
        <f t="shared" si="81"/>
        <v>&gt;₹500</v>
      </c>
      <c r="J1304" s="9">
        <v>3999</v>
      </c>
      <c r="K1304" s="10">
        <v>0.45</v>
      </c>
      <c r="L1304" s="41">
        <f t="shared" si="80"/>
        <v>3.5</v>
      </c>
      <c r="M1304" s="21" t="str">
        <f>IF(K1303&lt;=10%,"0-10%",IF(K1303&lt;=20%,"11-20%",IF(K1303&lt;=30%,"21-30%",IF(K1303&lt;=40%,"31-40%",IF(K1303&lt;=50%,"41-50%",IF(K1303&lt;=60%,"51-60%",IF(K1303&lt;=70%,"61-70%",IF(K1303&lt;=80%,"71-80%",IF(K1303&lt;=90%,"81-90%","91-100%")))))))))</f>
        <v>31-40%</v>
      </c>
      <c r="N1304" s="21" t="str">
        <f>IF(K1304&gt;=50%,"&gt;=50%","&lt;50%")</f>
        <v>&lt;50%</v>
      </c>
      <c r="O1304" s="7">
        <v>3.5</v>
      </c>
      <c r="P1304" s="11">
        <v>340</v>
      </c>
      <c r="Q1304" s="27">
        <f>J1304*P1304</f>
        <v>1359660</v>
      </c>
      <c r="R1304" s="12"/>
      <c r="S1304" s="24" t="str">
        <f>IF(K1304&gt;=50%,"Yes","No")</f>
        <v>No</v>
      </c>
    </row>
    <row r="1305" spans="1:19" x14ac:dyDescent="0.25">
      <c r="A1305" s="7" t="s">
        <v>3084</v>
      </c>
      <c r="B1305" s="7" t="s">
        <v>3085</v>
      </c>
      <c r="C1305" s="7" t="s">
        <v>326</v>
      </c>
      <c r="D1305" s="7" t="s">
        <v>55</v>
      </c>
      <c r="E1305" s="7" t="s">
        <v>63</v>
      </c>
      <c r="F1305" s="8" t="s">
        <v>103</v>
      </c>
      <c r="G1305" s="7" t="s">
        <v>327</v>
      </c>
      <c r="H1305" s="9">
        <v>399</v>
      </c>
      <c r="I1305" s="30" t="str">
        <f t="shared" si="81"/>
        <v>₹200 - ₹500</v>
      </c>
      <c r="J1305" s="9">
        <v>899</v>
      </c>
      <c r="K1305" s="10">
        <v>0.56000000000000005</v>
      </c>
      <c r="L1305" s="41">
        <f t="shared" si="80"/>
        <v>3.4</v>
      </c>
      <c r="M1305" s="21" t="str">
        <f>IF(K1304&lt;=10%,"0-10%",IF(K1304&lt;=20%,"11-20%",IF(K1304&lt;=30%,"21-30%",IF(K1304&lt;=40%,"31-40%",IF(K1304&lt;=50%,"41-50%",IF(K1304&lt;=60%,"51-60%",IF(K1304&lt;=70%,"61-70%",IF(K1304&lt;=80%,"71-80%",IF(K1304&lt;=90%,"81-90%","91-100%")))))))))</f>
        <v>41-50%</v>
      </c>
      <c r="N1305" s="21" t="str">
        <f>IF(K1305&gt;=50%,"&gt;=50%","&lt;50%")</f>
        <v>&gt;=50%</v>
      </c>
      <c r="O1305" s="7">
        <v>3.4</v>
      </c>
      <c r="P1305" s="11">
        <v>431</v>
      </c>
      <c r="Q1305" s="27">
        <f>J1305*P1305</f>
        <v>387469</v>
      </c>
      <c r="R1305" s="12"/>
      <c r="S1305" s="24" t="str">
        <f>IF(K1305&gt;=50%,"Yes","No")</f>
        <v>Yes</v>
      </c>
    </row>
    <row r="1306" spans="1:19" x14ac:dyDescent="0.25">
      <c r="A1306" s="7" t="s">
        <v>2933</v>
      </c>
      <c r="B1306" s="7" t="s">
        <v>2934</v>
      </c>
      <c r="C1306" s="7" t="s">
        <v>62</v>
      </c>
      <c r="D1306" s="7" t="s">
        <v>55</v>
      </c>
      <c r="E1306" s="14" t="s">
        <v>63</v>
      </c>
      <c r="F1306" s="8" t="s">
        <v>64</v>
      </c>
      <c r="G1306" s="14" t="s">
        <v>65</v>
      </c>
      <c r="H1306" s="9">
        <v>10990</v>
      </c>
      <c r="I1306" s="30" t="str">
        <f t="shared" si="81"/>
        <v>&gt;₹500</v>
      </c>
      <c r="J1306" s="9">
        <v>19990</v>
      </c>
      <c r="K1306" s="10">
        <v>0.45</v>
      </c>
      <c r="L1306" s="41">
        <f t="shared" si="80"/>
        <v>3.7</v>
      </c>
      <c r="M1306" s="21" t="str">
        <f>IF(K1305&lt;=10%,"0-10%",IF(K1305&lt;=20%,"11-20%",IF(K1305&lt;=30%,"21-30%",IF(K1305&lt;=40%,"31-40%",IF(K1305&lt;=50%,"41-50%",IF(K1305&lt;=60%,"51-60%",IF(K1305&lt;=70%,"61-70%",IF(K1305&lt;=80%,"71-80%",IF(K1305&lt;=90%,"81-90%","91-100%")))))))))</f>
        <v>51-60%</v>
      </c>
      <c r="N1306" s="21" t="str">
        <f>IF(K1306&gt;=50%,"&gt;=50%","&lt;50%")</f>
        <v>&lt;50%</v>
      </c>
      <c r="O1306" s="7">
        <v>3.7</v>
      </c>
      <c r="P1306" s="11">
        <v>129</v>
      </c>
      <c r="Q1306" s="27">
        <f>J1306*P1306</f>
        <v>2578710</v>
      </c>
      <c r="R1306" s="12"/>
      <c r="S1306" s="24" t="str">
        <f>IF(K1306&gt;=50%,"Yes","No")</f>
        <v>No</v>
      </c>
    </row>
    <row r="1307" spans="1:19" x14ac:dyDescent="0.25">
      <c r="A1307" s="7" t="s">
        <v>3086</v>
      </c>
      <c r="B1307" s="7" t="s">
        <v>3087</v>
      </c>
      <c r="C1307" s="7" t="s">
        <v>96</v>
      </c>
      <c r="D1307" s="7" t="s">
        <v>35</v>
      </c>
      <c r="E1307" s="14" t="s">
        <v>43</v>
      </c>
      <c r="F1307" s="8" t="s">
        <v>44</v>
      </c>
      <c r="G1307" s="14" t="s">
        <v>97</v>
      </c>
      <c r="H1307" s="9">
        <v>2033</v>
      </c>
      <c r="I1307" s="30" t="str">
        <f t="shared" si="81"/>
        <v>&gt;₹500</v>
      </c>
      <c r="J1307" s="9">
        <v>4295</v>
      </c>
      <c r="K1307" s="10">
        <v>0.53</v>
      </c>
      <c r="L1307" s="41">
        <f t="shared" si="80"/>
        <v>3.4</v>
      </c>
      <c r="M1307" s="21" t="str">
        <f>IF(K1306&lt;=10%,"0-10%",IF(K1306&lt;=20%,"11-20%",IF(K1306&lt;=30%,"21-30%",IF(K1306&lt;=40%,"31-40%",IF(K1306&lt;=50%,"41-50%",IF(K1306&lt;=60%,"51-60%",IF(K1306&lt;=70%,"61-70%",IF(K1306&lt;=80%,"71-80%",IF(K1306&lt;=90%,"81-90%","91-100%")))))))))</f>
        <v>41-50%</v>
      </c>
      <c r="N1307" s="21" t="str">
        <f>IF(K1307&gt;=50%,"&gt;=50%","&lt;50%")</f>
        <v>&gt;=50%</v>
      </c>
      <c r="O1307" s="7">
        <v>3.4</v>
      </c>
      <c r="P1307" s="11">
        <v>422</v>
      </c>
      <c r="Q1307" s="27">
        <f>J1307*P1307</f>
        <v>1812490</v>
      </c>
      <c r="R1307" s="12"/>
      <c r="S1307" s="24" t="str">
        <f>IF(K1307&gt;=50%,"Yes","No")</f>
        <v>Yes</v>
      </c>
    </row>
    <row r="1308" spans="1:19" x14ac:dyDescent="0.25">
      <c r="A1308" s="7" t="s">
        <v>3001</v>
      </c>
      <c r="B1308" s="7" t="s">
        <v>3002</v>
      </c>
      <c r="C1308" s="7" t="s">
        <v>1142</v>
      </c>
      <c r="D1308" s="7" t="s">
        <v>35</v>
      </c>
      <c r="E1308" s="7" t="s">
        <v>36</v>
      </c>
      <c r="F1308" s="8" t="s">
        <v>1143</v>
      </c>
      <c r="H1308" s="9">
        <v>499</v>
      </c>
      <c r="I1308" s="30" t="str">
        <f t="shared" si="81"/>
        <v>₹200 - ₹500</v>
      </c>
      <c r="J1308" s="9">
        <v>799</v>
      </c>
      <c r="K1308" s="10">
        <v>0.38</v>
      </c>
      <c r="L1308" s="41">
        <f t="shared" si="80"/>
        <v>3.6</v>
      </c>
      <c r="M1308" s="21" t="str">
        <f>IF(K1307&lt;=10%,"0-10%",IF(K1307&lt;=20%,"11-20%",IF(K1307&lt;=30%,"21-30%",IF(K1307&lt;=40%,"31-40%",IF(K1307&lt;=50%,"41-50%",IF(K1307&lt;=60%,"51-60%",IF(K1307&lt;=70%,"61-70%",IF(K1307&lt;=80%,"71-80%",IF(K1307&lt;=90%,"81-90%","91-100%")))))))))</f>
        <v>51-60%</v>
      </c>
      <c r="N1308" s="21" t="str">
        <f>IF(K1308&gt;=50%,"&gt;=50%","&lt;50%")</f>
        <v>&lt;50%</v>
      </c>
      <c r="O1308" s="7">
        <v>3.6</v>
      </c>
      <c r="P1308" s="11">
        <v>212</v>
      </c>
      <c r="Q1308" s="27">
        <f>J1308*P1308</f>
        <v>169388</v>
      </c>
      <c r="R1308" s="12"/>
      <c r="S1308" s="24" t="str">
        <f>IF(K1308&gt;=50%,"Yes","No")</f>
        <v>No</v>
      </c>
    </row>
    <row r="1309" spans="1:19" x14ac:dyDescent="0.25">
      <c r="A1309" s="7" t="s">
        <v>2859</v>
      </c>
      <c r="B1309" s="7" t="s">
        <v>2860</v>
      </c>
      <c r="C1309" s="7" t="s">
        <v>1128</v>
      </c>
      <c r="D1309" s="7" t="s">
        <v>35</v>
      </c>
      <c r="E1309" s="14" t="s">
        <v>36</v>
      </c>
      <c r="F1309" s="8" t="s">
        <v>133</v>
      </c>
      <c r="G1309" s="14" t="s">
        <v>1129</v>
      </c>
      <c r="H1309" s="9">
        <v>1099</v>
      </c>
      <c r="I1309" s="30" t="str">
        <f t="shared" si="81"/>
        <v>&gt;₹500</v>
      </c>
      <c r="J1309" s="9">
        <v>2400</v>
      </c>
      <c r="K1309" s="10">
        <v>0.54</v>
      </c>
      <c r="L1309" s="41">
        <f t="shared" si="80"/>
        <v>3.8</v>
      </c>
      <c r="M1309" s="21" t="str">
        <f>IF(K1308&lt;=10%,"0-10%",IF(K1308&lt;=20%,"11-20%",IF(K1308&lt;=30%,"21-30%",IF(K1308&lt;=40%,"31-40%",IF(K1308&lt;=50%,"41-50%",IF(K1308&lt;=60%,"51-60%",IF(K1308&lt;=70%,"61-70%",IF(K1308&lt;=80%,"71-80%",IF(K1308&lt;=90%,"81-90%","91-100%")))))))))</f>
        <v>31-40%</v>
      </c>
      <c r="N1309" s="21" t="str">
        <f>IF(K1309&gt;=50%,"&gt;=50%","&lt;50%")</f>
        <v>&gt;=50%</v>
      </c>
      <c r="O1309" s="7">
        <v>3.8</v>
      </c>
      <c r="P1309" s="11">
        <v>4</v>
      </c>
      <c r="Q1309" s="27">
        <f>J1309*P1309</f>
        <v>9600</v>
      </c>
      <c r="R1309" s="12"/>
      <c r="S1309" s="24" t="str">
        <f>IF(K1309&gt;=50%,"Yes","No")</f>
        <v>Yes</v>
      </c>
    </row>
    <row r="1310" spans="1:19" x14ac:dyDescent="0.25">
      <c r="A1310" s="7" t="s">
        <v>3108</v>
      </c>
      <c r="B1310" s="7" t="s">
        <v>3109</v>
      </c>
      <c r="C1310" s="7" t="s">
        <v>3110</v>
      </c>
      <c r="D1310" s="7" t="s">
        <v>35</v>
      </c>
      <c r="E1310" s="7" t="s">
        <v>43</v>
      </c>
      <c r="F1310" s="8" t="s">
        <v>312</v>
      </c>
      <c r="G1310" s="7" t="s">
        <v>3111</v>
      </c>
      <c r="H1310" s="9">
        <v>244</v>
      </c>
      <c r="I1310" s="30" t="str">
        <f t="shared" si="81"/>
        <v>₹200 - ₹500</v>
      </c>
      <c r="J1310" s="9">
        <v>499</v>
      </c>
      <c r="K1310" s="10">
        <v>0.51</v>
      </c>
      <c r="L1310" s="41">
        <f t="shared" si="80"/>
        <v>3.3</v>
      </c>
      <c r="M1310" s="21" t="str">
        <f>IF(K1309&lt;=10%,"0-10%",IF(K1309&lt;=20%,"11-20%",IF(K1309&lt;=30%,"21-30%",IF(K1309&lt;=40%,"31-40%",IF(K1309&lt;=50%,"41-50%",IF(K1309&lt;=60%,"51-60%",IF(K1309&lt;=70%,"61-70%",IF(K1309&lt;=80%,"71-80%",IF(K1309&lt;=90%,"81-90%","91-100%")))))))))</f>
        <v>51-60%</v>
      </c>
      <c r="N1310" s="21" t="str">
        <f>IF(K1310&gt;=50%,"&gt;=50%","&lt;50%")</f>
        <v>&gt;=50%</v>
      </c>
      <c r="O1310" s="7">
        <v>3.3</v>
      </c>
      <c r="P1310" s="11">
        <v>478</v>
      </c>
      <c r="Q1310" s="27">
        <f>J1310*P1310</f>
        <v>238522</v>
      </c>
      <c r="R1310" s="12"/>
      <c r="S1310" s="24" t="str">
        <f>IF(K1310&gt;=50%,"Yes","No")</f>
        <v>Yes</v>
      </c>
    </row>
    <row r="1311" spans="1:19" x14ac:dyDescent="0.25">
      <c r="A1311" s="7" t="s">
        <v>2935</v>
      </c>
      <c r="B1311" s="7" t="s">
        <v>2936</v>
      </c>
      <c r="C1311" s="7" t="s">
        <v>49</v>
      </c>
      <c r="D1311" s="7" t="s">
        <v>35</v>
      </c>
      <c r="E1311" s="7" t="s">
        <v>43</v>
      </c>
      <c r="F1311" s="8" t="s">
        <v>44</v>
      </c>
      <c r="G1311" s="7" t="s">
        <v>50</v>
      </c>
      <c r="H1311" s="9">
        <v>210</v>
      </c>
      <c r="I1311" s="30" t="str">
        <f t="shared" si="81"/>
        <v>₹200 - ₹500</v>
      </c>
      <c r="J1311" s="9">
        <v>699</v>
      </c>
      <c r="K1311" s="10">
        <v>0.7</v>
      </c>
      <c r="L1311" s="41">
        <f t="shared" si="80"/>
        <v>3.7</v>
      </c>
      <c r="M1311" s="21" t="str">
        <f>IF(K1310&lt;=10%,"0-10%",IF(K1310&lt;=20%,"11-20%",IF(K1310&lt;=30%,"21-30%",IF(K1310&lt;=40%,"31-40%",IF(K1310&lt;=50%,"41-50%",IF(K1310&lt;=60%,"51-60%",IF(K1310&lt;=70%,"61-70%",IF(K1310&lt;=80%,"71-80%",IF(K1310&lt;=90%,"81-90%","91-100%")))))))))</f>
        <v>51-60%</v>
      </c>
      <c r="N1311" s="21" t="str">
        <f>IF(K1311&gt;=50%,"&gt;=50%","&lt;50%")</f>
        <v>&gt;=50%</v>
      </c>
      <c r="O1311" s="7">
        <v>3.7</v>
      </c>
      <c r="P1311" s="11">
        <v>74</v>
      </c>
      <c r="Q1311" s="27">
        <f>J1311*P1311</f>
        <v>51726</v>
      </c>
      <c r="R1311" s="12"/>
      <c r="S1311" s="24" t="str">
        <f>IF(K1311&gt;=50%,"Yes","No")</f>
        <v>Yes</v>
      </c>
    </row>
    <row r="1312" spans="1:19" x14ac:dyDescent="0.25">
      <c r="A1312" s="7" t="s">
        <v>2937</v>
      </c>
      <c r="B1312" s="7" t="s">
        <v>2938</v>
      </c>
      <c r="C1312" s="7" t="s">
        <v>253</v>
      </c>
      <c r="D1312" s="7" t="s">
        <v>35</v>
      </c>
      <c r="E1312" s="7" t="s">
        <v>43</v>
      </c>
      <c r="F1312" s="8" t="s">
        <v>44</v>
      </c>
      <c r="G1312" s="7" t="s">
        <v>254</v>
      </c>
      <c r="H1312" s="9">
        <v>499</v>
      </c>
      <c r="I1312" s="30" t="str">
        <f t="shared" si="81"/>
        <v>₹200 - ₹500</v>
      </c>
      <c r="J1312" s="9">
        <v>2199</v>
      </c>
      <c r="K1312" s="10">
        <v>0.77</v>
      </c>
      <c r="L1312" s="41">
        <f t="shared" si="80"/>
        <v>3.7</v>
      </c>
      <c r="M1312" s="21" t="str">
        <f>IF(K1311&lt;=10%,"0-10%",IF(K1311&lt;=20%,"11-20%",IF(K1311&lt;=30%,"21-30%",IF(K1311&lt;=40%,"31-40%",IF(K1311&lt;=50%,"41-50%",IF(K1311&lt;=60%,"51-60%",IF(K1311&lt;=70%,"61-70%",IF(K1311&lt;=80%,"71-80%",IF(K1311&lt;=90%,"81-90%","91-100%")))))))))</f>
        <v>61-70%</v>
      </c>
      <c r="N1312" s="21" t="str">
        <f>IF(K1312&gt;=50%,"&gt;=50%","&lt;50%")</f>
        <v>&gt;=50%</v>
      </c>
      <c r="O1312" s="7">
        <v>3.7</v>
      </c>
      <c r="P1312" s="11">
        <v>53</v>
      </c>
      <c r="Q1312" s="27">
        <f>J1312*P1312</f>
        <v>116547</v>
      </c>
      <c r="R1312" s="12"/>
      <c r="S1312" s="24" t="str">
        <f>IF(K1312&gt;=50%,"Yes","No")</f>
        <v>Yes</v>
      </c>
    </row>
    <row r="1313" spans="1:19" x14ac:dyDescent="0.25">
      <c r="A1313" s="7" t="s">
        <v>2939</v>
      </c>
      <c r="B1313" s="7" t="s">
        <v>2940</v>
      </c>
      <c r="C1313" s="7" t="s">
        <v>25</v>
      </c>
      <c r="D1313" s="7" t="s">
        <v>18</v>
      </c>
      <c r="E1313" s="7" t="s">
        <v>19</v>
      </c>
      <c r="F1313" s="8" t="s">
        <v>26</v>
      </c>
      <c r="G1313" s="7" t="s">
        <v>27</v>
      </c>
      <c r="H1313" s="9">
        <v>129</v>
      </c>
      <c r="I1313" s="30" t="str">
        <f t="shared" si="81"/>
        <v>&lt;₹200</v>
      </c>
      <c r="J1313" s="9">
        <v>449</v>
      </c>
      <c r="K1313" s="10">
        <v>0.71</v>
      </c>
      <c r="L1313" s="41">
        <f t="shared" si="80"/>
        <v>3.7</v>
      </c>
      <c r="M1313" s="21" t="str">
        <f>IF(K1312&lt;=10%,"0-10%",IF(K1312&lt;=20%,"11-20%",IF(K1312&lt;=30%,"21-30%",IF(K1312&lt;=40%,"31-40%",IF(K1312&lt;=50%,"41-50%",IF(K1312&lt;=60%,"51-60%",IF(K1312&lt;=70%,"61-70%",IF(K1312&lt;=80%,"71-80%",IF(K1312&lt;=90%,"81-90%","91-100%")))))))))</f>
        <v>71-80%</v>
      </c>
      <c r="N1313" s="21" t="str">
        <f>IF(K1313&gt;=50%,"&gt;=50%","&lt;50%")</f>
        <v>&gt;=50%</v>
      </c>
      <c r="O1313" s="7">
        <v>3.7</v>
      </c>
      <c r="P1313" s="11">
        <v>41</v>
      </c>
      <c r="Q1313" s="27">
        <f>J1313*P1313</f>
        <v>18409</v>
      </c>
      <c r="R1313" s="12"/>
      <c r="S1313" s="24" t="str">
        <f>IF(K1313&gt;=50%,"Yes","No")</f>
        <v>Yes</v>
      </c>
    </row>
    <row r="1314" spans="1:19" x14ac:dyDescent="0.25">
      <c r="A1314" s="7" t="s">
        <v>2941</v>
      </c>
      <c r="B1314" s="7" t="s">
        <v>2942</v>
      </c>
      <c r="C1314" s="7" t="s">
        <v>326</v>
      </c>
      <c r="D1314" s="7" t="s">
        <v>55</v>
      </c>
      <c r="E1314" s="14" t="s">
        <v>63</v>
      </c>
      <c r="F1314" s="8" t="s">
        <v>103</v>
      </c>
      <c r="G1314" s="14" t="s">
        <v>327</v>
      </c>
      <c r="H1314" s="9">
        <v>1499</v>
      </c>
      <c r="I1314" s="30" t="str">
        <f t="shared" si="81"/>
        <v>&gt;₹500</v>
      </c>
      <c r="J1314" s="9">
        <v>3999</v>
      </c>
      <c r="K1314" s="10">
        <v>0.63</v>
      </c>
      <c r="L1314" s="41">
        <f t="shared" si="80"/>
        <v>3.7</v>
      </c>
      <c r="M1314" s="21" t="str">
        <f>IF(K1313&lt;=10%,"0-10%",IF(K1313&lt;=20%,"11-20%",IF(K1313&lt;=30%,"21-30%",IF(K1313&lt;=40%,"31-40%",IF(K1313&lt;=50%,"41-50%",IF(K1313&lt;=60%,"51-60%",IF(K1313&lt;=70%,"61-70%",IF(K1313&lt;=80%,"71-80%",IF(K1313&lt;=90%,"81-90%","91-100%")))))))))</f>
        <v>71-80%</v>
      </c>
      <c r="N1314" s="21" t="str">
        <f>IF(K1314&gt;=50%,"&gt;=50%","&lt;50%")</f>
        <v>&gt;=50%</v>
      </c>
      <c r="O1314" s="7">
        <v>3.7</v>
      </c>
      <c r="P1314" s="11">
        <v>37</v>
      </c>
      <c r="Q1314" s="27">
        <f>J1314*P1314</f>
        <v>147963</v>
      </c>
      <c r="R1314" s="12"/>
      <c r="S1314" s="24" t="str">
        <f>IF(K1314&gt;=50%,"Yes","No")</f>
        <v>Yes</v>
      </c>
    </row>
    <row r="1315" spans="1:19" x14ac:dyDescent="0.25">
      <c r="A1315" s="7" t="s">
        <v>2943</v>
      </c>
      <c r="B1315" s="7" t="s">
        <v>2944</v>
      </c>
      <c r="C1315" s="7" t="s">
        <v>120</v>
      </c>
      <c r="D1315" s="7" t="s">
        <v>35</v>
      </c>
      <c r="E1315" s="7" t="s">
        <v>43</v>
      </c>
      <c r="F1315" s="8" t="s">
        <v>121</v>
      </c>
      <c r="G1315" s="7" t="s">
        <v>122</v>
      </c>
      <c r="H1315" s="9">
        <v>469</v>
      </c>
      <c r="I1315" s="30" t="str">
        <f t="shared" si="81"/>
        <v>₹200 - ₹500</v>
      </c>
      <c r="J1315" s="9">
        <v>1599</v>
      </c>
      <c r="K1315" s="10">
        <v>0.71</v>
      </c>
      <c r="L1315" s="41">
        <f t="shared" si="80"/>
        <v>3.7</v>
      </c>
      <c r="M1315" s="21" t="str">
        <f>IF(K1314&lt;=10%,"0-10%",IF(K1314&lt;=20%,"11-20%",IF(K1314&lt;=30%,"21-30%",IF(K1314&lt;=40%,"31-40%",IF(K1314&lt;=50%,"41-50%",IF(K1314&lt;=60%,"51-60%",IF(K1314&lt;=70%,"61-70%",IF(K1314&lt;=80%,"71-80%",IF(K1314&lt;=90%,"81-90%","91-100%")))))))))</f>
        <v>61-70%</v>
      </c>
      <c r="N1315" s="21" t="str">
        <f>IF(K1315&gt;=50%,"&gt;=50%","&lt;50%")</f>
        <v>&gt;=50%</v>
      </c>
      <c r="O1315" s="7">
        <v>3.7</v>
      </c>
      <c r="P1315" s="11">
        <v>6</v>
      </c>
      <c r="Q1315" s="27">
        <f>J1315*P1315</f>
        <v>9594</v>
      </c>
      <c r="R1315" s="12"/>
      <c r="S1315" s="24" t="str">
        <f>IF(K1315&gt;=50%,"Yes","No")</f>
        <v>Yes</v>
      </c>
    </row>
    <row r="1316" spans="1:19" x14ac:dyDescent="0.25">
      <c r="A1316" s="7" t="s">
        <v>3003</v>
      </c>
      <c r="B1316" s="7" t="s">
        <v>3004</v>
      </c>
      <c r="C1316" s="7" t="s">
        <v>164</v>
      </c>
      <c r="D1316" s="7" t="s">
        <v>55</v>
      </c>
      <c r="E1316" s="7" t="s">
        <v>56</v>
      </c>
      <c r="F1316" s="8" t="s">
        <v>57</v>
      </c>
      <c r="G1316" s="7" t="s">
        <v>165</v>
      </c>
      <c r="H1316" s="9">
        <v>209</v>
      </c>
      <c r="I1316" s="30" t="str">
        <f t="shared" si="81"/>
        <v>₹200 - ₹500</v>
      </c>
      <c r="J1316" s="9">
        <v>499</v>
      </c>
      <c r="K1316" s="10">
        <v>0.57999999999999996</v>
      </c>
      <c r="L1316" s="41">
        <f t="shared" si="80"/>
        <v>3.6</v>
      </c>
      <c r="M1316" s="21" t="str">
        <f>IF(K1315&lt;=10%,"0-10%",IF(K1315&lt;=20%,"11-20%",IF(K1315&lt;=30%,"21-30%",IF(K1315&lt;=40%,"31-40%",IF(K1315&lt;=50%,"41-50%",IF(K1315&lt;=60%,"51-60%",IF(K1315&lt;=70%,"61-70%",IF(K1315&lt;=80%,"71-80%",IF(K1315&lt;=90%,"81-90%","91-100%")))))))))</f>
        <v>71-80%</v>
      </c>
      <c r="N1316" s="21" t="str">
        <f>IF(K1316&gt;=50%,"&gt;=50%","&lt;50%")</f>
        <v>&gt;=50%</v>
      </c>
      <c r="O1316" s="7">
        <v>3.6</v>
      </c>
      <c r="P1316" s="11">
        <v>104</v>
      </c>
      <c r="Q1316" s="27">
        <f>J1316*P1316</f>
        <v>51896</v>
      </c>
      <c r="R1316" s="12"/>
      <c r="S1316" s="24" t="str">
        <f>IF(K1316&gt;=50%,"Yes","No")</f>
        <v>Yes</v>
      </c>
    </row>
    <row r="1317" spans="1:19" x14ac:dyDescent="0.25">
      <c r="A1317" s="7" t="s">
        <v>2945</v>
      </c>
      <c r="B1317" s="7" t="s">
        <v>2946</v>
      </c>
      <c r="C1317" s="7" t="s">
        <v>1128</v>
      </c>
      <c r="D1317" s="7" t="s">
        <v>35</v>
      </c>
      <c r="E1317" s="7" t="s">
        <v>36</v>
      </c>
      <c r="F1317" s="8" t="s">
        <v>133</v>
      </c>
      <c r="G1317" s="7" t="s">
        <v>1129</v>
      </c>
      <c r="H1317" s="9">
        <v>929</v>
      </c>
      <c r="I1317" s="30" t="str">
        <f t="shared" si="81"/>
        <v>&gt;₹500</v>
      </c>
      <c r="J1317" s="9">
        <v>2199</v>
      </c>
      <c r="K1317" s="10">
        <v>0.57999999999999996</v>
      </c>
      <c r="L1317" s="41">
        <f t="shared" si="80"/>
        <v>3.7</v>
      </c>
      <c r="M1317" s="21" t="str">
        <f>IF(K1316&lt;=10%,"0-10%",IF(K1316&lt;=20%,"11-20%",IF(K1316&lt;=30%,"21-30%",IF(K1316&lt;=40%,"31-40%",IF(K1316&lt;=50%,"41-50%",IF(K1316&lt;=60%,"51-60%",IF(K1316&lt;=70%,"61-70%",IF(K1316&lt;=80%,"71-80%",IF(K1316&lt;=90%,"81-90%","91-100%")))))))))</f>
        <v>51-60%</v>
      </c>
      <c r="N1317" s="21" t="str">
        <f>IF(K1317&gt;=50%,"&gt;=50%","&lt;50%")</f>
        <v>&gt;=50%</v>
      </c>
      <c r="O1317" s="7">
        <v>3.7</v>
      </c>
      <c r="P1317" s="11">
        <v>4</v>
      </c>
      <c r="Q1317" s="27">
        <f>J1317*P1317</f>
        <v>8796</v>
      </c>
      <c r="R1317" s="12"/>
      <c r="S1317" s="24" t="str">
        <f>IF(K1317&gt;=50%,"Yes","No")</f>
        <v>Yes</v>
      </c>
    </row>
    <row r="1318" spans="1:19" x14ac:dyDescent="0.25">
      <c r="A1318" s="7" t="s">
        <v>3005</v>
      </c>
      <c r="B1318" s="7" t="s">
        <v>3006</v>
      </c>
      <c r="C1318" s="7" t="s">
        <v>120</v>
      </c>
      <c r="D1318" s="7" t="s">
        <v>35</v>
      </c>
      <c r="E1318" s="7" t="s">
        <v>43</v>
      </c>
      <c r="F1318" s="8" t="s">
        <v>121</v>
      </c>
      <c r="G1318" s="7" t="s">
        <v>122</v>
      </c>
      <c r="H1318" s="9">
        <v>179</v>
      </c>
      <c r="I1318" s="30" t="str">
        <f t="shared" si="81"/>
        <v>&lt;₹200</v>
      </c>
      <c r="J1318" s="9">
        <v>799</v>
      </c>
      <c r="K1318" s="10">
        <v>0.78</v>
      </c>
      <c r="L1318" s="41">
        <f t="shared" si="80"/>
        <v>3.6</v>
      </c>
      <c r="M1318" s="21" t="str">
        <f>IF(K1317&lt;=10%,"0-10%",IF(K1317&lt;=20%,"11-20%",IF(K1317&lt;=30%,"21-30%",IF(K1317&lt;=40%,"31-40%",IF(K1317&lt;=50%,"41-50%",IF(K1317&lt;=60%,"51-60%",IF(K1317&lt;=70%,"61-70%",IF(K1317&lt;=80%,"71-80%",IF(K1317&lt;=90%,"81-90%","91-100%")))))))))</f>
        <v>51-60%</v>
      </c>
      <c r="N1318" s="21" t="str">
        <f>IF(K1318&gt;=50%,"&gt;=50%","&lt;50%")</f>
        <v>&gt;=50%</v>
      </c>
      <c r="O1318" s="7">
        <v>3.6</v>
      </c>
      <c r="P1318" s="11">
        <v>101</v>
      </c>
      <c r="Q1318" s="27">
        <f>J1318*P1318</f>
        <v>80699</v>
      </c>
      <c r="R1318" s="12"/>
      <c r="S1318" s="24" t="str">
        <f>IF(K1318&gt;=50%,"Yes","No")</f>
        <v>Yes</v>
      </c>
    </row>
    <row r="1319" spans="1:19" x14ac:dyDescent="0.25">
      <c r="A1319" s="7" t="s">
        <v>3058</v>
      </c>
      <c r="B1319" s="7" t="s">
        <v>3059</v>
      </c>
      <c r="C1319" s="7" t="s">
        <v>326</v>
      </c>
      <c r="D1319" s="7" t="s">
        <v>55</v>
      </c>
      <c r="E1319" s="7" t="s">
        <v>63</v>
      </c>
      <c r="F1319" s="8" t="s">
        <v>103</v>
      </c>
      <c r="G1319" s="7" t="s">
        <v>327</v>
      </c>
      <c r="H1319" s="9">
        <v>235</v>
      </c>
      <c r="I1319" s="30" t="str">
        <f t="shared" si="81"/>
        <v>₹200 - ₹500</v>
      </c>
      <c r="J1319" s="9">
        <v>599</v>
      </c>
      <c r="K1319" s="10">
        <v>0.61</v>
      </c>
      <c r="L1319" s="41">
        <f t="shared" si="80"/>
        <v>3.5</v>
      </c>
      <c r="M1319" s="21" t="str">
        <f>IF(K1318&lt;=10%,"0-10%",IF(K1318&lt;=20%,"11-20%",IF(K1318&lt;=30%,"21-30%",IF(K1318&lt;=40%,"31-40%",IF(K1318&lt;=50%,"41-50%",IF(K1318&lt;=60%,"51-60%",IF(K1318&lt;=70%,"61-70%",IF(K1318&lt;=80%,"71-80%",IF(K1318&lt;=90%,"81-90%","91-100%")))))))))</f>
        <v>71-80%</v>
      </c>
      <c r="N1319" s="21" t="str">
        <f>IF(K1319&gt;=50%,"&gt;=50%","&lt;50%")</f>
        <v>&gt;=50%</v>
      </c>
      <c r="O1319" s="7">
        <v>3.5</v>
      </c>
      <c r="P1319" s="11">
        <v>197</v>
      </c>
      <c r="Q1319" s="27">
        <f>J1319*P1319</f>
        <v>118003</v>
      </c>
      <c r="R1319" s="12"/>
      <c r="S1319" s="24" t="str">
        <f>IF(K1319&gt;=50%,"Yes","No")</f>
        <v>Yes</v>
      </c>
    </row>
    <row r="1320" spans="1:19" x14ac:dyDescent="0.25">
      <c r="A1320" s="7" t="s">
        <v>3007</v>
      </c>
      <c r="B1320" s="7" t="s">
        <v>3008</v>
      </c>
      <c r="C1320" s="7" t="s">
        <v>783</v>
      </c>
      <c r="D1320" s="7" t="s">
        <v>35</v>
      </c>
      <c r="E1320" s="7" t="s">
        <v>43</v>
      </c>
      <c r="F1320" s="8" t="s">
        <v>121</v>
      </c>
      <c r="G1320" s="7" t="s">
        <v>122</v>
      </c>
      <c r="H1320" s="9">
        <v>660</v>
      </c>
      <c r="I1320" s="30" t="str">
        <f t="shared" si="81"/>
        <v>&gt;₹500</v>
      </c>
      <c r="J1320" s="9">
        <v>1100</v>
      </c>
      <c r="K1320" s="10">
        <v>0.4</v>
      </c>
      <c r="L1320" s="41">
        <f t="shared" si="80"/>
        <v>3.6</v>
      </c>
      <c r="M1320" s="21" t="str">
        <f>IF(K1319&lt;=10%,"0-10%",IF(K1319&lt;=20%,"11-20%",IF(K1319&lt;=30%,"21-30%",IF(K1319&lt;=40%,"31-40%",IF(K1319&lt;=50%,"41-50%",IF(K1319&lt;=60%,"51-60%",IF(K1319&lt;=70%,"61-70%",IF(K1319&lt;=80%,"71-80%",IF(K1319&lt;=90%,"81-90%","91-100%")))))))))</f>
        <v>61-70%</v>
      </c>
      <c r="N1320" s="21" t="str">
        <f>IF(K1320&gt;=50%,"&gt;=50%","&lt;50%")</f>
        <v>&lt;50%</v>
      </c>
      <c r="O1320" s="7">
        <v>3.6</v>
      </c>
      <c r="P1320" s="11">
        <v>91</v>
      </c>
      <c r="Q1320" s="27">
        <f>J1320*P1320</f>
        <v>100100</v>
      </c>
      <c r="R1320" s="12"/>
      <c r="S1320" s="24" t="str">
        <f>IF(K1320&gt;=50%,"Yes","No")</f>
        <v>No</v>
      </c>
    </row>
    <row r="1321" spans="1:19" x14ac:dyDescent="0.25">
      <c r="A1321" s="7" t="s">
        <v>3060</v>
      </c>
      <c r="B1321" s="7" t="s">
        <v>3061</v>
      </c>
      <c r="C1321" s="7" t="s">
        <v>1873</v>
      </c>
      <c r="D1321" s="7" t="s">
        <v>35</v>
      </c>
      <c r="E1321" s="7" t="s">
        <v>43</v>
      </c>
      <c r="F1321" s="8" t="s">
        <v>312</v>
      </c>
      <c r="G1321" s="7" t="s">
        <v>1874</v>
      </c>
      <c r="H1321" s="9">
        <v>229</v>
      </c>
      <c r="I1321" s="30" t="str">
        <f t="shared" si="81"/>
        <v>₹200 - ₹500</v>
      </c>
      <c r="J1321" s="9">
        <v>499</v>
      </c>
      <c r="K1321" s="10">
        <v>0.54</v>
      </c>
      <c r="L1321" s="41">
        <f t="shared" si="80"/>
        <v>3.5</v>
      </c>
      <c r="M1321" s="21" t="str">
        <f>IF(K1320&lt;=10%,"0-10%",IF(K1320&lt;=20%,"11-20%",IF(K1320&lt;=30%,"21-30%",IF(K1320&lt;=40%,"31-40%",IF(K1320&lt;=50%,"41-50%",IF(K1320&lt;=60%,"51-60%",IF(K1320&lt;=70%,"61-70%",IF(K1320&lt;=80%,"71-80%",IF(K1320&lt;=90%,"81-90%","91-100%")))))))))</f>
        <v>31-40%</v>
      </c>
      <c r="N1321" s="21" t="str">
        <f>IF(K1321&gt;=50%,"&gt;=50%","&lt;50%")</f>
        <v>&gt;=50%</v>
      </c>
      <c r="O1321" s="7">
        <v>3.5</v>
      </c>
      <c r="P1321" s="11">
        <v>185</v>
      </c>
      <c r="Q1321" s="27">
        <f>J1321*P1321</f>
        <v>92315</v>
      </c>
      <c r="R1321" s="12"/>
      <c r="S1321" s="24" t="str">
        <f>IF(K1321&gt;=50%,"Yes","No")</f>
        <v>Yes</v>
      </c>
    </row>
    <row r="1322" spans="1:19" x14ac:dyDescent="0.25">
      <c r="A1322" s="7" t="s">
        <v>3135</v>
      </c>
      <c r="B1322" s="7" t="s">
        <v>3136</v>
      </c>
      <c r="C1322" s="7" t="s">
        <v>353</v>
      </c>
      <c r="D1322" s="7" t="s">
        <v>55</v>
      </c>
      <c r="E1322" s="7" t="s">
        <v>354</v>
      </c>
      <c r="F1322" s="8" t="s">
        <v>355</v>
      </c>
      <c r="H1322" s="9">
        <v>899</v>
      </c>
      <c r="I1322" s="30" t="str">
        <f t="shared" si="81"/>
        <v>&gt;₹500</v>
      </c>
      <c r="J1322" s="9">
        <v>3499</v>
      </c>
      <c r="K1322" s="10">
        <v>0.74</v>
      </c>
      <c r="L1322" s="41">
        <f t="shared" si="80"/>
        <v>3</v>
      </c>
      <c r="M1322" s="21" t="str">
        <f>IF(K1321&lt;=10%,"0-10%",IF(K1321&lt;=20%,"11-20%",IF(K1321&lt;=30%,"21-30%",IF(K1321&lt;=40%,"31-40%",IF(K1321&lt;=50%,"41-50%",IF(K1321&lt;=60%,"51-60%",IF(K1321&lt;=70%,"61-70%",IF(K1321&lt;=80%,"71-80%",IF(K1321&lt;=90%,"81-90%","91-100%")))))))))</f>
        <v>51-60%</v>
      </c>
      <c r="N1322" s="21" t="str">
        <f>IF(K1322&gt;=50%,"&gt;=50%","&lt;50%")</f>
        <v>&gt;=50%</v>
      </c>
      <c r="O1322" s="7">
        <v>3</v>
      </c>
      <c r="P1322" s="11">
        <v>681</v>
      </c>
      <c r="Q1322" s="27">
        <f>J1322*P1322</f>
        <v>2382819</v>
      </c>
      <c r="R1322" s="12"/>
      <c r="S1322" s="24" t="str">
        <f>IF(K1322&gt;=50%,"Yes","No")</f>
        <v>Yes</v>
      </c>
    </row>
    <row r="1323" spans="1:19" x14ac:dyDescent="0.25">
      <c r="A1323" s="7" t="s">
        <v>3009</v>
      </c>
      <c r="B1323" s="7" t="s">
        <v>3010</v>
      </c>
      <c r="C1323" s="7" t="s">
        <v>34</v>
      </c>
      <c r="D1323" s="7" t="s">
        <v>35</v>
      </c>
      <c r="E1323" s="14" t="s">
        <v>36</v>
      </c>
      <c r="F1323" s="8" t="s">
        <v>37</v>
      </c>
      <c r="G1323" s="14" t="s">
        <v>38</v>
      </c>
      <c r="H1323" s="9">
        <v>1449</v>
      </c>
      <c r="I1323" s="30" t="str">
        <f t="shared" si="81"/>
        <v>&gt;₹500</v>
      </c>
      <c r="J1323" s="9">
        <v>4999</v>
      </c>
      <c r="K1323" s="10">
        <v>0.71</v>
      </c>
      <c r="L1323" s="41">
        <f t="shared" si="80"/>
        <v>3.6</v>
      </c>
      <c r="M1323" s="21" t="str">
        <f>IF(K1322&lt;=10%,"0-10%",IF(K1322&lt;=20%,"11-20%",IF(K1322&lt;=30%,"21-30%",IF(K1322&lt;=40%,"31-40%",IF(K1322&lt;=50%,"41-50%",IF(K1322&lt;=60%,"51-60%",IF(K1322&lt;=70%,"61-70%",IF(K1322&lt;=80%,"71-80%",IF(K1322&lt;=90%,"81-90%","91-100%")))))))))</f>
        <v>71-80%</v>
      </c>
      <c r="N1323" s="21" t="str">
        <f>IF(K1323&gt;=50%,"&gt;=50%","&lt;50%")</f>
        <v>&gt;=50%</v>
      </c>
      <c r="O1323" s="7">
        <v>3.6</v>
      </c>
      <c r="P1323" s="11">
        <v>63</v>
      </c>
      <c r="Q1323" s="27">
        <f>J1323*P1323</f>
        <v>314937</v>
      </c>
      <c r="R1323" s="12"/>
      <c r="S1323" s="24" t="str">
        <f>IF(K1323&gt;=50%,"Yes","No")</f>
        <v>Yes</v>
      </c>
    </row>
    <row r="1324" spans="1:19" x14ac:dyDescent="0.25">
      <c r="A1324" s="7" t="s">
        <v>3088</v>
      </c>
      <c r="B1324" s="7" t="s">
        <v>3089</v>
      </c>
      <c r="C1324" s="7" t="s">
        <v>34</v>
      </c>
      <c r="D1324" s="7" t="s">
        <v>35</v>
      </c>
      <c r="E1324" s="7" t="s">
        <v>36</v>
      </c>
      <c r="F1324" s="8" t="s">
        <v>37</v>
      </c>
      <c r="G1324" s="7" t="s">
        <v>38</v>
      </c>
      <c r="H1324" s="9">
        <v>999</v>
      </c>
      <c r="I1324" s="30" t="str">
        <f t="shared" si="81"/>
        <v>&gt;₹500</v>
      </c>
      <c r="J1324" s="9">
        <v>2600</v>
      </c>
      <c r="K1324" s="10">
        <v>0.62</v>
      </c>
      <c r="L1324" s="41">
        <f t="shared" si="80"/>
        <v>3.4</v>
      </c>
      <c r="M1324" s="21" t="str">
        <f>IF(K1323&lt;=10%,"0-10%",IF(K1323&lt;=20%,"11-20%",IF(K1323&lt;=30%,"21-30%",IF(K1323&lt;=40%,"31-40%",IF(K1323&lt;=50%,"41-50%",IF(K1323&lt;=60%,"51-60%",IF(K1323&lt;=70%,"61-70%",IF(K1323&lt;=80%,"71-80%",IF(K1323&lt;=90%,"81-90%","91-100%")))))))))</f>
        <v>71-80%</v>
      </c>
      <c r="N1324" s="21" t="str">
        <f>IF(K1324&gt;=50%,"&gt;=50%","&lt;50%")</f>
        <v>&gt;=50%</v>
      </c>
      <c r="O1324" s="7">
        <v>3.4</v>
      </c>
      <c r="P1324" s="11">
        <v>252</v>
      </c>
      <c r="Q1324" s="27">
        <f>J1324*P1324</f>
        <v>655200</v>
      </c>
      <c r="R1324" s="12"/>
      <c r="S1324" s="24" t="str">
        <f>IF(K1324&gt;=50%,"Yes","No")</f>
        <v>Yes</v>
      </c>
    </row>
    <row r="1325" spans="1:19" x14ac:dyDescent="0.25">
      <c r="A1325" s="7" t="s">
        <v>3011</v>
      </c>
      <c r="B1325" s="7" t="s">
        <v>3012</v>
      </c>
      <c r="C1325" s="7" t="s">
        <v>1056</v>
      </c>
      <c r="D1325" s="7" t="s">
        <v>35</v>
      </c>
      <c r="E1325" s="7" t="s">
        <v>43</v>
      </c>
      <c r="F1325" s="8" t="s">
        <v>126</v>
      </c>
      <c r="G1325" s="7" t="s">
        <v>1057</v>
      </c>
      <c r="H1325" s="9">
        <v>193</v>
      </c>
      <c r="I1325" s="30" t="str">
        <f t="shared" si="81"/>
        <v>&lt;₹200</v>
      </c>
      <c r="J1325" s="9">
        <v>399</v>
      </c>
      <c r="K1325" s="10">
        <v>0.52</v>
      </c>
      <c r="L1325" s="41">
        <f t="shared" si="80"/>
        <v>3.6</v>
      </c>
      <c r="M1325" s="21" t="str">
        <f>IF(K1324&lt;=10%,"0-10%",IF(K1324&lt;=20%,"11-20%",IF(K1324&lt;=30%,"21-30%",IF(K1324&lt;=40%,"31-40%",IF(K1324&lt;=50%,"41-50%",IF(K1324&lt;=60%,"51-60%",IF(K1324&lt;=70%,"61-70%",IF(K1324&lt;=80%,"71-80%",IF(K1324&lt;=90%,"81-90%","91-100%")))))))))</f>
        <v>61-70%</v>
      </c>
      <c r="N1325" s="21" t="str">
        <f>IF(K1325&gt;=50%,"&gt;=50%","&lt;50%")</f>
        <v>&gt;=50%</v>
      </c>
      <c r="O1325" s="7">
        <v>3.6</v>
      </c>
      <c r="P1325" s="11">
        <v>37</v>
      </c>
      <c r="Q1325" s="27">
        <f>J1325*P1325</f>
        <v>14763</v>
      </c>
      <c r="R1325" s="12"/>
      <c r="S1325" s="24" t="str">
        <f>IF(K1325&gt;=50%,"Yes","No")</f>
        <v>Yes</v>
      </c>
    </row>
    <row r="1326" spans="1:19" x14ac:dyDescent="0.25">
      <c r="A1326" s="7" t="s">
        <v>3062</v>
      </c>
      <c r="B1326" s="7" t="s">
        <v>3063</v>
      </c>
      <c r="C1326" s="7" t="s">
        <v>120</v>
      </c>
      <c r="D1326" s="7" t="s">
        <v>35</v>
      </c>
      <c r="E1326" s="7" t="s">
        <v>43</v>
      </c>
      <c r="F1326" s="8" t="s">
        <v>121</v>
      </c>
      <c r="G1326" s="7" t="s">
        <v>122</v>
      </c>
      <c r="H1326" s="9">
        <v>179</v>
      </c>
      <c r="I1326" s="30" t="str">
        <f t="shared" si="81"/>
        <v>&lt;₹200</v>
      </c>
      <c r="J1326" s="9">
        <v>799</v>
      </c>
      <c r="K1326" s="10">
        <v>0.78</v>
      </c>
      <c r="L1326" s="41">
        <f t="shared" si="80"/>
        <v>3.5</v>
      </c>
      <c r="M1326" s="21" t="str">
        <f>IF(K1325&lt;=10%,"0-10%",IF(K1325&lt;=20%,"11-20%",IF(K1325&lt;=30%,"21-30%",IF(K1325&lt;=40%,"31-40%",IF(K1325&lt;=50%,"41-50%",IF(K1325&lt;=60%,"51-60%",IF(K1325&lt;=70%,"61-70%",IF(K1325&lt;=80%,"71-80%",IF(K1325&lt;=90%,"81-90%","91-100%")))))))))</f>
        <v>51-60%</v>
      </c>
      <c r="N1326" s="21" t="str">
        <f>IF(K1326&gt;=50%,"&gt;=50%","&lt;50%")</f>
        <v>&gt;=50%</v>
      </c>
      <c r="O1326" s="7">
        <v>3.5</v>
      </c>
      <c r="P1326" s="11">
        <v>132</v>
      </c>
      <c r="Q1326" s="27">
        <f>J1326*P1326</f>
        <v>105468</v>
      </c>
      <c r="R1326" s="12"/>
      <c r="S1326" s="24" t="str">
        <f>IF(K1326&gt;=50%,"Yes","No")</f>
        <v>Yes</v>
      </c>
    </row>
    <row r="1327" spans="1:19" x14ac:dyDescent="0.25">
      <c r="A1327" s="7" t="s">
        <v>3064</v>
      </c>
      <c r="B1327" s="7" t="s">
        <v>3065</v>
      </c>
      <c r="C1327" s="7" t="s">
        <v>326</v>
      </c>
      <c r="D1327" s="7" t="s">
        <v>55</v>
      </c>
      <c r="E1327" s="7" t="s">
        <v>63</v>
      </c>
      <c r="F1327" s="8" t="s">
        <v>103</v>
      </c>
      <c r="G1327" s="7" t="s">
        <v>327</v>
      </c>
      <c r="H1327" s="9">
        <v>215</v>
      </c>
      <c r="I1327" s="30" t="str">
        <f t="shared" si="81"/>
        <v>₹200 - ₹500</v>
      </c>
      <c r="J1327" s="9">
        <v>499</v>
      </c>
      <c r="K1327" s="10">
        <v>0.56999999999999995</v>
      </c>
      <c r="L1327" s="41">
        <f t="shared" si="80"/>
        <v>3.5</v>
      </c>
      <c r="M1327" s="21" t="str">
        <f>IF(K1326&lt;=10%,"0-10%",IF(K1326&lt;=20%,"11-20%",IF(K1326&lt;=30%,"21-30%",IF(K1326&lt;=40%,"31-40%",IF(K1326&lt;=50%,"41-50%",IF(K1326&lt;=60%,"51-60%",IF(K1326&lt;=70%,"61-70%",IF(K1326&lt;=80%,"71-80%",IF(K1326&lt;=90%,"81-90%","91-100%")))))))))</f>
        <v>71-80%</v>
      </c>
      <c r="N1327" s="21" t="str">
        <f>IF(K1327&gt;=50%,"&gt;=50%","&lt;50%")</f>
        <v>&gt;=50%</v>
      </c>
      <c r="O1327" s="7">
        <v>3.5</v>
      </c>
      <c r="P1327" s="11">
        <v>121</v>
      </c>
      <c r="Q1327" s="27">
        <f>J1327*P1327</f>
        <v>60379</v>
      </c>
      <c r="R1327" s="12"/>
      <c r="S1327" s="24" t="str">
        <f>IF(K1327&gt;=50%,"Yes","No")</f>
        <v>Yes</v>
      </c>
    </row>
    <row r="1328" spans="1:19" x14ac:dyDescent="0.25">
      <c r="A1328" s="7" t="s">
        <v>3137</v>
      </c>
      <c r="B1328" s="7" t="s">
        <v>3138</v>
      </c>
      <c r="C1328" s="7" t="s">
        <v>110</v>
      </c>
      <c r="D1328" s="7" t="s">
        <v>35</v>
      </c>
      <c r="E1328" s="7" t="s">
        <v>43</v>
      </c>
      <c r="F1328" s="8" t="s">
        <v>44</v>
      </c>
      <c r="G1328" s="7" t="s">
        <v>111</v>
      </c>
      <c r="H1328" s="9">
        <v>429</v>
      </c>
      <c r="I1328" s="30" t="str">
        <f t="shared" si="81"/>
        <v>₹200 - ₹500</v>
      </c>
      <c r="J1328" s="9">
        <v>999</v>
      </c>
      <c r="K1328" s="10">
        <v>0.56999999999999995</v>
      </c>
      <c r="L1328" s="41">
        <f t="shared" si="80"/>
        <v>3</v>
      </c>
      <c r="M1328" s="21" t="str">
        <f>IF(K1327&lt;=10%,"0-10%",IF(K1327&lt;=20%,"11-20%",IF(K1327&lt;=30%,"21-30%",IF(K1327&lt;=40%,"31-40%",IF(K1327&lt;=50%,"41-50%",IF(K1327&lt;=60%,"51-60%",IF(K1327&lt;=70%,"61-70%",IF(K1327&lt;=80%,"71-80%",IF(K1327&lt;=90%,"81-90%","91-100%")))))))))</f>
        <v>51-60%</v>
      </c>
      <c r="N1328" s="21" t="str">
        <f>IF(K1328&gt;=50%,"&gt;=50%","&lt;50%")</f>
        <v>&gt;=50%</v>
      </c>
      <c r="O1328" s="7">
        <v>3</v>
      </c>
      <c r="P1328" s="11">
        <v>617</v>
      </c>
      <c r="Q1328" s="27">
        <f>J1328*P1328</f>
        <v>616383</v>
      </c>
      <c r="R1328" s="12"/>
      <c r="S1328" s="24" t="str">
        <f>IF(K1328&gt;=50%,"Yes","No")</f>
        <v>Yes</v>
      </c>
    </row>
    <row r="1329" spans="1:19" x14ac:dyDescent="0.25">
      <c r="A1329" s="7" t="s">
        <v>3013</v>
      </c>
      <c r="B1329" s="7" t="s">
        <v>3014</v>
      </c>
      <c r="C1329" s="7" t="s">
        <v>253</v>
      </c>
      <c r="D1329" s="7" t="s">
        <v>35</v>
      </c>
      <c r="E1329" s="7" t="s">
        <v>43</v>
      </c>
      <c r="F1329" s="8" t="s">
        <v>44</v>
      </c>
      <c r="G1329" s="7" t="s">
        <v>254</v>
      </c>
      <c r="H1329" s="9">
        <v>649</v>
      </c>
      <c r="I1329" s="30" t="str">
        <f t="shared" si="81"/>
        <v>&gt;₹500</v>
      </c>
      <c r="J1329" s="9">
        <v>999</v>
      </c>
      <c r="K1329" s="10">
        <v>0.35</v>
      </c>
      <c r="L1329" s="41">
        <f t="shared" si="80"/>
        <v>3.6</v>
      </c>
      <c r="M1329" s="21" t="str">
        <f>IF(K1328&lt;=10%,"0-10%",IF(K1328&lt;=20%,"11-20%",IF(K1328&lt;=30%,"21-30%",IF(K1328&lt;=40%,"31-40%",IF(K1328&lt;=50%,"41-50%",IF(K1328&lt;=60%,"51-60%",IF(K1328&lt;=70%,"61-70%",IF(K1328&lt;=80%,"71-80%",IF(K1328&lt;=90%,"81-90%","91-100%")))))))))</f>
        <v>51-60%</v>
      </c>
      <c r="N1329" s="21" t="str">
        <f>IF(K1329&gt;=50%,"&gt;=50%","&lt;50%")</f>
        <v>&lt;50%</v>
      </c>
      <c r="O1329" s="7">
        <v>3.6</v>
      </c>
      <c r="P1329" s="11">
        <v>4</v>
      </c>
      <c r="Q1329" s="27">
        <f>J1329*P1329</f>
        <v>3996</v>
      </c>
      <c r="R1329" s="12"/>
      <c r="S1329" s="24" t="str">
        <f>IF(K1329&gt;=50%,"Yes","No")</f>
        <v>No</v>
      </c>
    </row>
    <row r="1330" spans="1:19" x14ac:dyDescent="0.25">
      <c r="A1330" s="7" t="s">
        <v>3066</v>
      </c>
      <c r="B1330" s="7" t="s">
        <v>3067</v>
      </c>
      <c r="C1330" s="7" t="s">
        <v>132</v>
      </c>
      <c r="D1330" s="7" t="s">
        <v>35</v>
      </c>
      <c r="E1330" s="14" t="s">
        <v>36</v>
      </c>
      <c r="F1330" s="8" t="s">
        <v>133</v>
      </c>
      <c r="G1330" s="14" t="s">
        <v>134</v>
      </c>
      <c r="H1330" s="9">
        <v>1090</v>
      </c>
      <c r="I1330" s="30" t="str">
        <f t="shared" si="81"/>
        <v>&gt;₹500</v>
      </c>
      <c r="J1330" s="9">
        <v>2999</v>
      </c>
      <c r="K1330" s="10">
        <v>0.64</v>
      </c>
      <c r="L1330" s="41">
        <f t="shared" si="80"/>
        <v>3.5</v>
      </c>
      <c r="M1330" s="21" t="str">
        <f>IF(K1329&lt;=10%,"0-10%",IF(K1329&lt;=20%,"11-20%",IF(K1329&lt;=30%,"21-30%",IF(K1329&lt;=40%,"31-40%",IF(K1329&lt;=50%,"41-50%",IF(K1329&lt;=60%,"51-60%",IF(K1329&lt;=70%,"61-70%",IF(K1329&lt;=80%,"71-80%",IF(K1329&lt;=90%,"81-90%","91-100%")))))))))</f>
        <v>31-40%</v>
      </c>
      <c r="N1330" s="21" t="str">
        <f>IF(K1330&gt;=50%,"&gt;=50%","&lt;50%")</f>
        <v>&gt;=50%</v>
      </c>
      <c r="O1330" s="7">
        <v>3.5</v>
      </c>
      <c r="P1330" s="11">
        <v>57</v>
      </c>
      <c r="Q1330" s="27">
        <f>J1330*P1330</f>
        <v>170943</v>
      </c>
      <c r="R1330" s="12"/>
      <c r="S1330" s="24" t="str">
        <f>IF(K1330&gt;=50%,"Yes","No")</f>
        <v>Yes</v>
      </c>
    </row>
    <row r="1331" spans="1:19" x14ac:dyDescent="0.25">
      <c r="A1331" s="7" t="s">
        <v>3068</v>
      </c>
      <c r="B1331" s="7" t="s">
        <v>3069</v>
      </c>
      <c r="C1331" s="7" t="s">
        <v>353</v>
      </c>
      <c r="D1331" s="7" t="s">
        <v>55</v>
      </c>
      <c r="E1331" s="14" t="s">
        <v>354</v>
      </c>
      <c r="F1331" s="8" t="s">
        <v>355</v>
      </c>
      <c r="G1331" s="14"/>
      <c r="H1331" s="9">
        <v>4499</v>
      </c>
      <c r="I1331" s="30" t="str">
        <f t="shared" si="81"/>
        <v>&gt;₹500</v>
      </c>
      <c r="J1331" s="9">
        <v>7999</v>
      </c>
      <c r="K1331" s="10">
        <v>0.44</v>
      </c>
      <c r="L1331" s="41">
        <f t="shared" si="80"/>
        <v>3.5</v>
      </c>
      <c r="M1331" s="21" t="str">
        <f>IF(K1330&lt;=10%,"0-10%",IF(K1330&lt;=20%,"11-20%",IF(K1330&lt;=30%,"21-30%",IF(K1330&lt;=40%,"31-40%",IF(K1330&lt;=50%,"41-50%",IF(K1330&lt;=60%,"51-60%",IF(K1330&lt;=70%,"61-70%",IF(K1330&lt;=80%,"71-80%",IF(K1330&lt;=90%,"81-90%","91-100%")))))))))</f>
        <v>61-70%</v>
      </c>
      <c r="N1331" s="21" t="str">
        <f>IF(K1331&gt;=50%,"&gt;=50%","&lt;50%")</f>
        <v>&lt;50%</v>
      </c>
      <c r="O1331" s="7">
        <v>3.5</v>
      </c>
      <c r="P1331" s="11">
        <v>37</v>
      </c>
      <c r="Q1331" s="27">
        <f>J1331*P1331</f>
        <v>295963</v>
      </c>
      <c r="R1331" s="12"/>
      <c r="S1331" s="24" t="str">
        <f>IF(K1331&gt;=50%,"Yes","No")</f>
        <v>No</v>
      </c>
    </row>
    <row r="1332" spans="1:19" x14ac:dyDescent="0.25">
      <c r="A1332" s="7" t="s">
        <v>3112</v>
      </c>
      <c r="B1332" s="7" t="s">
        <v>3113</v>
      </c>
      <c r="C1332" s="7" t="s">
        <v>326</v>
      </c>
      <c r="D1332" s="7" t="s">
        <v>55</v>
      </c>
      <c r="E1332" s="14" t="s">
        <v>63</v>
      </c>
      <c r="F1332" s="8" t="s">
        <v>103</v>
      </c>
      <c r="G1332" s="14" t="s">
        <v>327</v>
      </c>
      <c r="H1332" s="9">
        <v>1369</v>
      </c>
      <c r="I1332" s="30" t="str">
        <f t="shared" si="81"/>
        <v>&gt;₹500</v>
      </c>
      <c r="J1332" s="9">
        <v>2999</v>
      </c>
      <c r="K1332" s="10">
        <v>0.54</v>
      </c>
      <c r="L1332" s="41">
        <f t="shared" si="80"/>
        <v>3.3</v>
      </c>
      <c r="M1332" s="21" t="str">
        <f>IF(K1331&lt;=10%,"0-10%",IF(K1331&lt;=20%,"11-20%",IF(K1331&lt;=30%,"21-30%",IF(K1331&lt;=40%,"31-40%",IF(K1331&lt;=50%,"41-50%",IF(K1331&lt;=60%,"51-60%",IF(K1331&lt;=70%,"61-70%",IF(K1331&lt;=80%,"71-80%",IF(K1331&lt;=90%,"81-90%","91-100%")))))))))</f>
        <v>41-50%</v>
      </c>
      <c r="N1332" s="21" t="str">
        <f>IF(K1332&gt;=50%,"&gt;=50%","&lt;50%")</f>
        <v>&gt;=50%</v>
      </c>
      <c r="O1332" s="7">
        <v>3.3</v>
      </c>
      <c r="P1332" s="11">
        <v>227</v>
      </c>
      <c r="Q1332" s="27">
        <f>J1332*P1332</f>
        <v>680773</v>
      </c>
      <c r="R1332" s="12"/>
      <c r="S1332" s="24" t="str">
        <f>IF(K1332&gt;=50%,"Yes","No")</f>
        <v>Yes</v>
      </c>
    </row>
    <row r="1333" spans="1:19" x14ac:dyDescent="0.25">
      <c r="A1333" s="7" t="s">
        <v>3070</v>
      </c>
      <c r="B1333" s="7" t="s">
        <v>3071</v>
      </c>
      <c r="C1333" s="7" t="s">
        <v>1128</v>
      </c>
      <c r="D1333" s="7" t="s">
        <v>35</v>
      </c>
      <c r="E1333" s="14" t="s">
        <v>36</v>
      </c>
      <c r="F1333" s="8" t="s">
        <v>133</v>
      </c>
      <c r="G1333" s="14" t="s">
        <v>1129</v>
      </c>
      <c r="H1333" s="9">
        <v>1149</v>
      </c>
      <c r="I1333" s="30" t="str">
        <f t="shared" si="81"/>
        <v>&gt;₹500</v>
      </c>
      <c r="J1333" s="9">
        <v>1899</v>
      </c>
      <c r="K1333" s="10">
        <v>0.39</v>
      </c>
      <c r="L1333" s="41">
        <f t="shared" si="80"/>
        <v>3.5</v>
      </c>
      <c r="M1333" s="21" t="str">
        <f>IF(K1332&lt;=10%,"0-10%",IF(K1332&lt;=20%,"11-20%",IF(K1332&lt;=30%,"21-30%",IF(K1332&lt;=40%,"31-40%",IF(K1332&lt;=50%,"41-50%",IF(K1332&lt;=60%,"51-60%",IF(K1332&lt;=70%,"61-70%",IF(K1332&lt;=80%,"71-80%",IF(K1332&lt;=90%,"81-90%","91-100%")))))))))</f>
        <v>51-60%</v>
      </c>
      <c r="N1333" s="21" t="str">
        <f>IF(K1333&gt;=50%,"&gt;=50%","&lt;50%")</f>
        <v>&lt;50%</v>
      </c>
      <c r="O1333" s="7">
        <v>3.5</v>
      </c>
      <c r="P1333" s="11">
        <v>24</v>
      </c>
      <c r="Q1333" s="27">
        <f>J1333*P1333</f>
        <v>45576</v>
      </c>
      <c r="R1333" s="12"/>
      <c r="S1333" s="24" t="str">
        <f>IF(K1333&gt;=50%,"Yes","No")</f>
        <v>No</v>
      </c>
    </row>
    <row r="1334" spans="1:19" x14ac:dyDescent="0.25">
      <c r="A1334" s="7" t="s">
        <v>3123</v>
      </c>
      <c r="B1334" s="7" t="s">
        <v>3124</v>
      </c>
      <c r="C1334" s="7" t="s">
        <v>326</v>
      </c>
      <c r="D1334" s="7" t="s">
        <v>55</v>
      </c>
      <c r="E1334" s="7" t="s">
        <v>63</v>
      </c>
      <c r="F1334" s="8" t="s">
        <v>103</v>
      </c>
      <c r="G1334" s="7" t="s">
        <v>327</v>
      </c>
      <c r="H1334" s="9">
        <v>655</v>
      </c>
      <c r="I1334" s="30" t="str">
        <f t="shared" si="81"/>
        <v>&gt;₹500</v>
      </c>
      <c r="J1334" s="9">
        <v>1099</v>
      </c>
      <c r="K1334" s="10">
        <v>0.4</v>
      </c>
      <c r="L1334" s="41">
        <f t="shared" si="80"/>
        <v>3.2</v>
      </c>
      <c r="M1334" s="21" t="str">
        <f>IF(K1333&lt;=10%,"0-10%",IF(K1333&lt;=20%,"11-20%",IF(K1333&lt;=30%,"21-30%",IF(K1333&lt;=40%,"31-40%",IF(K1333&lt;=50%,"41-50%",IF(K1333&lt;=60%,"51-60%",IF(K1333&lt;=70%,"61-70%",IF(K1333&lt;=80%,"71-80%",IF(K1333&lt;=90%,"81-90%","91-100%")))))))))</f>
        <v>31-40%</v>
      </c>
      <c r="N1334" s="21" t="str">
        <f>IF(K1334&gt;=50%,"&gt;=50%","&lt;50%")</f>
        <v>&lt;50%</v>
      </c>
      <c r="O1334" s="7">
        <v>3.2</v>
      </c>
      <c r="P1334" s="11">
        <v>285</v>
      </c>
      <c r="Q1334" s="27">
        <f>J1334*P1334</f>
        <v>313215</v>
      </c>
      <c r="R1334" s="12"/>
      <c r="S1334" s="24" t="str">
        <f>IF(K1334&gt;=50%,"Yes","No")</f>
        <v>No</v>
      </c>
    </row>
    <row r="1335" spans="1:19" x14ac:dyDescent="0.25">
      <c r="A1335" s="7" t="s">
        <v>3090</v>
      </c>
      <c r="B1335" s="7" t="s">
        <v>3091</v>
      </c>
      <c r="C1335" s="7" t="s">
        <v>132</v>
      </c>
      <c r="D1335" s="7" t="s">
        <v>35</v>
      </c>
      <c r="E1335" s="7" t="s">
        <v>36</v>
      </c>
      <c r="F1335" s="8" t="s">
        <v>133</v>
      </c>
      <c r="G1335" s="7" t="s">
        <v>134</v>
      </c>
      <c r="H1335" s="9">
        <v>899</v>
      </c>
      <c r="I1335" s="30" t="str">
        <f t="shared" si="81"/>
        <v>&gt;₹500</v>
      </c>
      <c r="J1335" s="9">
        <v>1599</v>
      </c>
      <c r="K1335" s="10">
        <v>0.44</v>
      </c>
      <c r="L1335" s="41">
        <f t="shared" si="80"/>
        <v>3.4</v>
      </c>
      <c r="M1335" s="21" t="str">
        <f>IF(K1334&lt;=10%,"0-10%",IF(K1334&lt;=20%,"11-20%",IF(K1334&lt;=30%,"21-30%",IF(K1334&lt;=40%,"31-40%",IF(K1334&lt;=50%,"41-50%",IF(K1334&lt;=60%,"51-60%",IF(K1334&lt;=70%,"61-70%",IF(K1334&lt;=80%,"71-80%",IF(K1334&lt;=90%,"81-90%","91-100%")))))))))</f>
        <v>31-40%</v>
      </c>
      <c r="N1335" s="21" t="str">
        <f>IF(K1335&gt;=50%,"&gt;=50%","&lt;50%")</f>
        <v>&lt;50%</v>
      </c>
      <c r="O1335" s="7">
        <v>3.4</v>
      </c>
      <c r="P1335" s="11">
        <v>15</v>
      </c>
      <c r="Q1335" s="27">
        <f>J1335*P1335</f>
        <v>23985</v>
      </c>
      <c r="R1335" s="12"/>
      <c r="S1335" s="24" t="str">
        <f>IF(K1335&gt;=50%,"Yes","No")</f>
        <v>No</v>
      </c>
    </row>
    <row r="1336" spans="1:19" x14ac:dyDescent="0.25">
      <c r="A1336" s="7" t="s">
        <v>3114</v>
      </c>
      <c r="B1336" s="7" t="s">
        <v>2424</v>
      </c>
      <c r="C1336" s="7" t="s">
        <v>326</v>
      </c>
      <c r="D1336" s="7" t="s">
        <v>55</v>
      </c>
      <c r="E1336" s="14" t="s">
        <v>63</v>
      </c>
      <c r="F1336" s="8" t="s">
        <v>103</v>
      </c>
      <c r="G1336" s="14" t="s">
        <v>327</v>
      </c>
      <c r="H1336" s="9">
        <v>1289</v>
      </c>
      <c r="I1336" s="30" t="str">
        <f t="shared" si="81"/>
        <v>&gt;₹500</v>
      </c>
      <c r="J1336" s="9">
        <v>2499</v>
      </c>
      <c r="K1336" s="10">
        <v>0.48</v>
      </c>
      <c r="L1336" s="41">
        <f t="shared" si="80"/>
        <v>3.3</v>
      </c>
      <c r="M1336" s="21" t="str">
        <f>IF(K1335&lt;=10%,"0-10%",IF(K1335&lt;=20%,"11-20%",IF(K1335&lt;=30%,"21-30%",IF(K1335&lt;=40%,"31-40%",IF(K1335&lt;=50%,"41-50%",IF(K1335&lt;=60%,"51-60%",IF(K1335&lt;=70%,"61-70%",IF(K1335&lt;=80%,"71-80%",IF(K1335&lt;=90%,"81-90%","91-100%")))))))))</f>
        <v>41-50%</v>
      </c>
      <c r="N1336" s="21" t="str">
        <f>IF(K1336&gt;=50%,"&gt;=50%","&lt;50%")</f>
        <v>&lt;50%</v>
      </c>
      <c r="O1336" s="7">
        <v>3.3</v>
      </c>
      <c r="P1336" s="11">
        <v>73</v>
      </c>
      <c r="Q1336" s="27">
        <f>J1336*P1336</f>
        <v>182427</v>
      </c>
      <c r="R1336" s="12"/>
      <c r="S1336" s="24" t="str">
        <f>IF(K1336&gt;=50%,"Yes","No")</f>
        <v>No</v>
      </c>
    </row>
    <row r="1337" spans="1:19" x14ac:dyDescent="0.25">
      <c r="A1337" s="7" t="s">
        <v>3115</v>
      </c>
      <c r="B1337" s="7" t="s">
        <v>3116</v>
      </c>
      <c r="C1337" s="7" t="s">
        <v>1128</v>
      </c>
      <c r="D1337" s="7" t="s">
        <v>35</v>
      </c>
      <c r="E1337" s="14" t="s">
        <v>36</v>
      </c>
      <c r="F1337" s="8" t="s">
        <v>133</v>
      </c>
      <c r="G1337" s="14" t="s">
        <v>1129</v>
      </c>
      <c r="H1337" s="9">
        <v>1529</v>
      </c>
      <c r="I1337" s="30" t="str">
        <f t="shared" si="81"/>
        <v>&gt;₹500</v>
      </c>
      <c r="J1337" s="9">
        <v>2999</v>
      </c>
      <c r="K1337" s="10">
        <v>0.49</v>
      </c>
      <c r="L1337" s="41">
        <f t="shared" si="80"/>
        <v>3.3</v>
      </c>
      <c r="M1337" s="21" t="str">
        <f>IF(K1336&lt;=10%,"0-10%",IF(K1336&lt;=20%,"11-20%",IF(K1336&lt;=30%,"21-30%",IF(K1336&lt;=40%,"31-40%",IF(K1336&lt;=50%,"41-50%",IF(K1336&lt;=60%,"51-60%",IF(K1336&lt;=70%,"61-70%",IF(K1336&lt;=80%,"71-80%",IF(K1336&lt;=90%,"81-90%","91-100%")))))))))</f>
        <v>41-50%</v>
      </c>
      <c r="N1337" s="21" t="str">
        <f>IF(K1337&gt;=50%,"&gt;=50%","&lt;50%")</f>
        <v>&lt;50%</v>
      </c>
      <c r="O1337" s="7">
        <v>3.3</v>
      </c>
      <c r="P1337" s="11">
        <v>29</v>
      </c>
      <c r="Q1337" s="27">
        <f>J1337*P1337</f>
        <v>86971</v>
      </c>
      <c r="R1337" s="12"/>
      <c r="S1337" s="24" t="str">
        <f>IF(K1337&gt;=50%,"Yes","No")</f>
        <v>No</v>
      </c>
    </row>
    <row r="1338" spans="1:19" x14ac:dyDescent="0.25">
      <c r="A1338" s="7" t="s">
        <v>3117</v>
      </c>
      <c r="B1338" s="7" t="s">
        <v>3118</v>
      </c>
      <c r="C1338" s="7" t="s">
        <v>326</v>
      </c>
      <c r="D1338" s="7" t="s">
        <v>55</v>
      </c>
      <c r="E1338" s="7" t="s">
        <v>63</v>
      </c>
      <c r="F1338" s="8" t="s">
        <v>103</v>
      </c>
      <c r="G1338" s="7" t="s">
        <v>327</v>
      </c>
      <c r="H1338" s="9">
        <v>399</v>
      </c>
      <c r="I1338" s="30" t="str">
        <f t="shared" si="81"/>
        <v>₹200 - ₹500</v>
      </c>
      <c r="J1338" s="9">
        <v>999</v>
      </c>
      <c r="K1338" s="10">
        <v>0.6</v>
      </c>
      <c r="L1338" s="41">
        <f t="shared" si="80"/>
        <v>3.3</v>
      </c>
      <c r="M1338" s="21" t="str">
        <f>IF(K1337&lt;=10%,"0-10%",IF(K1337&lt;=20%,"11-20%",IF(K1337&lt;=30%,"21-30%",IF(K1337&lt;=40%,"31-40%",IF(K1337&lt;=50%,"41-50%",IF(K1337&lt;=60%,"51-60%",IF(K1337&lt;=70%,"61-70%",IF(K1337&lt;=80%,"71-80%",IF(K1337&lt;=90%,"81-90%","91-100%")))))))))</f>
        <v>41-50%</v>
      </c>
      <c r="N1338" s="21" t="str">
        <f>IF(K1338&gt;=50%,"&gt;=50%","&lt;50%")</f>
        <v>&gt;=50%</v>
      </c>
      <c r="O1338" s="7">
        <v>3.3</v>
      </c>
      <c r="P1338" s="11">
        <v>23</v>
      </c>
      <c r="Q1338" s="27">
        <f>J1338*P1338</f>
        <v>22977</v>
      </c>
      <c r="R1338" s="12"/>
      <c r="S1338" s="24" t="str">
        <f>IF(K1338&gt;=50%,"Yes","No")</f>
        <v>Yes</v>
      </c>
    </row>
    <row r="1339" spans="1:19" x14ac:dyDescent="0.25">
      <c r="A1339" s="7" t="s">
        <v>3125</v>
      </c>
      <c r="B1339" s="7" t="s">
        <v>3126</v>
      </c>
      <c r="C1339" s="7" t="s">
        <v>511</v>
      </c>
      <c r="D1339" s="7" t="s">
        <v>35</v>
      </c>
      <c r="E1339" s="7" t="s">
        <v>43</v>
      </c>
      <c r="F1339" s="8" t="s">
        <v>44</v>
      </c>
      <c r="G1339" s="7" t="s">
        <v>512</v>
      </c>
      <c r="H1339" s="9">
        <v>498</v>
      </c>
      <c r="I1339" s="30" t="str">
        <f t="shared" si="81"/>
        <v>₹200 - ₹500</v>
      </c>
      <c r="J1339" s="9">
        <v>1200</v>
      </c>
      <c r="K1339" s="10">
        <v>0.59</v>
      </c>
      <c r="L1339" s="41">
        <f t="shared" si="80"/>
        <v>3.2</v>
      </c>
      <c r="M1339" s="21" t="str">
        <f>IF(K1338&lt;=10%,"0-10%",IF(K1338&lt;=20%,"11-20%",IF(K1338&lt;=30%,"21-30%",IF(K1338&lt;=40%,"31-40%",IF(K1338&lt;=50%,"41-50%",IF(K1338&lt;=60%,"51-60%",IF(K1338&lt;=70%,"61-70%",IF(K1338&lt;=80%,"71-80%",IF(K1338&lt;=90%,"81-90%","91-100%")))))))))</f>
        <v>51-60%</v>
      </c>
      <c r="N1339" s="21" t="str">
        <f>IF(K1339&gt;=50%,"&gt;=50%","&lt;50%")</f>
        <v>&gt;=50%</v>
      </c>
      <c r="O1339" s="7">
        <v>3.2</v>
      </c>
      <c r="P1339" s="11">
        <v>113</v>
      </c>
      <c r="Q1339" s="27">
        <f>J1339*P1339</f>
        <v>135600</v>
      </c>
      <c r="R1339" s="12"/>
      <c r="S1339" s="24" t="str">
        <f>IF(K1339&gt;=50%,"Yes","No")</f>
        <v>Yes</v>
      </c>
    </row>
    <row r="1340" spans="1:19" x14ac:dyDescent="0.25">
      <c r="A1340" s="7" t="s">
        <v>3119</v>
      </c>
      <c r="B1340" s="7" t="s">
        <v>3120</v>
      </c>
      <c r="C1340" s="7" t="s">
        <v>110</v>
      </c>
      <c r="D1340" s="7" t="s">
        <v>35</v>
      </c>
      <c r="E1340" s="7" t="s">
        <v>43</v>
      </c>
      <c r="F1340" s="8" t="s">
        <v>44</v>
      </c>
      <c r="G1340" s="7" t="s">
        <v>111</v>
      </c>
      <c r="H1340" s="9">
        <v>199</v>
      </c>
      <c r="I1340" s="30" t="str">
        <f t="shared" si="81"/>
        <v>&lt;₹200</v>
      </c>
      <c r="J1340" s="9">
        <v>499</v>
      </c>
      <c r="K1340" s="10">
        <v>0.6</v>
      </c>
      <c r="L1340" s="41">
        <f t="shared" si="80"/>
        <v>3.3</v>
      </c>
      <c r="M1340" s="21" t="str">
        <f>IF(K1339&lt;=10%,"0-10%",IF(K1339&lt;=20%,"11-20%",IF(K1339&lt;=30%,"21-30%",IF(K1339&lt;=40%,"31-40%",IF(K1339&lt;=50%,"41-50%",IF(K1339&lt;=60%,"51-60%",IF(K1339&lt;=70%,"61-70%",IF(K1339&lt;=80%,"71-80%",IF(K1339&lt;=90%,"81-90%","91-100%")))))))))</f>
        <v>51-60%</v>
      </c>
      <c r="N1340" s="21" t="str">
        <f>IF(K1340&gt;=50%,"&gt;=50%","&lt;50%")</f>
        <v>&gt;=50%</v>
      </c>
      <c r="O1340" s="7">
        <v>3.3</v>
      </c>
      <c r="P1340" s="11">
        <v>12</v>
      </c>
      <c r="Q1340" s="27">
        <f>J1340*P1340</f>
        <v>5988</v>
      </c>
      <c r="R1340" s="12"/>
      <c r="S1340" s="24" t="str">
        <f>IF(K1340&gt;=50%,"Yes","No")</f>
        <v>Yes</v>
      </c>
    </row>
    <row r="1341" spans="1:19" x14ac:dyDescent="0.25">
      <c r="A1341" s="7" t="s">
        <v>3121</v>
      </c>
      <c r="B1341" s="7" t="s">
        <v>3122</v>
      </c>
      <c r="C1341" s="7" t="s">
        <v>132</v>
      </c>
      <c r="D1341" s="7" t="s">
        <v>35</v>
      </c>
      <c r="E1341" s="7" t="s">
        <v>36</v>
      </c>
      <c r="F1341" s="8" t="s">
        <v>133</v>
      </c>
      <c r="G1341" s="7" t="s">
        <v>134</v>
      </c>
      <c r="H1341" s="9">
        <v>778</v>
      </c>
      <c r="I1341" s="30" t="str">
        <f t="shared" si="81"/>
        <v>&gt;₹500</v>
      </c>
      <c r="J1341" s="9">
        <v>999</v>
      </c>
      <c r="K1341" s="10">
        <v>0.22</v>
      </c>
      <c r="L1341" s="41">
        <f t="shared" si="80"/>
        <v>3.3</v>
      </c>
      <c r="M1341" s="21" t="str">
        <f>IF(K1340&lt;=10%,"0-10%",IF(K1340&lt;=20%,"11-20%",IF(K1340&lt;=30%,"21-30%",IF(K1340&lt;=40%,"31-40%",IF(K1340&lt;=50%,"41-50%",IF(K1340&lt;=60%,"51-60%",IF(K1340&lt;=70%,"61-70%",IF(K1340&lt;=80%,"71-80%",IF(K1340&lt;=90%,"81-90%","91-100%")))))))))</f>
        <v>51-60%</v>
      </c>
      <c r="N1341" s="21" t="str">
        <f>IF(K1341&gt;=50%,"&gt;=50%","&lt;50%")</f>
        <v>&lt;50%</v>
      </c>
      <c r="O1341" s="7">
        <v>3.3</v>
      </c>
      <c r="P1341" s="11">
        <v>8</v>
      </c>
      <c r="Q1341" s="27">
        <f>J1341*P1341</f>
        <v>7992</v>
      </c>
      <c r="R1341" s="12"/>
      <c r="S1341" s="24" t="str">
        <f>IF(K1341&gt;=50%,"Yes","No")</f>
        <v>No</v>
      </c>
    </row>
    <row r="1342" spans="1:19" x14ac:dyDescent="0.25">
      <c r="A1342" s="7" t="s">
        <v>3131</v>
      </c>
      <c r="B1342" s="7" t="s">
        <v>3132</v>
      </c>
      <c r="C1342" s="7" t="s">
        <v>132</v>
      </c>
      <c r="D1342" s="7" t="s">
        <v>35</v>
      </c>
      <c r="E1342" s="14" t="s">
        <v>36</v>
      </c>
      <c r="F1342" s="8" t="s">
        <v>133</v>
      </c>
      <c r="G1342" s="14" t="s">
        <v>134</v>
      </c>
      <c r="H1342" s="9">
        <v>1049</v>
      </c>
      <c r="I1342" s="30" t="str">
        <f t="shared" si="81"/>
        <v>&gt;₹500</v>
      </c>
      <c r="J1342" s="9">
        <v>1699</v>
      </c>
      <c r="K1342" s="10">
        <v>0.38</v>
      </c>
      <c r="L1342" s="41">
        <f t="shared" si="80"/>
        <v>3.1</v>
      </c>
      <c r="M1342" s="21" t="str">
        <f>IF(K1341&lt;=10%,"0-10%",IF(K1341&lt;=20%,"11-20%",IF(K1341&lt;=30%,"21-30%",IF(K1341&lt;=40%,"31-40%",IF(K1341&lt;=50%,"41-50%",IF(K1341&lt;=60%,"51-60%",IF(K1341&lt;=70%,"61-70%",IF(K1341&lt;=80%,"71-80%",IF(K1341&lt;=90%,"81-90%","91-100%")))))))))</f>
        <v>21-30%</v>
      </c>
      <c r="N1342" s="21" t="str">
        <f>IF(K1342&gt;=50%,"&gt;=50%","&lt;50%")</f>
        <v>&lt;50%</v>
      </c>
      <c r="O1342" s="7">
        <v>3.1</v>
      </c>
      <c r="P1342" s="11">
        <v>111</v>
      </c>
      <c r="Q1342" s="27">
        <f>J1342*P1342</f>
        <v>188589</v>
      </c>
      <c r="R1342" s="12"/>
      <c r="S1342" s="24" t="str">
        <f>IF(K1342&gt;=50%,"Yes","No")</f>
        <v>No</v>
      </c>
    </row>
    <row r="1343" spans="1:19" x14ac:dyDescent="0.25">
      <c r="A1343" s="7" t="s">
        <v>3139</v>
      </c>
      <c r="B1343" s="7" t="s">
        <v>3140</v>
      </c>
      <c r="C1343" s="7" t="s">
        <v>326</v>
      </c>
      <c r="D1343" s="7" t="s">
        <v>55</v>
      </c>
      <c r="E1343" s="7" t="s">
        <v>63</v>
      </c>
      <c r="F1343" s="8" t="s">
        <v>103</v>
      </c>
      <c r="G1343" s="7" t="s">
        <v>327</v>
      </c>
      <c r="H1343" s="9">
        <v>790</v>
      </c>
      <c r="I1343" s="30" t="str">
        <f t="shared" si="81"/>
        <v>&gt;₹500</v>
      </c>
      <c r="J1343" s="9">
        <v>1999</v>
      </c>
      <c r="K1343" s="10">
        <v>0.6</v>
      </c>
      <c r="L1343" s="41">
        <f t="shared" si="80"/>
        <v>3</v>
      </c>
      <c r="M1343" s="21" t="str">
        <f>IF(K1342&lt;=10%,"0-10%",IF(K1342&lt;=20%,"11-20%",IF(K1342&lt;=30%,"21-30%",IF(K1342&lt;=40%,"31-40%",IF(K1342&lt;=50%,"41-50%",IF(K1342&lt;=60%,"51-60%",IF(K1342&lt;=70%,"61-70%",IF(K1342&lt;=80%,"71-80%",IF(K1342&lt;=90%,"81-90%","91-100%")))))))))</f>
        <v>31-40%</v>
      </c>
      <c r="N1343" s="21" t="str">
        <f>IF(K1343&gt;=50%,"&gt;=50%","&lt;50%")</f>
        <v>&gt;=50%</v>
      </c>
      <c r="O1343" s="7">
        <v>3</v>
      </c>
      <c r="P1343" s="11">
        <v>103</v>
      </c>
      <c r="Q1343" s="27">
        <f>J1343*P1343</f>
        <v>205897</v>
      </c>
      <c r="R1343" s="12"/>
      <c r="S1343" s="24" t="str">
        <f>IF(K1343&gt;=50%,"Yes","No")</f>
        <v>Yes</v>
      </c>
    </row>
    <row r="1344" spans="1:19" x14ac:dyDescent="0.25">
      <c r="A1344" s="7" t="s">
        <v>3133</v>
      </c>
      <c r="B1344" s="7" t="s">
        <v>3134</v>
      </c>
      <c r="C1344" s="7" t="s">
        <v>120</v>
      </c>
      <c r="D1344" s="7" t="s">
        <v>35</v>
      </c>
      <c r="E1344" s="7" t="s">
        <v>43</v>
      </c>
      <c r="F1344" s="8" t="s">
        <v>121</v>
      </c>
      <c r="G1344" s="7" t="s">
        <v>122</v>
      </c>
      <c r="H1344" s="9">
        <v>199</v>
      </c>
      <c r="I1344" s="30" t="str">
        <f>IF(H1344&lt;200,"&lt;₹200", IF(H1344&lt;=500, "₹200 -₹500", "&gt;₹500"))</f>
        <v>&lt;₹200</v>
      </c>
      <c r="J1344" s="9">
        <v>999</v>
      </c>
      <c r="K1344" s="10">
        <v>0.8</v>
      </c>
      <c r="L1344" s="41">
        <f t="shared" si="80"/>
        <v>3.1</v>
      </c>
      <c r="M1344" s="21" t="str">
        <f>IF(K1343&lt;=10%,"0-10%",IF(K1343&lt;=20%,"11-20%",IF(K1343&lt;=30%,"21-30%",IF(K1343&lt;=40%,"31-40%",IF(K1343&lt;=50%,"41-50%",IF(K1343&lt;=60%,"51-60%",IF(K1343&lt;=70%,"61-70%",IF(K1343&lt;=80%,"71-80%",IF(K1343&lt;=90%,"81-90%","91-100%")))))))))</f>
        <v>51-60%</v>
      </c>
      <c r="N1344" s="21" t="str">
        <f>IF(K1344&gt;=50%,"&gt;=50%","&lt;50%")</f>
        <v>&gt;=50%</v>
      </c>
      <c r="O1344" s="7">
        <v>3.1</v>
      </c>
      <c r="P1344" s="11">
        <v>2</v>
      </c>
      <c r="Q1344" s="27">
        <f>J1344*P1344</f>
        <v>1998</v>
      </c>
      <c r="R1344" s="12"/>
      <c r="S1344" s="24" t="str">
        <f>IF(K1344&gt;=50%,"Yes","No")</f>
        <v>Yes</v>
      </c>
    </row>
    <row r="1345" spans="1:19" x14ac:dyDescent="0.25">
      <c r="A1345" s="7" t="s">
        <v>3143</v>
      </c>
      <c r="B1345" s="7" t="s">
        <v>3144</v>
      </c>
      <c r="C1345" s="7" t="s">
        <v>1056</v>
      </c>
      <c r="D1345" s="7" t="s">
        <v>35</v>
      </c>
      <c r="E1345" s="7" t="s">
        <v>43</v>
      </c>
      <c r="F1345" s="8" t="s">
        <v>126</v>
      </c>
      <c r="G1345" s="7" t="s">
        <v>1057</v>
      </c>
      <c r="H1345" s="9">
        <v>199</v>
      </c>
      <c r="I1345" s="30" t="str">
        <f>IF(H1345&lt;200,"&lt;₹200",IF(OR(H1345=200,H1345&lt;=500),"₹200 - ₹500","&gt;₹500"))</f>
        <v>&lt;₹200</v>
      </c>
      <c r="J1345" s="9">
        <v>699</v>
      </c>
      <c r="K1345" s="10">
        <v>0.72</v>
      </c>
      <c r="L1345" s="41">
        <f t="shared" si="80"/>
        <v>2.9</v>
      </c>
      <c r="M1345" s="21" t="str">
        <f>IF(K1344&lt;=10%,"0-10%",IF(K1344&lt;=20%,"11-20%",IF(K1344&lt;=30%,"21-30%",IF(K1344&lt;=40%,"31-40%",IF(K1344&lt;=50%,"41-50%",IF(K1344&lt;=60%,"51-60%",IF(K1344&lt;=70%,"61-70%",IF(K1344&lt;=80%,"71-80%",IF(K1344&lt;=90%,"81-90%","91-100%")))))))))</f>
        <v>71-80%</v>
      </c>
      <c r="N1345" s="21" t="str">
        <f>IF(K1345&gt;=50%,"&gt;=50%","&lt;50%")</f>
        <v>&gt;=50%</v>
      </c>
      <c r="O1345" s="7">
        <v>2.9</v>
      </c>
      <c r="P1345" s="11">
        <v>159</v>
      </c>
      <c r="Q1345" s="27">
        <f>J1345*P1345</f>
        <v>111141</v>
      </c>
      <c r="R1345" s="12"/>
      <c r="S1345" s="24" t="str">
        <f>IF(K1345&gt;=50%,"Yes","No")</f>
        <v>Yes</v>
      </c>
    </row>
    <row r="1346" spans="1:19" x14ac:dyDescent="0.25">
      <c r="A1346" s="7" t="s">
        <v>3141</v>
      </c>
      <c r="B1346" s="7" t="s">
        <v>3142</v>
      </c>
      <c r="C1346" s="7" t="s">
        <v>25</v>
      </c>
      <c r="D1346" s="7" t="s">
        <v>18</v>
      </c>
      <c r="E1346" s="7" t="s">
        <v>19</v>
      </c>
      <c r="F1346" s="8" t="s">
        <v>26</v>
      </c>
      <c r="G1346" s="7" t="s">
        <v>27</v>
      </c>
      <c r="H1346" s="9">
        <v>199</v>
      </c>
      <c r="I1346" s="30" t="str">
        <f>IF(H1346&lt;200,"&lt;₹200", IF(H1346&lt;=500, "₹200 -₹500", "&gt;₹500"))</f>
        <v>&lt;₹200</v>
      </c>
      <c r="J1346" s="9">
        <v>999</v>
      </c>
      <c r="K1346" s="10">
        <v>0.8</v>
      </c>
      <c r="L1346" s="41">
        <f t="shared" ref="L1346:L1352" si="82" xml:space="preserve"> AVERAGE(O1346)</f>
        <v>3</v>
      </c>
      <c r="M1346" s="21" t="str">
        <f>IF(K1345&lt;=10%,"0-10%",IF(K1345&lt;=20%,"11-20%",IF(K1345&lt;=30%,"21-30%",IF(K1345&lt;=40%,"31-40%",IF(K1345&lt;=50%,"41-50%",IF(K1345&lt;=60%,"51-60%",IF(K1345&lt;=70%,"61-70%",IF(K1345&lt;=80%,"71-80%",IF(K1345&lt;=90%,"81-90%","91-100%")))))))))</f>
        <v>71-80%</v>
      </c>
      <c r="N1346" s="21" t="str">
        <f>IF(K1346&gt;=50%,"&gt;=50%","&lt;50%")</f>
        <v>&gt;=50%</v>
      </c>
      <c r="O1346" s="7">
        <v>3</v>
      </c>
      <c r="P1346" s="11">
        <v>0</v>
      </c>
      <c r="Q1346" s="27">
        <f>J1346*P1346</f>
        <v>0</v>
      </c>
      <c r="R1346" s="12"/>
      <c r="S1346" s="24" t="str">
        <f>IF(K1346&gt;=50%,"Yes","No")</f>
        <v>Yes</v>
      </c>
    </row>
    <row r="1347" spans="1:19" x14ac:dyDescent="0.25">
      <c r="A1347" s="7" t="s">
        <v>3145</v>
      </c>
      <c r="B1347" s="7" t="s">
        <v>3146</v>
      </c>
      <c r="C1347" s="7" t="s">
        <v>253</v>
      </c>
      <c r="D1347" s="7" t="s">
        <v>35</v>
      </c>
      <c r="E1347" s="7" t="s">
        <v>43</v>
      </c>
      <c r="F1347" s="8" t="s">
        <v>44</v>
      </c>
      <c r="G1347" s="7" t="s">
        <v>254</v>
      </c>
      <c r="H1347" s="9">
        <v>499</v>
      </c>
      <c r="I1347" s="30" t="str">
        <f>IF(H1347&lt;200,"&lt;₹200",IF(OR(H1347=200,H1347&lt;=500),"₹200 - ₹500","&gt;₹500"))</f>
        <v>₹200 - ₹500</v>
      </c>
      <c r="J1347" s="9">
        <v>2199</v>
      </c>
      <c r="K1347" s="10">
        <v>0.77</v>
      </c>
      <c r="L1347" s="41">
        <f t="shared" si="82"/>
        <v>2.8</v>
      </c>
      <c r="M1347" s="21" t="str">
        <f>IF(K1346&lt;=10%,"0-10%",IF(K1346&lt;=20%,"11-20%",IF(K1346&lt;=30%,"21-30%",IF(K1346&lt;=40%,"31-40%",IF(K1346&lt;=50%,"41-50%",IF(K1346&lt;=60%,"51-60%",IF(K1346&lt;=70%,"61-70%",IF(K1346&lt;=80%,"71-80%",IF(K1346&lt;=90%,"81-90%","91-100%")))))))))</f>
        <v>71-80%</v>
      </c>
      <c r="N1347" s="21" t="str">
        <f>IF(K1347&gt;=50%,"&gt;=50%","&lt;50%")</f>
        <v>&gt;=50%</v>
      </c>
      <c r="O1347" s="7">
        <v>2.8</v>
      </c>
      <c r="P1347" s="11">
        <v>109</v>
      </c>
      <c r="Q1347" s="27">
        <f>J1347*P1347</f>
        <v>239691</v>
      </c>
      <c r="R1347" s="12"/>
      <c r="S1347" s="24" t="str">
        <f>IF(K1347&gt;=50%,"Yes","No")</f>
        <v>Yes</v>
      </c>
    </row>
    <row r="1348" spans="1:19" x14ac:dyDescent="0.25">
      <c r="A1348" s="7" t="s">
        <v>3147</v>
      </c>
      <c r="B1348" s="7" t="s">
        <v>3148</v>
      </c>
      <c r="C1348" s="7" t="s">
        <v>353</v>
      </c>
      <c r="D1348" s="7" t="s">
        <v>55</v>
      </c>
      <c r="E1348" s="7" t="s">
        <v>354</v>
      </c>
      <c r="F1348" s="8" t="s">
        <v>355</v>
      </c>
      <c r="H1348" s="9">
        <v>281</v>
      </c>
      <c r="I1348" s="30" t="str">
        <f>IF(H1348&lt;200,"&lt;₹200", IF(H1348&lt;=500, "₹200 -₹500", "&gt;₹500"))</f>
        <v>₹200 -₹500</v>
      </c>
      <c r="J1348" s="9">
        <v>1999</v>
      </c>
      <c r="K1348" s="10">
        <v>0.86</v>
      </c>
      <c r="L1348" s="41">
        <f t="shared" si="82"/>
        <v>2.8</v>
      </c>
      <c r="M1348" s="21" t="str">
        <f>IF(K1347&lt;=10%,"0-10%",IF(K1347&lt;=20%,"11-20%",IF(K1347&lt;=30%,"21-30%",IF(K1347&lt;=40%,"31-40%",IF(K1347&lt;=50%,"41-50%",IF(K1347&lt;=60%,"51-60%",IF(K1347&lt;=70%,"61-70%",IF(K1347&lt;=80%,"71-80%",IF(K1347&lt;=90%,"81-90%","91-100%")))))))))</f>
        <v>71-80%</v>
      </c>
      <c r="N1348" s="21" t="str">
        <f>IF(K1348&gt;=50%,"&gt;=50%","&lt;50%")</f>
        <v>&gt;=50%</v>
      </c>
      <c r="O1348" s="7">
        <v>2.8</v>
      </c>
      <c r="P1348" s="11">
        <v>87</v>
      </c>
      <c r="Q1348" s="27">
        <f>J1348*P1348</f>
        <v>173913</v>
      </c>
      <c r="R1348" s="12"/>
      <c r="S1348" s="24" t="str">
        <f>IF(K1348&gt;=50%,"Yes","No")</f>
        <v>Yes</v>
      </c>
    </row>
    <row r="1349" spans="1:19" x14ac:dyDescent="0.25">
      <c r="A1349" s="7" t="s">
        <v>3149</v>
      </c>
      <c r="B1349" s="7" t="s">
        <v>3150</v>
      </c>
      <c r="C1349" s="7" t="s">
        <v>110</v>
      </c>
      <c r="D1349" s="7" t="s">
        <v>35</v>
      </c>
      <c r="E1349" s="7" t="s">
        <v>43</v>
      </c>
      <c r="F1349" s="8" t="s">
        <v>44</v>
      </c>
      <c r="G1349" s="7" t="s">
        <v>111</v>
      </c>
      <c r="H1349" s="9">
        <v>161</v>
      </c>
      <c r="I1349" s="30" t="str">
        <f>IF(H1349&lt;200,"&lt;₹200",IF(OR(H1349=200,H1349&lt;=500),"₹200 - ₹500","&gt;₹500"))</f>
        <v>&lt;₹200</v>
      </c>
      <c r="J1349" s="9">
        <v>300</v>
      </c>
      <c r="K1349" s="10">
        <v>0.46</v>
      </c>
      <c r="L1349" s="41">
        <f t="shared" si="82"/>
        <v>2.6</v>
      </c>
      <c r="M1349" s="21" t="str">
        <f>IF(K1348&lt;=10%,"0-10%",IF(K1348&lt;=20%,"11-20%",IF(K1348&lt;=30%,"21-30%",IF(K1348&lt;=40%,"31-40%",IF(K1348&lt;=50%,"41-50%",IF(K1348&lt;=60%,"51-60%",IF(K1348&lt;=70%,"61-70%",IF(K1348&lt;=80%,"71-80%",IF(K1348&lt;=90%,"81-90%","91-100%")))))))))</f>
        <v>81-90%</v>
      </c>
      <c r="N1349" s="21" t="str">
        <f>IF(K1349&gt;=50%,"&gt;=50%","&lt;50%")</f>
        <v>&lt;50%</v>
      </c>
      <c r="O1349" s="7">
        <v>2.6</v>
      </c>
      <c r="P1349" s="11">
        <v>24</v>
      </c>
      <c r="Q1349" s="27">
        <f>J1349*P1349</f>
        <v>7200</v>
      </c>
      <c r="R1349" s="12"/>
      <c r="S1349" s="24" t="str">
        <f>IF(K1349&gt;=50%,"Yes","No")</f>
        <v>No</v>
      </c>
    </row>
    <row r="1350" spans="1:19" x14ac:dyDescent="0.25">
      <c r="A1350" s="7" t="s">
        <v>3151</v>
      </c>
      <c r="B1350" s="7" t="s">
        <v>3152</v>
      </c>
      <c r="C1350" s="7" t="s">
        <v>49</v>
      </c>
      <c r="D1350" s="7" t="s">
        <v>35</v>
      </c>
      <c r="E1350" s="7" t="s">
        <v>43</v>
      </c>
      <c r="F1350" s="8" t="s">
        <v>44</v>
      </c>
      <c r="G1350" s="7" t="s">
        <v>50</v>
      </c>
      <c r="H1350" s="9">
        <v>669</v>
      </c>
      <c r="I1350" s="30" t="str">
        <f>IF(H1350&lt;200,"&lt;₹200",IF(OR(H1350=200,H1350&lt;=500),"₹200 - ₹500","&gt;₹500"))</f>
        <v>&gt;₹500</v>
      </c>
      <c r="J1350" s="9">
        <v>1499</v>
      </c>
      <c r="K1350" s="10">
        <v>0.55000000000000004</v>
      </c>
      <c r="L1350" s="41">
        <f t="shared" si="82"/>
        <v>2.2999999999999998</v>
      </c>
      <c r="M1350" s="21" t="str">
        <f>IF(K1349&lt;=10%,"0-10%",IF(K1349&lt;=20%,"11-20%",IF(K1349&lt;=30%,"21-30%",IF(K1349&lt;=40%,"31-40%",IF(K1349&lt;=50%,"41-50%",IF(K1349&lt;=60%,"51-60%",IF(K1349&lt;=70%,"61-70%",IF(K1349&lt;=80%,"71-80%",IF(K1349&lt;=90%,"81-90%","91-100%")))))))))</f>
        <v>41-50%</v>
      </c>
      <c r="N1350" s="21" t="str">
        <f>IF(K1350&gt;=50%,"&gt;=50%","&lt;50%")</f>
        <v>&gt;=50%</v>
      </c>
      <c r="O1350" s="7">
        <v>2.2999999999999998</v>
      </c>
      <c r="P1350" s="11">
        <v>13</v>
      </c>
      <c r="Q1350" s="27">
        <f>J1350*P1350</f>
        <v>19487</v>
      </c>
      <c r="R1350" s="12"/>
      <c r="S1350" s="24" t="str">
        <f>IF(K1350&gt;=50%,"Yes","No")</f>
        <v>Yes</v>
      </c>
    </row>
    <row r="1351" spans="1:19" x14ac:dyDescent="0.25">
      <c r="A1351" s="7" t="s">
        <v>3153</v>
      </c>
      <c r="B1351" s="7" t="s">
        <v>3154</v>
      </c>
      <c r="C1351" s="7" t="s">
        <v>132</v>
      </c>
      <c r="D1351" s="7" t="s">
        <v>35</v>
      </c>
      <c r="E1351" s="14" t="s">
        <v>36</v>
      </c>
      <c r="F1351" s="8" t="s">
        <v>133</v>
      </c>
      <c r="G1351" s="14" t="s">
        <v>134</v>
      </c>
      <c r="H1351" s="9">
        <v>1299</v>
      </c>
      <c r="I1351" s="30" t="str">
        <f>IF(H1351&lt;200,"&lt;₹200",IF(OR(H1351=200,H1351&lt;=500),"₹200 - ₹500","&gt;₹500"))</f>
        <v>&gt;₹500</v>
      </c>
      <c r="J1351" s="9">
        <v>2495</v>
      </c>
      <c r="K1351" s="10">
        <v>0.48</v>
      </c>
      <c r="L1351" s="41">
        <f t="shared" si="82"/>
        <v>2</v>
      </c>
      <c r="M1351" s="21" t="str">
        <f>IF(K1350&lt;=10%,"0-10%",IF(K1350&lt;=20%,"11-20%",IF(K1350&lt;=30%,"21-30%",IF(K1350&lt;=40%,"31-40%",IF(K1350&lt;=50%,"41-50%",IF(K1350&lt;=60%,"51-60%",IF(K1350&lt;=70%,"61-70%",IF(K1350&lt;=80%,"71-80%",IF(K1350&lt;=90%,"81-90%","91-100%")))))))))</f>
        <v>51-60%</v>
      </c>
      <c r="N1351" s="21" t="str">
        <f>IF(K1351&gt;=50%,"&gt;=50%","&lt;50%")</f>
        <v>&lt;50%</v>
      </c>
      <c r="O1351" s="7">
        <v>2</v>
      </c>
      <c r="P1351" s="11">
        <v>2</v>
      </c>
      <c r="Q1351" s="27">
        <f>J1351*P1351</f>
        <v>4990</v>
      </c>
      <c r="R1351" s="12"/>
      <c r="S1351" s="24" t="str">
        <f>IF(K1351&gt;=50%,"Yes","No")</f>
        <v>No</v>
      </c>
    </row>
    <row r="1352" spans="1:19" x14ac:dyDescent="0.25">
      <c r="A1352" s="7" t="s">
        <v>3155</v>
      </c>
      <c r="B1352" s="7" t="s">
        <v>3156</v>
      </c>
      <c r="C1352" s="7" t="s">
        <v>1956</v>
      </c>
      <c r="D1352" s="7" t="s">
        <v>35</v>
      </c>
      <c r="E1352" s="14" t="s">
        <v>43</v>
      </c>
      <c r="F1352" s="8" t="s">
        <v>121</v>
      </c>
      <c r="G1352" s="14" t="s">
        <v>444</v>
      </c>
      <c r="H1352" s="9">
        <v>2099</v>
      </c>
      <c r="I1352" s="30" t="str">
        <f>IF(H1352&lt;200,"&lt;₹200",IF(OR(H1352=200,H1352&lt;=500),"₹200 - ₹500","&gt;₹500"))</f>
        <v>&gt;₹500</v>
      </c>
      <c r="J1352" s="9">
        <v>2499</v>
      </c>
      <c r="K1352" s="10">
        <v>0.16</v>
      </c>
      <c r="L1352" s="41">
        <f t="shared" si="82"/>
        <v>0</v>
      </c>
      <c r="M1352" s="21" t="str">
        <f>IF(K1351&lt;=10%,"0-10%",IF(K1351&lt;=20%,"11-20%",IF(K1351&lt;=30%,"21-30%",IF(K1351&lt;=40%,"31-40%",IF(K1351&lt;=50%,"41-50%",IF(K1351&lt;=60%,"51-60%",IF(K1351&lt;=70%,"61-70%",IF(K1351&lt;=80%,"71-80%",IF(K1351&lt;=90%,"81-90%","91-100%")))))))))</f>
        <v>41-50%</v>
      </c>
      <c r="N1352" s="21" t="str">
        <f>IF(K1352&gt;=50%,"&gt;=50%","&lt;50%")</f>
        <v>&lt;50%</v>
      </c>
      <c r="O1352" s="7">
        <v>0</v>
      </c>
      <c r="P1352" s="11">
        <v>992</v>
      </c>
      <c r="Q1352" s="27"/>
      <c r="R1352" s="12"/>
      <c r="S1352" s="24" t="str">
        <f>IF(K1352&gt;=50%,"Yes","No")</f>
        <v>No</v>
      </c>
    </row>
    <row r="1353" spans="1:19" x14ac:dyDescent="0.25">
      <c r="A1353"/>
      <c r="B1353"/>
      <c r="C1353"/>
      <c r="D1353"/>
      <c r="E1353"/>
      <c r="F1353"/>
      <c r="G1353"/>
      <c r="H1353" s="16"/>
      <c r="I1353" s="25"/>
      <c r="J1353" s="16"/>
      <c r="K1353" s="17"/>
      <c r="L1353" s="22"/>
      <c r="M1353" s="22"/>
      <c r="N1353"/>
      <c r="O1353"/>
      <c r="P1353" s="28"/>
      <c r="Q1353" s="18"/>
      <c r="R1353" s="25"/>
      <c r="S1353" s="19"/>
    </row>
    <row r="1354" spans="1:19" x14ac:dyDescent="0.25">
      <c r="A1354"/>
      <c r="B1354"/>
      <c r="C1354"/>
      <c r="D1354"/>
      <c r="E1354"/>
      <c r="F1354"/>
      <c r="G1354"/>
      <c r="H1354" s="16"/>
      <c r="I1354" s="25"/>
      <c r="J1354" s="16"/>
      <c r="K1354" s="17"/>
      <c r="L1354" s="22"/>
      <c r="M1354" s="22"/>
      <c r="N1354"/>
      <c r="O1354"/>
      <c r="P1354" s="28"/>
      <c r="Q1354" s="18"/>
      <c r="R1354" s="25"/>
      <c r="S1354" s="19"/>
    </row>
    <row r="1355" spans="1:19" x14ac:dyDescent="0.25">
      <c r="A1355"/>
      <c r="B1355"/>
      <c r="C1355"/>
      <c r="D1355"/>
      <c r="E1355"/>
      <c r="F1355"/>
      <c r="G1355"/>
      <c r="H1355" s="16"/>
      <c r="I1355" s="25"/>
      <c r="J1355" s="16"/>
      <c r="K1355" s="17"/>
      <c r="L1355" s="22"/>
      <c r="M1355" s="22"/>
      <c r="N1355"/>
      <c r="O1355"/>
      <c r="P1355" s="28"/>
      <c r="Q1355" s="18"/>
      <c r="R1355" s="25"/>
      <c r="S1355" s="19"/>
    </row>
    <row r="1356" spans="1:19" x14ac:dyDescent="0.25">
      <c r="A1356"/>
      <c r="B1356"/>
      <c r="C1356"/>
      <c r="D1356"/>
      <c r="E1356"/>
      <c r="F1356"/>
      <c r="G1356"/>
      <c r="H1356" s="16"/>
      <c r="I1356" s="25"/>
      <c r="J1356" s="16"/>
      <c r="K1356" s="17"/>
      <c r="L1356" s="22"/>
      <c r="M1356" s="22"/>
      <c r="N1356"/>
      <c r="O1356"/>
      <c r="P1356" s="28"/>
      <c r="Q1356" s="18"/>
      <c r="R1356" s="25"/>
      <c r="S1356" s="19"/>
    </row>
    <row r="1357" spans="1:19" x14ac:dyDescent="0.25">
      <c r="A1357"/>
      <c r="B1357"/>
      <c r="C1357"/>
      <c r="D1357"/>
      <c r="E1357"/>
      <c r="F1357"/>
      <c r="G1357"/>
      <c r="H1357" s="16"/>
      <c r="I1357" s="25"/>
      <c r="J1357" s="16"/>
      <c r="K1357" s="17"/>
      <c r="L1357" s="22"/>
      <c r="M1357" s="22"/>
      <c r="N1357"/>
      <c r="O1357"/>
      <c r="P1357" s="28"/>
      <c r="Q1357" s="18"/>
      <c r="R1357" s="25"/>
      <c r="S1357" s="19"/>
    </row>
    <row r="1358" spans="1:19" x14ac:dyDescent="0.25">
      <c r="A1358"/>
      <c r="B1358"/>
      <c r="C1358"/>
      <c r="D1358"/>
      <c r="E1358"/>
      <c r="F1358"/>
      <c r="G1358"/>
      <c r="H1358" s="16"/>
      <c r="I1358" s="25"/>
      <c r="J1358" s="16"/>
      <c r="K1358" s="17"/>
      <c r="L1358" s="22"/>
      <c r="M1358" s="22"/>
      <c r="N1358"/>
      <c r="O1358"/>
      <c r="P1358" s="28"/>
      <c r="Q1358" s="18"/>
      <c r="R1358" s="25"/>
      <c r="S1358" s="19"/>
    </row>
    <row r="1359" spans="1:19" x14ac:dyDescent="0.25">
      <c r="A1359"/>
      <c r="B1359"/>
      <c r="C1359"/>
      <c r="D1359"/>
      <c r="E1359"/>
      <c r="F1359"/>
      <c r="G1359"/>
      <c r="H1359" s="16"/>
      <c r="I1359" s="25"/>
      <c r="J1359" s="16"/>
      <c r="K1359" s="17"/>
      <c r="L1359" s="22"/>
      <c r="M1359" s="22"/>
      <c r="N1359"/>
      <c r="O1359"/>
      <c r="P1359" s="28"/>
      <c r="Q1359" s="18"/>
      <c r="R1359" s="25"/>
      <c r="S1359" s="19"/>
    </row>
    <row r="1360" spans="1:19" x14ac:dyDescent="0.25">
      <c r="A1360"/>
      <c r="B1360"/>
      <c r="C1360"/>
      <c r="D1360"/>
      <c r="E1360"/>
      <c r="F1360"/>
      <c r="G1360"/>
      <c r="H1360" s="16"/>
      <c r="I1360" s="25"/>
      <c r="J1360" s="16"/>
      <c r="K1360" s="17"/>
      <c r="L1360" s="22"/>
      <c r="M1360" s="22"/>
      <c r="N1360"/>
      <c r="O1360"/>
      <c r="P1360" s="28"/>
      <c r="Q1360" s="18"/>
      <c r="R1360" s="25"/>
      <c r="S1360" s="19"/>
    </row>
    <row r="1361" spans="1:19" x14ac:dyDescent="0.25">
      <c r="A1361"/>
      <c r="B1361"/>
      <c r="C1361"/>
      <c r="D1361"/>
      <c r="E1361"/>
      <c r="F1361"/>
      <c r="G1361"/>
      <c r="H1361" s="16"/>
      <c r="I1361" s="25"/>
      <c r="J1361" s="16"/>
      <c r="K1361" s="17"/>
      <c r="L1361" s="22"/>
      <c r="M1361" s="22"/>
      <c r="N1361"/>
      <c r="O1361"/>
      <c r="P1361" s="28"/>
      <c r="Q1361" s="18"/>
      <c r="R1361" s="25"/>
      <c r="S1361" s="19"/>
    </row>
    <row r="1362" spans="1:19" x14ac:dyDescent="0.25">
      <c r="A1362"/>
      <c r="B1362"/>
      <c r="C1362"/>
      <c r="D1362"/>
      <c r="E1362"/>
      <c r="F1362"/>
      <c r="G1362"/>
      <c r="H1362" s="16"/>
      <c r="I1362" s="25"/>
      <c r="J1362" s="16"/>
      <c r="K1362" s="17"/>
      <c r="L1362" s="22"/>
      <c r="M1362" s="22"/>
      <c r="N1362"/>
      <c r="O1362"/>
      <c r="P1362" s="28"/>
      <c r="Q1362" s="18"/>
      <c r="R1362" s="25"/>
      <c r="S1362" s="19"/>
    </row>
    <row r="1363" spans="1:19" x14ac:dyDescent="0.25">
      <c r="A1363"/>
      <c r="B1363"/>
      <c r="C1363"/>
      <c r="D1363"/>
      <c r="E1363"/>
      <c r="F1363"/>
      <c r="G1363"/>
      <c r="H1363" s="16"/>
      <c r="I1363" s="25"/>
      <c r="J1363" s="16"/>
      <c r="K1363" s="17"/>
      <c r="L1363" s="22"/>
      <c r="M1363" s="22"/>
      <c r="N1363"/>
      <c r="O1363"/>
      <c r="P1363" s="28"/>
      <c r="Q1363" s="18"/>
      <c r="R1363" s="25"/>
      <c r="S1363" s="19"/>
    </row>
    <row r="1364" spans="1:19" x14ac:dyDescent="0.25">
      <c r="A1364"/>
      <c r="B1364"/>
      <c r="C1364"/>
      <c r="D1364"/>
      <c r="E1364"/>
      <c r="F1364"/>
      <c r="G1364"/>
      <c r="H1364" s="16"/>
      <c r="I1364" s="25"/>
      <c r="J1364" s="16"/>
      <c r="K1364" s="17"/>
      <c r="L1364" s="22"/>
      <c r="M1364" s="22"/>
      <c r="N1364"/>
      <c r="O1364"/>
      <c r="P1364" s="28"/>
      <c r="Q1364" s="18"/>
      <c r="R1364" s="25"/>
      <c r="S1364" s="19"/>
    </row>
    <row r="1365" spans="1:19" x14ac:dyDescent="0.25">
      <c r="A1365"/>
      <c r="B1365"/>
      <c r="C1365"/>
      <c r="D1365"/>
      <c r="E1365"/>
      <c r="F1365"/>
      <c r="G1365"/>
      <c r="H1365" s="16"/>
      <c r="I1365" s="25"/>
      <c r="J1365" s="16"/>
      <c r="K1365" s="17"/>
      <c r="L1365" s="22"/>
      <c r="M1365" s="22"/>
      <c r="N1365"/>
      <c r="O1365"/>
      <c r="P1365" s="28"/>
      <c r="Q1365" s="18"/>
      <c r="R1365" s="25"/>
      <c r="S1365" s="19"/>
    </row>
    <row r="1366" spans="1:19" x14ac:dyDescent="0.25">
      <c r="A1366"/>
      <c r="B1366"/>
      <c r="C1366"/>
      <c r="D1366"/>
      <c r="E1366"/>
      <c r="F1366"/>
      <c r="G1366"/>
      <c r="H1366" s="16"/>
      <c r="I1366" s="25"/>
      <c r="J1366" s="16"/>
      <c r="K1366" s="17"/>
      <c r="L1366" s="22"/>
      <c r="M1366" s="22"/>
      <c r="N1366"/>
      <c r="O1366"/>
      <c r="P1366" s="28"/>
      <c r="Q1366" s="18"/>
      <c r="R1366" s="25"/>
      <c r="S1366" s="19"/>
    </row>
    <row r="1367" spans="1:19" x14ac:dyDescent="0.25">
      <c r="A1367"/>
      <c r="B1367"/>
      <c r="C1367"/>
      <c r="D1367"/>
      <c r="E1367"/>
      <c r="F1367"/>
      <c r="G1367"/>
      <c r="H1367" s="16"/>
      <c r="I1367" s="25"/>
      <c r="J1367" s="16"/>
      <c r="K1367" s="17"/>
      <c r="L1367" s="22"/>
      <c r="M1367" s="22"/>
      <c r="N1367"/>
      <c r="O1367"/>
      <c r="P1367" s="28"/>
      <c r="Q1367" s="18"/>
      <c r="R1367" s="25"/>
      <c r="S1367" s="19"/>
    </row>
    <row r="1368" spans="1:19" x14ac:dyDescent="0.25">
      <c r="A1368"/>
      <c r="B1368"/>
      <c r="C1368"/>
      <c r="D1368"/>
      <c r="E1368"/>
      <c r="F1368"/>
      <c r="G1368"/>
      <c r="H1368" s="16"/>
      <c r="I1368" s="25"/>
      <c r="J1368" s="16"/>
      <c r="K1368" s="17"/>
      <c r="L1368" s="22"/>
      <c r="M1368" s="22"/>
      <c r="N1368"/>
      <c r="O1368"/>
      <c r="P1368" s="28"/>
      <c r="Q1368" s="18"/>
      <c r="R1368" s="25"/>
      <c r="S1368" s="19"/>
    </row>
    <row r="1369" spans="1:19" x14ac:dyDescent="0.25">
      <c r="A1369"/>
      <c r="B1369"/>
      <c r="C1369"/>
      <c r="D1369"/>
      <c r="E1369"/>
      <c r="F1369"/>
      <c r="G1369"/>
      <c r="H1369" s="16"/>
      <c r="I1369" s="25"/>
      <c r="J1369" s="16"/>
      <c r="K1369" s="17"/>
      <c r="L1369" s="22"/>
      <c r="M1369" s="22"/>
      <c r="N1369"/>
      <c r="O1369"/>
      <c r="P1369" s="28"/>
      <c r="Q1369" s="18"/>
      <c r="R1369" s="25"/>
      <c r="S1369" s="19"/>
    </row>
    <row r="1370" spans="1:19" x14ac:dyDescent="0.25">
      <c r="A1370"/>
      <c r="B1370"/>
      <c r="C1370"/>
      <c r="D1370"/>
      <c r="E1370"/>
      <c r="F1370"/>
      <c r="G1370"/>
      <c r="H1370" s="16"/>
      <c r="I1370" s="25"/>
      <c r="J1370" s="16"/>
      <c r="K1370" s="17"/>
      <c r="L1370" s="22"/>
      <c r="M1370" s="22"/>
      <c r="N1370"/>
      <c r="O1370"/>
      <c r="P1370" s="28"/>
      <c r="Q1370" s="18"/>
      <c r="R1370" s="25"/>
      <c r="S1370" s="19"/>
    </row>
    <row r="1371" spans="1:19" x14ac:dyDescent="0.25">
      <c r="A1371"/>
      <c r="B1371"/>
      <c r="C1371"/>
      <c r="D1371"/>
      <c r="E1371"/>
      <c r="F1371"/>
      <c r="G1371"/>
      <c r="H1371" s="16"/>
      <c r="I1371" s="25"/>
      <c r="J1371" s="16"/>
      <c r="K1371" s="17"/>
      <c r="L1371" s="22"/>
      <c r="M1371" s="22"/>
      <c r="N1371"/>
      <c r="O1371"/>
      <c r="P1371" s="28"/>
      <c r="Q1371" s="18"/>
      <c r="R1371" s="25"/>
      <c r="S1371" s="19"/>
    </row>
    <row r="1372" spans="1:19" x14ac:dyDescent="0.25">
      <c r="A1372"/>
      <c r="B1372"/>
      <c r="C1372"/>
      <c r="D1372"/>
      <c r="E1372"/>
      <c r="F1372"/>
      <c r="G1372"/>
      <c r="H1372" s="16"/>
      <c r="I1372" s="25"/>
      <c r="J1372" s="16"/>
      <c r="K1372" s="17"/>
      <c r="L1372" s="22"/>
      <c r="M1372" s="22"/>
      <c r="N1372"/>
      <c r="O1372"/>
      <c r="P1372" s="28"/>
      <c r="Q1372" s="18"/>
      <c r="R1372" s="25"/>
      <c r="S1372" s="19"/>
    </row>
    <row r="1373" spans="1:19" x14ac:dyDescent="0.25">
      <c r="A1373"/>
      <c r="B1373"/>
      <c r="C1373"/>
      <c r="D1373"/>
      <c r="E1373"/>
      <c r="F1373"/>
      <c r="G1373"/>
      <c r="H1373" s="16"/>
      <c r="I1373" s="25"/>
      <c r="J1373" s="16"/>
      <c r="K1373" s="17"/>
      <c r="L1373" s="22"/>
      <c r="M1373" s="22"/>
      <c r="N1373"/>
      <c r="O1373"/>
      <c r="P1373" s="28"/>
      <c r="Q1373" s="18"/>
      <c r="R1373" s="25"/>
      <c r="S1373" s="19"/>
    </row>
    <row r="1374" spans="1:19" x14ac:dyDescent="0.25">
      <c r="A1374"/>
      <c r="B1374"/>
      <c r="C1374"/>
      <c r="D1374"/>
      <c r="E1374"/>
      <c r="F1374"/>
      <c r="G1374"/>
      <c r="H1374" s="16"/>
      <c r="I1374" s="25"/>
      <c r="J1374" s="16"/>
      <c r="K1374" s="17"/>
      <c r="L1374" s="22"/>
      <c r="M1374" s="22"/>
      <c r="N1374"/>
      <c r="O1374"/>
      <c r="P1374" s="28"/>
      <c r="Q1374" s="18"/>
      <c r="R1374" s="25"/>
      <c r="S1374" s="19"/>
    </row>
    <row r="1375" spans="1:19" x14ac:dyDescent="0.25">
      <c r="A1375"/>
      <c r="B1375"/>
      <c r="C1375"/>
      <c r="D1375"/>
      <c r="E1375"/>
      <c r="F1375"/>
      <c r="G1375"/>
      <c r="H1375" s="16"/>
      <c r="I1375" s="25"/>
      <c r="J1375" s="16"/>
      <c r="K1375" s="17"/>
      <c r="L1375" s="22"/>
      <c r="M1375" s="22"/>
      <c r="N1375"/>
      <c r="O1375"/>
      <c r="P1375" s="28"/>
      <c r="Q1375" s="18"/>
      <c r="R1375" s="25"/>
      <c r="S1375" s="19"/>
    </row>
    <row r="1376" spans="1:19" x14ac:dyDescent="0.25">
      <c r="A1376"/>
      <c r="B1376"/>
      <c r="C1376"/>
      <c r="D1376"/>
      <c r="E1376"/>
      <c r="F1376"/>
      <c r="G1376"/>
      <c r="H1376" s="16"/>
      <c r="I1376" s="25"/>
      <c r="J1376" s="16"/>
      <c r="K1376" s="17"/>
      <c r="L1376" s="22"/>
      <c r="M1376" s="22"/>
      <c r="N1376"/>
      <c r="O1376"/>
      <c r="P1376" s="28"/>
      <c r="Q1376" s="18"/>
      <c r="R1376" s="25"/>
      <c r="S1376" s="19"/>
    </row>
    <row r="1377" spans="1:19" x14ac:dyDescent="0.25">
      <c r="A1377"/>
      <c r="B1377"/>
      <c r="C1377"/>
      <c r="D1377"/>
      <c r="E1377"/>
      <c r="F1377"/>
      <c r="G1377"/>
      <c r="H1377" s="16"/>
      <c r="I1377" s="25"/>
      <c r="J1377" s="16"/>
      <c r="K1377" s="17"/>
      <c r="L1377" s="22"/>
      <c r="M1377" s="22"/>
      <c r="N1377"/>
      <c r="O1377"/>
      <c r="P1377" s="28"/>
      <c r="Q1377" s="18"/>
      <c r="R1377" s="25"/>
      <c r="S1377" s="19"/>
    </row>
    <row r="1378" spans="1:19" x14ac:dyDescent="0.25">
      <c r="A1378"/>
      <c r="B1378"/>
      <c r="C1378"/>
      <c r="D1378"/>
      <c r="E1378"/>
      <c r="F1378"/>
      <c r="G1378"/>
      <c r="H1378" s="16"/>
      <c r="I1378" s="25"/>
      <c r="J1378" s="16"/>
      <c r="K1378" s="17"/>
      <c r="L1378" s="22"/>
      <c r="M1378" s="22"/>
      <c r="N1378"/>
      <c r="O1378"/>
      <c r="P1378" s="28"/>
      <c r="Q1378" s="18"/>
      <c r="R1378" s="25"/>
      <c r="S1378" s="19"/>
    </row>
    <row r="1379" spans="1:19" x14ac:dyDescent="0.25">
      <c r="A1379"/>
      <c r="B1379"/>
      <c r="C1379"/>
      <c r="D1379"/>
      <c r="E1379"/>
      <c r="F1379"/>
      <c r="G1379"/>
      <c r="H1379" s="16"/>
      <c r="I1379" s="25"/>
      <c r="J1379" s="16"/>
      <c r="K1379" s="17"/>
      <c r="L1379" s="22"/>
      <c r="M1379" s="22"/>
      <c r="N1379"/>
      <c r="O1379"/>
      <c r="P1379" s="28"/>
      <c r="Q1379" s="18"/>
      <c r="R1379" s="25"/>
      <c r="S1379" s="19"/>
    </row>
    <row r="1380" spans="1:19" x14ac:dyDescent="0.25">
      <c r="A1380"/>
      <c r="B1380"/>
      <c r="C1380"/>
      <c r="D1380"/>
      <c r="E1380"/>
      <c r="F1380"/>
      <c r="G1380"/>
      <c r="H1380" s="16"/>
      <c r="I1380" s="25"/>
      <c r="J1380" s="16"/>
      <c r="K1380" s="17"/>
      <c r="L1380" s="22"/>
      <c r="M1380" s="22"/>
      <c r="N1380"/>
      <c r="O1380"/>
      <c r="P1380" s="28"/>
      <c r="Q1380" s="18"/>
      <c r="R1380" s="25"/>
      <c r="S1380" s="19"/>
    </row>
    <row r="1381" spans="1:19" x14ac:dyDescent="0.25">
      <c r="A1381"/>
      <c r="B1381"/>
      <c r="C1381"/>
      <c r="D1381"/>
      <c r="E1381"/>
      <c r="F1381"/>
      <c r="G1381"/>
      <c r="H1381" s="16"/>
      <c r="I1381" s="25"/>
      <c r="J1381" s="16"/>
      <c r="K1381" s="17"/>
      <c r="L1381" s="22"/>
      <c r="M1381" s="22"/>
      <c r="N1381"/>
      <c r="O1381"/>
      <c r="P1381" s="28"/>
      <c r="Q1381" s="18"/>
      <c r="R1381" s="25"/>
      <c r="S1381" s="19"/>
    </row>
    <row r="1382" spans="1:19" x14ac:dyDescent="0.25">
      <c r="A1382"/>
      <c r="B1382"/>
      <c r="C1382"/>
      <c r="D1382"/>
      <c r="E1382"/>
      <c r="F1382"/>
      <c r="G1382"/>
      <c r="H1382" s="16"/>
      <c r="I1382" s="25"/>
      <c r="J1382" s="16"/>
      <c r="K1382" s="17"/>
      <c r="L1382" s="22"/>
      <c r="M1382" s="22"/>
      <c r="N1382"/>
      <c r="O1382"/>
      <c r="P1382" s="28"/>
      <c r="Q1382" s="18"/>
      <c r="R1382" s="25"/>
      <c r="S1382" s="19"/>
    </row>
    <row r="1383" spans="1:19" x14ac:dyDescent="0.25">
      <c r="A1383"/>
      <c r="B1383"/>
      <c r="C1383"/>
      <c r="D1383"/>
      <c r="E1383"/>
      <c r="F1383"/>
      <c r="G1383"/>
      <c r="H1383" s="16"/>
      <c r="I1383" s="25"/>
      <c r="J1383" s="16"/>
      <c r="K1383" s="17"/>
      <c r="L1383" s="22"/>
      <c r="M1383" s="22"/>
      <c r="N1383"/>
      <c r="O1383"/>
      <c r="P1383" s="28"/>
      <c r="Q1383" s="18"/>
      <c r="R1383" s="25"/>
      <c r="S1383" s="19"/>
    </row>
    <row r="1384" spans="1:19" x14ac:dyDescent="0.25">
      <c r="A1384"/>
      <c r="B1384"/>
      <c r="C1384"/>
      <c r="D1384"/>
      <c r="E1384"/>
      <c r="F1384"/>
      <c r="G1384"/>
      <c r="H1384" s="16"/>
      <c r="I1384" s="25"/>
      <c r="J1384" s="16"/>
      <c r="K1384" s="17"/>
      <c r="L1384" s="22"/>
      <c r="M1384" s="22"/>
      <c r="N1384"/>
      <c r="O1384"/>
      <c r="P1384" s="28"/>
      <c r="Q1384" s="18"/>
      <c r="R1384" s="25"/>
      <c r="S1384" s="19"/>
    </row>
    <row r="1385" spans="1:19" x14ac:dyDescent="0.25">
      <c r="A1385"/>
      <c r="B1385"/>
      <c r="C1385"/>
      <c r="D1385"/>
      <c r="E1385"/>
      <c r="F1385"/>
      <c r="G1385"/>
      <c r="H1385" s="16"/>
      <c r="I1385" s="25"/>
      <c r="J1385" s="16"/>
      <c r="K1385" s="17"/>
      <c r="L1385" s="22"/>
      <c r="M1385" s="22"/>
      <c r="N1385"/>
      <c r="O1385"/>
      <c r="P1385" s="28"/>
      <c r="Q1385" s="18"/>
      <c r="R1385" s="25"/>
      <c r="S1385" s="19"/>
    </row>
    <row r="1386" spans="1:19" x14ac:dyDescent="0.25">
      <c r="A1386"/>
      <c r="B1386"/>
      <c r="C1386"/>
      <c r="D1386"/>
      <c r="E1386"/>
      <c r="F1386"/>
      <c r="G1386"/>
      <c r="H1386" s="16"/>
      <c r="I1386" s="25"/>
      <c r="J1386" s="16"/>
      <c r="K1386" s="17"/>
      <c r="L1386" s="22"/>
      <c r="M1386" s="22"/>
      <c r="N1386"/>
      <c r="O1386"/>
      <c r="P1386" s="28"/>
      <c r="Q1386" s="18"/>
      <c r="R1386" s="25"/>
      <c r="S1386" s="19"/>
    </row>
    <row r="1387" spans="1:19" x14ac:dyDescent="0.25">
      <c r="A1387"/>
      <c r="B1387"/>
      <c r="C1387"/>
      <c r="D1387"/>
      <c r="E1387"/>
      <c r="F1387"/>
      <c r="G1387"/>
      <c r="H1387" s="16"/>
      <c r="I1387" s="25"/>
      <c r="J1387" s="16"/>
      <c r="K1387" s="17"/>
      <c r="L1387" s="22"/>
      <c r="M1387" s="22"/>
      <c r="N1387"/>
      <c r="O1387"/>
      <c r="P1387" s="28"/>
      <c r="Q1387" s="18"/>
      <c r="R1387" s="25"/>
      <c r="S1387" s="19"/>
    </row>
    <row r="1388" spans="1:19" x14ac:dyDescent="0.25">
      <c r="A1388"/>
      <c r="B1388"/>
      <c r="C1388"/>
      <c r="D1388"/>
      <c r="E1388"/>
      <c r="F1388"/>
      <c r="G1388"/>
      <c r="H1388" s="16"/>
      <c r="I1388" s="25"/>
      <c r="J1388" s="16"/>
      <c r="K1388" s="17"/>
      <c r="L1388" s="22"/>
      <c r="M1388" s="22"/>
      <c r="N1388"/>
      <c r="O1388"/>
      <c r="P1388" s="28"/>
      <c r="Q1388" s="18"/>
      <c r="R1388" s="25"/>
      <c r="S1388" s="19"/>
    </row>
    <row r="1389" spans="1:19" x14ac:dyDescent="0.25">
      <c r="A1389"/>
      <c r="B1389"/>
      <c r="C1389"/>
      <c r="D1389"/>
      <c r="E1389"/>
      <c r="F1389"/>
      <c r="G1389"/>
      <c r="H1389" s="16"/>
      <c r="I1389" s="25"/>
      <c r="J1389" s="16"/>
      <c r="K1389" s="17"/>
      <c r="L1389" s="22"/>
      <c r="M1389" s="22"/>
      <c r="N1389"/>
      <c r="O1389"/>
      <c r="P1389" s="28"/>
      <c r="Q1389" s="18"/>
      <c r="R1389" s="25"/>
      <c r="S1389" s="19"/>
    </row>
    <row r="1390" spans="1:19" x14ac:dyDescent="0.25">
      <c r="A1390"/>
      <c r="B1390"/>
      <c r="C1390"/>
      <c r="D1390"/>
      <c r="E1390"/>
      <c r="F1390"/>
      <c r="G1390"/>
      <c r="H1390" s="16"/>
      <c r="I1390" s="25"/>
      <c r="J1390" s="16"/>
      <c r="K1390" s="17"/>
      <c r="L1390" s="22"/>
      <c r="M1390" s="22"/>
      <c r="N1390"/>
      <c r="O1390"/>
      <c r="P1390" s="28"/>
      <c r="Q1390" s="18"/>
      <c r="R1390" s="25"/>
      <c r="S1390" s="19"/>
    </row>
    <row r="1391" spans="1:19" x14ac:dyDescent="0.25">
      <c r="A1391"/>
      <c r="B1391"/>
      <c r="C1391"/>
      <c r="D1391"/>
      <c r="E1391"/>
      <c r="F1391"/>
      <c r="G1391"/>
      <c r="H1391" s="16"/>
      <c r="I1391" s="25"/>
      <c r="J1391" s="16"/>
      <c r="K1391" s="17"/>
      <c r="L1391" s="22"/>
      <c r="M1391" s="22"/>
      <c r="N1391"/>
      <c r="O1391"/>
      <c r="P1391" s="28"/>
      <c r="Q1391" s="18"/>
      <c r="R1391" s="25"/>
      <c r="S1391" s="19"/>
    </row>
    <row r="1392" spans="1:19" x14ac:dyDescent="0.25">
      <c r="A1392"/>
      <c r="B1392"/>
      <c r="C1392"/>
      <c r="D1392"/>
      <c r="E1392"/>
      <c r="F1392"/>
      <c r="G1392"/>
      <c r="H1392" s="16"/>
      <c r="I1392" s="25"/>
      <c r="J1392" s="16"/>
      <c r="K1392" s="17"/>
      <c r="L1392" s="22"/>
      <c r="M1392" s="22"/>
      <c r="N1392"/>
      <c r="O1392"/>
      <c r="P1392" s="28"/>
      <c r="Q1392" s="18"/>
      <c r="R1392" s="25"/>
      <c r="S1392" s="19"/>
    </row>
    <row r="1393" spans="1:19" x14ac:dyDescent="0.25">
      <c r="A1393"/>
      <c r="B1393"/>
      <c r="C1393"/>
      <c r="D1393"/>
      <c r="E1393"/>
      <c r="F1393"/>
      <c r="G1393"/>
      <c r="H1393" s="16"/>
      <c r="I1393" s="25"/>
      <c r="J1393" s="16"/>
      <c r="K1393" s="17"/>
      <c r="L1393" s="22"/>
      <c r="M1393" s="22"/>
      <c r="N1393"/>
      <c r="O1393"/>
      <c r="P1393" s="28"/>
      <c r="Q1393" s="18"/>
      <c r="R1393" s="25"/>
      <c r="S1393" s="19"/>
    </row>
    <row r="1394" spans="1:19" x14ac:dyDescent="0.25">
      <c r="A1394"/>
      <c r="B1394"/>
      <c r="C1394"/>
      <c r="D1394"/>
      <c r="E1394"/>
      <c r="F1394"/>
      <c r="G1394"/>
      <c r="H1394" s="16"/>
      <c r="I1394" s="25"/>
      <c r="J1394" s="16"/>
      <c r="K1394" s="17"/>
      <c r="L1394" s="22"/>
      <c r="M1394" s="22"/>
      <c r="N1394"/>
      <c r="O1394"/>
      <c r="P1394" s="28"/>
      <c r="Q1394" s="18"/>
      <c r="R1394" s="25"/>
      <c r="S1394" s="19"/>
    </row>
    <row r="1395" spans="1:19" x14ac:dyDescent="0.25">
      <c r="A1395"/>
      <c r="B1395"/>
      <c r="C1395"/>
      <c r="D1395"/>
      <c r="E1395"/>
      <c r="F1395"/>
      <c r="G1395"/>
      <c r="H1395" s="16"/>
      <c r="I1395" s="25"/>
      <c r="J1395" s="16"/>
      <c r="K1395" s="17"/>
      <c r="L1395" s="22"/>
      <c r="M1395" s="22"/>
      <c r="N1395"/>
      <c r="O1395"/>
      <c r="P1395" s="28"/>
      <c r="Q1395" s="18"/>
      <c r="R1395" s="25"/>
      <c r="S1395" s="19"/>
    </row>
    <row r="1396" spans="1:19" x14ac:dyDescent="0.25">
      <c r="A1396"/>
      <c r="B1396"/>
      <c r="C1396"/>
      <c r="D1396"/>
      <c r="E1396"/>
      <c r="F1396"/>
      <c r="G1396"/>
      <c r="H1396" s="16"/>
      <c r="I1396" s="25"/>
      <c r="J1396" s="16"/>
      <c r="K1396" s="17"/>
      <c r="L1396" s="22"/>
      <c r="M1396" s="22"/>
      <c r="N1396"/>
      <c r="O1396"/>
      <c r="P1396" s="28"/>
      <c r="Q1396" s="18"/>
      <c r="R1396" s="25"/>
      <c r="S1396" s="19"/>
    </row>
    <row r="1397" spans="1:19" x14ac:dyDescent="0.25">
      <c r="A1397"/>
      <c r="B1397"/>
      <c r="C1397"/>
      <c r="D1397"/>
      <c r="E1397"/>
      <c r="F1397"/>
      <c r="G1397"/>
      <c r="H1397" s="16"/>
      <c r="I1397" s="25"/>
      <c r="J1397" s="16"/>
      <c r="K1397" s="17"/>
      <c r="L1397" s="22"/>
      <c r="M1397" s="22"/>
      <c r="N1397"/>
      <c r="O1397"/>
      <c r="P1397" s="28"/>
      <c r="Q1397" s="18"/>
      <c r="R1397" s="25"/>
      <c r="S1397" s="19"/>
    </row>
    <row r="1398" spans="1:19" x14ac:dyDescent="0.25">
      <c r="A1398"/>
      <c r="B1398"/>
      <c r="C1398"/>
      <c r="D1398"/>
      <c r="E1398"/>
      <c r="F1398"/>
      <c r="G1398"/>
      <c r="H1398" s="16"/>
      <c r="I1398" s="25"/>
      <c r="J1398" s="16"/>
      <c r="K1398" s="17"/>
      <c r="L1398" s="22"/>
      <c r="M1398" s="22"/>
      <c r="N1398"/>
      <c r="O1398"/>
      <c r="P1398" s="28"/>
      <c r="Q1398" s="18"/>
      <c r="R1398" s="25"/>
      <c r="S1398" s="19"/>
    </row>
    <row r="1399" spans="1:19" x14ac:dyDescent="0.25">
      <c r="A1399"/>
      <c r="B1399"/>
      <c r="C1399"/>
      <c r="D1399"/>
      <c r="E1399"/>
      <c r="F1399"/>
      <c r="G1399"/>
      <c r="H1399" s="16"/>
      <c r="I1399" s="25"/>
      <c r="J1399" s="16"/>
      <c r="K1399" s="17"/>
      <c r="L1399" s="22"/>
      <c r="M1399" s="22"/>
      <c r="N1399"/>
      <c r="O1399"/>
      <c r="P1399" s="28"/>
      <c r="Q1399" s="18"/>
      <c r="R1399" s="25"/>
      <c r="S1399" s="19"/>
    </row>
    <row r="1400" spans="1:19" x14ac:dyDescent="0.25">
      <c r="A1400"/>
      <c r="B1400"/>
      <c r="C1400"/>
      <c r="D1400"/>
      <c r="E1400"/>
      <c r="F1400"/>
      <c r="G1400"/>
      <c r="H1400" s="16"/>
      <c r="I1400" s="25"/>
      <c r="J1400" s="16"/>
      <c r="K1400" s="17"/>
      <c r="L1400" s="22"/>
      <c r="M1400" s="22"/>
      <c r="N1400"/>
      <c r="O1400"/>
      <c r="P1400" s="28"/>
      <c r="Q1400" s="18"/>
      <c r="R1400" s="25"/>
      <c r="S1400" s="19"/>
    </row>
    <row r="1401" spans="1:19" x14ac:dyDescent="0.25">
      <c r="A1401"/>
      <c r="B1401"/>
      <c r="C1401"/>
      <c r="D1401"/>
      <c r="E1401"/>
      <c r="F1401"/>
      <c r="G1401"/>
      <c r="H1401" s="16"/>
      <c r="I1401" s="25"/>
      <c r="J1401" s="16"/>
      <c r="K1401" s="17"/>
      <c r="L1401" s="22"/>
      <c r="M1401" s="22"/>
      <c r="N1401"/>
      <c r="O1401"/>
      <c r="P1401" s="28"/>
      <c r="Q1401" s="18"/>
      <c r="R1401" s="25"/>
      <c r="S1401" s="19"/>
    </row>
    <row r="1402" spans="1:19" x14ac:dyDescent="0.25">
      <c r="A1402"/>
      <c r="B1402"/>
      <c r="C1402"/>
      <c r="D1402"/>
      <c r="E1402"/>
      <c r="F1402"/>
      <c r="G1402"/>
      <c r="H1402" s="16"/>
      <c r="I1402" s="25"/>
      <c r="J1402" s="16"/>
      <c r="K1402" s="17"/>
      <c r="L1402" s="22"/>
      <c r="M1402" s="22"/>
      <c r="N1402"/>
      <c r="O1402"/>
      <c r="P1402" s="28"/>
      <c r="Q1402" s="18"/>
      <c r="R1402" s="25"/>
      <c r="S1402" s="19"/>
    </row>
    <row r="1403" spans="1:19" x14ac:dyDescent="0.25">
      <c r="A1403"/>
      <c r="B1403"/>
      <c r="C1403"/>
      <c r="D1403"/>
      <c r="E1403"/>
      <c r="F1403"/>
      <c r="G1403"/>
      <c r="H1403" s="16"/>
      <c r="I1403" s="25"/>
      <c r="J1403" s="16"/>
      <c r="K1403" s="17"/>
      <c r="L1403" s="22"/>
      <c r="M1403" s="22"/>
      <c r="N1403"/>
      <c r="O1403"/>
      <c r="P1403" s="28"/>
      <c r="Q1403" s="18"/>
      <c r="R1403" s="25"/>
      <c r="S1403" s="19"/>
    </row>
    <row r="1404" spans="1:19" x14ac:dyDescent="0.25">
      <c r="A1404"/>
      <c r="B1404"/>
      <c r="C1404"/>
      <c r="D1404"/>
      <c r="E1404"/>
      <c r="F1404"/>
      <c r="G1404"/>
      <c r="H1404" s="16"/>
      <c r="I1404" s="25"/>
      <c r="J1404" s="16"/>
      <c r="K1404" s="17"/>
      <c r="L1404" s="22"/>
      <c r="M1404" s="22"/>
      <c r="N1404"/>
      <c r="O1404"/>
      <c r="P1404" s="28"/>
      <c r="Q1404" s="18"/>
      <c r="R1404" s="25"/>
      <c r="S1404" s="19"/>
    </row>
    <row r="1405" spans="1:19" x14ac:dyDescent="0.25">
      <c r="A1405"/>
      <c r="B1405"/>
      <c r="C1405"/>
      <c r="D1405"/>
      <c r="E1405"/>
      <c r="F1405"/>
      <c r="G1405"/>
      <c r="H1405" s="16"/>
      <c r="I1405" s="25"/>
      <c r="J1405" s="16"/>
      <c r="K1405" s="17"/>
      <c r="L1405" s="22"/>
      <c r="M1405" s="22"/>
      <c r="N1405"/>
      <c r="O1405"/>
      <c r="P1405" s="28"/>
      <c r="Q1405" s="18"/>
      <c r="R1405" s="25"/>
      <c r="S1405" s="19"/>
    </row>
    <row r="1406" spans="1:19" x14ac:dyDescent="0.25">
      <c r="A1406"/>
      <c r="B1406"/>
      <c r="C1406"/>
      <c r="D1406"/>
      <c r="E1406"/>
      <c r="F1406"/>
      <c r="G1406"/>
      <c r="H1406" s="16"/>
      <c r="I1406" s="25"/>
      <c r="J1406" s="16"/>
      <c r="K1406" s="17"/>
      <c r="L1406" s="22"/>
      <c r="M1406" s="22"/>
      <c r="N1406"/>
      <c r="O1406"/>
      <c r="P1406" s="28"/>
      <c r="Q1406" s="18"/>
      <c r="R1406" s="25"/>
      <c r="S1406" s="19"/>
    </row>
    <row r="1407" spans="1:19" x14ac:dyDescent="0.25">
      <c r="A1407"/>
      <c r="B1407"/>
      <c r="C1407"/>
      <c r="D1407"/>
      <c r="E1407"/>
      <c r="F1407"/>
      <c r="G1407"/>
      <c r="H1407" s="16"/>
      <c r="I1407" s="25"/>
      <c r="J1407" s="16"/>
      <c r="K1407" s="17"/>
      <c r="L1407" s="22"/>
      <c r="M1407" s="22"/>
      <c r="N1407"/>
      <c r="O1407"/>
      <c r="P1407" s="28"/>
      <c r="Q1407" s="18"/>
      <c r="R1407" s="25"/>
      <c r="S1407" s="19"/>
    </row>
    <row r="1408" spans="1:19" x14ac:dyDescent="0.25">
      <c r="A1408"/>
      <c r="B1408"/>
      <c r="C1408"/>
      <c r="D1408"/>
      <c r="E1408"/>
      <c r="F1408"/>
      <c r="G1408"/>
      <c r="H1408" s="16"/>
      <c r="I1408" s="25"/>
      <c r="J1408" s="16"/>
      <c r="K1408" s="17"/>
      <c r="L1408" s="22"/>
      <c r="M1408" s="22"/>
      <c r="N1408"/>
      <c r="O1408"/>
      <c r="P1408" s="28"/>
      <c r="Q1408" s="18"/>
      <c r="R1408" s="25"/>
      <c r="S1408" s="19"/>
    </row>
    <row r="1409" spans="1:19" x14ac:dyDescent="0.25">
      <c r="A1409"/>
      <c r="B1409"/>
      <c r="C1409"/>
      <c r="D1409"/>
      <c r="E1409"/>
      <c r="F1409"/>
      <c r="G1409"/>
      <c r="H1409" s="16"/>
      <c r="I1409" s="25"/>
      <c r="J1409" s="16"/>
      <c r="K1409" s="17"/>
      <c r="L1409" s="22"/>
      <c r="M1409" s="22"/>
      <c r="N1409"/>
      <c r="O1409"/>
      <c r="P1409" s="28"/>
      <c r="Q1409" s="18"/>
      <c r="R1409" s="25"/>
      <c r="S1409" s="19"/>
    </row>
    <row r="1410" spans="1:19" x14ac:dyDescent="0.25">
      <c r="A1410"/>
      <c r="B1410"/>
      <c r="C1410"/>
      <c r="D1410"/>
      <c r="E1410"/>
      <c r="F1410"/>
      <c r="G1410"/>
      <c r="H1410" s="16"/>
      <c r="I1410" s="25"/>
      <c r="J1410" s="16"/>
      <c r="K1410" s="17"/>
      <c r="L1410" s="22"/>
      <c r="M1410" s="22"/>
      <c r="N1410"/>
      <c r="O1410"/>
      <c r="P1410" s="28"/>
      <c r="Q1410" s="18"/>
      <c r="R1410" s="25"/>
      <c r="S1410" s="19"/>
    </row>
    <row r="1411" spans="1:19" x14ac:dyDescent="0.25">
      <c r="A1411"/>
      <c r="B1411"/>
      <c r="C1411"/>
      <c r="D1411"/>
      <c r="E1411"/>
      <c r="F1411"/>
      <c r="G1411"/>
      <c r="H1411" s="16"/>
      <c r="I1411" s="25"/>
      <c r="J1411" s="16"/>
      <c r="K1411" s="17"/>
      <c r="L1411" s="22"/>
      <c r="M1411" s="22"/>
      <c r="N1411"/>
      <c r="O1411"/>
      <c r="P1411" s="28"/>
      <c r="Q1411" s="18"/>
      <c r="R1411" s="25"/>
      <c r="S1411" s="19"/>
    </row>
    <row r="1412" spans="1:19" x14ac:dyDescent="0.25">
      <c r="A1412"/>
      <c r="B1412"/>
      <c r="C1412"/>
      <c r="D1412"/>
      <c r="E1412"/>
      <c r="F1412"/>
      <c r="G1412"/>
      <c r="H1412" s="16"/>
      <c r="I1412" s="25"/>
      <c r="J1412" s="16"/>
      <c r="K1412" s="17"/>
      <c r="L1412" s="22"/>
      <c r="M1412" s="22"/>
      <c r="N1412"/>
      <c r="O1412"/>
      <c r="P1412" s="28"/>
      <c r="Q1412" s="18"/>
      <c r="R1412" s="25"/>
      <c r="S1412" s="19"/>
    </row>
    <row r="1413" spans="1:19" x14ac:dyDescent="0.25">
      <c r="A1413"/>
      <c r="B1413"/>
      <c r="C1413"/>
      <c r="D1413"/>
      <c r="E1413"/>
      <c r="F1413"/>
      <c r="G1413"/>
      <c r="H1413" s="16"/>
      <c r="I1413" s="25"/>
      <c r="J1413" s="16"/>
      <c r="K1413" s="17"/>
      <c r="L1413" s="22"/>
      <c r="M1413" s="22"/>
      <c r="N1413"/>
      <c r="O1413"/>
      <c r="P1413" s="28"/>
      <c r="Q1413" s="18"/>
      <c r="R1413" s="25"/>
      <c r="S1413" s="19"/>
    </row>
    <row r="1414" spans="1:19" x14ac:dyDescent="0.25">
      <c r="A1414"/>
      <c r="B1414"/>
      <c r="C1414"/>
      <c r="D1414"/>
      <c r="E1414"/>
      <c r="F1414"/>
      <c r="G1414"/>
      <c r="H1414" s="16"/>
      <c r="I1414" s="25"/>
      <c r="J1414" s="16"/>
      <c r="K1414" s="17"/>
      <c r="L1414" s="22"/>
      <c r="M1414" s="22"/>
      <c r="N1414"/>
      <c r="O1414"/>
      <c r="P1414" s="28"/>
      <c r="Q1414" s="18"/>
      <c r="R1414" s="25"/>
      <c r="S1414" s="19"/>
    </row>
    <row r="1415" spans="1:19" x14ac:dyDescent="0.25">
      <c r="A1415"/>
      <c r="B1415"/>
      <c r="C1415"/>
      <c r="D1415"/>
      <c r="E1415"/>
      <c r="F1415"/>
      <c r="G1415"/>
      <c r="H1415" s="16"/>
      <c r="I1415" s="25"/>
      <c r="J1415" s="16"/>
      <c r="K1415" s="17"/>
      <c r="L1415" s="22"/>
      <c r="M1415" s="22"/>
      <c r="N1415"/>
      <c r="O1415"/>
      <c r="P1415" s="28"/>
      <c r="Q1415" s="18"/>
      <c r="R1415" s="25"/>
      <c r="S1415" s="19"/>
    </row>
    <row r="1416" spans="1:19" x14ac:dyDescent="0.25">
      <c r="A1416"/>
      <c r="B1416"/>
      <c r="C1416"/>
      <c r="D1416"/>
      <c r="E1416"/>
      <c r="F1416"/>
      <c r="G1416"/>
      <c r="H1416" s="16"/>
      <c r="I1416" s="25"/>
      <c r="J1416" s="16"/>
      <c r="K1416" s="17"/>
      <c r="L1416" s="22"/>
      <c r="M1416" s="22"/>
      <c r="N1416"/>
      <c r="O1416"/>
      <c r="P1416" s="28"/>
      <c r="Q1416" s="18"/>
      <c r="R1416" s="25"/>
      <c r="S1416" s="19"/>
    </row>
    <row r="1417" spans="1:19" x14ac:dyDescent="0.25">
      <c r="A1417"/>
      <c r="B1417"/>
      <c r="C1417"/>
      <c r="D1417"/>
      <c r="E1417"/>
      <c r="F1417"/>
      <c r="G1417"/>
      <c r="H1417" s="16"/>
      <c r="I1417" s="25"/>
      <c r="J1417" s="16"/>
      <c r="K1417" s="17"/>
      <c r="L1417" s="22"/>
      <c r="M1417" s="22"/>
      <c r="N1417"/>
      <c r="O1417"/>
      <c r="P1417" s="28"/>
      <c r="Q1417" s="18"/>
      <c r="R1417" s="25"/>
      <c r="S1417" s="19"/>
    </row>
    <row r="1418" spans="1:19" x14ac:dyDescent="0.25">
      <c r="A1418"/>
      <c r="B1418"/>
      <c r="C1418"/>
      <c r="D1418"/>
      <c r="E1418"/>
      <c r="F1418"/>
      <c r="G1418"/>
      <c r="H1418" s="16"/>
      <c r="I1418" s="25"/>
      <c r="J1418" s="16"/>
      <c r="K1418" s="17"/>
      <c r="L1418" s="22"/>
      <c r="M1418" s="22"/>
      <c r="N1418"/>
      <c r="O1418"/>
      <c r="P1418" s="28"/>
      <c r="Q1418" s="18"/>
      <c r="R1418" s="25"/>
      <c r="S1418" s="19"/>
    </row>
    <row r="1419" spans="1:19" x14ac:dyDescent="0.25">
      <c r="A1419"/>
      <c r="B1419"/>
      <c r="C1419"/>
      <c r="D1419"/>
      <c r="E1419"/>
      <c r="F1419"/>
      <c r="G1419"/>
      <c r="H1419" s="16"/>
      <c r="I1419" s="25"/>
      <c r="J1419" s="16"/>
      <c r="K1419" s="17"/>
      <c r="L1419" s="22"/>
      <c r="M1419" s="22"/>
      <c r="N1419"/>
      <c r="O1419"/>
      <c r="P1419" s="28"/>
      <c r="Q1419" s="18"/>
      <c r="R1419" s="25"/>
      <c r="S1419" s="19"/>
    </row>
    <row r="1420" spans="1:19" x14ac:dyDescent="0.25">
      <c r="A1420"/>
      <c r="B1420"/>
      <c r="C1420"/>
      <c r="D1420"/>
      <c r="E1420"/>
      <c r="F1420"/>
      <c r="G1420"/>
      <c r="H1420" s="16"/>
      <c r="I1420" s="25"/>
      <c r="J1420" s="16"/>
      <c r="K1420" s="17"/>
      <c r="L1420" s="22"/>
      <c r="M1420" s="22"/>
      <c r="N1420"/>
      <c r="O1420"/>
      <c r="P1420" s="28"/>
      <c r="Q1420" s="18"/>
      <c r="R1420" s="25"/>
      <c r="S1420" s="19"/>
    </row>
    <row r="1421" spans="1:19" x14ac:dyDescent="0.25">
      <c r="A1421"/>
      <c r="B1421"/>
      <c r="C1421"/>
      <c r="D1421"/>
      <c r="E1421"/>
      <c r="F1421"/>
      <c r="G1421"/>
      <c r="H1421" s="16"/>
      <c r="I1421" s="25"/>
      <c r="J1421" s="16"/>
      <c r="K1421" s="17"/>
      <c r="L1421" s="22"/>
      <c r="M1421" s="22"/>
      <c r="N1421"/>
      <c r="O1421"/>
      <c r="P1421" s="28"/>
      <c r="Q1421" s="18"/>
      <c r="R1421" s="25"/>
      <c r="S1421" s="19"/>
    </row>
    <row r="1422" spans="1:19" x14ac:dyDescent="0.25">
      <c r="A1422"/>
      <c r="B1422"/>
      <c r="C1422"/>
      <c r="D1422"/>
      <c r="E1422"/>
      <c r="F1422"/>
      <c r="G1422"/>
      <c r="H1422" s="16"/>
      <c r="I1422" s="25"/>
      <c r="J1422" s="16"/>
      <c r="K1422" s="17"/>
      <c r="L1422" s="22"/>
      <c r="M1422" s="22"/>
      <c r="N1422"/>
      <c r="O1422"/>
      <c r="P1422" s="28"/>
      <c r="Q1422" s="18"/>
      <c r="R1422" s="25"/>
      <c r="S1422" s="19"/>
    </row>
    <row r="1423" spans="1:19" x14ac:dyDescent="0.25">
      <c r="A1423"/>
      <c r="B1423"/>
      <c r="C1423"/>
      <c r="D1423"/>
      <c r="E1423"/>
      <c r="F1423"/>
      <c r="G1423"/>
      <c r="H1423" s="16"/>
      <c r="I1423" s="25"/>
      <c r="J1423" s="16"/>
      <c r="K1423" s="17"/>
      <c r="L1423" s="22"/>
      <c r="M1423" s="22"/>
      <c r="N1423"/>
      <c r="O1423"/>
      <c r="P1423" s="28"/>
      <c r="Q1423" s="18"/>
      <c r="R1423" s="25"/>
      <c r="S1423" s="19"/>
    </row>
    <row r="1424" spans="1:19" x14ac:dyDescent="0.25">
      <c r="A1424"/>
      <c r="B1424"/>
      <c r="C1424"/>
      <c r="D1424"/>
      <c r="E1424"/>
      <c r="F1424"/>
      <c r="G1424"/>
      <c r="H1424" s="16"/>
      <c r="I1424" s="25"/>
      <c r="J1424" s="16"/>
      <c r="K1424" s="17"/>
      <c r="L1424" s="22"/>
      <c r="M1424" s="22"/>
      <c r="N1424"/>
      <c r="O1424"/>
      <c r="P1424" s="28"/>
      <c r="Q1424" s="18"/>
      <c r="R1424" s="25"/>
      <c r="S1424" s="19"/>
    </row>
    <row r="1425" spans="1:19" x14ac:dyDescent="0.25">
      <c r="A1425"/>
      <c r="B1425"/>
      <c r="C1425"/>
      <c r="D1425"/>
      <c r="E1425"/>
      <c r="F1425"/>
      <c r="G1425"/>
      <c r="H1425" s="16"/>
      <c r="I1425" s="25"/>
      <c r="J1425" s="16"/>
      <c r="K1425" s="17"/>
      <c r="L1425" s="22"/>
      <c r="M1425" s="22"/>
      <c r="N1425"/>
      <c r="O1425"/>
      <c r="P1425" s="28"/>
      <c r="Q1425" s="18"/>
      <c r="R1425" s="25"/>
      <c r="S1425" s="19"/>
    </row>
    <row r="1426" spans="1:19" x14ac:dyDescent="0.25">
      <c r="A1426"/>
      <c r="B1426"/>
      <c r="C1426"/>
      <c r="D1426"/>
      <c r="E1426"/>
      <c r="F1426"/>
      <c r="G1426"/>
      <c r="H1426" s="16"/>
      <c r="I1426" s="25"/>
      <c r="J1426" s="16"/>
      <c r="K1426" s="17"/>
      <c r="L1426" s="22"/>
      <c r="M1426" s="22"/>
      <c r="N1426"/>
      <c r="O1426"/>
      <c r="P1426" s="28"/>
      <c r="Q1426" s="18"/>
      <c r="R1426" s="25"/>
      <c r="S1426" s="19"/>
    </row>
    <row r="1427" spans="1:19" x14ac:dyDescent="0.25">
      <c r="A1427"/>
      <c r="B1427"/>
      <c r="C1427"/>
      <c r="D1427"/>
      <c r="E1427"/>
      <c r="F1427"/>
      <c r="G1427"/>
      <c r="H1427" s="16"/>
      <c r="I1427" s="25"/>
      <c r="J1427" s="16"/>
      <c r="K1427" s="17"/>
      <c r="L1427" s="22"/>
      <c r="M1427" s="22"/>
      <c r="N1427"/>
      <c r="O1427"/>
      <c r="P1427" s="28"/>
      <c r="Q1427" s="18"/>
      <c r="R1427" s="25"/>
      <c r="S1427" s="19"/>
    </row>
    <row r="1428" spans="1:19" x14ac:dyDescent="0.25">
      <c r="A1428"/>
      <c r="B1428"/>
      <c r="C1428"/>
      <c r="D1428"/>
      <c r="E1428"/>
      <c r="F1428"/>
      <c r="G1428"/>
      <c r="H1428" s="16"/>
      <c r="I1428" s="25"/>
      <c r="J1428" s="16"/>
      <c r="K1428" s="17"/>
      <c r="L1428" s="22"/>
      <c r="M1428" s="22"/>
      <c r="N1428"/>
      <c r="O1428"/>
      <c r="P1428" s="28"/>
      <c r="Q1428" s="18"/>
      <c r="R1428" s="25"/>
      <c r="S1428" s="19"/>
    </row>
    <row r="1429" spans="1:19" x14ac:dyDescent="0.25">
      <c r="A1429"/>
      <c r="B1429"/>
      <c r="C1429"/>
      <c r="D1429"/>
      <c r="E1429"/>
      <c r="F1429"/>
      <c r="G1429"/>
      <c r="H1429" s="16"/>
      <c r="I1429" s="25"/>
      <c r="J1429" s="16"/>
      <c r="K1429" s="17"/>
      <c r="L1429" s="22"/>
      <c r="M1429" s="22"/>
      <c r="N1429"/>
      <c r="O1429"/>
      <c r="P1429" s="28"/>
      <c r="Q1429" s="18"/>
      <c r="R1429" s="25"/>
      <c r="S1429" s="19"/>
    </row>
    <row r="1430" spans="1:19" x14ac:dyDescent="0.25">
      <c r="A1430"/>
      <c r="B1430"/>
      <c r="C1430"/>
      <c r="D1430"/>
      <c r="E1430"/>
      <c r="F1430"/>
      <c r="G1430"/>
      <c r="H1430" s="16"/>
      <c r="I1430" s="25"/>
      <c r="J1430" s="16"/>
      <c r="K1430" s="17"/>
      <c r="L1430" s="22"/>
      <c r="M1430" s="22"/>
      <c r="N1430"/>
      <c r="O1430"/>
      <c r="P1430" s="28"/>
      <c r="Q1430" s="18"/>
      <c r="R1430" s="25"/>
      <c r="S1430" s="19"/>
    </row>
    <row r="1431" spans="1:19" x14ac:dyDescent="0.25">
      <c r="A1431"/>
      <c r="B1431"/>
      <c r="C1431"/>
      <c r="D1431"/>
      <c r="E1431"/>
      <c r="F1431"/>
      <c r="G1431"/>
      <c r="H1431" s="16"/>
      <c r="I1431" s="25"/>
      <c r="J1431" s="16"/>
      <c r="K1431" s="17"/>
      <c r="L1431" s="22"/>
      <c r="M1431" s="22"/>
      <c r="N1431"/>
      <c r="O1431"/>
      <c r="P1431" s="28"/>
      <c r="Q1431" s="18"/>
      <c r="R1431" s="25"/>
      <c r="S1431" s="19"/>
    </row>
    <row r="1432" spans="1:19" x14ac:dyDescent="0.25">
      <c r="A1432"/>
      <c r="B1432"/>
      <c r="C1432"/>
      <c r="D1432"/>
      <c r="E1432"/>
      <c r="F1432"/>
      <c r="G1432"/>
      <c r="H1432" s="16"/>
      <c r="I1432" s="25"/>
      <c r="J1432" s="16"/>
      <c r="K1432" s="17"/>
      <c r="L1432" s="22"/>
      <c r="M1432" s="22"/>
      <c r="N1432"/>
      <c r="O1432"/>
      <c r="P1432" s="28"/>
      <c r="Q1432" s="18"/>
      <c r="R1432" s="25"/>
      <c r="S1432" s="19"/>
    </row>
    <row r="1433" spans="1:19" x14ac:dyDescent="0.25">
      <c r="A1433"/>
      <c r="B1433"/>
      <c r="C1433"/>
      <c r="D1433"/>
      <c r="E1433"/>
      <c r="F1433"/>
      <c r="G1433"/>
      <c r="H1433" s="16"/>
      <c r="I1433" s="25"/>
      <c r="J1433" s="16"/>
      <c r="K1433" s="17"/>
      <c r="L1433" s="22"/>
      <c r="M1433" s="22"/>
      <c r="N1433"/>
      <c r="O1433"/>
      <c r="P1433" s="28"/>
      <c r="Q1433" s="18"/>
      <c r="R1433" s="25"/>
      <c r="S1433" s="19"/>
    </row>
    <row r="1434" spans="1:19" x14ac:dyDescent="0.25">
      <c r="A1434"/>
      <c r="B1434"/>
      <c r="C1434"/>
      <c r="D1434"/>
      <c r="E1434"/>
      <c r="F1434"/>
      <c r="G1434"/>
      <c r="H1434" s="16"/>
      <c r="I1434" s="25"/>
      <c r="J1434" s="16"/>
      <c r="K1434" s="17"/>
      <c r="L1434" s="22"/>
      <c r="M1434" s="22"/>
      <c r="N1434"/>
      <c r="O1434"/>
      <c r="P1434" s="28"/>
      <c r="Q1434" s="18"/>
      <c r="R1434" s="25"/>
      <c r="S1434" s="19"/>
    </row>
    <row r="1435" spans="1:19" x14ac:dyDescent="0.25">
      <c r="A1435"/>
      <c r="B1435"/>
      <c r="C1435"/>
      <c r="D1435"/>
      <c r="E1435"/>
      <c r="F1435"/>
      <c r="G1435"/>
      <c r="H1435" s="16"/>
      <c r="I1435" s="25"/>
      <c r="J1435" s="16"/>
      <c r="K1435" s="17"/>
      <c r="L1435" s="22"/>
      <c r="M1435" s="22"/>
      <c r="N1435"/>
      <c r="O1435"/>
      <c r="P1435" s="28"/>
      <c r="Q1435" s="18"/>
      <c r="R1435" s="25"/>
      <c r="S1435" s="19"/>
    </row>
    <row r="1436" spans="1:19" x14ac:dyDescent="0.25">
      <c r="A1436"/>
      <c r="B1436"/>
      <c r="C1436"/>
      <c r="D1436"/>
      <c r="E1436"/>
      <c r="F1436"/>
      <c r="G1436"/>
      <c r="H1436" s="16"/>
      <c r="I1436" s="25"/>
      <c r="J1436" s="16"/>
      <c r="K1436" s="17"/>
      <c r="L1436" s="22"/>
      <c r="M1436" s="22"/>
      <c r="N1436"/>
      <c r="O1436"/>
      <c r="P1436" s="28"/>
      <c r="Q1436" s="18"/>
      <c r="R1436" s="25"/>
      <c r="S1436" s="19"/>
    </row>
    <row r="1437" spans="1:19" x14ac:dyDescent="0.25">
      <c r="A1437"/>
      <c r="B1437"/>
      <c r="C1437"/>
      <c r="D1437"/>
      <c r="E1437"/>
      <c r="F1437"/>
      <c r="G1437"/>
      <c r="H1437" s="16"/>
      <c r="I1437" s="25"/>
      <c r="J1437" s="16"/>
      <c r="K1437" s="17"/>
      <c r="L1437" s="22"/>
      <c r="M1437" s="22"/>
      <c r="N1437"/>
      <c r="O1437"/>
      <c r="P1437" s="28"/>
      <c r="Q1437" s="18"/>
      <c r="R1437" s="25"/>
      <c r="S1437" s="19"/>
    </row>
    <row r="1438" spans="1:19" x14ac:dyDescent="0.25">
      <c r="A1438"/>
      <c r="B1438"/>
      <c r="C1438"/>
      <c r="D1438"/>
      <c r="E1438"/>
      <c r="F1438"/>
      <c r="G1438"/>
      <c r="H1438" s="16"/>
      <c r="I1438" s="25"/>
      <c r="J1438" s="16"/>
      <c r="K1438" s="17"/>
      <c r="L1438" s="22"/>
      <c r="M1438" s="22"/>
      <c r="N1438"/>
      <c r="O1438"/>
      <c r="P1438" s="28"/>
      <c r="Q1438" s="18"/>
      <c r="R1438" s="25"/>
      <c r="S1438" s="19"/>
    </row>
    <row r="1439" spans="1:19" x14ac:dyDescent="0.25">
      <c r="A1439"/>
      <c r="B1439"/>
      <c r="C1439"/>
      <c r="D1439"/>
      <c r="E1439"/>
      <c r="F1439"/>
      <c r="G1439"/>
      <c r="H1439" s="16"/>
      <c r="I1439" s="25"/>
      <c r="J1439" s="16"/>
      <c r="K1439" s="17"/>
      <c r="L1439" s="22"/>
      <c r="M1439" s="22"/>
      <c r="N1439"/>
      <c r="O1439"/>
      <c r="P1439" s="28"/>
      <c r="Q1439" s="18"/>
      <c r="R1439" s="25"/>
      <c r="S1439" s="19"/>
    </row>
    <row r="1440" spans="1:19" x14ac:dyDescent="0.25">
      <c r="A1440"/>
      <c r="B1440"/>
      <c r="C1440"/>
      <c r="D1440"/>
      <c r="E1440"/>
      <c r="F1440"/>
      <c r="G1440"/>
      <c r="H1440" s="16"/>
      <c r="I1440" s="25"/>
      <c r="J1440" s="16"/>
      <c r="K1440" s="17"/>
      <c r="L1440" s="22"/>
      <c r="M1440" s="22"/>
      <c r="N1440"/>
      <c r="O1440"/>
      <c r="P1440" s="28"/>
      <c r="Q1440" s="18"/>
      <c r="R1440" s="25"/>
      <c r="S1440" s="19"/>
    </row>
    <row r="1441" spans="1:19" x14ac:dyDescent="0.25">
      <c r="A1441"/>
      <c r="B1441"/>
      <c r="C1441"/>
      <c r="D1441"/>
      <c r="E1441"/>
      <c r="F1441"/>
      <c r="G1441"/>
      <c r="H1441" s="16"/>
      <c r="I1441" s="25"/>
      <c r="J1441" s="16"/>
      <c r="K1441" s="17"/>
      <c r="L1441" s="22"/>
      <c r="M1441" s="22"/>
      <c r="N1441"/>
      <c r="O1441"/>
      <c r="P1441" s="28"/>
      <c r="Q1441" s="18"/>
      <c r="R1441" s="25"/>
      <c r="S1441" s="19"/>
    </row>
    <row r="1442" spans="1:19" x14ac:dyDescent="0.25">
      <c r="A1442"/>
      <c r="B1442"/>
      <c r="C1442"/>
      <c r="D1442"/>
      <c r="E1442"/>
      <c r="F1442"/>
      <c r="G1442"/>
      <c r="H1442" s="16"/>
      <c r="I1442" s="25"/>
      <c r="J1442" s="16"/>
      <c r="K1442" s="17"/>
      <c r="L1442" s="22"/>
      <c r="M1442" s="22"/>
      <c r="N1442"/>
      <c r="O1442"/>
      <c r="P1442" s="28"/>
      <c r="Q1442" s="18"/>
      <c r="R1442" s="25"/>
      <c r="S1442" s="19"/>
    </row>
    <row r="1443" spans="1:19" x14ac:dyDescent="0.25">
      <c r="A1443"/>
      <c r="B1443"/>
      <c r="C1443"/>
      <c r="D1443"/>
      <c r="E1443"/>
      <c r="F1443"/>
      <c r="G1443"/>
      <c r="H1443" s="16"/>
      <c r="I1443" s="25"/>
      <c r="J1443" s="16"/>
      <c r="K1443" s="17"/>
      <c r="L1443" s="22"/>
      <c r="M1443" s="22"/>
      <c r="N1443"/>
      <c r="O1443"/>
      <c r="P1443" s="28"/>
      <c r="Q1443" s="18"/>
      <c r="R1443" s="25"/>
      <c r="S1443" s="19"/>
    </row>
    <row r="1444" spans="1:19" x14ac:dyDescent="0.25">
      <c r="A1444"/>
      <c r="B1444"/>
      <c r="C1444"/>
      <c r="D1444"/>
      <c r="E1444"/>
      <c r="F1444"/>
      <c r="G1444"/>
      <c r="H1444" s="16"/>
      <c r="I1444" s="25"/>
      <c r="J1444" s="16"/>
      <c r="K1444" s="17"/>
      <c r="L1444" s="22"/>
      <c r="M1444" s="22"/>
      <c r="N1444"/>
      <c r="O1444"/>
      <c r="P1444" s="28"/>
      <c r="Q1444" s="18"/>
      <c r="R1444" s="25"/>
      <c r="S1444" s="19"/>
    </row>
    <row r="1445" spans="1:19" x14ac:dyDescent="0.25">
      <c r="A1445"/>
      <c r="B1445"/>
      <c r="C1445"/>
      <c r="D1445"/>
      <c r="E1445"/>
      <c r="F1445"/>
      <c r="G1445"/>
      <c r="H1445" s="16"/>
      <c r="I1445" s="25"/>
      <c r="J1445" s="16"/>
      <c r="K1445" s="17"/>
      <c r="L1445" s="22"/>
      <c r="M1445" s="22"/>
      <c r="N1445"/>
      <c r="O1445"/>
      <c r="P1445" s="28"/>
      <c r="Q1445" s="18"/>
      <c r="R1445" s="25"/>
      <c r="S1445" s="19"/>
    </row>
    <row r="1446" spans="1:19" x14ac:dyDescent="0.25">
      <c r="A1446"/>
      <c r="B1446"/>
      <c r="C1446"/>
      <c r="D1446"/>
      <c r="E1446"/>
      <c r="F1446"/>
      <c r="G1446"/>
      <c r="H1446" s="16"/>
      <c r="I1446" s="25"/>
      <c r="J1446" s="16"/>
      <c r="K1446" s="17"/>
      <c r="L1446" s="22"/>
      <c r="M1446" s="22"/>
      <c r="N1446"/>
      <c r="O1446"/>
      <c r="P1446" s="28"/>
      <c r="Q1446" s="18"/>
      <c r="R1446" s="25"/>
      <c r="S1446" s="19"/>
    </row>
    <row r="1447" spans="1:19" x14ac:dyDescent="0.25">
      <c r="A1447"/>
      <c r="B1447"/>
      <c r="C1447"/>
      <c r="D1447"/>
      <c r="E1447"/>
      <c r="F1447"/>
      <c r="G1447"/>
      <c r="H1447" s="16"/>
      <c r="I1447" s="25"/>
      <c r="J1447" s="16"/>
      <c r="K1447" s="17"/>
      <c r="L1447" s="22"/>
      <c r="M1447" s="22"/>
      <c r="N1447"/>
      <c r="O1447"/>
      <c r="P1447" s="28"/>
      <c r="Q1447" s="18"/>
      <c r="R1447" s="25"/>
      <c r="S1447" s="19"/>
    </row>
    <row r="1448" spans="1:19" x14ac:dyDescent="0.25">
      <c r="A1448"/>
      <c r="B1448"/>
      <c r="C1448"/>
      <c r="D1448"/>
      <c r="E1448"/>
      <c r="F1448"/>
      <c r="G1448"/>
      <c r="H1448" s="16"/>
      <c r="I1448" s="25"/>
      <c r="J1448" s="16"/>
      <c r="K1448" s="17"/>
      <c r="L1448" s="22"/>
      <c r="M1448" s="22"/>
      <c r="N1448"/>
      <c r="O1448"/>
      <c r="P1448" s="28"/>
      <c r="Q1448" s="18"/>
      <c r="R1448" s="25"/>
      <c r="S1448" s="19"/>
    </row>
    <row r="1449" spans="1:19" x14ac:dyDescent="0.25">
      <c r="A1449"/>
      <c r="B1449"/>
      <c r="C1449"/>
      <c r="D1449"/>
      <c r="E1449"/>
      <c r="F1449"/>
      <c r="G1449"/>
      <c r="H1449" s="16"/>
      <c r="I1449" s="25"/>
      <c r="J1449" s="16"/>
      <c r="K1449" s="17"/>
      <c r="L1449" s="22"/>
      <c r="M1449" s="22"/>
      <c r="N1449"/>
      <c r="O1449"/>
      <c r="P1449" s="28"/>
      <c r="Q1449" s="18"/>
      <c r="R1449" s="25"/>
      <c r="S1449" s="19"/>
    </row>
    <row r="1450" spans="1:19" x14ac:dyDescent="0.25">
      <c r="A1450"/>
      <c r="B1450"/>
      <c r="C1450"/>
      <c r="D1450"/>
      <c r="E1450"/>
      <c r="F1450"/>
      <c r="G1450"/>
      <c r="H1450" s="16"/>
      <c r="I1450" s="25"/>
      <c r="J1450" s="16"/>
      <c r="K1450" s="17"/>
      <c r="L1450" s="22"/>
      <c r="M1450" s="22"/>
      <c r="N1450"/>
      <c r="O1450"/>
      <c r="P1450" s="28"/>
      <c r="Q1450" s="18"/>
      <c r="R1450" s="25"/>
      <c r="S1450" s="19"/>
    </row>
    <row r="1451" spans="1:19" x14ac:dyDescent="0.25">
      <c r="A1451"/>
      <c r="B1451"/>
      <c r="C1451"/>
      <c r="D1451"/>
      <c r="E1451"/>
      <c r="F1451"/>
      <c r="G1451"/>
      <c r="H1451" s="16"/>
      <c r="I1451" s="25"/>
      <c r="J1451" s="16"/>
      <c r="K1451" s="17"/>
      <c r="L1451" s="22"/>
      <c r="M1451" s="22"/>
      <c r="N1451"/>
      <c r="O1451"/>
      <c r="P1451" s="28"/>
      <c r="Q1451" s="18"/>
      <c r="R1451" s="25"/>
      <c r="S1451" s="19"/>
    </row>
    <row r="1452" spans="1:19" x14ac:dyDescent="0.25">
      <c r="A1452"/>
      <c r="B1452"/>
      <c r="C1452"/>
      <c r="D1452"/>
      <c r="E1452"/>
      <c r="F1452"/>
      <c r="G1452"/>
      <c r="H1452" s="16"/>
      <c r="I1452" s="25"/>
      <c r="J1452" s="16"/>
      <c r="K1452" s="17"/>
      <c r="L1452" s="22"/>
      <c r="M1452" s="22"/>
      <c r="N1452"/>
      <c r="O1452"/>
      <c r="P1452" s="28"/>
      <c r="Q1452" s="18"/>
      <c r="R1452" s="25"/>
      <c r="S1452" s="19"/>
    </row>
    <row r="1453" spans="1:19" x14ac:dyDescent="0.25">
      <c r="A1453"/>
      <c r="B1453"/>
      <c r="C1453"/>
      <c r="D1453"/>
      <c r="E1453"/>
      <c r="F1453"/>
      <c r="G1453"/>
      <c r="H1453" s="16"/>
      <c r="I1453" s="25"/>
      <c r="J1453" s="16"/>
      <c r="K1453" s="17"/>
      <c r="L1453" s="22"/>
      <c r="M1453" s="22"/>
      <c r="N1453"/>
      <c r="O1453"/>
      <c r="P1453" s="28"/>
      <c r="Q1453" s="18"/>
      <c r="R1453" s="25"/>
      <c r="S1453" s="19"/>
    </row>
    <row r="1454" spans="1:19" x14ac:dyDescent="0.25">
      <c r="A1454"/>
      <c r="B1454"/>
      <c r="C1454"/>
      <c r="D1454"/>
      <c r="E1454"/>
      <c r="F1454"/>
      <c r="G1454"/>
      <c r="H1454" s="16"/>
      <c r="I1454" s="25"/>
      <c r="J1454" s="16"/>
      <c r="K1454" s="17"/>
      <c r="L1454" s="22"/>
      <c r="M1454" s="22"/>
      <c r="N1454"/>
      <c r="O1454"/>
      <c r="P1454" s="28"/>
      <c r="Q1454" s="18"/>
      <c r="R1454" s="25"/>
      <c r="S1454" s="19"/>
    </row>
    <row r="1455" spans="1:19" x14ac:dyDescent="0.25">
      <c r="A1455"/>
      <c r="B1455"/>
      <c r="C1455"/>
      <c r="D1455"/>
      <c r="E1455"/>
      <c r="F1455"/>
      <c r="G1455"/>
      <c r="H1455" s="16"/>
      <c r="I1455" s="25"/>
      <c r="J1455" s="16"/>
      <c r="K1455" s="17"/>
      <c r="L1455" s="22"/>
      <c r="M1455" s="22"/>
      <c r="N1455"/>
      <c r="O1455"/>
      <c r="P1455" s="28"/>
      <c r="Q1455" s="18"/>
      <c r="R1455" s="25"/>
      <c r="S1455" s="19"/>
    </row>
    <row r="1456" spans="1:19" x14ac:dyDescent="0.25">
      <c r="A1456"/>
      <c r="B1456"/>
      <c r="C1456"/>
      <c r="D1456"/>
      <c r="E1456"/>
      <c r="F1456"/>
      <c r="G1456"/>
      <c r="H1456" s="16"/>
      <c r="I1456" s="25"/>
      <c r="J1456" s="16"/>
      <c r="K1456" s="17"/>
      <c r="L1456" s="22"/>
      <c r="M1456" s="22"/>
      <c r="N1456"/>
      <c r="O1456"/>
      <c r="P1456" s="28"/>
      <c r="Q1456" s="18"/>
      <c r="R1456" s="25"/>
      <c r="S1456" s="19"/>
    </row>
    <row r="1457" spans="1:19" x14ac:dyDescent="0.25">
      <c r="A1457"/>
      <c r="B1457"/>
      <c r="C1457"/>
      <c r="D1457"/>
      <c r="E1457"/>
      <c r="F1457"/>
      <c r="G1457"/>
      <c r="H1457" s="16"/>
      <c r="I1457" s="25"/>
      <c r="J1457" s="16"/>
      <c r="K1457" s="17"/>
      <c r="L1457" s="22"/>
      <c r="M1457" s="22"/>
      <c r="N1457"/>
      <c r="O1457"/>
      <c r="P1457" s="28"/>
      <c r="Q1457" s="18"/>
      <c r="R1457" s="25"/>
      <c r="S1457" s="19"/>
    </row>
    <row r="1458" spans="1:19" x14ac:dyDescent="0.25">
      <c r="A1458"/>
      <c r="B1458"/>
      <c r="C1458"/>
      <c r="D1458"/>
      <c r="E1458"/>
      <c r="F1458"/>
      <c r="G1458"/>
      <c r="H1458" s="16"/>
      <c r="I1458" s="25"/>
      <c r="J1458" s="16"/>
      <c r="K1458" s="17"/>
      <c r="L1458" s="22"/>
      <c r="M1458" s="22"/>
      <c r="N1458"/>
      <c r="O1458"/>
      <c r="P1458" s="28"/>
      <c r="Q1458" s="18"/>
      <c r="R1458" s="25"/>
      <c r="S1458" s="19"/>
    </row>
    <row r="1459" spans="1:19" x14ac:dyDescent="0.25">
      <c r="A1459"/>
      <c r="B1459"/>
      <c r="C1459"/>
      <c r="D1459"/>
      <c r="E1459"/>
      <c r="F1459"/>
      <c r="G1459"/>
      <c r="H1459" s="16"/>
      <c r="I1459" s="25"/>
      <c r="J1459" s="16"/>
      <c r="K1459" s="17"/>
      <c r="L1459" s="22"/>
      <c r="M1459" s="22"/>
      <c r="N1459"/>
      <c r="O1459"/>
      <c r="P1459" s="28"/>
      <c r="Q1459" s="18"/>
      <c r="R1459" s="25"/>
      <c r="S1459" s="19"/>
    </row>
    <row r="1460" spans="1:19" x14ac:dyDescent="0.25">
      <c r="A1460"/>
      <c r="B1460"/>
      <c r="C1460"/>
      <c r="D1460"/>
      <c r="E1460"/>
      <c r="F1460"/>
      <c r="G1460"/>
      <c r="H1460" s="16"/>
      <c r="I1460" s="25"/>
      <c r="J1460" s="16"/>
      <c r="K1460" s="17"/>
      <c r="L1460" s="22"/>
      <c r="M1460" s="22"/>
      <c r="N1460"/>
      <c r="O1460"/>
      <c r="P1460" s="28"/>
      <c r="Q1460" s="18"/>
      <c r="R1460" s="25"/>
      <c r="S1460" s="19"/>
    </row>
    <row r="1461" spans="1:19" x14ac:dyDescent="0.25">
      <c r="A1461"/>
      <c r="B1461"/>
      <c r="C1461"/>
      <c r="D1461"/>
      <c r="E1461"/>
      <c r="F1461"/>
      <c r="G1461"/>
      <c r="H1461" s="16"/>
      <c r="I1461" s="25"/>
      <c r="J1461" s="16"/>
      <c r="K1461" s="17"/>
      <c r="L1461" s="22"/>
      <c r="M1461" s="22"/>
      <c r="N1461"/>
      <c r="O1461"/>
      <c r="P1461" s="28"/>
      <c r="Q1461" s="18"/>
      <c r="R1461" s="25"/>
      <c r="S1461" s="19"/>
    </row>
    <row r="1462" spans="1:19" x14ac:dyDescent="0.25">
      <c r="A1462"/>
      <c r="B1462"/>
      <c r="C1462"/>
      <c r="D1462"/>
      <c r="E1462"/>
      <c r="F1462"/>
      <c r="G1462"/>
      <c r="H1462" s="16"/>
      <c r="I1462" s="25"/>
      <c r="J1462" s="16"/>
      <c r="K1462" s="17"/>
      <c r="L1462" s="22"/>
      <c r="M1462" s="22"/>
      <c r="N1462"/>
      <c r="O1462"/>
      <c r="P1462" s="28"/>
      <c r="Q1462" s="18"/>
      <c r="R1462" s="25"/>
      <c r="S1462" s="19"/>
    </row>
    <row r="1463" spans="1:19" x14ac:dyDescent="0.25">
      <c r="A1463"/>
      <c r="B1463"/>
      <c r="C1463"/>
      <c r="D1463"/>
      <c r="E1463"/>
      <c r="F1463"/>
      <c r="G1463"/>
      <c r="H1463" s="16"/>
      <c r="I1463" s="25"/>
      <c r="J1463" s="16"/>
      <c r="K1463" s="17"/>
      <c r="L1463" s="22"/>
      <c r="M1463" s="22"/>
      <c r="N1463"/>
      <c r="O1463"/>
      <c r="P1463" s="28"/>
      <c r="Q1463" s="18"/>
      <c r="R1463" s="25"/>
      <c r="S1463" s="19"/>
    </row>
    <row r="1464" spans="1:19" x14ac:dyDescent="0.25">
      <c r="A1464"/>
      <c r="B1464"/>
      <c r="C1464"/>
      <c r="D1464"/>
      <c r="E1464"/>
      <c r="F1464"/>
      <c r="G1464"/>
      <c r="H1464" s="16"/>
      <c r="I1464" s="25"/>
      <c r="J1464" s="16"/>
      <c r="K1464" s="17"/>
      <c r="L1464" s="22"/>
      <c r="M1464" s="22"/>
      <c r="N1464"/>
      <c r="O1464"/>
      <c r="P1464" s="28"/>
      <c r="Q1464" s="18"/>
      <c r="R1464" s="25"/>
      <c r="S1464" s="19"/>
    </row>
    <row r="1465" spans="1:19" x14ac:dyDescent="0.25">
      <c r="A1465"/>
      <c r="B1465"/>
      <c r="C1465"/>
      <c r="D1465"/>
      <c r="E1465"/>
      <c r="F1465"/>
      <c r="G1465"/>
      <c r="H1465" s="16"/>
      <c r="I1465" s="25"/>
      <c r="J1465" s="16"/>
      <c r="K1465" s="17"/>
      <c r="L1465" s="22"/>
      <c r="M1465" s="22"/>
      <c r="N1465"/>
      <c r="O1465"/>
      <c r="P1465" s="28"/>
      <c r="Q1465" s="18"/>
      <c r="R1465" s="25"/>
      <c r="S1465" s="19"/>
    </row>
    <row r="1466" spans="1:19" x14ac:dyDescent="0.25">
      <c r="A1466"/>
      <c r="B1466"/>
      <c r="C1466"/>
      <c r="D1466"/>
      <c r="E1466"/>
      <c r="F1466"/>
      <c r="G1466"/>
      <c r="H1466" s="16"/>
      <c r="I1466" s="25"/>
      <c r="J1466" s="16"/>
      <c r="K1466" s="17"/>
      <c r="L1466" s="22"/>
      <c r="M1466" s="22"/>
      <c r="N1466"/>
      <c r="O1466"/>
      <c r="P1466" s="28"/>
      <c r="Q1466" s="18"/>
      <c r="R1466" s="25"/>
      <c r="S1466" s="19"/>
    </row>
  </sheetData>
  <pageMargins left="0.75" right="0.75" top="1" bottom="1" header="0.5" footer="0.5"/>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14F06-FA1A-4DDD-8918-FB74934A3DA3}">
  <dimension ref="A1:BA30"/>
  <sheetViews>
    <sheetView showGridLines="0" topLeftCell="AV8" zoomScale="92" zoomScaleNormal="72" workbookViewId="0">
      <selection activeCell="AY14" sqref="AY14"/>
    </sheetView>
  </sheetViews>
  <sheetFormatPr defaultRowHeight="15.75" x14ac:dyDescent="0.25"/>
  <cols>
    <col min="1" max="1" width="20.875" bestFit="1" customWidth="1"/>
    <col min="2" max="2" width="31.625" bestFit="1" customWidth="1"/>
    <col min="5" max="5" width="20.875" bestFit="1" customWidth="1"/>
    <col min="6" max="6" width="31.625" bestFit="1" customWidth="1"/>
    <col min="9" max="9" width="20.875" bestFit="1" customWidth="1"/>
    <col min="10" max="10" width="20.75" bestFit="1" customWidth="1"/>
    <col min="13" max="13" width="20.875" bestFit="1" customWidth="1"/>
    <col min="14" max="14" width="18.125" bestFit="1" customWidth="1"/>
    <col min="16" max="16" width="20.875" bestFit="1" customWidth="1"/>
    <col min="17" max="17" width="28" bestFit="1" customWidth="1"/>
    <col min="18" max="18" width="23.5" bestFit="1" customWidth="1"/>
    <col min="21" max="21" width="97.75" bestFit="1" customWidth="1"/>
    <col min="22" max="22" width="13.5" bestFit="1" customWidth="1"/>
    <col min="25" max="25" width="31.625" bestFit="1" customWidth="1"/>
    <col min="26" max="27" width="28.625" customWidth="1"/>
    <col min="29" max="29" width="12.25" bestFit="1" customWidth="1"/>
    <col min="30" max="30" width="23.75" bestFit="1" customWidth="1"/>
    <col min="33" max="33" width="20.875" bestFit="1" customWidth="1"/>
    <col min="34" max="34" width="31.25" bestFit="1" customWidth="1"/>
    <col min="37" max="37" width="12.25" bestFit="1" customWidth="1"/>
    <col min="38" max="38" width="23.75" bestFit="1" customWidth="1"/>
    <col min="41" max="41" width="18.75" bestFit="1" customWidth="1"/>
    <col min="42" max="42" width="15.5" bestFit="1" customWidth="1"/>
    <col min="43" max="43" width="33.75" bestFit="1" customWidth="1"/>
    <col min="45" max="45" width="23" bestFit="1" customWidth="1"/>
    <col min="46" max="46" width="33.75" customWidth="1"/>
    <col min="48" max="48" width="20.875" bestFit="1" customWidth="1"/>
    <col min="49" max="49" width="28" bestFit="1" customWidth="1"/>
    <col min="50" max="50" width="25.5" customWidth="1"/>
    <col min="52" max="52" width="20.875" bestFit="1" customWidth="1"/>
    <col min="53" max="53" width="26.75" bestFit="1" customWidth="1"/>
    <col min="54" max="54" width="15.625" bestFit="1" customWidth="1"/>
    <col min="55" max="55" width="11" bestFit="1" customWidth="1"/>
  </cols>
  <sheetData>
    <row r="1" spans="1:53" x14ac:dyDescent="0.25">
      <c r="A1">
        <v>1</v>
      </c>
      <c r="E1">
        <v>2</v>
      </c>
      <c r="I1">
        <v>3</v>
      </c>
      <c r="M1">
        <v>4</v>
      </c>
      <c r="P1">
        <v>5</v>
      </c>
      <c r="U1">
        <v>6</v>
      </c>
      <c r="Y1">
        <v>7</v>
      </c>
      <c r="AC1">
        <v>8</v>
      </c>
      <c r="AG1">
        <v>9</v>
      </c>
      <c r="AK1">
        <v>10</v>
      </c>
      <c r="AO1">
        <v>11</v>
      </c>
      <c r="AS1">
        <v>12</v>
      </c>
      <c r="AV1">
        <v>13</v>
      </c>
    </row>
    <row r="2" spans="1:53" ht="21" x14ac:dyDescent="0.35">
      <c r="A2" s="35" t="s">
        <v>3160</v>
      </c>
      <c r="E2" s="35" t="s">
        <v>3161</v>
      </c>
      <c r="I2" s="35" t="s">
        <v>3164</v>
      </c>
      <c r="M2" s="35" t="s">
        <v>3166</v>
      </c>
      <c r="P2" s="35" t="s">
        <v>3170</v>
      </c>
      <c r="U2" s="35" t="s">
        <v>3164</v>
      </c>
      <c r="Y2" s="35" t="s">
        <v>3174</v>
      </c>
      <c r="AC2" s="35" t="s">
        <v>3176</v>
      </c>
      <c r="AG2" s="35" t="s">
        <v>3180</v>
      </c>
      <c r="AK2" s="35" t="s">
        <v>3187</v>
      </c>
      <c r="AO2" s="35" t="s">
        <v>3189</v>
      </c>
      <c r="AS2" s="35" t="s">
        <v>3178</v>
      </c>
      <c r="AV2" s="35" t="s">
        <v>3200</v>
      </c>
      <c r="AZ2">
        <v>14</v>
      </c>
    </row>
    <row r="3" spans="1:53" ht="21" x14ac:dyDescent="0.35">
      <c r="A3" s="32" t="s">
        <v>2</v>
      </c>
      <c r="B3" t="s">
        <v>3159</v>
      </c>
      <c r="E3" s="32" t="s">
        <v>2</v>
      </c>
      <c r="F3" t="s">
        <v>3163</v>
      </c>
      <c r="I3" s="32" t="s">
        <v>2</v>
      </c>
      <c r="J3" t="s">
        <v>3165</v>
      </c>
      <c r="M3" s="32" t="s">
        <v>2</v>
      </c>
      <c r="N3" t="s">
        <v>3167</v>
      </c>
      <c r="P3" s="32" t="s">
        <v>2</v>
      </c>
      <c r="Q3" t="s">
        <v>3172</v>
      </c>
      <c r="R3" t="s">
        <v>3171</v>
      </c>
      <c r="U3" s="32" t="s">
        <v>0</v>
      </c>
      <c r="V3" t="s">
        <v>11</v>
      </c>
      <c r="Y3" t="s">
        <v>3179</v>
      </c>
      <c r="AC3" s="32" t="s">
        <v>3177</v>
      </c>
      <c r="AD3" t="s">
        <v>3162</v>
      </c>
      <c r="AG3" s="32" t="s">
        <v>3182</v>
      </c>
      <c r="AH3" t="s">
        <v>3181</v>
      </c>
      <c r="AK3" s="32" t="s">
        <v>3177</v>
      </c>
      <c r="AL3" t="s">
        <v>3162</v>
      </c>
      <c r="AO3" s="32" t="s">
        <v>3198</v>
      </c>
      <c r="AP3" t="s">
        <v>13</v>
      </c>
      <c r="AS3" s="32" t="s">
        <v>9</v>
      </c>
      <c r="AV3" s="32" t="s">
        <v>2</v>
      </c>
      <c r="AW3" t="s">
        <v>3175</v>
      </c>
      <c r="AZ3" s="35" t="s">
        <v>3201</v>
      </c>
    </row>
    <row r="4" spans="1:53" x14ac:dyDescent="0.25">
      <c r="A4" s="33" t="s">
        <v>2795</v>
      </c>
      <c r="B4" s="34">
        <v>0.42</v>
      </c>
      <c r="E4" s="33" t="s">
        <v>2795</v>
      </c>
      <c r="F4" s="34">
        <v>1</v>
      </c>
      <c r="I4" s="33" t="s">
        <v>2795</v>
      </c>
      <c r="J4" s="36">
        <v>1118</v>
      </c>
      <c r="M4" s="33" t="s">
        <v>233</v>
      </c>
      <c r="N4" s="40">
        <v>4.3096774193548377</v>
      </c>
      <c r="P4" s="33" t="s">
        <v>2795</v>
      </c>
      <c r="Q4" s="40">
        <v>2339</v>
      </c>
      <c r="R4" s="40">
        <v>4000</v>
      </c>
      <c r="U4" s="33" t="s">
        <v>365</v>
      </c>
      <c r="V4" s="36">
        <v>426973</v>
      </c>
      <c r="Y4" s="34">
        <v>1159</v>
      </c>
      <c r="AC4" s="33">
        <v>0</v>
      </c>
      <c r="AD4" s="34">
        <v>1</v>
      </c>
      <c r="AG4" s="33" t="s">
        <v>2795</v>
      </c>
      <c r="AH4" s="36">
        <v>4472000</v>
      </c>
      <c r="AK4" s="33" t="s">
        <v>3184</v>
      </c>
      <c r="AL4" s="34">
        <v>159</v>
      </c>
      <c r="AO4" s="33" t="s">
        <v>3191</v>
      </c>
      <c r="AP4" s="40">
        <v>4.1524390243902447</v>
      </c>
      <c r="AS4" s="33" t="s">
        <v>3183</v>
      </c>
      <c r="AV4" s="33" t="s">
        <v>18</v>
      </c>
      <c r="AW4" s="37">
        <v>0.94</v>
      </c>
      <c r="AZ4" s="32" t="s">
        <v>2</v>
      </c>
      <c r="BA4" t="s">
        <v>3203</v>
      </c>
    </row>
    <row r="5" spans="1:53" x14ac:dyDescent="0.25">
      <c r="A5" s="33" t="s">
        <v>18</v>
      </c>
      <c r="B5" s="34">
        <v>0.53224000000000005</v>
      </c>
      <c r="E5" s="33" t="s">
        <v>18</v>
      </c>
      <c r="F5" s="34">
        <v>375</v>
      </c>
      <c r="I5" s="33" t="s">
        <v>18</v>
      </c>
      <c r="J5" s="36">
        <v>6345155</v>
      </c>
      <c r="M5" s="33" t="s">
        <v>775</v>
      </c>
      <c r="N5" s="40">
        <v>4.3</v>
      </c>
      <c r="P5" s="33" t="s">
        <v>18</v>
      </c>
      <c r="Q5" s="40">
        <v>947.48895999999991</v>
      </c>
      <c r="R5" s="40">
        <v>1857.7456533333334</v>
      </c>
      <c r="U5" s="33" t="s">
        <v>366</v>
      </c>
      <c r="V5" s="36">
        <v>426973</v>
      </c>
      <c r="AC5" s="33">
        <v>2</v>
      </c>
      <c r="AD5" s="34">
        <v>1</v>
      </c>
      <c r="AG5" s="33" t="s">
        <v>18</v>
      </c>
      <c r="AH5" s="36">
        <v>11678104504.380001</v>
      </c>
      <c r="AK5" s="33" t="s">
        <v>3185</v>
      </c>
      <c r="AL5" s="34">
        <v>850</v>
      </c>
      <c r="AO5" s="33" t="s">
        <v>3192</v>
      </c>
      <c r="AP5" s="40">
        <v>4.1236559139784932</v>
      </c>
      <c r="AS5" s="33">
        <v>310</v>
      </c>
      <c r="AV5" s="33" t="s">
        <v>55</v>
      </c>
      <c r="AW5" s="37">
        <v>0.91</v>
      </c>
      <c r="AZ5" s="33" t="s">
        <v>18</v>
      </c>
      <c r="BA5" s="37">
        <v>0.94</v>
      </c>
    </row>
    <row r="6" spans="1:53" x14ac:dyDescent="0.25">
      <c r="A6" s="33" t="s">
        <v>55</v>
      </c>
      <c r="B6" s="34">
        <v>0.4990612244897959</v>
      </c>
      <c r="E6" s="33" t="s">
        <v>55</v>
      </c>
      <c r="F6" s="34">
        <v>476</v>
      </c>
      <c r="I6" s="33" t="s">
        <v>55</v>
      </c>
      <c r="J6" s="36">
        <v>14208406</v>
      </c>
      <c r="M6" s="33" t="s">
        <v>258</v>
      </c>
      <c r="N6" s="40">
        <v>4.25</v>
      </c>
      <c r="P6" s="33" t="s">
        <v>55</v>
      </c>
      <c r="Q6" s="40">
        <v>6225.8693877551023</v>
      </c>
      <c r="R6" s="40">
        <v>10418.083673469388</v>
      </c>
      <c r="U6" s="33" t="s">
        <v>364</v>
      </c>
      <c r="V6" s="36">
        <v>426973</v>
      </c>
      <c r="AC6" s="33">
        <v>2.2999999999999998</v>
      </c>
      <c r="AD6" s="34">
        <v>1</v>
      </c>
      <c r="AG6" s="33" t="s">
        <v>55</v>
      </c>
      <c r="AH6" s="36">
        <v>91323918321</v>
      </c>
      <c r="AK6" s="33" t="s">
        <v>3168</v>
      </c>
      <c r="AL6" s="34">
        <v>326</v>
      </c>
      <c r="AO6" s="33" t="s">
        <v>3193</v>
      </c>
      <c r="AP6" s="40">
        <v>4.1131249999999984</v>
      </c>
      <c r="AS6" s="33">
        <v>14629</v>
      </c>
      <c r="AV6" s="33" t="s">
        <v>35</v>
      </c>
      <c r="AW6" s="37">
        <v>0.9</v>
      </c>
      <c r="AZ6" s="33" t="s">
        <v>55</v>
      </c>
      <c r="BA6" s="37">
        <v>0.91</v>
      </c>
    </row>
    <row r="7" spans="1:53" x14ac:dyDescent="0.25">
      <c r="A7" s="33" t="s">
        <v>2275</v>
      </c>
      <c r="B7" s="34">
        <v>0.53</v>
      </c>
      <c r="E7" s="33" t="s">
        <v>2275</v>
      </c>
      <c r="F7" s="34">
        <v>1</v>
      </c>
      <c r="I7" s="33" t="s">
        <v>2275</v>
      </c>
      <c r="J7" s="36">
        <v>3663</v>
      </c>
      <c r="M7" s="33" t="s">
        <v>18</v>
      </c>
      <c r="N7" s="40">
        <v>4.1538666666666613</v>
      </c>
      <c r="P7" s="33" t="s">
        <v>2275</v>
      </c>
      <c r="Q7" s="40">
        <v>899</v>
      </c>
      <c r="R7" s="40">
        <v>1900</v>
      </c>
      <c r="U7" s="33" t="s">
        <v>1611</v>
      </c>
      <c r="V7" s="36">
        <v>363713</v>
      </c>
      <c r="AC7" s="33">
        <v>2.6</v>
      </c>
      <c r="AD7" s="34">
        <v>1</v>
      </c>
      <c r="AG7" s="33" t="s">
        <v>2275</v>
      </c>
      <c r="AH7" s="36">
        <v>6959700</v>
      </c>
      <c r="AK7" s="33" t="s">
        <v>3186</v>
      </c>
      <c r="AL7" s="34">
        <v>16</v>
      </c>
      <c r="AO7" s="33" t="s">
        <v>3169</v>
      </c>
      <c r="AP7" s="40">
        <v>4.1165680473372745</v>
      </c>
      <c r="AS7" s="33" t="s">
        <v>3158</v>
      </c>
      <c r="AV7" s="33" t="s">
        <v>233</v>
      </c>
      <c r="AW7" s="37">
        <v>0.75</v>
      </c>
      <c r="AZ7" s="33" t="s">
        <v>35</v>
      </c>
      <c r="BA7" s="37">
        <v>0.9</v>
      </c>
    </row>
    <row r="8" spans="1:53" x14ac:dyDescent="0.25">
      <c r="A8" s="33" t="s">
        <v>35</v>
      </c>
      <c r="B8" s="34">
        <v>0.40120535714285716</v>
      </c>
      <c r="E8" s="33" t="s">
        <v>35</v>
      </c>
      <c r="F8" s="34">
        <v>448</v>
      </c>
      <c r="I8" s="33" t="s">
        <v>35</v>
      </c>
      <c r="J8" s="36">
        <v>2991069</v>
      </c>
      <c r="M8" s="33" t="s">
        <v>55</v>
      </c>
      <c r="N8" s="40">
        <v>4.0777551020408138</v>
      </c>
      <c r="P8" s="33" t="s">
        <v>35</v>
      </c>
      <c r="Q8" s="40">
        <v>2330.6156473214287</v>
      </c>
      <c r="R8" s="40">
        <v>4162.0736607142853</v>
      </c>
      <c r="U8" s="33" t="s">
        <v>1610</v>
      </c>
      <c r="V8" s="36">
        <v>363713</v>
      </c>
      <c r="AC8" s="33">
        <v>2.8</v>
      </c>
      <c r="AD8" s="34">
        <v>2</v>
      </c>
      <c r="AG8" s="33" t="s">
        <v>35</v>
      </c>
      <c r="AH8" s="36">
        <v>10457243329</v>
      </c>
      <c r="AK8" s="33" t="s">
        <v>3158</v>
      </c>
      <c r="AL8" s="34">
        <v>1351</v>
      </c>
      <c r="AO8" s="33" t="s">
        <v>3194</v>
      </c>
      <c r="AP8" s="40">
        <v>4.0882352941176459</v>
      </c>
      <c r="AV8" s="33" t="s">
        <v>2103</v>
      </c>
      <c r="AW8" s="37">
        <v>0.6</v>
      </c>
      <c r="AZ8" s="33" t="s">
        <v>233</v>
      </c>
      <c r="BA8" s="37">
        <v>0.75</v>
      </c>
    </row>
    <row r="9" spans="1:53" x14ac:dyDescent="0.25">
      <c r="A9" s="33" t="s">
        <v>258</v>
      </c>
      <c r="B9" s="34">
        <v>0.57499999999999996</v>
      </c>
      <c r="E9" s="33" t="s">
        <v>258</v>
      </c>
      <c r="F9" s="34">
        <v>2</v>
      </c>
      <c r="I9" s="33" t="s">
        <v>258</v>
      </c>
      <c r="J9" s="36">
        <v>8566</v>
      </c>
      <c r="M9" s="33" t="s">
        <v>35</v>
      </c>
      <c r="N9" s="40">
        <v>4.031696428571423</v>
      </c>
      <c r="P9" s="33" t="s">
        <v>258</v>
      </c>
      <c r="Q9" s="40">
        <v>337</v>
      </c>
      <c r="R9" s="40">
        <v>799</v>
      </c>
      <c r="U9" s="33" t="s">
        <v>1612</v>
      </c>
      <c r="V9" s="36">
        <v>363711</v>
      </c>
      <c r="AC9" s="33">
        <v>2.9</v>
      </c>
      <c r="AD9" s="34">
        <v>1</v>
      </c>
      <c r="AG9" s="33" t="s">
        <v>258</v>
      </c>
      <c r="AH9" s="36">
        <v>6163434</v>
      </c>
      <c r="AO9" s="33" t="s">
        <v>3195</v>
      </c>
      <c r="AP9" s="40">
        <v>4.0294372294372316</v>
      </c>
      <c r="AV9" s="33" t="s">
        <v>3158</v>
      </c>
      <c r="AW9" s="37">
        <v>0.94</v>
      </c>
      <c r="AZ9" s="33" t="s">
        <v>2103</v>
      </c>
      <c r="BA9" s="37">
        <v>0.6</v>
      </c>
    </row>
    <row r="10" spans="1:53" x14ac:dyDescent="0.25">
      <c r="A10" s="33" t="s">
        <v>2103</v>
      </c>
      <c r="B10" s="34">
        <v>0.46</v>
      </c>
      <c r="E10" s="33" t="s">
        <v>2103</v>
      </c>
      <c r="F10" s="34">
        <v>2</v>
      </c>
      <c r="I10" s="33" t="s">
        <v>2103</v>
      </c>
      <c r="J10" s="36">
        <v>88882</v>
      </c>
      <c r="M10" s="33" t="s">
        <v>2275</v>
      </c>
      <c r="N10" s="40">
        <v>4</v>
      </c>
      <c r="P10" s="33" t="s">
        <v>2103</v>
      </c>
      <c r="Q10" s="40">
        <v>638</v>
      </c>
      <c r="R10" s="40">
        <v>1347</v>
      </c>
      <c r="U10" s="33" t="s">
        <v>1613</v>
      </c>
      <c r="V10" s="36">
        <v>313836</v>
      </c>
      <c r="AC10" s="33">
        <v>3</v>
      </c>
      <c r="AD10" s="34">
        <v>4</v>
      </c>
      <c r="AG10" s="33" t="s">
        <v>2103</v>
      </c>
      <c r="AH10" s="36">
        <v>151117062</v>
      </c>
      <c r="AO10" s="33" t="s">
        <v>3196</v>
      </c>
      <c r="AP10" s="40">
        <v>4.0973404255319146</v>
      </c>
      <c r="AZ10" s="33" t="s">
        <v>3158</v>
      </c>
      <c r="BA10" s="37">
        <v>0.94</v>
      </c>
    </row>
    <row r="11" spans="1:53" x14ac:dyDescent="0.25">
      <c r="A11" s="33" t="s">
        <v>233</v>
      </c>
      <c r="B11" s="34">
        <v>0.1235483870967742</v>
      </c>
      <c r="E11" s="33" t="s">
        <v>233</v>
      </c>
      <c r="F11" s="34">
        <v>31</v>
      </c>
      <c r="I11" s="33" t="s">
        <v>233</v>
      </c>
      <c r="J11" s="36">
        <v>149675</v>
      </c>
      <c r="M11" s="33" t="s">
        <v>2103</v>
      </c>
      <c r="N11" s="40">
        <v>3.9</v>
      </c>
      <c r="P11" s="33" t="s">
        <v>233</v>
      </c>
      <c r="Q11" s="40">
        <v>301.58064516129031</v>
      </c>
      <c r="R11" s="40">
        <v>397.19354838709677</v>
      </c>
      <c r="U11" s="33" t="s">
        <v>1615</v>
      </c>
      <c r="V11" s="36">
        <v>313832</v>
      </c>
      <c r="AC11" s="33">
        <v>3.1</v>
      </c>
      <c r="AD11" s="34">
        <v>4</v>
      </c>
      <c r="AG11" s="33" t="s">
        <v>233</v>
      </c>
      <c r="AH11" s="36">
        <v>60778817</v>
      </c>
      <c r="AO11" s="33" t="s">
        <v>3190</v>
      </c>
      <c r="AP11" s="40">
        <v>4.0601449275362329</v>
      </c>
    </row>
    <row r="12" spans="1:53" x14ac:dyDescent="0.25">
      <c r="A12" s="33" t="s">
        <v>775</v>
      </c>
      <c r="B12" s="34">
        <v>0</v>
      </c>
      <c r="E12" s="33" t="s">
        <v>775</v>
      </c>
      <c r="F12" s="34">
        <v>1</v>
      </c>
      <c r="I12" s="33" t="s">
        <v>775</v>
      </c>
      <c r="J12" s="36">
        <v>15867</v>
      </c>
      <c r="M12" s="33" t="s">
        <v>2795</v>
      </c>
      <c r="N12" s="40">
        <v>3.8</v>
      </c>
      <c r="P12" s="33" t="s">
        <v>775</v>
      </c>
      <c r="Q12" s="40">
        <v>150</v>
      </c>
      <c r="R12" s="40">
        <v>150</v>
      </c>
      <c r="U12" s="33" t="s">
        <v>1614</v>
      </c>
      <c r="V12" s="36">
        <v>313836</v>
      </c>
      <c r="AC12" s="33">
        <v>3.2</v>
      </c>
      <c r="AD12" s="34">
        <v>2</v>
      </c>
      <c r="AG12" s="33" t="s">
        <v>775</v>
      </c>
      <c r="AH12" s="36">
        <v>2380050</v>
      </c>
      <c r="AO12" s="33" t="s">
        <v>3197</v>
      </c>
      <c r="AP12" s="40">
        <v>4.0466666666666669</v>
      </c>
    </row>
    <row r="13" spans="1:53" x14ac:dyDescent="0.25">
      <c r="A13" s="33" t="s">
        <v>3158</v>
      </c>
      <c r="B13" s="34">
        <v>0.46685418208734275</v>
      </c>
      <c r="E13" s="33" t="s">
        <v>3158</v>
      </c>
      <c r="F13" s="34">
        <v>1337</v>
      </c>
      <c r="I13" s="33" t="s">
        <v>3158</v>
      </c>
      <c r="J13" s="36">
        <v>23812401</v>
      </c>
      <c r="M13" s="33" t="s">
        <v>3158</v>
      </c>
      <c r="N13" s="40">
        <v>4.0888230940044483</v>
      </c>
      <c r="P13" s="33" t="s">
        <v>3158</v>
      </c>
      <c r="Q13" s="40">
        <v>3304.8017542561065</v>
      </c>
      <c r="R13" s="40">
        <v>5691.1766247224277</v>
      </c>
      <c r="U13" s="33" t="s">
        <v>1616</v>
      </c>
      <c r="V13" s="36">
        <v>313832</v>
      </c>
      <c r="AC13" s="33">
        <v>3.3</v>
      </c>
      <c r="AD13" s="34">
        <v>15</v>
      </c>
      <c r="AG13" s="33" t="s">
        <v>3158</v>
      </c>
      <c r="AH13" s="36">
        <v>113691137217.38</v>
      </c>
      <c r="AO13" s="33" t="s">
        <v>3173</v>
      </c>
      <c r="AP13" s="40">
        <v>4.2428571428571429</v>
      </c>
    </row>
    <row r="14" spans="1:53" x14ac:dyDescent="0.25">
      <c r="U14" s="33" t="s">
        <v>3158</v>
      </c>
      <c r="V14" s="36">
        <v>426973</v>
      </c>
      <c r="AC14" s="33">
        <v>3.4</v>
      </c>
      <c r="AD14" s="34">
        <v>10</v>
      </c>
      <c r="AO14" s="33" t="s">
        <v>3158</v>
      </c>
      <c r="AP14" s="40">
        <v>4.0888230940044483</v>
      </c>
      <c r="AT14" s="32"/>
      <c r="AU14" s="32"/>
      <c r="AV14" s="32"/>
      <c r="AW14" s="32"/>
      <c r="AX14" s="32"/>
      <c r="AY14" s="32"/>
    </row>
    <row r="15" spans="1:53" x14ac:dyDescent="0.25">
      <c r="AC15" s="33">
        <v>3.5</v>
      </c>
      <c r="AD15" s="34">
        <v>26</v>
      </c>
    </row>
    <row r="16" spans="1:53" x14ac:dyDescent="0.25">
      <c r="AC16" s="33">
        <v>3.6</v>
      </c>
      <c r="AD16" s="34">
        <v>34</v>
      </c>
    </row>
    <row r="17" spans="29:30" x14ac:dyDescent="0.25">
      <c r="AC17" s="33">
        <v>3.7</v>
      </c>
      <c r="AD17" s="34">
        <v>41</v>
      </c>
    </row>
    <row r="18" spans="29:30" x14ac:dyDescent="0.25">
      <c r="AC18" s="33">
        <v>3.8</v>
      </c>
      <c r="AD18" s="34">
        <v>84</v>
      </c>
    </row>
    <row r="19" spans="29:30" x14ac:dyDescent="0.25">
      <c r="AC19" s="33">
        <v>3.9</v>
      </c>
      <c r="AD19" s="34">
        <v>114</v>
      </c>
    </row>
    <row r="20" spans="29:30" x14ac:dyDescent="0.25">
      <c r="AC20" s="33">
        <v>4</v>
      </c>
      <c r="AD20" s="34">
        <v>159</v>
      </c>
    </row>
    <row r="21" spans="29:30" x14ac:dyDescent="0.25">
      <c r="AC21" s="33">
        <v>4.0999999999999996</v>
      </c>
      <c r="AD21" s="34">
        <v>225</v>
      </c>
    </row>
    <row r="22" spans="29:30" x14ac:dyDescent="0.25">
      <c r="AC22" s="33">
        <v>4.2</v>
      </c>
      <c r="AD22" s="34">
        <v>207</v>
      </c>
    </row>
    <row r="23" spans="29:30" x14ac:dyDescent="0.25">
      <c r="AC23" s="33">
        <v>4.3</v>
      </c>
      <c r="AD23" s="34">
        <v>209</v>
      </c>
    </row>
    <row r="24" spans="29:30" x14ac:dyDescent="0.25">
      <c r="AC24" s="33">
        <v>4.4000000000000004</v>
      </c>
      <c r="AD24" s="34">
        <v>114</v>
      </c>
    </row>
    <row r="25" spans="29:30" x14ac:dyDescent="0.25">
      <c r="AC25" s="33">
        <v>4.5</v>
      </c>
      <c r="AD25" s="34">
        <v>68</v>
      </c>
    </row>
    <row r="26" spans="29:30" x14ac:dyDescent="0.25">
      <c r="AC26" s="33">
        <v>4.5999999999999996</v>
      </c>
      <c r="AD26" s="34">
        <v>16</v>
      </c>
    </row>
    <row r="27" spans="29:30" x14ac:dyDescent="0.25">
      <c r="AC27" s="33">
        <v>4.7</v>
      </c>
      <c r="AD27" s="34">
        <v>6</v>
      </c>
    </row>
    <row r="28" spans="29:30" x14ac:dyDescent="0.25">
      <c r="AC28" s="33">
        <v>4.8</v>
      </c>
      <c r="AD28" s="34">
        <v>3</v>
      </c>
    </row>
    <row r="29" spans="29:30" x14ac:dyDescent="0.25">
      <c r="AC29" s="33">
        <v>5</v>
      </c>
      <c r="AD29" s="34">
        <v>3</v>
      </c>
    </row>
    <row r="30" spans="29:30" x14ac:dyDescent="0.25">
      <c r="AC30" s="33" t="s">
        <v>3158</v>
      </c>
      <c r="AD30" s="34">
        <v>1351</v>
      </c>
    </row>
  </sheetData>
  <pageMargins left="0.7" right="0.7" top="0.75" bottom="0.75" header="0.3" footer="0.3"/>
  <pageSetup orientation="portrait"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689F2-C8DB-4E76-A98B-1B7FC8019C50}">
  <dimension ref="H14:H49"/>
  <sheetViews>
    <sheetView showGridLines="0" tabSelected="1" topLeftCell="A11" zoomScale="11" zoomScaleNormal="18" workbookViewId="0">
      <selection activeCell="N14" sqref="A14:XFD15"/>
    </sheetView>
  </sheetViews>
  <sheetFormatPr defaultRowHeight="15.75" x14ac:dyDescent="0.25"/>
  <cols>
    <col min="1" max="1" width="117.375" customWidth="1"/>
  </cols>
  <sheetData>
    <row r="14" ht="9.75" customHeight="1" x14ac:dyDescent="0.25"/>
    <row r="37" ht="12" customHeight="1" x14ac:dyDescent="0.25"/>
    <row r="49" spans="8:8" x14ac:dyDescent="0.25">
      <c r="H49" t="s">
        <v>3202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 2 0 2 5 - 0 7 - 0 5 T 0 3 : 3 5 : 0 4 . 3 1 9 3 7 4 5 + 0 1 : 0 0 < / L a s t P r o c e s s e d T i m e > < / D a t a M o d e l i n g S a n d b o x . S e r i a l i z e d S a n d b o x E r r o r C a c h 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 M a i n   C a t e g o r y < / s t r i n g > < / k e y > < v a l u e > < i n t > 1 2 5 < / i n t > < / v a l u e > < / i t e m > < i t e m > < k e y > < s t r i n g > L e v e l   2   C a t e g o r y < / s t r i n g > < / k e y > < v a l u e > < i n t > 1 3 7 < / i n t > < / v a l u e > < / i t e m > < i t e m > < k e y > < s t r i n g > L e v e l   3   C a t e g o r y < / s t r i n g > < / k e y > < v a l u e > < i n t > 1 3 7 < / i n t > < / v a l u e > < / i t e m > < i t e m > < k e y > < s t r i n g > L e v e l   4   C a t e g o r y < / s t r i n g > < / k e y > < v a l u e > < i n t > 1 3 7 < / i n t > < / v a l u e > < / i t e m > < i t e m > < k e y > < s t r i n g > D i s c o u n t e d   P r i c e < / s t r i n g > < / k e y > < v a l u e > < i n t > 1 4 0 < / i n t > < / v a l u e > < / i t e m > < i t e m > < k e y > < s t r i n g > P r i c e   R a n g e   B u c k e t < / s t r i n g > < / k e y > < v a l u e > < i n t > 1 5 3 < / i n t > < / v a l u e > < / i t e m > < i t e m > < k e y > < s t r i n g > A c t u a l   P r i c e < / s t r i n g > < / k e y > < v a l u e > < i n t > 1 0 9 < / i n t > < / v a l u e > < / i t e m > < i t e m > < k e y > < s t r i n g > D i s c o u n t   P e r c e n t a g e < / s t r i n g > < / k e y > < v a l u e > < i n t > 1 6 3 < / i n t > < / v a l u e > < / i t e m > < i t e m > < k e y > < s t r i n g > D i s c o u n t   P e r c e n t a g e   B u c k e t < / s t r i n g > < / k e y > < v a l u e > < i n t > 2 0 8 < / i n t > < / v a l u e > < / i t e m > < i t e m > < k e y > < s t r i n g > D i s c o u n t   B u c k e t < / s t r i n g > < / k e y > < v a l u e > < i n t > 1 3 5 < / i n t > < / v a l u e > < / i t e m > < i t e m > < k e y > < s t r i n g > R a t i n g < / s t r i n g > < / k e y > < v a l u e > < i n t > 7 4 < / i n t > < / v a l u e > < / i t e m > < i t e m > < k e y > < s t r i n g > R a t i n g   C o u n t < / s t r i n g > < / k e y > < v a l u e > < i n t > 1 1 4 < / i n t > < / v a l u e > < / i t e m > < i t e m > < k e y > < s t r i n g > T o t a l   P o t e n t i a l   R e v e n u e < / s t r i n g > < / k e y > < v a l u e > < i n t > 1 8 3 < / i n t > < / v a l u e > < / i t e m > < i t e m > < k e y > < s t r i n g > A v e r a g e   R a t i n g < / s t r i n g > < / k e y > < v a l u e > < i n t > 1 2 8 < / i n t > < / v a l u e > < / i t e m > < i t e m > < k e y > < s t r i n g > P r o d u c t s   w i t h   & g t ; = 5 0 %   D i s c o u n t < / s t r i n g > < / k e y > < v a l u e > < i n t > 2 2 0 < / i n t > < / v a l u e > < / i t e m > < i t e m > < k e y > < s t r i n g > N o .   o f   p r o d . b y   R a t i n g   + N o .   o f   R e v i e w s < / s t r i n g > < / k e y > < v a l u e > < i n t > 2 6 9 < / i n t > < / v a l u e > < / i t e m > < i t e m > < k e y > < s t r i n g > T o p   5   P r o d u c t s < / s t r i n g > < / k e y > < v a l u e > < i n t > 1 2 5 < / i n t > < / v a l u e > < / i t e m > < i t e m > < k e y > < s t r i n g > A v e r a g e   D i s c o u n t   %   b y   P r o d u c t   C a t e g o r y < / s t r i n g > < / k e y > < v a l u e > < i n t > 2 8 5 < / i n t > < / v a l u e > < / i t e m > < i t e m > < k e y > < s t r i n g > P r o d u c t s   w i t h   H i g h e s t   N o . o f   R e v i e w s < / s t r i n g > < / k e y > < v a l u e > < i n t > 2 6 4 < / i n t > < / v a l u e > < / i t e m > < i t e m > < k e y > < s t r i n g > P r o d u c t s   w i t h   H i g h e s t   A v g . R a t i n g < / s t r i n g > < / k e y > < v a l u e > < i n t > 2 3 9 < / i n t > < / v a l u e > < / i t e m > < i t e m > < k e y > < s t r i n g > P r o d u c t s   & l t ; 1 , 0 0 0   r e v i e w s < / s t r i n g > < / k e y > < v a l u e > < i n t > 1 8 4 < / i n t > < / v a l u e > < / i t e m > < i t e m > < k e y > < s t r i n g > N u m b e r   o f   p r o d u c t s   w i t h & g t ; = 5 0 % < / s t r i n g > < / k e y > < v a l u e > < i n t > 2 3 0 < / i n t > < / v a l u e > < / i t e m > < i t e m > < k e y > < s t r i n g > P r o d u c t s   w i t h   & l t ; 1 , 0 0 0   r e v i e w < / s t r i n g > < / k e y > < v a l u e > < i n t > 2 0 9 < / i n t > < / v a l u e > < / i t e m > < / C o l u m n W i d t h s > < C o l u m n D i s p l a y I n d e x > < i t e m > < k e y > < s t r i n g > P r o d u c t   I D < / s t r i n g > < / k e y > < v a l u e > < i n t > 0 < / i n t > < / v a l u e > < / i t e m > < i t e m > < k e y > < s t r i n g > P r o d u c t   N a m e < / s t r i n g > < / k e y > < v a l u e > < i n t > 1 < / i n t > < / v a l u e > < / i t e m > < i t e m > < k e y > < s t r i n g > C a t e g o r y < / s t r i n g > < / k e y > < v a l u e > < i n t > 2 < / i n t > < / v a l u e > < / i t e m > < i t e m > < k e y > < s t r i n g > M a i n   C a t e g o r y < / s t r i n g > < / k e y > < v a l u e > < i n t > 3 < / i n t > < / v a l u e > < / i t e m > < i t e m > < k e y > < s t r i n g > L e v e l   2   C a t e g o r y < / s t r i n g > < / k e y > < v a l u e > < i n t > 4 < / i n t > < / v a l u e > < / i t e m > < i t e m > < k e y > < s t r i n g > L e v e l   3   C a t e g o r y < / s t r i n g > < / k e y > < v a l u e > < i n t > 5 < / i n t > < / v a l u e > < / i t e m > < i t e m > < k e y > < s t r i n g > L e v e l   4   C a t e g o r y < / s t r i n g > < / k e y > < v a l u e > < i n t > 6 < / i n t > < / v a l u e > < / i t e m > < i t e m > < k e y > < s t r i n g > D i s c o u n t e d   P r i c e < / s t r i n g > < / k e y > < v a l u e > < i n t > 7 < / i n t > < / v a l u e > < / i t e m > < i t e m > < k e y > < s t r i n g > P r i c e   R a n g e   B u c k e t < / s t r i n g > < / k e y > < v a l u e > < i n t > 8 < / i n t > < / v a l u e > < / i t e m > < i t e m > < k e y > < s t r i n g > A c t u a l   P r i c e < / s t r i n g > < / k e y > < v a l u e > < i n t > 9 < / i n t > < / v a l u e > < / i t e m > < i t e m > < k e y > < s t r i n g > D i s c o u n t   P e r c e n t a g e < / s t r i n g > < / k e y > < v a l u e > < i n t > 1 0 < / i n t > < / v a l u e > < / i t e m > < i t e m > < k e y > < s t r i n g > D i s c o u n t   P e r c e n t a g e   B u c k e t < / s t r i n g > < / k e y > < v a l u e > < i n t > 2 2 < / i n t > < / v a l u e > < / i t e m > < i t e m > < k e y > < s t r i n g > D i s c o u n t   B u c k e t < / s t r i n g > < / k e y > < v a l u e > < i n t > 2 1 < / i n t > < / v a l u e > < / i t e m > < i t e m > < k e y > < s t r i n g > R a t i n g < / s t r i n g > < / k e y > < v a l u e > < i n t > 1 1 < / i n t > < / v a l u e > < / i t e m > < i t e m > < k e y > < s t r i n g > R a t i n g   C o u n t < / s t r i n g > < / k e y > < v a l u e > < i n t > 1 2 < / i n t > < / v a l u e > < / i t e m > < i t e m > < k e y > < s t r i n g > T o t a l   P o t e n t i a l   R e v e n u e < / s t r i n g > < / k e y > < v a l u e > < i n t > 1 3 < / i n t > < / v a l u e > < / i t e m > < i t e m > < k e y > < s t r i n g > A v e r a g e   R a t i n g < / s t r i n g > < / k e y > < v a l u e > < i n t > 1 4 < / i n t > < / v a l u e > < / i t e m > < i t e m > < k e y > < s t r i n g > P r o d u c t s   w i t h   & g t ; = 5 0 %   D i s c o u n t < / s t r i n g > < / k e y > < v a l u e > < i n t > 1 5 < / i n t > < / v a l u e > < / i t e m > < i t e m > < k e y > < s t r i n g > N o .   o f   p r o d . b y   R a t i n g   + N o .   o f   R e v i e w s < / s t r i n g > < / k e y > < v a l u e > < i n t > 1 6 < / i n t > < / v a l u e > < / i t e m > < i t e m > < k e y > < s t r i n g > T o p   5   P r o d u c t s < / s t r i n g > < / k e y > < v a l u e > < i n t > 1 7 < / i n t > < / v a l u e > < / i t e m > < i t e m > < k e y > < s t r i n g > A v e r a g e   D i s c o u n t   %   b y   P r o d u c t   C a t e g o r y < / s t r i n g > < / k e y > < v a l u e > < i n t > 1 8 < / i n t > < / v a l u e > < / i t e m > < i t e m > < k e y > < s t r i n g > P r o d u c t s   w i t h   H i g h e s t   N o . o f   R e v i e w s < / s t r i n g > < / k e y > < v a l u e > < i n t > 1 9 < / i n t > < / v a l u e > < / i t e m > < i t e m > < k e y > < s t r i n g > P r o d u c t s   w i t h   H i g h e s t   A v g . R a t i n g < / s t r i n g > < / k e y > < v a l u e > < i n t > 2 0 < / i n t > < / v a l u e > < / i t e m > < i t e m > < k e y > < s t r i n g > P r o d u c t s   & l t ; 1 , 0 0 0   r e v i e w s < / s t r i n g > < / k e y > < v a l u e > < i n t > 2 3 < / i n t > < / v a l u e > < / i t e m > < i t e m > < k e y > < s t r i n g > N u m b e r   o f   p r o d u c t s   w i t h & g t ; = 5 0 % < / s t r i n g > < / k e y > < v a l u e > < i n t > 2 4 < / i n t > < / v a l u e > < / i t e m > < i t e m > < k e y > < s t r i n g > P r o d u c t s   w i t h   & l t ; 1 , 0 0 0   r e v i e w < / s t r i n g > < / k e y > < v a l u e > < i n t > 2 5 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R a n g 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 C o l u m n s \ M a i n   C a t e g o r y < / K e y > < / a : K e y > < a : V a l u e   i : t y p e = " T a b l e W i d g e t B a s e V i e w S t a t e " / > < / a : K e y V a l u e O f D i a g r a m O b j e c t K e y a n y T y p e z b w N T n L X > < a : K e y V a l u e O f D i a g r a m O b j e c t K e y a n y T y p e z b w N T n L X > < a : K e y > < K e y > C o l u m n s \ L e v e l   2   C a t e g o r y < / K e y > < / a : K e y > < a : V a l u e   i : t y p e = " T a b l e W i d g e t B a s e V i e w S t a t e " / > < / a : K e y V a l u e O f D i a g r a m O b j e c t K e y a n y T y p e z b w N T n L X > < a : K e y V a l u e O f D i a g r a m O b j e c t K e y a n y T y p e z b w N T n L X > < a : K e y > < K e y > C o l u m n s \ L e v e l   3   C a t e g o r y < / K e y > < / a : K e y > < a : V a l u e   i : t y p e = " T a b l e W i d g e t B a s e V i e w S t a t e " / > < / a : K e y V a l u e O f D i a g r a m O b j e c t K e y a n y T y p e z b w N T n L X > < a : K e y V a l u e O f D i a g r a m O b j e c t K e y a n y T y p e z b w N T n L X > < a : K e y > < K e y > C o l u m n s \ L e v e l   4   C a t e g o r y < / K e y > < / a : K e y > < a : V a l u e   i : t y p e = " T a b l e W i d g e t B a s e V i e w S t a t e " / > < / a : K e y V a l u e O f D i a g r a m O b j e c t K e y a n y T y p e z b w N T n L X > < a : K e y V a l u e O f D i a g r a m O b j e c t K e y a n y T y p e z b w N T n L X > < a : K e y > < K e y > C o l u m n s \ D i s c o u n t e d   P r i c e < / K e y > < / a : K e y > < a : V a l u e   i : t y p e = " T a b l e W i d g e t B a s e V i e w S t a t e " / > < / a : K e y V a l u e O f D i a g r a m O b j e c t K e y a n y T y p e z b w N T n L X > < a : K e y V a l u e O f D i a g r a m O b j e c t K e y a n y T y p e z b w N T n L X > < a : K e y > < K e y > C o l u m n s \ P r i c e   R a n g e   B u c k e t < / K e y > < / a : K e y > < a : V a l u e   i : t y p e = " T a b l e W i d g e t B a s e V i e w S t a t e " / > < / a : K e y V a l u e O f D i a g r a m O b j e c t K e y a n y T y p e z b w N T n L X > < a : K e y V a l u e O f D i a g r a m O b j e c t K e y a n y T y p e z b w N T n L X > < a : K e y > < K e y > C o l u m n s \ A c t u a l   P r i c e < / K e y > < / a : K e y > < a : V a l u e   i : t y p e = " T a b l e W i d g e t B a s e V i e w S t a t e " / > < / a : K e y V a l u e O f D i a g r a m O b j e c t K e y a n y T y p e z b w N T n L X > < a : K e y V a l u e O f D i a g r a m O b j e c t K e y a n y T y p e z b w N T n L X > < a : K e y > < K e y > C o l u m n s \ D i s c o u n t   P e r c e n t a g e < / K e y > < / a : K e y > < a : V a l u e   i : t y p e = " T a b l e W i d g e t B a s e V i e w S t a t e " / > < / a : K e y V a l u e O f D i a g r a m O b j e c t K e y a n y T y p e z b w N T n L X > < a : K e y V a l u e O f D i a g r a m O b j e c t K e y a n y T y p e z b w N T n L X > < a : K e y > < K e y > C o l u m n s \ D i s c o u n t   B u c k e t < / K e y > < / a : K e y > < a : V a l u e   i : t y p e = " T a b l e W i d g e t B a s e V i e w S t a t e " / > < / a : K e y V a l u e O f D i a g r a m O b j e c t K e y a n y T y p e z b w N T n L X > < a : K e y V a l u e O f D i a g r a m O b j e c t K e y a n y T y p e z b w N T n L X > < a : K e y > < K e y > C o l u m n s \ D i s c o u n t   P e r c e n t a g e   B u c k e t < / 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 C o l u m n s \ R a t i n g   C o u n t < / K e y > < / a : K e y > < a : V a l u e   i : t y p e = " T a b l e W i d g e t B a s e V i e w S t a t e " / > < / a : K e y V a l u e O f D i a g r a m O b j e c t K e y a n y T y p e z b w N T n L X > < a : K e y V a l u e O f D i a g r a m O b j e c t K e y a n y T y p e z b w N T n L X > < a : K e y > < K e y > C o l u m n s \ P r o d u c t s   & l t ; 1 , 0 0 0   r e v i e w s < / K e y > < / a : K e y > < a : V a l u e   i : t y p e = " T a b l e W i d g e t B a s e V i e w S t a t e " / > < / a : K e y V a l u e O f D i a g r a m O b j e c t K e y a n y T y p e z b w N T n L X > < a : K e y V a l u e O f D i a g r a m O b j e c t K e y a n y T y p e z b w N T n L X > < a : K e y > < K e y > C o l u m n s \ T o t a l   P o t e n t i a l   R e v e n u e < / K e y > < / a : K e y > < a : V a l u e   i : t y p e = " T a b l e W i d g e t B a s e V i e w S t a t e " / > < / a : K e y V a l u e O f D i a g r a m O b j e c t K e y a n y T y p e z b w N T n L X > < a : K e y V a l u e O f D i a g r a m O b j e c t K e y a n y T y p e z b w N T n L X > < a : K e y > < K e y > C o l u m n s \ A v e r a g e   R a t i n g < / K e y > < / a : K e y > < a : V a l u e   i : t y p e = " T a b l e W i d g e t B a s e V i e w S t a t e " / > < / a : K e y V a l u e O f D i a g r a m O b j e c t K e y a n y T y p e z b w N T n L X > < a : K e y V a l u e O f D i a g r a m O b j e c t K e y a n y T y p e z b w N T n L X > < a : K e y > < K e y > C o l u m n s \ N u m b e r   o f   p r o d u c t s   w i t h & g t ; = 5 0 % < / K e y > < / a : K e y > < a : V a l u e   i : t y p e = " T a b l e W i d g e t B a s e V i e w S t a t e " / > < / a : K e y V a l u e O f D i a g r a m O b j e c t K e y a n y T y p e z b w N T n L X > < a : K e y V a l u e O f D i a g r a m O b j e c t K e y a n y T y p e z b w N T n L X > < a : K e y > < K e y > C o l u m n s \ P r o d u c t s   w i t h   & g t ; = 5 0 %   D i s c o u n t < / K e y > < / a : K e y > < a : V a l u e   i : t y p e = " T a b l e W i d g e t B a s e V i e w S t a t e " / > < / a : K e y V a l u e O f D i a g r a m O b j e c t K e y a n y T y p e z b w N T n L X > < a : K e y V a l u e O f D i a g r a m O b j e c t K e y a n y T y p e z b w N T n L X > < a : K e y > < K e y > C o l u m n s \ N o .   o f   p r o d . b y   R a t i n g   + N o .   o f   R e v i e w s < / K e y > < / a : K e y > < a : V a l u e   i : t y p e = " T a b l e W i d g e t B a s e V i e w S t a t e " / > < / a : K e y V a l u e O f D i a g r a m O b j e c t K e y a n y T y p e z b w N T n L X > < a : K e y V a l u e O f D i a g r a m O b j e c t K e y a n y T y p e z b w N T n L X > < a : K e y > < K e y > C o l u m n s \ T o p   5   P r o d u c t s < / K e y > < / a : K e y > < a : V a l u e   i : t y p e = " T a b l e W i d g e t B a s e V i e w S t a t e " / > < / a : K e y V a l u e O f D i a g r a m O b j e c t K e y a n y T y p e z b w N T n L X > < a : K e y V a l u e O f D i a g r a m O b j e c t K e y a n y T y p e z b w N T n L X > < a : K e y > < K e y > C o l u m n s \ A v e r a g e   D i s c o u n t   %   b y   P r o d u c t   C a t e g o r y < / K e y > < / a : K e y > < a : V a l u e   i : t y p e = " T a b l e W i d g e t B a s e V i e w S t a t e " / > < / a : K e y V a l u e O f D i a g r a m O b j e c t K e y a n y T y p e z b w N T n L X > < a : K e y V a l u e O f D i a g r a m O b j e c t K e y a n y T y p e z b w N T n L X > < a : K e y > < K e y > C o l u m n s \ P r o d u c t s   w i t h   H i g h e s t   N o . o f   R e v i e w s < / K e y > < / a : K e y > < a : V a l u e   i : t y p e = " T a b l e W i d g e t B a s e V i e w S t a t e " / > < / a : K e y V a l u e O f D i a g r a m O b j e c t K e y a n y T y p e z b w N T n L X > < a : K e y V a l u e O f D i a g r a m O b j e c t K e y a n y T y p e z b w N T n L X > < a : K e y > < K e y > C o l u m n s \ P r o d u c t s   w i t h   & l t ; 1 , 0 0 0   r e v i e w < / K e y > < / a : K e y > < a : V a l u e   i : t y p e = " T a b l e W i d g e t B a s e V i e w S t a t e " / > < / a : K e y V a l u e O f D i a g r a m O b j e c t K e y a n y T y p e z b w N T n L X > < a : K e y V a l u e O f D i a g r a m O b j e c t K e y a n y T y p e z b w N T n L X > < a : K e y > < K e y > C o l u m n s \ P r o d u c t s   w i t h   H i g h e s t   A v g . R a t i n g 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l i e n t W i n d o w X M L " > < C u s t o m C o n t e n t > < ! [ C D A T A [ R a n g e ] ] > < / 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 D i s c o u n t   P e r c e n t a g e < / K e y > < / D i a g r a m O b j e c t K e y > < D i a g r a m O b j e c t K e y > < K e y > M e a s u r e s \ S u m   o f   D i s c o u n t   P e r c e n t a g e \ T a g I n f o \ F o r m u l a < / K e y > < / D i a g r a m O b j e c t K e y > < D i a g r a m O b j e c t K e y > < K e y > M e a s u r e s \ S u m   o f   D i s c o u n t   P e r c e n t a g e \ T a g I n f o \ V a l u e < / K e y > < / D i a g r a m O b j e c t K e y > < D i a g r a m O b j e c t K e y > < K e y > M e a s u r e s \ A v e r a g e   o f   D i s c o u n t   P e r c e n t a g e < / K e y > < / D i a g r a m O b j e c t K e y > < D i a g r a m O b j e c t K e y > < K e y > M e a s u r e s \ A v e r a g e   o f   D i s c o u n t   P e r c e n t a g e \ T a g I n f o \ F o r m u l a < / K e y > < / D i a g r a m O b j e c t K e y > < D i a g r a m O b j e c t K e y > < K e y > M e a s u r e s \ A v e r a g e   o f   D i s c o u n t   P e r c e n t a g e \ T a g I n f o \ V a l u e < / K e y > < / D i a g r a m O b j e c t K e y > < D i a g r a m O b j e c t K e y > < K e y > M e a s u r e s \ C o u n t   o f   P r o d u c t   N a m e < / K e y > < / D i a g r a m O b j e c t K e y > < D i a g r a m O b j e c t K e y > < K e y > M e a s u r e s \ C o u n t   o f   P r o d u c t   N a m e \ T a g I n f o \ F o r m u l a < / K e y > < / D i a g r a m O b j e c t K e y > < D i a g r a m O b j e c t K e y > < K e y > M e a s u r e s \ C o u n t   o f   P r o d u c t   N a m e \ T a g I n f o \ V a l u e < / K e y > < / D i a g r a m O b j e c t K e y > < D i a g r a m O b j e c t K e y > < K e y > M e a s u r e s \ D i s t i n c t   C o u n t   o f   P r o d u c t   N a m e < / K e y > < / D i a g r a m O b j e c t K e y > < D i a g r a m O b j e c t K e y > < K e y > M e a s u r e s \ D i s t i n c t   C o u n t   o f   P r o d u c t   N a m e \ T a g I n f o \ F o r m u l a < / K e y > < / D i a g r a m O b j e c t K e y > < D i a g r a m O b j e c t K e y > < K e y > M e a s u r e s \ D i s t i n c t   C o u n t   o f   P r o d u c t   N a m e \ T a g I n f o \ V a l u e < / K e y > < / D i a g r a m O b j e c t K e y > < D i a g r a m O b j e c t K e y > < K e y > M e a s u r e s \ S u m   o f   R a t i n g   C o u n t < / K e y > < / D i a g r a m O b j e c t K e y > < D i a g r a m O b j e c t K e y > < K e y > M e a s u r e s \ S u m   o f   R a t i n g   C o u n t \ T a g I n f o \ F o r m u l a < / K e y > < / D i a g r a m O b j e c t K e y > < D i a g r a m O b j e c t K e y > < K e y > M e a s u r e s \ S u m   o f   R a t i n g   C o u n t \ T a g I n f o \ V a l u e 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 D i s c o u n t e d   P r i c e < / K e y > < / D i a g r a m O b j e c t K e y > < D i a g r a m O b j e c t K e y > < K e y > M e a s u r e s \ S u m   o f   D i s c o u n t e d   P r i c e \ T a g I n f o \ F o r m u l a < / K e y > < / D i a g r a m O b j e c t K e y > < D i a g r a m O b j e c t K e y > < K e y > M e a s u r e s \ S u m   o f   D i s c o u n t e d   P r i c e \ T a g I n f o \ V a l u e < / K e y > < / D i a g r a m O b j e c t K e y > < D i a g r a m O b j e c t K e y > < K e y > M e a s u r e s \ S u m   o f   A c t u a l   P r i c e < / K e y > < / D i a g r a m O b j e c t K e y > < D i a g r a m O b j e c t K e y > < K e y > M e a s u r e s \ S u m   o f   A c t u a l   P r i c e \ T a g I n f o \ F o r m u l a < / K e y > < / D i a g r a m O b j e c t K e y > < D i a g r a m O b j e c t K e y > < K e y > M e a s u r e s \ S u m   o f   A c t u a l   P r i c e \ T a g I n f o \ V a l u e < / K e y > < / D i a g r a m O b j e c t K e y > < D i a g r a m O b j e c t K e y > < K e y > M e a s u r e s \ A v e r a g e   o f   A c t u a l   P r i c e < / K e y > < / D i a g r a m O b j e c t K e y > < D i a g r a m O b j e c t K e y > < K e y > M e a s u r e s \ A v e r a g e   o f   A c t u a l   P r i c e \ T a g I n f o \ F o r m u l a < / K e y > < / D i a g r a m O b j e c t K e y > < D i a g r a m O b j e c t K e y > < K e y > M e a s u r e s \ A v e r a g e   o f   A c t u a l   P r i c e \ T a g I n f o \ V a l u e < / K e y > < / D i a g r a m O b j e c t K e y > < D i a g r a m O b j e c t K e y > < K e y > M e a s u r e s \ A v e r a g e   o f   D i s c o u n t e d   P r i c e < / K e y > < / D i a g r a m O b j e c t K e y > < D i a g r a m O b j e c t K e y > < K e y > M e a s u r e s \ A v e r a g e   o f   D i s c o u n t e d   P r i c e \ T a g I n f o \ F o r m u l a < / K e y > < / D i a g r a m O b j e c t K e y > < D i a g r a m O b j e c t K e y > < K e y > M e a s u r e s \ A v e r a g e   o f   D i s c o u n t e d   P r i c e \ T a g I n f o \ V a l u e < / K e y > < / D i a g r a m O b j e c t K e y > < D i a g r a m O b j e c t K e y > < K e y > M e a s u r e s \ C o u n t   o f   R a t i n g   C o u n t < / K e y > < / D i a g r a m O b j e c t K e y > < D i a g r a m O b j e c t K e y > < K e y > M e a s u r e s \ C o u n t   o f   R a t i n g   C o u n t \ T a g I n f o \ F o r m u l a < / K e y > < / D i a g r a m O b j e c t K e y > < D i a g r a m O b j e c t K e y > < K e y > M e a s u r e s \ C o u n t   o f   R a t i n g   C o u n t \ T a g I n f o \ V a l u e < / K e y > < / D i a g r a m O b j e c t K e y > < D i a g r a m O b j e c t K e y > < K e y > M e a s u r e s \ M a x   o f   R a t i n g   C o u n t < / K e y > < / D i a g r a m O b j e c t K e y > < D i a g r a m O b j e c t K e y > < K e y > M e a s u r e s \ M a x   o f   R a t i n g   C o u n t \ T a g I n f o \ F o r m u l a < / K e y > < / D i a g r a m O b j e c t K e y > < D i a g r a m O b j e c t K e y > < K e y > M e a s u r e s \ M a x   o f   R a t i n g   C o u n t \ T a g I n f o \ V a l u e < / K e y > < / D i a g r a m O b j e c t K e y > < D i a g r a m O b j e c t K e y > < K e y > M e a s u r e s \ C o u n t   o f   P r o d u c t s   w i t h   & g t ; = 5 0 %   D i s c o u n t < / K e y > < / D i a g r a m O b j e c t K e y > < D i a g r a m O b j e c t K e y > < K e y > M e a s u r e s \ C o u n t   o f   P r o d u c t s   w i t h   & g t ; = 5 0 %   D i s c o u n t \ T a g I n f o \ F o r m u l a < / K e y > < / D i a g r a m O b j e c t K e y > < D i a g r a m O b j e c t K e y > < K e y > M e a s u r e s \ C o u n t   o f   P r o d u c t s   w i t h   & g t ; = 5 0 %   D i s c o u n t \ T a g I n f o \ V a l u e < / K e y > < / D i a g r a m O b j e c t K e y > < D i a g r a m O b j e c t K e y > < K e y > M e a s u r e s \ M a x   o f   D i s c o u n t   P e r c e n t a g e < / K e y > < / D i a g r a m O b j e c t K e y > < D i a g r a m O b j e c t K e y > < K e y > M e a s u r e s \ M a x   o f   D i s c o u n t   P e r c e n t a g e \ T a g I n f o \ F o r m u l a < / K e y > < / D i a g r a m O b j e c t K e y > < D i a g r a m O b j e c t K e y > < K e y > M e a s u r e s \ M a x   o f   D i s c o u n t   P e r c e n t a g e \ T a g I n f o \ V a l u e < / K e y > < / D i a g r a m O b j e c t K e y > < D i a g r a m O b j e c t K e y > < K e y > M e a s u r e s \ S u m   o f   T o t a l   P o t e n t i a l   R e v e n u e < / K e y > < / D i a g r a m O b j e c t K e y > < D i a g r a m O b j e c t K e y > < K e y > M e a s u r e s \ S u m   o f   T o t a l   P o t e n t i a l   R e v e n u e \ T a g I n f o \ F o r m u l a < / K e y > < / D i a g r a m O b j e c t K e y > < D i a g r a m O b j e c t K e y > < K e y > M e a s u r e s \ S u m   o f   T o t a l   P o t e n t i a l   R e v e n u e \ T a g I n f o \ V a l u e < / K e y > < / D i a g r a m O b j e c t K e y > < D i a g r a m O b j e c t K e y > < K e y > M e a s u r e s \ S u m   o f   A v e r a g e   R a t i n g < / K e y > < / D i a g r a m O b j e c t K e y > < D i a g r a m O b j e c t K e y > < K e y > M e a s u r e s \ S u m   o f   A v e r a g e   R a t i n g \ T a g I n f o \ F o r m u l a < / K e y > < / D i a g r a m O b j e c t K e y > < D i a g r a m O b j e c t K e y > < K e y > M e a s u r e s \ S u m   o f   A v e r a g e   R a t i n g \ T a g I n f o \ V a l u e < / K e y > < / D i a g r a m O b j e c t K e y > < D i a g r a m O b j e c t K e y > < K e y > M e a s u r e s \ A v e r a g e   o f   A v e r a g e   R a t i n g < / K e y > < / D i a g r a m O b j e c t K e y > < D i a g r a m O b j e c t K e y > < K e y > M e a s u r e s \ A v e r a g e   o f   A v e r a g e   R a t i n g \ T a g I n f o \ F o r m u l a < / K e y > < / D i a g r a m O b j e c t K e y > < D i a g r a m O b j e c t K e y > < K e y > M e a s u r e s \ A v e r a g e   o f   A v e r a g e   R a t i n g \ T a g I n f o \ V a l u e < / K e y > < / D i a g r a m O b j e c t K e y > < D i a g r a m O b j e c t K e y > < K e y > M e a s u r e s \ S u m   o f   P r o d u c t s   & l t ; 1 , 0 0 0   r e v i e w s < / K e y > < / D i a g r a m O b j e c t K e y > < D i a g r a m O b j e c t K e y > < K e y > M e a s u r e s \ S u m   o f   P r o d u c t s   & l t ; 1 , 0 0 0   r e v i e w s \ T a g I n f o \ F o r m u l a < / K e y > < / D i a g r a m O b j e c t K e y > < D i a g r a m O b j e c t K e y > < K e y > M e a s u r e s \ S u m   o f   P r o d u c t s   & l t ; 1 , 0 0 0   r e v i e w s \ T a g I n f o \ V a l u e < / K e y > < / D i a g r a m O b j e c t K e y > < D i a g r a m O b j e c t K e y > < K e y > M e a s u r e s \ C o u n t   o f   P r o d u c t s   & l t ; 1 , 0 0 0   r e v i e w s < / K e y > < / D i a g r a m O b j e c t K e y > < D i a g r a m O b j e c t K e y > < K e y > M e a s u r e s \ C o u n t   o f   P r o d u c t s   & l t ; 1 , 0 0 0   r e v i e w s \ T a g I n f o \ F o r m u l a < / K e y > < / D i a g r a m O b j e c t K e y > < D i a g r a m O b j e c t K e y > < K e y > M e a s u r e s \ C o u n t   o f   P r o d u c t s   & l t ; 1 , 0 0 0   r e v i e w s \ T a g I n f o \ V a l u e < / K e y > < / D i a g r a m O b j e c t K e y > < D i a g r a m O b j e c t K e y > < K e y > M e a s u r e s \ S u m   o f   T o p   5   P r o d u c t s < / K e y > < / D i a g r a m O b j e c t K e y > < D i a g r a m O b j e c t K e y > < K e y > M e a s u r e s \ S u m   o f   T o p   5   P r o d u c t s \ T a g I n f o \ F o r m u l a < / K e y > < / D i a g r a m O b j e c t K e y > < D i a g r a m O b j e c t K e y > < K e y > M e a s u r e s \ S u m   o f   T o p   5   P r o d u c t s \ T a g I n f o \ V a l u e < / K e y > < / D i a g r a m O b j e c t K e y > < D i a g r a m O b j e c t K e y > < K e y > M e a s u r e s \ M a x   o f   T o p   5   P r o d u c t s < / K e y > < / D i a g r a m O b j e c t K e y > < D i a g r a m O b j e c t K e y > < K e y > M e a s u r e s \ M a x   o f   T o p   5   P r o d u c t s \ T a g I n f o \ F o r m u l a < / K e y > < / D i a g r a m O b j e c t K e y > < D i a g r a m O b j e c t K e y > < K e y > M e a s u r e s \ M a x   o f   T o p   5   P r o d u c t s \ T a g I n f o \ V a l u e < / K e y > < / D i a g r a m O b j e c t K e y > < D i a g r a m O b j e c t K e y > < K e y > M e a s u r e s \ C o u n t   o f   T o p   5   P r o d u c t s < / K e y > < / D i a g r a m O b j e c t K e y > < D i a g r a m O b j e c t K e y > < K e y > M e a s u r e s \ C o u n t   o f   T o p   5   P r o d u c t s \ T a g I n f o \ F o r m u l a < / K e y > < / D i a g r a m O b j e c t K e y > < D i a g r a m O b j e c t K e y > < K e y > M e a s u r e s \ C o u n t   o f   T o p   5   P r o d u c t s \ T a g I n f o \ V a l u e < / K e y > < / D i a g r a m O b j e c t K e y > < D i a g r a m O b j e c t K e y > < K e y > M e a s u r e s \ S u m   o f   N u m b e r   o f   p r o d u c t s   w i t h & g t ; = 5 0 % < / K e y > < / D i a g r a m O b j e c t K e y > < D i a g r a m O b j e c t K e y > < K e y > M e a s u r e s \ S u m   o f   N u m b e r   o f   p r o d u c t s   w i t h & g t ; = 5 0 % \ T a g I n f o \ F o r m u l a < / K e y > < / D i a g r a m O b j e c t K e y > < D i a g r a m O b j e c t K e y > < K e y > M e a s u r e s \ S u m   o f   N u m b e r   o f   p r o d u c t s   w i t h & g t ; = 5 0 % \ T a g I n f o \ V a l u e < / K e y > < / D i a g r a m O b j e c t K e y > < D i a g r a m O b j e c t K e y > < K e y > M e a s u r e s \ C o u n t   o f   N u m b e r   o f   p r o d u c t s   w i t h & g t ; = 5 0 % < / K e y > < / D i a g r a m O b j e c t K e y > < D i a g r a m O b j e c t K e y > < K e y > M e a s u r e s \ C o u n t   o f   N u m b e r   o f   p r o d u c t s   w i t h & g t ; = 5 0 % \ T a g I n f o \ F o r m u l a < / K e y > < / D i a g r a m O b j e c t K e y > < D i a g r a m O b j e c t K e y > < K e y > M e a s u r e s \ C o u n t   o f   N u m b e r   o f   p r o d u c t s   w i t h & g t ; = 5 0 % \ T a g I n f o \ V a l u e < / K e y > < / D i a g r a m O b j e c t K e y > < D i a g r a m O b j e c t K e y > < K e y > M e a s u r e s \ C o u n t   o f   P r o d u c t s   w i t h   & l t ; 1 , 0 0 0   r e v i e w < / K e y > < / D i a g r a m O b j e c t K e y > < D i a g r a m O b j e c t K e y > < K e y > M e a s u r e s \ C o u n t   o f   P r o d u c t s   w i t h   & l t ; 1 , 0 0 0   r e v i e w \ T a g I n f o \ F o r m u l a < / K e y > < / D i a g r a m O b j e c t K e y > < D i a g r a m O b j e c t K e y > < K e y > M e a s u r e s \ C o u n t   o f   P r o d u c t s   w i t h   & l t ; 1 , 0 0 0   r e v i e w \ T a g I n f o \ V a l u e < / K e y > < / D i a g r a m O b j e c t K e y > < D i a g r a m O b j e c t K e y > < K e y > M e a s u r e s \ C o u n t   o f   M a i n   C a t e g o r y < / K e y > < / D i a g r a m O b j e c t K e y > < D i a g r a m O b j e c t K e y > < K e y > M e a s u r e s \ C o u n t   o f   M a i n   C a t e g o r y \ T a g I n f o \ F o r m u l a < / K e y > < / D i a g r a m O b j e c t K e y > < D i a g r a m O b j e c t K e y > < K e y > M e a s u r e s \ C o u n t   o f   M a i n   C a t e g o r y \ T a g I n f o \ V a l u e < / K e y > < / D i a g r a m O b j e c t K e y > < D i a g r a m O b j e c t K e y > < K e y > C o l u m n s \ P r o d u c t   I D < / K e y > < / D i a g r a m O b j e c t K e y > < D i a g r a m O b j e c t K e y > < K e y > C o l u m n s \ P r o d u c t   N a m e < / K e y > < / D i a g r a m O b j e c t K e y > < D i a g r a m O b j e c t K e y > < K e y > C o l u m n s \ C a t e g o r y < / K e y > < / D i a g r a m O b j e c t K e y > < D i a g r a m O b j e c t K e y > < K e y > C o l u m n s \ M a i n   C a t e g o r y < / K e y > < / D i a g r a m O b j e c t K e y > < D i a g r a m O b j e c t K e y > < K e y > C o l u m n s \ L e v e l   2   C a t e g o r y < / K e y > < / D i a g r a m O b j e c t K e y > < D i a g r a m O b j e c t K e y > < K e y > C o l u m n s \ L e v e l   3   C a t e g o r y < / K e y > < / D i a g r a m O b j e c t K e y > < D i a g r a m O b j e c t K e y > < K e y > C o l u m n s \ L e v e l   4   C a t e g o r y < / K e y > < / D i a g r a m O b j e c t K e y > < D i a g r a m O b j e c t K e y > < K e y > C o l u m n s \ D i s c o u n t e d   P r i c e < / K e y > < / D i a g r a m O b j e c t K e y > < D i a g r a m O b j e c t K e y > < K e y > C o l u m n s \ P r i c e   R a n g e   B u c k e t < / K e y > < / D i a g r a m O b j e c t K e y > < D i a g r a m O b j e c t K e y > < K e y > C o l u m n s \ A c t u a l   P r i c e < / K e y > < / D i a g r a m O b j e c t K e y > < D i a g r a m O b j e c t K e y > < K e y > C o l u m n s \ D i s c o u n t   P e r c e n t a g e < / K e y > < / D i a g r a m O b j e c t K e y > < D i a g r a m O b j e c t K e y > < K e y > C o l u m n s \ D i s c o u n t   B u c k e t < / K e y > < / D i a g r a m O b j e c t K e y > < D i a g r a m O b j e c t K e y > < K e y > C o l u m n s \ D i s c o u n t   P e r c e n t a g e   B u c k e t < / K e y > < / D i a g r a m O b j e c t K e y > < D i a g r a m O b j e c t K e y > < K e y > C o l u m n s \ R a t i n g < / K e y > < / D i a g r a m O b j e c t K e y > < D i a g r a m O b j e c t K e y > < K e y > C o l u m n s \ R a t i n g   C o u n t < / K e y > < / D i a g r a m O b j e c t K e y > < D i a g r a m O b j e c t K e y > < K e y > C o l u m n s \ P r o d u c t s   & l t ; 1 , 0 0 0   r e v i e w s < / K e y > < / D i a g r a m O b j e c t K e y > < D i a g r a m O b j e c t K e y > < K e y > C o l u m n s \ T o t a l   P o t e n t i a l   R e v e n u e < / K e y > < / D i a g r a m O b j e c t K e y > < D i a g r a m O b j e c t K e y > < K e y > C o l u m n s \ A v e r a g e   R a t i n g < / K e y > < / D i a g r a m O b j e c t K e y > < D i a g r a m O b j e c t K e y > < K e y > C o l u m n s \ N u m b e r   o f   p r o d u c t s   w i t h & g t ; = 5 0 % < / K e y > < / D i a g r a m O b j e c t K e y > < D i a g r a m O b j e c t K e y > < K e y > C o l u m n s \ P r o d u c t s   w i t h   & g t ; = 5 0 %   D i s c o u n t < / K e y > < / D i a g r a m O b j e c t K e y > < D i a g r a m O b j e c t K e y > < K e y > C o l u m n s \ N o .   o f   p r o d . b y   R a t i n g   + N o .   o f   R e v i e w s < / K e y > < / D i a g r a m O b j e c t K e y > < D i a g r a m O b j e c t K e y > < K e y > C o l u m n s \ T o p   5   P r o d u c t s < / K e y > < / D i a g r a m O b j e c t K e y > < D i a g r a m O b j e c t K e y > < K e y > C o l u m n s \ A v e r a g e   D i s c o u n t   %   b y   P r o d u c t   C a t e g o r y < / K e y > < / D i a g r a m O b j e c t K e y > < D i a g r a m O b j e c t K e y > < K e y > C o l u m n s \ P r o d u c t s   w i t h   H i g h e s t   N o . o f   R e v i e w s < / K e y > < / D i a g r a m O b j e c t K e y > < D i a g r a m O b j e c t K e y > < K e y > C o l u m n s \ P r o d u c t s   w i t h   & l t ; 1 , 0 0 0   r e v i e w < / K e y > < / D i a g r a m O b j e c t K e y > < D i a g r a m O b j e c t K e y > < K e y > C o l u m n s \ P r o d u c t s   w i t h   H i g h e s t   A v g . R a t i n g < / K e y > < / D i a g r a m O b j e c t K e y > < D i a g r a m O b j e c t K e y > < K e y > L i n k s \ & l t ; C o l u m n s \ S u m   o f   D i s c o u n t   P e r c e n t a g e & g t ; - & l t ; M e a s u r e s \ D i s c o u n t   P e r c e n t a g e & g t ; < / K e y > < / D i a g r a m O b j e c t K e y > < D i a g r a m O b j e c t K e y > < K e y > L i n k s \ & l t ; C o l u m n s \ S u m   o f   D i s c o u n t   P e r c e n t a g e & g t ; - & l t ; M e a s u r e s \ D i s c o u n t   P e r c e n t a g e & g t ; \ C O L U M N < / K e y > < / D i a g r a m O b j e c t K e y > < D i a g r a m O b j e c t K e y > < K e y > L i n k s \ & l t ; C o l u m n s \ S u m   o f   D i s c o u n t   P e r c e n t a g e & g t ; - & l t ; M e a s u r e s \ D i s c o u n t   P e r c e n t a g e & g t ; \ M E A S U R E < / K e y > < / D i a g r a m O b j e c t K e y > < D i a g r a m O b j e c t K e y > < K e y > L i n k s \ & l t ; C o l u m n s \ A v e r a g e   o f   D i s c o u n t   P e r c e n t a g e & g t ; - & l t ; M e a s u r e s \ D i s c o u n t   P e r c e n t a g e & g t ; < / K e y > < / D i a g r a m O b j e c t K e y > < D i a g r a m O b j e c t K e y > < K e y > L i n k s \ & l t ; C o l u m n s \ A v e r a g e   o f   D i s c o u n t   P e r c e n t a g e & g t ; - & l t ; M e a s u r e s \ D i s c o u n t   P e r c e n t a g e & g t ; \ C O L U M N < / K e y > < / D i a g r a m O b j e c t K e y > < D i a g r a m O b j e c t K e y > < K e y > L i n k s \ & l t ; C o l u m n s \ A v e r a g e   o f   D i s c o u n t   P e r c e n t a g e & g t ; - & l t ; M e a s u r e s \ D i s c o u n t   P e r c e n t a g e & g t ; \ M E A S U R E < / K e y > < / D i a g r a m O b j e c t K e y > < D i a g r a m O b j e c t K e y > < K e y > L i n k s \ & l t ; C o l u m n s \ C o u n t   o f   P r o d u c t   N a m e & g t ; - & l t ; M e a s u r e s \ P r o d u c t   N a m e & g t ; < / K e y > < / D i a g r a m O b j e c t K e y > < D i a g r a m O b j e c t K e y > < K e y > L i n k s \ & l t ; C o l u m n s \ C o u n t   o f   P r o d u c t   N a m e & g t ; - & l t ; M e a s u r e s \ P r o d u c t   N a m e & g t ; \ C O L U M N < / K e y > < / D i a g r a m O b j e c t K e y > < D i a g r a m O b j e c t K e y > < K e y > L i n k s \ & l t ; C o l u m n s \ C o u n t   o f   P r o d u c t   N a m e & g t ; - & l t ; M e a s u r e s \ P r o d u c t   N a m e & g t ; \ M E A S U R E < / K e y > < / D i a g r a m O b j e c t K e y > < D i a g r a m O b j e c t K e y > < K e y > L i n k s \ & l t ; C o l u m n s \ D i s t i n c t   C o u n t   o f   P r o d u c t   N a m e & g t ; - & l t ; M e a s u r e s \ P r o d u c t   N a m e & g t ; < / K e y > < / D i a g r a m O b j e c t K e y > < D i a g r a m O b j e c t K e y > < K e y > L i n k s \ & l t ; C o l u m n s \ D i s t i n c t   C o u n t   o f   P r o d u c t   N a m e & g t ; - & l t ; M e a s u r e s \ P r o d u c t   N a m e & g t ; \ C O L U M N < / K e y > < / D i a g r a m O b j e c t K e y > < D i a g r a m O b j e c t K e y > < K e y > L i n k s \ & l t ; C o l u m n s \ D i s t i n c t   C o u n t   o f   P r o d u c t   N a m e & g t ; - & l t ; M e a s u r e s \ P r o d u c t   N a m e & g t ; \ M E A S U R E < / K e y > < / D i a g r a m O b j e c t K e y > < D i a g r a m O b j e c t K e y > < K e y > L i n k s \ & l t ; C o l u m n s \ S u m   o f   R a t i n g   C o u n t & g t ; - & l t ; M e a s u r e s \ R a t i n g   C o u n t & g t ; < / K e y > < / D i a g r a m O b j e c t K e y > < D i a g r a m O b j e c t K e y > < K e y > L i n k s \ & l t ; C o l u m n s \ S u m   o f   R a t i n g   C o u n t & g t ; - & l t ; M e a s u r e s \ R a t i n g   C o u n t & g t ; \ C O L U M N < / K e y > < / D i a g r a m O b j e c t K e y > < D i a g r a m O b j e c t K e y > < K e y > L i n k s \ & l t ; C o l u m n s \ S u m   o f   R a t i n g   C o u n t & g t ; - & l t ; M e a s u r e s \ R a t i n g   C o u n t & g t ; \ M E A S U R E 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 D i s c o u n t e d   P r i c e & g t ; - & l t ; M e a s u r e s \ D i s c o u n t e d   P r i c e & g t ; < / K e y > < / D i a g r a m O b j e c t K e y > < D i a g r a m O b j e c t K e y > < K e y > L i n k s \ & l t ; C o l u m n s \ S u m   o f   D i s c o u n t e d   P r i c e & g t ; - & l t ; M e a s u r e s \ D i s c o u n t e d   P r i c e & g t ; \ C O L U M N < / K e y > < / D i a g r a m O b j e c t K e y > < D i a g r a m O b j e c t K e y > < K e y > L i n k s \ & l t ; C o l u m n s \ S u m   o f   D i s c o u n t e d   P r i c e & g t ; - & l t ; M e a s u r e s \ D i s c o u n t e d   P r i c e & g t ; \ M E A S U R E < / K e y > < / D i a g r a m O b j e c t K e y > < D i a g r a m O b j e c t K e y > < K e y > L i n k s \ & l t ; C o l u m n s \ S u m   o f   A c t u a l   P r i c e & g t ; - & l t ; M e a s u r e s \ A c t u a l   P r i c e & g t ; < / K e y > < / D i a g r a m O b j e c t K e y > < D i a g r a m O b j e c t K e y > < K e y > L i n k s \ & l t ; C o l u m n s \ S u m   o f   A c t u a l   P r i c e & g t ; - & l t ; M e a s u r e s \ A c t u a l   P r i c e & g t ; \ C O L U M N < / K e y > < / D i a g r a m O b j e c t K e y > < D i a g r a m O b j e c t K e y > < K e y > L i n k s \ & l t ; C o l u m n s \ S u m   o f   A c t u a l   P r i c e & g t ; - & l t ; M e a s u r e s \ A c t u a l   P r i c e & g t ; \ M E A S U R E < / K e y > < / D i a g r a m O b j e c t K e y > < D i a g r a m O b j e c t K e y > < K e y > L i n k s \ & l t ; C o l u m n s \ A v e r a g e   o f   A c t u a l   P r i c e & g t ; - & l t ; M e a s u r e s \ A c t u a l   P r i c e & g t ; < / K e y > < / D i a g r a m O b j e c t K e y > < D i a g r a m O b j e c t K e y > < K e y > L i n k s \ & l t ; C o l u m n s \ A v e r a g e   o f   A c t u a l   P r i c e & g t ; - & l t ; M e a s u r e s \ A c t u a l   P r i c e & g t ; \ C O L U M N < / K e y > < / D i a g r a m O b j e c t K e y > < D i a g r a m O b j e c t K e y > < K e y > L i n k s \ & l t ; C o l u m n s \ A v e r a g e   o f   A c t u a l   P r i c e & g t ; - & l t ; M e a s u r e s \ A c t u a l   P r i c e & g t ; \ M E A S U R E < / K e y > < / D i a g r a m O b j e c t K e y > < D i a g r a m O b j e c t K e y > < K e y > L i n k s \ & l t ; C o l u m n s \ A v e r a g e   o f   D i s c o u n t e d   P r i c e & g t ; - & l t ; M e a s u r e s \ D i s c o u n t e d   P r i c e & g t ; < / K e y > < / D i a g r a m O b j e c t K e y > < D i a g r a m O b j e c t K e y > < K e y > L i n k s \ & l t ; C o l u m n s \ A v e r a g e   o f   D i s c o u n t e d   P r i c e & g t ; - & l t ; M e a s u r e s \ D i s c o u n t e d   P r i c e & g t ; \ C O L U M N < / K e y > < / D i a g r a m O b j e c t K e y > < D i a g r a m O b j e c t K e y > < K e y > L i n k s \ & l t ; C o l u m n s \ A v e r a g e   o f   D i s c o u n t e d   P r i c e & g t ; - & l t ; M e a s u r e s \ D i s c o u n t e d   P r i c e & g t ; \ M E A S U R E < / K e y > < / D i a g r a m O b j e c t K e y > < D i a g r a m O b j e c t K e y > < K e y > L i n k s \ & l t ; C o l u m n s \ C o u n t   o f   R a t i n g   C o u n t & g t ; - & l t ; M e a s u r e s \ R a t i n g   C o u n t & g t ; < / K e y > < / D i a g r a m O b j e c t K e y > < D i a g r a m O b j e c t K e y > < K e y > L i n k s \ & l t ; C o l u m n s \ C o u n t   o f   R a t i n g   C o u n t & g t ; - & l t ; M e a s u r e s \ R a t i n g   C o u n t & g t ; \ C O L U M N < / K e y > < / D i a g r a m O b j e c t K e y > < D i a g r a m O b j e c t K e y > < K e y > L i n k s \ & l t ; C o l u m n s \ C o u n t   o f   R a t i n g   C o u n t & g t ; - & l t ; M e a s u r e s \ R a t i n g   C o u n t & g t ; \ M E A S U R E < / K e y > < / D i a g r a m O b j e c t K e y > < D i a g r a m O b j e c t K e y > < K e y > L i n k s \ & l t ; C o l u m n s \ M a x   o f   R a t i n g   C o u n t & g t ; - & l t ; M e a s u r e s \ R a t i n g   C o u n t & g t ; < / K e y > < / D i a g r a m O b j e c t K e y > < D i a g r a m O b j e c t K e y > < K e y > L i n k s \ & l t ; C o l u m n s \ M a x   o f   R a t i n g   C o u n t & g t ; - & l t ; M e a s u r e s \ R a t i n g   C o u n t & g t ; \ C O L U M N < / K e y > < / D i a g r a m O b j e c t K e y > < D i a g r a m O b j e c t K e y > < K e y > L i n k s \ & l t ; C o l u m n s \ M a x   o f   R a t i n g   C o u n t & g t ; - & l t ; M e a s u r e s \ R a t i n g   C o u n t & g t ; \ M E A S U R E < / K e y > < / D i a g r a m O b j e c t K e y > < D i a g r a m O b j e c t K e y > < K e y > L i n k s \ & l t ; C o l u m n s \ C o u n t   o f   P r o d u c t s   w i t h   & g t ; = 5 0 %   D i s c o u n t & g t ; - & l t ; M e a s u r e s \ P r o d u c t s   w i t h   & g t ; = 5 0 %   D i s c o u n t & g t ; < / K e y > < / D i a g r a m O b j e c t K e y > < D i a g r a m O b j e c t K e y > < K e y > L i n k s \ & l t ; C o l u m n s \ C o u n t   o f   P r o d u c t s   w i t h   & g t ; = 5 0 %   D i s c o u n t & g t ; - & l t ; M e a s u r e s \ P r o d u c t s   w i t h   & g t ; = 5 0 %   D i s c o u n t & g t ; \ C O L U M N < / K e y > < / D i a g r a m O b j e c t K e y > < D i a g r a m O b j e c t K e y > < K e y > L i n k s \ & l t ; C o l u m n s \ C o u n t   o f   P r o d u c t s   w i t h   & g t ; = 5 0 %   D i s c o u n t & g t ; - & l t ; M e a s u r e s \ P r o d u c t s   w i t h   & g t ; = 5 0 %   D i s c o u n t & g t ; \ M E A S U R E < / K e y > < / D i a g r a m O b j e c t K e y > < D i a g r a m O b j e c t K e y > < K e y > L i n k s \ & l t ; C o l u m n s \ M a x   o f   D i s c o u n t   P e r c e n t a g e & g t ; - & l t ; M e a s u r e s \ D i s c o u n t   P e r c e n t a g e & g t ; < / K e y > < / D i a g r a m O b j e c t K e y > < D i a g r a m O b j e c t K e y > < K e y > L i n k s \ & l t ; C o l u m n s \ M a x   o f   D i s c o u n t   P e r c e n t a g e & g t ; - & l t ; M e a s u r e s \ D i s c o u n t   P e r c e n t a g e & g t ; \ C O L U M N < / K e y > < / D i a g r a m O b j e c t K e y > < D i a g r a m O b j e c t K e y > < K e y > L i n k s \ & l t ; C o l u m n s \ M a x   o f   D i s c o u n t   P e r c e n t a g e & g t ; - & l t ; M e a s u r e s \ D i s c o u n t   P e r c e n t a g e & g t ; \ M E A S U R E < / K e y > < / D i a g r a m O b j e c t K e y > < D i a g r a m O b j e c t K e y > < K e y > L i n k s \ & l t ; C o l u m n s \ S u m   o f   T o t a l   P o t e n t i a l   R e v e n u e & g t ; - & l t ; M e a s u r e s \ T o t a l   P o t e n t i a l   R e v e n u e & g t ; < / K e y > < / D i a g r a m O b j e c t K e y > < D i a g r a m O b j e c t K e y > < K e y > L i n k s \ & l t ; C o l u m n s \ S u m   o f   T o t a l   P o t e n t i a l   R e v e n u e & g t ; - & l t ; M e a s u r e s \ T o t a l   P o t e n t i a l   R e v e n u e & g t ; \ C O L U M N < / K e y > < / D i a g r a m O b j e c t K e y > < D i a g r a m O b j e c t K e y > < K e y > L i n k s \ & l t ; C o l u m n s \ S u m   o f   T o t a l   P o t e n t i a l   R e v e n u e & g t ; - & l t ; M e a s u r e s \ T o t a l   P o t e n t i a l   R e v e n u e & g t ; \ M E A S U R E < / K e y > < / D i a g r a m O b j e c t K e y > < D i a g r a m O b j e c t K e y > < K e y > L i n k s \ & l t ; C o l u m n s \ S u m   o f   A v e r a g e   R a t i n g & g t ; - & l t ; M e a s u r e s \ A v e r a g e   R a t i n g & g t ; < / K e y > < / D i a g r a m O b j e c t K e y > < D i a g r a m O b j e c t K e y > < K e y > L i n k s \ & l t ; C o l u m n s \ S u m   o f   A v e r a g e   R a t i n g & g t ; - & l t ; M e a s u r e s \ A v e r a g e   R a t i n g & g t ; \ C O L U M N < / K e y > < / D i a g r a m O b j e c t K e y > < D i a g r a m O b j e c t K e y > < K e y > L i n k s \ & l t ; C o l u m n s \ S u m   o f   A v e r a g e   R a t i n g & g t ; - & l t ; M e a s u r e s \ A v e r a g e   R a t i n g & g t ; \ M E A S U R E < / K e y > < / D i a g r a m O b j e c t K e y > < D i a g r a m O b j e c t K e y > < K e y > L i n k s \ & l t ; C o l u m n s \ A v e r a g e   o f   A v e r a g e   R a t i n g & g t ; - & l t ; M e a s u r e s \ A v e r a g e   R a t i n g & g t ; < / K e y > < / D i a g r a m O b j e c t K e y > < D i a g r a m O b j e c t K e y > < K e y > L i n k s \ & l t ; C o l u m n s \ A v e r a g e   o f   A v e r a g e   R a t i n g & g t ; - & l t ; M e a s u r e s \ A v e r a g e   R a t i n g & g t ; \ C O L U M N < / K e y > < / D i a g r a m O b j e c t K e y > < D i a g r a m O b j e c t K e y > < K e y > L i n k s \ & l t ; C o l u m n s \ A v e r a g e   o f   A v e r a g e   R a t i n g & g t ; - & l t ; M e a s u r e s \ A v e r a g e   R a t i n g & g t ; \ M E A S U R E < / K e y > < / D i a g r a m O b j e c t K e y > < D i a g r a m O b j e c t K e y > < K e y > L i n k s \ & l t ; C o l u m n s \ S u m   o f   P r o d u c t s   & l t ; 1 , 0 0 0   r e v i e w s & g t ; - & l t ; M e a s u r e s \ P r o d u c t s   & l t ; 1 , 0 0 0   r e v i e w s & g t ; < / K e y > < / D i a g r a m O b j e c t K e y > < D i a g r a m O b j e c t K e y > < K e y > L i n k s \ & l t ; C o l u m n s \ S u m   o f   P r o d u c t s   & l t ; 1 , 0 0 0   r e v i e w s & g t ; - & l t ; M e a s u r e s \ P r o d u c t s   & l t ; 1 , 0 0 0   r e v i e w s & g t ; \ C O L U M N < / K e y > < / D i a g r a m O b j e c t K e y > < D i a g r a m O b j e c t K e y > < K e y > L i n k s \ & l t ; C o l u m n s \ S u m   o f   P r o d u c t s   & l t ; 1 , 0 0 0   r e v i e w s & g t ; - & l t ; M e a s u r e s \ P r o d u c t s   & l t ; 1 , 0 0 0   r e v i e w s & g t ; \ M E A S U R E < / K e y > < / D i a g r a m O b j e c t K e y > < D i a g r a m O b j e c t K e y > < K e y > L i n k s \ & l t ; C o l u m n s \ C o u n t   o f   P r o d u c t s   & l t ; 1 , 0 0 0   r e v i e w s & g t ; - & l t ; M e a s u r e s \ P r o d u c t s   & l t ; 1 , 0 0 0   r e v i e w s & g t ; < / K e y > < / D i a g r a m O b j e c t K e y > < D i a g r a m O b j e c t K e y > < K e y > L i n k s \ & l t ; C o l u m n s \ C o u n t   o f   P r o d u c t s   & l t ; 1 , 0 0 0   r e v i e w s & g t ; - & l t ; M e a s u r e s \ P r o d u c t s   & l t ; 1 , 0 0 0   r e v i e w s & g t ; \ C O L U M N < / K e y > < / D i a g r a m O b j e c t K e y > < D i a g r a m O b j e c t K e y > < K e y > L i n k s \ & l t ; C o l u m n s \ C o u n t   o f   P r o d u c t s   & l t ; 1 , 0 0 0   r e v i e w s & g t ; - & l t ; M e a s u r e s \ P r o d u c t s   & l t ; 1 , 0 0 0   r e v i e w s & g t ; \ M E A S U R E < / K e y > < / D i a g r a m O b j e c t K e y > < D i a g r a m O b j e c t K e y > < K e y > L i n k s \ & l t ; C o l u m n s \ S u m   o f   T o p   5   P r o d u c t s & g t ; - & l t ; M e a s u r e s \ T o p   5   P r o d u c t s & g t ; < / K e y > < / D i a g r a m O b j e c t K e y > < D i a g r a m O b j e c t K e y > < K e y > L i n k s \ & l t ; C o l u m n s \ S u m   o f   T o p   5   P r o d u c t s & g t ; - & l t ; M e a s u r e s \ T o p   5   P r o d u c t s & g t ; \ C O L U M N < / K e y > < / D i a g r a m O b j e c t K e y > < D i a g r a m O b j e c t K e y > < K e y > L i n k s \ & l t ; C o l u m n s \ S u m   o f   T o p   5   P r o d u c t s & g t ; - & l t ; M e a s u r e s \ T o p   5   P r o d u c t s & g t ; \ M E A S U R E < / K e y > < / D i a g r a m O b j e c t K e y > < D i a g r a m O b j e c t K e y > < K e y > L i n k s \ & l t ; C o l u m n s \ M a x   o f   T o p   5   P r o d u c t s & g t ; - & l t ; M e a s u r e s \ T o p   5   P r o d u c t s & g t ; < / K e y > < / D i a g r a m O b j e c t K e y > < D i a g r a m O b j e c t K e y > < K e y > L i n k s \ & l t ; C o l u m n s \ M a x   o f   T o p   5   P r o d u c t s & g t ; - & l t ; M e a s u r e s \ T o p   5   P r o d u c t s & g t ; \ C O L U M N < / K e y > < / D i a g r a m O b j e c t K e y > < D i a g r a m O b j e c t K e y > < K e y > L i n k s \ & l t ; C o l u m n s \ M a x   o f   T o p   5   P r o d u c t s & g t ; - & l t ; M e a s u r e s \ T o p   5   P r o d u c t s & g t ; \ M E A S U R E < / K e y > < / D i a g r a m O b j e c t K e y > < D i a g r a m O b j e c t K e y > < K e y > L i n k s \ & l t ; C o l u m n s \ C o u n t   o f   T o p   5   P r o d u c t s & g t ; - & l t ; M e a s u r e s \ T o p   5   P r o d u c t s & g t ; < / K e y > < / D i a g r a m O b j e c t K e y > < D i a g r a m O b j e c t K e y > < K e y > L i n k s \ & l t ; C o l u m n s \ C o u n t   o f   T o p   5   P r o d u c t s & g t ; - & l t ; M e a s u r e s \ T o p   5   P r o d u c t s & g t ; \ C O L U M N < / K e y > < / D i a g r a m O b j e c t K e y > < D i a g r a m O b j e c t K e y > < K e y > L i n k s \ & l t ; C o l u m n s \ C o u n t   o f   T o p   5   P r o d u c t s & g t ; - & l t ; M e a s u r e s \ T o p   5   P r o d u c t s & g t ; \ M E A S U R E < / K e y > < / D i a g r a m O b j e c t K e y > < D i a g r a m O b j e c t K e y > < K e y > L i n k s \ & l t ; C o l u m n s \ S u m   o f   N u m b e r   o f   p r o d u c t s   w i t h & g t ; = 5 0 % & g t ; - & l t ; M e a s u r e s \ N u m b e r   o f   p r o d u c t s   w i t h & g t ; = 5 0 % & g t ; < / K e y > < / D i a g r a m O b j e c t K e y > < D i a g r a m O b j e c t K e y > < K e y > L i n k s \ & l t ; C o l u m n s \ S u m   o f   N u m b e r   o f   p r o d u c t s   w i t h & g t ; = 5 0 % & g t ; - & l t ; M e a s u r e s \ N u m b e r   o f   p r o d u c t s   w i t h & g t ; = 5 0 % & g t ; \ C O L U M N < / K e y > < / D i a g r a m O b j e c t K e y > < D i a g r a m O b j e c t K e y > < K e y > L i n k s \ & l t ; C o l u m n s \ S u m   o f   N u m b e r   o f   p r o d u c t s   w i t h & g t ; = 5 0 % & g t ; - & l t ; M e a s u r e s \ N u m b e r   o f   p r o d u c t s   w i t h & g t ; = 5 0 % & g t ; \ M E A S U R E < / K e y > < / D i a g r a m O b j e c t K e y > < D i a g r a m O b j e c t K e y > < K e y > L i n k s \ & l t ; C o l u m n s \ C o u n t   o f   N u m b e r   o f   p r o d u c t s   w i t h & g t ; = 5 0 % & g t ; - & l t ; M e a s u r e s \ N u m b e r   o f   p r o d u c t s   w i t h & g t ; = 5 0 % & g t ; < / K e y > < / D i a g r a m O b j e c t K e y > < D i a g r a m O b j e c t K e y > < K e y > L i n k s \ & l t ; C o l u m n s \ C o u n t   o f   N u m b e r   o f   p r o d u c t s   w i t h & g t ; = 5 0 % & g t ; - & l t ; M e a s u r e s \ N u m b e r   o f   p r o d u c t s   w i t h & g t ; = 5 0 % & g t ; \ C O L U M N < / K e y > < / D i a g r a m O b j e c t K e y > < D i a g r a m O b j e c t K e y > < K e y > L i n k s \ & l t ; C o l u m n s \ C o u n t   o f   N u m b e r   o f   p r o d u c t s   w i t h & g t ; = 5 0 % & g t ; - & l t ; M e a s u r e s \ N u m b e r   o f   p r o d u c t s   w i t h & g t ; = 5 0 % & g t ; \ M E A S U R E < / K e y > < / D i a g r a m O b j e c t K e y > < D i a g r a m O b j e c t K e y > < K e y > L i n k s \ & l t ; C o l u m n s \ C o u n t   o f   P r o d u c t s   w i t h   & l t ; 1 , 0 0 0   r e v i e w & g t ; - & l t ; M e a s u r e s \ P r o d u c t s   w i t h   & l t ; 1 , 0 0 0   r e v i e w & g t ; < / K e y > < / D i a g r a m O b j e c t K e y > < D i a g r a m O b j e c t K e y > < K e y > L i n k s \ & l t ; C o l u m n s \ C o u n t   o f   P r o d u c t s   w i t h   & l t ; 1 , 0 0 0   r e v i e w & g t ; - & l t ; M e a s u r e s \ P r o d u c t s   w i t h   & l t ; 1 , 0 0 0   r e v i e w & g t ; \ C O L U M N < / K e y > < / D i a g r a m O b j e c t K e y > < D i a g r a m O b j e c t K e y > < K e y > L i n k s \ & l t ; C o l u m n s \ C o u n t   o f   P r o d u c t s   w i t h   & l t ; 1 , 0 0 0   r e v i e w & g t ; - & l t ; M e a s u r e s \ P r o d u c t s   w i t h   & l t ; 1 , 0 0 0   r e v i e w & g t ; \ M E A S U R E < / K e y > < / D i a g r a m O b j e c t K e y > < D i a g r a m O b j e c t K e y > < K e y > L i n k s \ & l t ; C o l u m n s \ C o u n t   o f   M a i n   C a t e g o r y & g t ; - & l t ; M e a s u r e s \ M a i n   C a t e g o r y & g t ; < / K e y > < / D i a g r a m O b j e c t K e y > < D i a g r a m O b j e c t K e y > < K e y > L i n k s \ & l t ; C o l u m n s \ C o u n t   o f   M a i n   C a t e g o r y & g t ; - & l t ; M e a s u r e s \ M a i n   C a t e g o r y & g t ; \ C O L U M N < / K e y > < / D i a g r a m O b j e c t K e y > < D i a g r a m O b j e c t K e y > < K e y > L i n k s \ & l t ; C o l u m n s \ C o u n t   o f   M a i n   C a t e g o r y & g t ; - & l t ; M e a s u r e s \ M a i n 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 D i s c o u n t   P e r c e n t a g e < / K e y > < / a : K e y > < a : V a l u e   i : t y p e = " M e a s u r e G r i d N o d e V i e w S t a t e " > < C o l u m n > 1 0 < / C o l u m n > < L a y e d O u t > t r u e < / L a y e d O u t > < W a s U I I n v i s i b l e > t r u e < / W a s U I I n v i s i b l e > < / a : V a l u e > < / a : K e y V a l u e O f D i a g r a m O b j e c t K e y a n y T y p e z b w N T n L X > < a : K e y V a l u e O f D i a g r a m O b j e c t K e y a n y T y p e z b w N T n L X > < a : K e y > < K e y > M e a s u r e s \ S u m   o f   D i s c o u n t   P e r c e n t a g e \ T a g I n f o \ F o r m u l a < / K e y > < / a : K e y > < a : V a l u e   i : t y p e = " M e a s u r e G r i d V i e w S t a t e I D i a g r a m T a g A d d i t i o n a l I n f o " / > < / a : K e y V a l u e O f D i a g r a m O b j e c t K e y a n y T y p e z b w N T n L X > < a : K e y V a l u e O f D i a g r a m O b j e c t K e y a n y T y p e z b w N T n L X > < a : K e y > < K e y > M e a s u r e s \ S u m   o f   D i s c o u n t   P e r c e n t a g e \ T a g I n f o \ V a l u e < / K e y > < / a : K e y > < a : V a l u e   i : t y p e = " M e a s u r e G r i d V i e w S t a t e I D i a g r a m T a g A d d i t i o n a l I n f o " / > < / a : K e y V a l u e O f D i a g r a m O b j e c t K e y a n y T y p e z b w N T n L X > < a : K e y V a l u e O f D i a g r a m O b j e c t K e y a n y T y p e z b w N T n L X > < a : K e y > < K e y > M e a s u r e s \ A v e r a g e   o f   D i s c o u n t   P e r c e n t a g e < / K e y > < / a : K e y > < a : V a l u e   i : t y p e = " M e a s u r e G r i d N o d e V i e w S t a t e " > < C o l u m n > 1 0 < / C o l u m n > < L a y e d O u t > t r u e < / L a y e d O u t > < R o w > 1 < / R o w > < W a s U I I n v i s i b l e > t r u e < / W a s U I I n v i s i b l e > < / a : V a l u e > < / a : K e y V a l u e O f D i a g r a m O b j e c t K e y a n y T y p e z b w N T n L X > < a : K e y V a l u e O f D i a g r a m O b j e c t K e y a n y T y p e z b w N T n L X > < a : K e y > < K e y > M e a s u r e s \ A v e r a g e   o f   D i s c o u n t   P e r c e n t a g e \ T a g I n f o \ F o r m u l a < / K e y > < / a : K e y > < a : V a l u e   i : t y p e = " M e a s u r e G r i d V i e w S t a t e I D i a g r a m T a g A d d i t i o n a l I n f o " / > < / a : K e y V a l u e O f D i a g r a m O b j e c t K e y a n y T y p e z b w N T n L X > < a : K e y V a l u e O f D i a g r a m O b j e c t K e y a n y T y p e z b w N T n L X > < a : K e y > < K e y > M e a s u r e s \ A v e r a g e   o f   D i s c o u n t   P e r c e n t a g e \ T a g I n f o \ V a l u e < / K e y > < / a : K e y > < a : V a l u e   i : t y p e = " M e a s u r e G r i d V i e w S t a t e I D i a g r a m T a g A d d i t i o n a l I n f o " / > < / a : K e y V a l u e O f D i a g r a m O b j e c t K e y a n y T y p e z b w N T n L X > < a : K e y V a l u e O f D i a g r a m O b j e c t K e y a n y T y p e z b w N T n L X > < a : K e y > < K e y > M e a s u r e s \ C o u n t   o f   P r o d u c t   N a m e < / K e y > < / a : K e y > < a : V a l u e   i : t y p e = " M e a s u r e G r i d N o d e V i e w S t a t e " > < C o l u m n > 1 < / C o l u m n > < L a y e d O u t > t r u e < / L a y e d O u t > < W a s U I I n v i s i b l e > t r u e < / W a s U I I n v i s i b l e > < / a : V a l u e > < / a : K e y V a l u e O f D i a g r a m O b j e c t K e y a n y T y p e z b w N T n L X > < a : K e y V a l u e O f D i a g r a m O b j e c t K e y a n y T y p e z b w N T n L X > < a : K e y > < K e y > M e a s u r e s \ C o u n t   o f   P r o d u c t   N a m e \ T a g I n f o \ F o r m u l a < / K e y > < / a : K e y > < a : V a l u e   i : t y p e = " M e a s u r e G r i d V i e w S t a t e I D i a g r a m T a g A d d i t i o n a l I n f o " / > < / a : K e y V a l u e O f D i a g r a m O b j e c t K e y a n y T y p e z b w N T n L X > < a : K e y V a l u e O f D i a g r a m O b j e c t K e y a n y T y p e z b w N T n L X > < a : K e y > < K e y > M e a s u r e s \ C o u n t   o f   P r o d u c t   N a m e \ T a g I n f o \ V a l u e < / K e y > < / a : K e y > < a : V a l u e   i : t y p e = " M e a s u r e G r i d V i e w S t a t e I D i a g r a m T a g A d d i t i o n a l I n f o " / > < / a : K e y V a l u e O f D i a g r a m O b j e c t K e y a n y T y p e z b w N T n L X > < a : K e y V a l u e O f D i a g r a m O b j e c t K e y a n y T y p e z b w N T n L X > < a : K e y > < K e y > M e a s u r e s \ D i s t i n c t   C o u n t   o f   P r o d u c t   N a m e < / K e y > < / a : K e y > < a : V a l u e   i : t y p e = " M e a s u r e G r i d N o d e V i e w S t a t e " > < C o l u m n > 1 < / C o l u m n > < L a y e d O u t > t r u e < / L a y e d O u t > < R o w > 1 < / R o w > < W a s U I I n v i s i b l e > t r u e < / W a s U I I n v i s i b l e > < / a : V a l u e > < / a : K e y V a l u e O f D i a g r a m O b j e c t K e y a n y T y p e z b w N T n L X > < a : K e y V a l u e O f D i a g r a m O b j e c t K e y a n y T y p e z b w N T n L X > < a : K e y > < K e y > M e a s u r e s \ D i s t i n c t   C o u n t   o f   P r o d u c t   N a m e \ T a g I n f o \ F o r m u l a < / K e y > < / a : K e y > < a : V a l u e   i : t y p e = " M e a s u r e G r i d V i e w S t a t e I D i a g r a m T a g A d d i t i o n a l I n f o " / > < / a : K e y V a l u e O f D i a g r a m O b j e c t K e y a n y T y p e z b w N T n L X > < a : K e y V a l u e O f D i a g r a m O b j e c t K e y a n y T y p e z b w N T n L X > < a : K e y > < K e y > M e a s u r e s \ D i s t i n c t   C o u n t   o f   P r o d u c t   N a m e \ T a g I n f o \ V a l u e < / K e y > < / a : K e y > < a : V a l u e   i : t y p e = " M e a s u r e G r i d V i e w S t a t e I D i a g r a m T a g A d d i t i o n a l I n f o " / > < / a : K e y V a l u e O f D i a g r a m O b j e c t K e y a n y T y p e z b w N T n L X > < a : K e y V a l u e O f D i a g r a m O b j e c t K e y a n y T y p e z b w N T n L X > < a : K e y > < K e y > M e a s u r e s \ S u m   o f   R a t i n g   C o u n t < / K e y > < / a : K e y > < a : V a l u e   i : t y p e = " M e a s u r e G r i d N o d e V i e w S t a t e " > < C o l u m n > 1 2 < / C o l u m n > < L a y e d O u t > t r u e < / L a y e d O u t > < W a s U I I n v i s i b l e > t r u e < / W a s U I I n v i s i b l e > < / a : V a l u e > < / a : K e y V a l u e O f D i a g r a m O b j e c t K e y a n y T y p e z b w N T n L X > < a : K e y V a l u e O f D i a g r a m O b j e c t K e y a n y T y p e z b w N T n L X > < a : K e y > < K e y > M e a s u r e s \ S u m   o f   R a t i n g   C o u n t \ T a g I n f o \ F o r m u l a < / K e y > < / a : K e y > < a : V a l u e   i : t y p e = " M e a s u r e G r i d V i e w S t a t e I D i a g r a m T a g A d d i t i o n a l I n f o " / > < / a : K e y V a l u e O f D i a g r a m O b j e c t K e y a n y T y p e z b w N T n L X > < a : K e y V a l u e O f D i a g r a m O b j e c t K e y a n y T y p e z b w N T n L X > < a : K e y > < K e y > M e a s u r e s \ S u m   o f   R a t i n g   C o u n t \ T a g I n f o \ V a l u e < / K e y > < / a : K e y > < a : V a l u e   i : t y p e = " M e a s u r e G r i d V i e w S t a t e I D i a g r a m T a g A d d i t i o n a l I n f o " / > < / a : K e y V a l u e O f D i a g r a m O b j e c t K e y a n y T y p e z b w N T n L X > < a : K e y V a l u e O f D i a g r a m O b j e c t K e y a n y T y p e z b w N T n L X > < a : K e y > < K e y > M e a s u r e s \ S u m   o f   R a t i n g < / K e y > < / a : K e y > < a : V a l u e   i : t y p e = " M e a s u r e G r i d N o d e V i e w S t a t e " > < C o l u m n > 1 1 < / 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 1 1 < / 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 D i s c o u n t e d   P r i c e < / K e y > < / a : K e y > < a : V a l u e   i : t y p e = " M e a s u r e G r i d N o d e V i e w S t a t e " > < C o l u m n > 7 < / C o l u m n > < L a y e d O u t > t r u e < / L a y e d O u t > < W a s U I I n v i s i b l e > t r u e < / W a s U I I n v i s i b l e > < / a : V a l u e > < / a : K e y V a l u e O f D i a g r a m O b j e c t K e y a n y T y p e z b w N T n L X > < a : K e y V a l u e O f D i a g r a m O b j e c t K e y a n y T y p e z b w N T n L X > < a : K e y > < K e y > M e a s u r e s \ S u m   o f   D i s c o u n t e d   P r i c e \ T a g I n f o \ F o r m u l a < / K e y > < / a : K e y > < a : V a l u e   i : t y p e = " M e a s u r e G r i d V i e w S t a t e I D i a g r a m T a g A d d i t i o n a l I n f o " / > < / a : K e y V a l u e O f D i a g r a m O b j e c t K e y a n y T y p e z b w N T n L X > < a : K e y V a l u e O f D i a g r a m O b j e c t K e y a n y T y p e z b w N T n L X > < a : K e y > < K e y > M e a s u r e s \ S u m   o f   D i s c o u n t e d   P r i c e \ T a g I n f o \ V a l u e < / K e y > < / a : K e y > < a : V a l u e   i : t y p e = " M e a s u r e G r i d V i e w S t a t e I D i a g r a m T a g A d d i t i o n a l I n f o " / > < / a : K e y V a l u e O f D i a g r a m O b j e c t K e y a n y T y p e z b w N T n L X > < a : K e y V a l u e O f D i a g r a m O b j e c t K e y a n y T y p e z b w N T n L X > < a : K e y > < K e y > M e a s u r e s \ S u m   o f   A c t u a l   P r i c e < / K e y > < / a : K e y > < a : V a l u e   i : t y p e = " M e a s u r e G r i d N o d e V i e w S t a t e " > < C o l u m n > 9 < / C o l u m n > < L a y e d O u t > t r u e < / L a y e d O u t > < W a s U I I n v i s i b l e > t r u e < / W a s U I I n v i s i b l e > < / a : V a l u e > < / a : K e y V a l u e O f D i a g r a m O b j e c t K e y a n y T y p e z b w N T n L X > < a : K e y V a l u e O f D i a g r a m O b j e c t K e y a n y T y p e z b w N T n L X > < a : K e y > < K e y > M e a s u r e s \ S u m   o f   A c t u a l   P r i c e \ T a g I n f o \ F o r m u l a < / K e y > < / a : K e y > < a : V a l u e   i : t y p e = " M e a s u r e G r i d V i e w S t a t e I D i a g r a m T a g A d d i t i o n a l I n f o " / > < / a : K e y V a l u e O f D i a g r a m O b j e c t K e y a n y T y p e z b w N T n L X > < a : K e y V a l u e O f D i a g r a m O b j e c t K e y a n y T y p e z b w N T n L X > < a : K e y > < K e y > M e a s u r e s \ S u m   o f   A c t u a l   P r i c e \ T a g I n f o \ V a l u e < / K e y > < / a : K e y > < a : V a l u e   i : t y p e = " M e a s u r e G r i d V i e w S t a t e I D i a g r a m T a g A d d i t i o n a l I n f o " / > < / a : K e y V a l u e O f D i a g r a m O b j e c t K e y a n y T y p e z b w N T n L X > < a : K e y V a l u e O f D i a g r a m O b j e c t K e y a n y T y p e z b w N T n L X > < a : K e y > < K e y > M e a s u r e s \ A v e r a g e   o f   A c t u a l   P r i c e < / K e y > < / a : K e y > < a : V a l u e   i : t y p e = " M e a s u r e G r i d N o d e V i e w S t a t e " > < C o l u m n > 9 < / C o l u m n > < L a y e d O u t > t r u e < / L a y e d O u t > < R o w > 1 < / R o w > < W a s U I I n v i s i b l e > t r u e < / W a s U I I n v i s i b l e > < / a : V a l u e > < / a : K e y V a l u e O f D i a g r a m O b j e c t K e y a n y T y p e z b w N T n L X > < a : K e y V a l u e O f D i a g r a m O b j e c t K e y a n y T y p e z b w N T n L X > < a : K e y > < K e y > M e a s u r e s \ A v e r a g e   o f   A c t u a l   P r i c e \ T a g I n f o \ F o r m u l a < / K e y > < / a : K e y > < a : V a l u e   i : t y p e = " M e a s u r e G r i d V i e w S t a t e I D i a g r a m T a g A d d i t i o n a l I n f o " / > < / a : K e y V a l u e O f D i a g r a m O b j e c t K e y a n y T y p e z b w N T n L X > < a : K e y V a l u e O f D i a g r a m O b j e c t K e y a n y T y p e z b w N T n L X > < a : K e y > < K e y > M e a s u r e s \ A v e r a g e   o f   A c t u a l   P r i c e \ T a g I n f o \ V a l u e < / K e y > < / a : K e y > < a : V a l u e   i : t y p e = " M e a s u r e G r i d V i e w S t a t e I D i a g r a m T a g A d d i t i o n a l I n f o " / > < / a : K e y V a l u e O f D i a g r a m O b j e c t K e y a n y T y p e z b w N T n L X > < a : K e y V a l u e O f D i a g r a m O b j e c t K e y a n y T y p e z b w N T n L X > < a : K e y > < K e y > M e a s u r e s \ A v e r a g e   o f   D i s c o u n t e d   P r i c e < / K e y > < / a : K e y > < a : V a l u e   i : t y p e = " M e a s u r e G r i d N o d e V i e w S t a t e " > < C o l u m n > 7 < / C o l u m n > < L a y e d O u t > t r u e < / L a y e d O u t > < R o w > 1 < / R o w > < W a s U I I n v i s i b l e > t r u e < / W a s U I I n v i s i b l e > < / a : V a l u e > < / a : K e y V a l u e O f D i a g r a m O b j e c t K e y a n y T y p e z b w N T n L X > < a : K e y V a l u e O f D i a g r a m O b j e c t K e y a n y T y p e z b w N T n L X > < a : K e y > < K e y > M e a s u r e s \ A v e r a g e   o f   D i s c o u n t e d   P r i c e \ T a g I n f o \ F o r m u l a < / K e y > < / a : K e y > < a : V a l u e   i : t y p e = " M e a s u r e G r i d V i e w S t a t e I D i a g r a m T a g A d d i t i o n a l I n f o " / > < / a : K e y V a l u e O f D i a g r a m O b j e c t K e y a n y T y p e z b w N T n L X > < a : K e y V a l u e O f D i a g r a m O b j e c t K e y a n y T y p e z b w N T n L X > < a : K e y > < K e y > M e a s u r e s \ A v e r a g e   o f   D i s c o u n t e d   P r i c e \ T a g I n f o \ V a l u e < / K e y > < / a : K e y > < a : V a l u e   i : t y p e = " M e a s u r e G r i d V i e w S t a t e I D i a g r a m T a g A d d i t i o n a l I n f o " / > < / a : K e y V a l u e O f D i a g r a m O b j e c t K e y a n y T y p e z b w N T n L X > < a : K e y V a l u e O f D i a g r a m O b j e c t K e y a n y T y p e z b w N T n L X > < a : K e y > < K e y > M e a s u r e s \ C o u n t   o f   R a t i n g   C o u n t < / K e y > < / a : K e y > < a : V a l u e   i : t y p e = " M e a s u r e G r i d N o d e V i e w S t a t e " > < C o l u m n > 1 2 < / C o l u m n > < L a y e d O u t > t r u e < / L a y e d O u t > < W a s U I I n v i s i b l e > t r u e < / W a s U I I n v i s i b l e > < / a : V a l u e > < / a : K e y V a l u e O f D i a g r a m O b j e c t K e y a n y T y p e z b w N T n L X > < a : K e y V a l u e O f D i a g r a m O b j e c t K e y a n y T y p e z b w N T n L X > < a : K e y > < K e y > M e a s u r e s \ C o u n t   o f   R a t i n g   C o u n t \ T a g I n f o \ F o r m u l a < / K e y > < / a : K e y > < a : V a l u e   i : t y p e = " M e a s u r e G r i d V i e w S t a t e I D i a g r a m T a g A d d i t i o n a l I n f o " / > < / a : K e y V a l u e O f D i a g r a m O b j e c t K e y a n y T y p e z b w N T n L X > < a : K e y V a l u e O f D i a g r a m O b j e c t K e y a n y T y p e z b w N T n L X > < a : K e y > < K e y > M e a s u r e s \ C o u n t   o f   R a t i n g   C o u n t \ T a g I n f o \ V a l u e < / K e y > < / a : K e y > < a : V a l u e   i : t y p e = " M e a s u r e G r i d V i e w S t a t e I D i a g r a m T a g A d d i t i o n a l I n f o " / > < / a : K e y V a l u e O f D i a g r a m O b j e c t K e y a n y T y p e z b w N T n L X > < a : K e y V a l u e O f D i a g r a m O b j e c t K e y a n y T y p e z b w N T n L X > < a : K e y > < K e y > M e a s u r e s \ M a x   o f   R a t i n g   C o u n t < / K e y > < / a : K e y > < a : V a l u e   i : t y p e = " M e a s u r e G r i d N o d e V i e w S t a t e " > < C o l u m n > 1 2 < / C o l u m n > < L a y e d O u t > t r u e < / L a y e d O u t > < R o w > 1 < / R o w > < W a s U I I n v i s i b l e > t r u e < / W a s U I I n v i s i b l e > < / a : V a l u e > < / a : K e y V a l u e O f D i a g r a m O b j e c t K e y a n y T y p e z b w N T n L X > < a : K e y V a l u e O f D i a g r a m O b j e c t K e y a n y T y p e z b w N T n L X > < a : K e y > < K e y > M e a s u r e s \ M a x   o f   R a t i n g   C o u n t \ T a g I n f o \ F o r m u l a < / K e y > < / a : K e y > < a : V a l u e   i : t y p e = " M e a s u r e G r i d V i e w S t a t e I D i a g r a m T a g A d d i t i o n a l I n f o " / > < / a : K e y V a l u e O f D i a g r a m O b j e c t K e y a n y T y p e z b w N T n L X > < a : K e y V a l u e O f D i a g r a m O b j e c t K e y a n y T y p e z b w N T n L X > < a : K e y > < K e y > M e a s u r e s \ M a x   o f   R a t i n g   C o u n t \ T a g I n f o \ V a l u e < / K e y > < / a : K e y > < a : V a l u e   i : t y p e = " M e a s u r e G r i d V i e w S t a t e I D i a g r a m T a g A d d i t i o n a l I n f o " / > < / a : K e y V a l u e O f D i a g r a m O b j e c t K e y a n y T y p e z b w N T n L X > < a : K e y V a l u e O f D i a g r a m O b j e c t K e y a n y T y p e z b w N T n L X > < a : K e y > < K e y > M e a s u r e s \ C o u n t   o f   P r o d u c t s   w i t h   & g t ; = 5 0 %   D i s c o u n t < / K e y > < / a : K e y > < a : V a l u e   i : t y p e = " M e a s u r e G r i d N o d e V i e w S t a t e " > < C o l u m n > 1 5 < / C o l u m n > < L a y e d O u t > t r u e < / L a y e d O u t > < W a s U I I n v i s i b l e > t r u e < / W a s U I I n v i s i b l e > < / a : V a l u e > < / a : K e y V a l u e O f D i a g r a m O b j e c t K e y a n y T y p e z b w N T n L X > < a : K e y V a l u e O f D i a g r a m O b j e c t K e y a n y T y p e z b w N T n L X > < a : K e y > < K e y > M e a s u r e s \ C o u n t   o f   P r o d u c t s   w i t h   & g t ; = 5 0 %   D i s c o u n t \ T a g I n f o \ F o r m u l a < / K e y > < / a : K e y > < a : V a l u e   i : t y p e = " M e a s u r e G r i d V i e w S t a t e I D i a g r a m T a g A d d i t i o n a l I n f o " / > < / a : K e y V a l u e O f D i a g r a m O b j e c t K e y a n y T y p e z b w N T n L X > < a : K e y V a l u e O f D i a g r a m O b j e c t K e y a n y T y p e z b w N T n L X > < a : K e y > < K e y > M e a s u r e s \ C o u n t   o f   P r o d u c t s   w i t h   & g t ; = 5 0 %   D i s c o u n t \ T a g I n f o \ V a l u e < / K e y > < / a : K e y > < a : V a l u e   i : t y p e = " M e a s u r e G r i d V i e w S t a t e I D i a g r a m T a g A d d i t i o n a l I n f o " / > < / a : K e y V a l u e O f D i a g r a m O b j e c t K e y a n y T y p e z b w N T n L X > < a : K e y V a l u e O f D i a g r a m O b j e c t K e y a n y T y p e z b w N T n L X > < a : K e y > < K e y > M e a s u r e s \ M a x   o f   D i s c o u n t   P e r c e n t a g e < / K e y > < / a : K e y > < a : V a l u e   i : t y p e = " M e a s u r e G r i d N o d e V i e w S t a t e " > < C o l u m n > 1 0 < / C o l u m n > < L a y e d O u t > t r u e < / L a y e d O u t > < W a s U I I n v i s i b l e > t r u e < / W a s U I I n v i s i b l e > < / a : V a l u e > < / a : K e y V a l u e O f D i a g r a m O b j e c t K e y a n y T y p e z b w N T n L X > < a : K e y V a l u e O f D i a g r a m O b j e c t K e y a n y T y p e z b w N T n L X > < a : K e y > < K e y > M e a s u r e s \ M a x   o f   D i s c o u n t   P e r c e n t a g e \ T a g I n f o \ F o r m u l a < / K e y > < / a : K e y > < a : V a l u e   i : t y p e = " M e a s u r e G r i d V i e w S t a t e I D i a g r a m T a g A d d i t i o n a l I n f o " / > < / a : K e y V a l u e O f D i a g r a m O b j e c t K e y a n y T y p e z b w N T n L X > < a : K e y V a l u e O f D i a g r a m O b j e c t K e y a n y T y p e z b w N T n L X > < a : K e y > < K e y > M e a s u r e s \ M a x   o f   D i s c o u n t   P e r c e n t a g e \ T a g I n f o \ V a l u e < / K e y > < / a : K e y > < a : V a l u e   i : t y p e = " M e a s u r e G r i d V i e w S t a t e I D i a g r a m T a g A d d i t i o n a l I n f o " / > < / a : K e y V a l u e O f D i a g r a m O b j e c t K e y a n y T y p e z b w N T n L X > < a : K e y V a l u e O f D i a g r a m O b j e c t K e y a n y T y p e z b w N T n L X > < a : K e y > < K e y > M e a s u r e s \ S u m   o f   T o t a l   P o t e n t i a l   R e v e n u e < / K e y > < / a : K e y > < a : V a l u e   i : t y p e = " M e a s u r e G r i d N o d e V i e w S t a t e " > < C o l u m n > 1 3 < / C o l u m n > < L a y e d O u t > t r u e < / L a y e d O u t > < W a s U I I n v i s i b l e > t r u e < / W a s U I I n v i s i b l e > < / a : V a l u e > < / a : K e y V a l u e O f D i a g r a m O b j e c t K e y a n y T y p e z b w N T n L X > < a : K e y V a l u e O f D i a g r a m O b j e c t K e y a n y T y p e z b w N T n L X > < a : K e y > < K e y > M e a s u r e s \ S u m   o f   T o t a l   P o t e n t i a l   R e v e n u e \ T a g I n f o \ F o r m u l a < / K e y > < / a : K e y > < a : V a l u e   i : t y p e = " M e a s u r e G r i d V i e w S t a t e I D i a g r a m T a g A d d i t i o n a l I n f o " / > < / a : K e y V a l u e O f D i a g r a m O b j e c t K e y a n y T y p e z b w N T n L X > < a : K e y V a l u e O f D i a g r a m O b j e c t K e y a n y T y p e z b w N T n L X > < a : K e y > < K e y > M e a s u r e s \ S u m   o f   T o t a l   P o t e n t i a l   R e v e n u e \ T a g I n f o \ V a l u e < / K e y > < / a : K e y > < a : V a l u e   i : t y p e = " M e a s u r e G r i d V i e w S t a t e I D i a g r a m T a g A d d i t i o n a l I n f o " / > < / a : K e y V a l u e O f D i a g r a m O b j e c t K e y a n y T y p e z b w N T n L X > < a : K e y V a l u e O f D i a g r a m O b j e c t K e y a n y T y p e z b w N T n L X > < a : K e y > < K e y > M e a s u r e s \ S u m   o f   A v e r a g e   R a t i n g < / K e y > < / a : K e y > < a : V a l u e   i : t y p e = " M e a s u r e G r i d N o d e V i e w S t a t e " > < C o l u m n > 1 4 < / C o l u m n > < L a y e d O u t > t r u e < / L a y e d O u t > < W a s U I I n v i s i b l e > t r u e < / W a s U I I n v i s i b l e > < / a : V a l u e > < / a : K e y V a l u e O f D i a g r a m O b j e c t K e y a n y T y p e z b w N T n L X > < a : K e y V a l u e O f D i a g r a m O b j e c t K e y a n y T y p e z b w N T n L X > < a : K e y > < K e y > M e a s u r e s \ S u m   o f   A v e r a g e   R a t i n g \ T a g I n f o \ F o r m u l a < / K e y > < / a : K e y > < a : V a l u e   i : t y p e = " M e a s u r e G r i d V i e w S t a t e I D i a g r a m T a g A d d i t i o n a l I n f o " / > < / a : K e y V a l u e O f D i a g r a m O b j e c t K e y a n y T y p e z b w N T n L X > < a : K e y V a l u e O f D i a g r a m O b j e c t K e y a n y T y p e z b w N T n L X > < a : K e y > < K e y > M e a s u r e s \ S u m   o f   A v e r a g e   R a t i n g \ T a g I n f o \ V a l u e < / K e y > < / a : K e y > < a : V a l u e   i : t y p e = " M e a s u r e G r i d V i e w S t a t e I D i a g r a m T a g A d d i t i o n a l I n f o " / > < / a : K e y V a l u e O f D i a g r a m O b j e c t K e y a n y T y p e z b w N T n L X > < a : K e y V a l u e O f D i a g r a m O b j e c t K e y a n y T y p e z b w N T n L X > < a : K e y > < K e y > M e a s u r e s \ A v e r a g e   o f   A v e r a g e   R a t i n g < / K e y > < / a : K e y > < a : V a l u e   i : t y p e = " M e a s u r e G r i d N o d e V i e w S t a t e " > < C o l u m n > 1 4 < / C o l u m n > < L a y e d O u t > t r u e < / L a y e d O u t > < R o w > 1 < / R o w > < W a s U I I n v i s i b l e > t r u e < / W a s U I I n v i s i b l e > < / a : V a l u e > < / a : K e y V a l u e O f D i a g r a m O b j e c t K e y a n y T y p e z b w N T n L X > < a : K e y V a l u e O f D i a g r a m O b j e c t K e y a n y T y p e z b w N T n L X > < a : K e y > < K e y > M e a s u r e s \ A v e r a g e   o f   A v e r a g e   R a t i n g \ T a g I n f o \ F o r m u l a < / K e y > < / a : K e y > < a : V a l u e   i : t y p e = " M e a s u r e G r i d V i e w S t a t e I D i a g r a m T a g A d d i t i o n a l I n f o " / > < / a : K e y V a l u e O f D i a g r a m O b j e c t K e y a n y T y p e z b w N T n L X > < a : K e y V a l u e O f D i a g r a m O b j e c t K e y a n y T y p e z b w N T n L X > < a : K e y > < K e y > M e a s u r e s \ A v e r a g e   o f   A v e r a g e   R a t i n g \ T a g I n f o \ V a l u e < / K e y > < / a : K e y > < a : V a l u e   i : t y p e = " M e a s u r e G r i d V i e w S t a t e I D i a g r a m T a g A d d i t i o n a l I n f o " / > < / a : K e y V a l u e O f D i a g r a m O b j e c t K e y a n y T y p e z b w N T n L X > < a : K e y V a l u e O f D i a g r a m O b j e c t K e y a n y T y p e z b w N T n L X > < a : K e y > < K e y > M e a s u r e s \ S u m   o f   P r o d u c t s   & l t ; 1 , 0 0 0   r e v i e w s < / K e y > < / a : K e y > < a : V a l u e   i : t y p e = " M e a s u r e G r i d N o d e V i e w S t a t e " > < C o l u m n > 2 3 < / C o l u m n > < L a y e d O u t > t r u e < / L a y e d O u t > < W a s U I I n v i s i b l e > t r u e < / W a s U I I n v i s i b l e > < / a : V a l u e > < / a : K e y V a l u e O f D i a g r a m O b j e c t K e y a n y T y p e z b w N T n L X > < a : K e y V a l u e O f D i a g r a m O b j e c t K e y a n y T y p e z b w N T n L X > < a : K e y > < K e y > M e a s u r e s \ S u m   o f   P r o d u c t s   & l t ; 1 , 0 0 0   r e v i e w s \ T a g I n f o \ F o r m u l a < / K e y > < / a : K e y > < a : V a l u e   i : t y p e = " M e a s u r e G r i d V i e w S t a t e I D i a g r a m T a g A d d i t i o n a l I n f o " / > < / a : K e y V a l u e O f D i a g r a m O b j e c t K e y a n y T y p e z b w N T n L X > < a : K e y V a l u e O f D i a g r a m O b j e c t K e y a n y T y p e z b w N T n L X > < a : K e y > < K e y > M e a s u r e s \ S u m   o f   P r o d u c t s   & l t ; 1 , 0 0 0   r e v i e w s \ T a g I n f o \ V a l u e < / K e y > < / a : K e y > < a : V a l u e   i : t y p e = " M e a s u r e G r i d V i e w S t a t e I D i a g r a m T a g A d d i t i o n a l I n f o " / > < / a : K e y V a l u e O f D i a g r a m O b j e c t K e y a n y T y p e z b w N T n L X > < a : K e y V a l u e O f D i a g r a m O b j e c t K e y a n y T y p e z b w N T n L X > < a : K e y > < K e y > M e a s u r e s \ C o u n t   o f   P r o d u c t s   & l t ; 1 , 0 0 0   r e v i e w s < / K e y > < / a : K e y > < a : V a l u e   i : t y p e = " M e a s u r e G r i d N o d e V i e w S t a t e " > < C o l u m n > 2 3 < / C o l u m n > < L a y e d O u t > t r u e < / L a y e d O u t > < R o w > 1 < / R o w > < W a s U I I n v i s i b l e > t r u e < / W a s U I I n v i s i b l e > < / a : V a l u e > < / a : K e y V a l u e O f D i a g r a m O b j e c t K e y a n y T y p e z b w N T n L X > < a : K e y V a l u e O f D i a g r a m O b j e c t K e y a n y T y p e z b w N T n L X > < a : K e y > < K e y > M e a s u r e s \ C o u n t   o f   P r o d u c t s   & l t ; 1 , 0 0 0   r e v i e w s \ T a g I n f o \ F o r m u l a < / K e y > < / a : K e y > < a : V a l u e   i : t y p e = " M e a s u r e G r i d V i e w S t a t e I D i a g r a m T a g A d d i t i o n a l I n f o " / > < / a : K e y V a l u e O f D i a g r a m O b j e c t K e y a n y T y p e z b w N T n L X > < a : K e y V a l u e O f D i a g r a m O b j e c t K e y a n y T y p e z b w N T n L X > < a : K e y > < K e y > M e a s u r e s \ C o u n t   o f   P r o d u c t s   & l t ; 1 , 0 0 0   r e v i e w s \ T a g I n f o \ V a l u e < / K e y > < / a : K e y > < a : V a l u e   i : t y p e = " M e a s u r e G r i d V i e w S t a t e I D i a g r a m T a g A d d i t i o n a l I n f o " / > < / a : K e y V a l u e O f D i a g r a m O b j e c t K e y a n y T y p e z b w N T n L X > < a : K e y V a l u e O f D i a g r a m O b j e c t K e y a n y T y p e z b w N T n L X > < a : K e y > < K e y > M e a s u r e s \ S u m   o f   T o p   5   P r o d u c t s < / K e y > < / a : K e y > < a : V a l u e   i : t y p e = " M e a s u r e G r i d N o d e V i e w S t a t e " > < C o l u m n > 1 7 < / C o l u m n > < L a y e d O u t > t r u e < / L a y e d O u t > < W a s U I I n v i s i b l e > t r u e < / W a s U I I n v i s i b l e > < / a : V a l u e > < / a : K e y V a l u e O f D i a g r a m O b j e c t K e y a n y T y p e z b w N T n L X > < a : K e y V a l u e O f D i a g r a m O b j e c t K e y a n y T y p e z b w N T n L X > < a : K e y > < K e y > M e a s u r e s \ S u m   o f   T o p   5   P r o d u c t s \ T a g I n f o \ F o r m u l a < / K e y > < / a : K e y > < a : V a l u e   i : t y p e = " M e a s u r e G r i d V i e w S t a t e I D i a g r a m T a g A d d i t i o n a l I n f o " / > < / a : K e y V a l u e O f D i a g r a m O b j e c t K e y a n y T y p e z b w N T n L X > < a : K e y V a l u e O f D i a g r a m O b j e c t K e y a n y T y p e z b w N T n L X > < a : K e y > < K e y > M e a s u r e s \ S u m   o f   T o p   5   P r o d u c t s \ T a g I n f o \ V a l u e < / K e y > < / a : K e y > < a : V a l u e   i : t y p e = " M e a s u r e G r i d V i e w S t a t e I D i a g r a m T a g A d d i t i o n a l I n f o " / > < / a : K e y V a l u e O f D i a g r a m O b j e c t K e y a n y T y p e z b w N T n L X > < a : K e y V a l u e O f D i a g r a m O b j e c t K e y a n y T y p e z b w N T n L X > < a : K e y > < K e y > M e a s u r e s \ M a x   o f   T o p   5   P r o d u c t s < / K e y > < / a : K e y > < a : V a l u e   i : t y p e = " M e a s u r e G r i d N o d e V i e w S t a t e " > < C o l u m n > 1 7 < / C o l u m n > < L a y e d O u t > t r u e < / L a y e d O u t > < R o w > 1 < / R o w > < W a s U I I n v i s i b l e > t r u e < / W a s U I I n v i s i b l e > < / a : V a l u e > < / a : K e y V a l u e O f D i a g r a m O b j e c t K e y a n y T y p e z b w N T n L X > < a : K e y V a l u e O f D i a g r a m O b j e c t K e y a n y T y p e z b w N T n L X > < a : K e y > < K e y > M e a s u r e s \ M a x   o f   T o p   5   P r o d u c t s \ T a g I n f o \ F o r m u l a < / K e y > < / a : K e y > < a : V a l u e   i : t y p e = " M e a s u r e G r i d V i e w S t a t e I D i a g r a m T a g A d d i t i o n a l I n f o " / > < / a : K e y V a l u e O f D i a g r a m O b j e c t K e y a n y T y p e z b w N T n L X > < a : K e y V a l u e O f D i a g r a m O b j e c t K e y a n y T y p e z b w N T n L X > < a : K e y > < K e y > M e a s u r e s \ M a x   o f   T o p   5   P r o d u c t s \ T a g I n f o \ V a l u e < / K e y > < / a : K e y > < a : V a l u e   i : t y p e = " M e a s u r e G r i d V i e w S t a t e I D i a g r a m T a g A d d i t i o n a l I n f o " / > < / a : K e y V a l u e O f D i a g r a m O b j e c t K e y a n y T y p e z b w N T n L X > < a : K e y V a l u e O f D i a g r a m O b j e c t K e y a n y T y p e z b w N T n L X > < a : K e y > < K e y > M e a s u r e s \ C o u n t   o f   T o p   5   P r o d u c t s < / K e y > < / a : K e y > < a : V a l u e   i : t y p e = " M e a s u r e G r i d N o d e V i e w S t a t e " > < C o l u m n > 1 7 < / C o l u m n > < L a y e d O u t > t r u e < / L a y e d O u t > < R o w > 2 < / R o w > < W a s U I I n v i s i b l e > t r u e < / W a s U I I n v i s i b l e > < / a : V a l u e > < / a : K e y V a l u e O f D i a g r a m O b j e c t K e y a n y T y p e z b w N T n L X > < a : K e y V a l u e O f D i a g r a m O b j e c t K e y a n y T y p e z b w N T n L X > < a : K e y > < K e y > M e a s u r e s \ C o u n t   o f   T o p   5   P r o d u c t s \ T a g I n f o \ F o r m u l a < / K e y > < / a : K e y > < a : V a l u e   i : t y p e = " M e a s u r e G r i d V i e w S t a t e I D i a g r a m T a g A d d i t i o n a l I n f o " / > < / a : K e y V a l u e O f D i a g r a m O b j e c t K e y a n y T y p e z b w N T n L X > < a : K e y V a l u e O f D i a g r a m O b j e c t K e y a n y T y p e z b w N T n L X > < a : K e y > < K e y > M e a s u r e s \ C o u n t   o f   T o p   5   P r o d u c t s \ T a g I n f o \ V a l u e < / K e y > < / a : K e y > < a : V a l u e   i : t y p e = " M e a s u r e G r i d V i e w S t a t e I D i a g r a m T a g A d d i t i o n a l I n f o " / > < / a : K e y V a l u e O f D i a g r a m O b j e c t K e y a n y T y p e z b w N T n L X > < a : K e y V a l u e O f D i a g r a m O b j e c t K e y a n y T y p e z b w N T n L X > < a : K e y > < K e y > M e a s u r e s \ S u m   o f   N u m b e r   o f   p r o d u c t s   w i t h & g t ; = 5 0 % < / K e y > < / a : K e y > < a : V a l u e   i : t y p e = " M e a s u r e G r i d N o d e V i e w S t a t e " > < C o l u m n > 2 4 < / C o l u m n > < L a y e d O u t > t r u e < / L a y e d O u t > < W a s U I I n v i s i b l e > t r u e < / W a s U I I n v i s i b l e > < / a : V a l u e > < / a : K e y V a l u e O f D i a g r a m O b j e c t K e y a n y T y p e z b w N T n L X > < a : K e y V a l u e O f D i a g r a m O b j e c t K e y a n y T y p e z b w N T n L X > < a : K e y > < K e y > M e a s u r e s \ S u m   o f   N u m b e r   o f   p r o d u c t s   w i t h & g t ; = 5 0 % \ T a g I n f o \ F o r m u l a < / K e y > < / a : K e y > < a : V a l u e   i : t y p e = " M e a s u r e G r i d V i e w S t a t e I D i a g r a m T a g A d d i t i o n a l I n f o " / > < / a : K e y V a l u e O f D i a g r a m O b j e c t K e y a n y T y p e z b w N T n L X > < a : K e y V a l u e O f D i a g r a m O b j e c t K e y a n y T y p e z b w N T n L X > < a : K e y > < K e y > M e a s u r e s \ S u m   o f   N u m b e r   o f   p r o d u c t s   w i t h & g t ; = 5 0 % \ T a g I n f o \ V a l u e < / K e y > < / a : K e y > < a : V a l u e   i : t y p e = " M e a s u r e G r i d V i e w S t a t e I D i a g r a m T a g A d d i t i o n a l I n f o " / > < / a : K e y V a l u e O f D i a g r a m O b j e c t K e y a n y T y p e z b w N T n L X > < a : K e y V a l u e O f D i a g r a m O b j e c t K e y a n y T y p e z b w N T n L X > < a : K e y > < K e y > M e a s u r e s \ C o u n t   o f   N u m b e r   o f   p r o d u c t s   w i t h & g t ; = 5 0 % < / K e y > < / a : K e y > < a : V a l u e   i : t y p e = " M e a s u r e G r i d N o d e V i e w S t a t e " > < C o l u m n > 2 4 < / C o l u m n > < L a y e d O u t > t r u e < / L a y e d O u t > < R o w > 1 < / R o w > < W a s U I I n v i s i b l e > t r u e < / W a s U I I n v i s i b l e > < / a : V a l u e > < / a : K e y V a l u e O f D i a g r a m O b j e c t K e y a n y T y p e z b w N T n L X > < a : K e y V a l u e O f D i a g r a m O b j e c t K e y a n y T y p e z b w N T n L X > < a : K e y > < K e y > M e a s u r e s \ C o u n t   o f   N u m b e r   o f   p r o d u c t s   w i t h & g t ; = 5 0 % \ T a g I n f o \ F o r m u l a < / K e y > < / a : K e y > < a : V a l u e   i : t y p e = " M e a s u r e G r i d V i e w S t a t e I D i a g r a m T a g A d d i t i o n a l I n f o " / > < / a : K e y V a l u e O f D i a g r a m O b j e c t K e y a n y T y p e z b w N T n L X > < a : K e y V a l u e O f D i a g r a m O b j e c t K e y a n y T y p e z b w N T n L X > < a : K e y > < K e y > M e a s u r e s \ C o u n t   o f   N u m b e r   o f   p r o d u c t s   w i t h & g t ; = 5 0 % \ T a g I n f o \ V a l u e < / K e y > < / a : K e y > < a : V a l u e   i : t y p e = " M e a s u r e G r i d V i e w S t a t e I D i a g r a m T a g A d d i t i o n a l I n f o " / > < / a : K e y V a l u e O f D i a g r a m O b j e c t K e y a n y T y p e z b w N T n L X > < a : K e y V a l u e O f D i a g r a m O b j e c t K e y a n y T y p e z b w N T n L X > < a : K e y > < K e y > M e a s u r e s \ C o u n t   o f   P r o d u c t s   w i t h   & l t ; 1 , 0 0 0   r e v i e w < / K e y > < / a : K e y > < a : V a l u e   i : t y p e = " M e a s u r e G r i d N o d e V i e w S t a t e " > < C o l u m n > 2 5 < / C o l u m n > < L a y e d O u t > t r u e < / L a y e d O u t > < W a s U I I n v i s i b l e > t r u e < / W a s U I I n v i s i b l e > < / a : V a l u e > < / a : K e y V a l u e O f D i a g r a m O b j e c t K e y a n y T y p e z b w N T n L X > < a : K e y V a l u e O f D i a g r a m O b j e c t K e y a n y T y p e z b w N T n L X > < a : K e y > < K e y > M e a s u r e s \ C o u n t   o f   P r o d u c t s   w i t h   & l t ; 1 , 0 0 0   r e v i e w \ T a g I n f o \ F o r m u l a < / K e y > < / a : K e y > < a : V a l u e   i : t y p e = " M e a s u r e G r i d V i e w S t a t e I D i a g r a m T a g A d d i t i o n a l I n f o " / > < / a : K e y V a l u e O f D i a g r a m O b j e c t K e y a n y T y p e z b w N T n L X > < a : K e y V a l u e O f D i a g r a m O b j e c t K e y a n y T y p e z b w N T n L X > < a : K e y > < K e y > M e a s u r e s \ C o u n t   o f   P r o d u c t s   w i t h   & l t ; 1 , 0 0 0   r e v i e w \ T a g I n f o \ V a l u e < / K e y > < / a : K e y > < a : V a l u e   i : t y p e = " M e a s u r e G r i d V i e w S t a t e I D i a g r a m T a g A d d i t i o n a l I n f o " / > < / a : K e y V a l u e O f D i a g r a m O b j e c t K e y a n y T y p e z b w N T n L X > < a : K e y V a l u e O f D i a g r a m O b j e c t K e y a n y T y p e z b w N T n L X > < a : K e y > < K e y > M e a s u r e s \ C o u n t   o f   M a i n   C a t e g o r y < / K e y > < / a : K e y > < a : V a l u e   i : t y p e = " M e a s u r e G r i d N o d e V i e w S t a t e " > < C o l u m n > 3 < / C o l u m n > < L a y e d O u t > t r u e < / L a y e d O u t > < W a s U I I n v i s i b l e > t r u e < / W a s U I I n v i s i b l e > < / a : V a l u e > < / a : K e y V a l u e O f D i a g r a m O b j e c t K e y a n y T y p e z b w N T n L X > < a : K e y V a l u e O f D i a g r a m O b j e c t K e y a n y T y p e z b w N T n L X > < a : K e y > < K e y > M e a s u r e s \ C o u n t   o f   M a i n   C a t e g o r y \ T a g I n f o \ F o r m u l a < / K e y > < / a : K e y > < a : V a l u e   i : t y p e = " M e a s u r e G r i d V i e w S t a t e I D i a g r a m T a g A d d i t i o n a l I n f o " / > < / a : K e y V a l u e O f D i a g r a m O b j e c t K e y a n y T y p e z b w N T n L X > < a : K e y V a l u e O f D i a g r a m O b j e c t K e y a n y T y p e z b w N T n L X > < a : K e y > < K e y > M e a s u r e s \ C o u n t   o f   M a i n   C a t e g o r y \ T a g I n f o \ V a l u e 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 C o l u m n s \ M a i n   C a t e g o r y < / K e y > < / a : K e y > < a : V a l u e   i : t y p e = " M e a s u r e G r i d N o d e V i e w S t a t e " > < C o l u m n > 3 < / C o l u m n > < L a y e d O u t > t r u e < / L a y e d O u t > < / a : V a l u e > < / a : K e y V a l u e O f D i a g r a m O b j e c t K e y a n y T y p e z b w N T n L X > < a : K e y V a l u e O f D i a g r a m O b j e c t K e y a n y T y p e z b w N T n L X > < a : K e y > < K e y > C o l u m n s \ L e v e l   2   C a t e g o r y < / K e y > < / a : K e y > < a : V a l u e   i : t y p e = " M e a s u r e G r i d N o d e V i e w S t a t e " > < C o l u m n > 4 < / C o l u m n > < L a y e d O u t > t r u e < / L a y e d O u t > < / a : V a l u e > < / a : K e y V a l u e O f D i a g r a m O b j e c t K e y a n y T y p e z b w N T n L X > < a : K e y V a l u e O f D i a g r a m O b j e c t K e y a n y T y p e z b w N T n L X > < a : K e y > < K e y > C o l u m n s \ L e v e l   3   C a t e g o r y < / K e y > < / a : K e y > < a : V a l u e   i : t y p e = " M e a s u r e G r i d N o d e V i e w S t a t e " > < C o l u m n > 5 < / C o l u m n > < L a y e d O u t > t r u e < / L a y e d O u t > < / a : V a l u e > < / a : K e y V a l u e O f D i a g r a m O b j e c t K e y a n y T y p e z b w N T n L X > < a : K e y V a l u e O f D i a g r a m O b j e c t K e y a n y T y p e z b w N T n L X > < a : K e y > < K e y > C o l u m n s \ L e v e l   4   C a t e g o r y < / K e y > < / a : K e y > < a : V a l u e   i : t y p e = " M e a s u r e G r i d N o d e V i e w S t a t e " > < C o l u m n > 6 < / C o l u m n > < L a y e d O u t > t r u e < / L a y e d O u t > < / a : V a l u e > < / a : K e y V a l u e O f D i a g r a m O b j e c t K e y a n y T y p e z b w N T n L X > < a : K e y V a l u e O f D i a g r a m O b j e c t K e y a n y T y p e z b w N T n L X > < a : K e y > < K e y > C o l u m n s \ D i s c o u n t e d   P r i c e < / K e y > < / a : K e y > < a : V a l u e   i : t y p e = " M e a s u r e G r i d N o d e V i e w S t a t e " > < C o l u m n > 7 < / C o l u m n > < L a y e d O u t > t r u e < / L a y e d O u t > < / a : V a l u e > < / a : K e y V a l u e O f D i a g r a m O b j e c t K e y a n y T y p e z b w N T n L X > < a : K e y V a l u e O f D i a g r a m O b j e c t K e y a n y T y p e z b w N T n L X > < a : K e y > < K e y > C o l u m n s \ P r i c e   R a n g e   B u c k e t < / K e y > < / a : K e y > < a : V a l u e   i : t y p e = " M e a s u r e G r i d N o d e V i e w S t a t e " > < C o l u m n > 8 < / C o l u m n > < L a y e d O u t > t r u e < / L a y e d O u t > < / a : V a l u e > < / a : K e y V a l u e O f D i a g r a m O b j e c t K e y a n y T y p e z b w N T n L X > < a : K e y V a l u e O f D i a g r a m O b j e c t K e y a n y T y p e z b w N T n L X > < a : K e y > < K e y > C o l u m n s \ A c t u a l   P r i c e < / K e y > < / a : K e y > < a : V a l u e   i : t y p e = " M e a s u r e G r i d N o d e V i e w S t a t e " > < C o l u m n > 9 < / C o l u m n > < L a y e d O u t > t r u e < / L a y e d O u t > < / a : V a l u e > < / a : K e y V a l u e O f D i a g r a m O b j e c t K e y a n y T y p e z b w N T n L X > < a : K e y V a l u e O f D i a g r a m O b j e c t K e y a n y T y p e z b w N T n L X > < a : K e y > < K e y > C o l u m n s \ D i s c o u n t   P e r c e n t a g e < / K e y > < / a : K e y > < a : V a l u e   i : t y p e = " M e a s u r e G r i d N o d e V i e w S t a t e " > < C o l u m n > 1 0 < / C o l u m n > < L a y e d O u t > t r u e < / L a y e d O u t > < / a : V a l u e > < / a : K e y V a l u e O f D i a g r a m O b j e c t K e y a n y T y p e z b w N T n L X > < a : K e y V a l u e O f D i a g r a m O b j e c t K e y a n y T y p e z b w N T n L X > < a : K e y > < K e y > C o l u m n s \ D i s c o u n t   B u c k e t < / K e y > < / a : K e y > < a : V a l u e   i : t y p e = " M e a s u r e G r i d N o d e V i e w S t a t e " > < C o l u m n > 2 1 < / C o l u m n > < L a y e d O u t > t r u e < / L a y e d O u t > < / a : V a l u e > < / a : K e y V a l u e O f D i a g r a m O b j e c t K e y a n y T y p e z b w N T n L X > < a : K e y V a l u e O f D i a g r a m O b j e c t K e y a n y T y p e z b w N T n L X > < a : K e y > < K e y > C o l u m n s \ D i s c o u n t   P e r c e n t a g e   B u c k e t < / K e y > < / a : K e y > < a : V a l u e   i : t y p e = " M e a s u r e G r i d N o d e V i e w S t a t e " > < C o l u m n > 2 2 < / C o l u m n > < L a y e d O u t > t r u e < / L a y e d O u t > < / a : V a l u e > < / a : K e y V a l u e O f D i a g r a m O b j e c t K e y a n y T y p e z b w N T n L X > < a : K e y V a l u e O f D i a g r a m O b j e c t K e y a n y T y p e z b w N T n L X > < a : K e y > < K e y > C o l u m n s \ R a t i n g < / K e y > < / a : K e y > < a : V a l u e   i : t y p e = " M e a s u r e G r i d N o d e V i e w S t a t e " > < C o l u m n > 1 1 < / C o l u m n > < L a y e d O u t > t r u e < / L a y e d O u t > < / a : V a l u e > < / a : K e y V a l u e O f D i a g r a m O b j e c t K e y a n y T y p e z b w N T n L X > < a : K e y V a l u e O f D i a g r a m O b j e c t K e y a n y T y p e z b w N T n L X > < a : K e y > < K e y > C o l u m n s \ R a t i n g   C o u n t < / K e y > < / a : K e y > < a : V a l u e   i : t y p e = " M e a s u r e G r i d N o d e V i e w S t a t e " > < C o l u m n > 1 2 < / C o l u m n > < L a y e d O u t > t r u e < / L a y e d O u t > < / a : V a l u e > < / a : K e y V a l u e O f D i a g r a m O b j e c t K e y a n y T y p e z b w N T n L X > < a : K e y V a l u e O f D i a g r a m O b j e c t K e y a n y T y p e z b w N T n L X > < a : K e y > < K e y > C o l u m n s \ P r o d u c t s   & l t ; 1 , 0 0 0   r e v i e w s < / K e y > < / a : K e y > < a : V a l u e   i : t y p e = " M e a s u r e G r i d N o d e V i e w S t a t e " > < C o l u m n > 2 3 < / C o l u m n > < L a y e d O u t > t r u e < / L a y e d O u t > < / a : V a l u e > < / a : K e y V a l u e O f D i a g r a m O b j e c t K e y a n y T y p e z b w N T n L X > < a : K e y V a l u e O f D i a g r a m O b j e c t K e y a n y T y p e z b w N T n L X > < a : K e y > < K e y > C o l u m n s \ T o t a l   P o t e n t i a l   R e v e n u e < / K e y > < / a : K e y > < a : V a l u e   i : t y p e = " M e a s u r e G r i d N o d e V i e w S t a t e " > < C o l u m n > 1 3 < / C o l u m n > < L a y e d O u t > t r u e < / L a y e d O u t > < / a : V a l u e > < / a : K e y V a l u e O f D i a g r a m O b j e c t K e y a n y T y p e z b w N T n L X > < a : K e y V a l u e O f D i a g r a m O b j e c t K e y a n y T y p e z b w N T n L X > < a : K e y > < K e y > C o l u m n s \ A v e r a g e   R a t i n g < / K e y > < / a : K e y > < a : V a l u e   i : t y p e = " M e a s u r e G r i d N o d e V i e w S t a t e " > < C o l u m n > 1 4 < / C o l u m n > < L a y e d O u t > t r u e < / L a y e d O u t > < / a : V a l u e > < / a : K e y V a l u e O f D i a g r a m O b j e c t K e y a n y T y p e z b w N T n L X > < a : K e y V a l u e O f D i a g r a m O b j e c t K e y a n y T y p e z b w N T n L X > < a : K e y > < K e y > C o l u m n s \ N u m b e r   o f   p r o d u c t s   w i t h & g t ; = 5 0 % < / K e y > < / a : K e y > < a : V a l u e   i : t y p e = " M e a s u r e G r i d N o d e V i e w S t a t e " > < C o l u m n > 2 4 < / C o l u m n > < L a y e d O u t > t r u e < / L a y e d O u t > < / a : V a l u e > < / a : K e y V a l u e O f D i a g r a m O b j e c t K e y a n y T y p e z b w N T n L X > < a : K e y V a l u e O f D i a g r a m O b j e c t K e y a n y T y p e z b w N T n L X > < a : K e y > < K e y > C o l u m n s \ P r o d u c t s   w i t h   & g t ; = 5 0 %   D i s c o u n t < / K e y > < / a : K e y > < a : V a l u e   i : t y p e = " M e a s u r e G r i d N o d e V i e w S t a t e " > < C o l u m n > 1 5 < / C o l u m n > < L a y e d O u t > t r u e < / L a y e d O u t > < / a : V a l u e > < / a : K e y V a l u e O f D i a g r a m O b j e c t K e y a n y T y p e z b w N T n L X > < a : K e y V a l u e O f D i a g r a m O b j e c t K e y a n y T y p e z b w N T n L X > < a : K e y > < K e y > C o l u m n s \ N o .   o f   p r o d . b y   R a t i n g   + N o .   o f   R e v i e w s < / K e y > < / a : K e y > < a : V a l u e   i : t y p e = " M e a s u r e G r i d N o d e V i e w S t a t e " > < C o l u m n > 1 6 < / C o l u m n > < L a y e d O u t > t r u e < / L a y e d O u t > < / a : V a l u e > < / a : K e y V a l u e O f D i a g r a m O b j e c t K e y a n y T y p e z b w N T n L X > < a : K e y V a l u e O f D i a g r a m O b j e c t K e y a n y T y p e z b w N T n L X > < a : K e y > < K e y > C o l u m n s \ T o p   5   P r o d u c t s < / K e y > < / a : K e y > < a : V a l u e   i : t y p e = " M e a s u r e G r i d N o d e V i e w S t a t e " > < C o l u m n > 1 7 < / C o l u m n > < L a y e d O u t > t r u e < / L a y e d O u t > < / a : V a l u e > < / a : K e y V a l u e O f D i a g r a m O b j e c t K e y a n y T y p e z b w N T n L X > < a : K e y V a l u e O f D i a g r a m O b j e c t K e y a n y T y p e z b w N T n L X > < a : K e y > < K e y > C o l u m n s \ A v e r a g e   D i s c o u n t   %   b y   P r o d u c t   C a t e g o r y < / K e y > < / a : K e y > < a : V a l u e   i : t y p e = " M e a s u r e G r i d N o d e V i e w S t a t e " > < C o l u m n > 1 8 < / C o l u m n > < L a y e d O u t > t r u e < / L a y e d O u t > < / a : V a l u e > < / a : K e y V a l u e O f D i a g r a m O b j e c t K e y a n y T y p e z b w N T n L X > < a : K e y V a l u e O f D i a g r a m O b j e c t K e y a n y T y p e z b w N T n L X > < a : K e y > < K e y > C o l u m n s \ P r o d u c t s   w i t h   H i g h e s t   N o . o f   R e v i e w s < / K e y > < / a : K e y > < a : V a l u e   i : t y p e = " M e a s u r e G r i d N o d e V i e w S t a t e " > < C o l u m n > 1 9 < / C o l u m n > < L a y e d O u t > t r u e < / L a y e d O u t > < / a : V a l u e > < / a : K e y V a l u e O f D i a g r a m O b j e c t K e y a n y T y p e z b w N T n L X > < a : K e y V a l u e O f D i a g r a m O b j e c t K e y a n y T y p e z b w N T n L X > < a : K e y > < K e y > C o l u m n s \ P r o d u c t s   w i t h   & l t ; 1 , 0 0 0   r e v i e w < / K e y > < / a : K e y > < a : V a l u e   i : t y p e = " M e a s u r e G r i d N o d e V i e w S t a t e " > < C o l u m n > 2 5 < / C o l u m n > < L a y e d O u t > t r u e < / L a y e d O u t > < / a : V a l u e > < / a : K e y V a l u e O f D i a g r a m O b j e c t K e y a n y T y p e z b w N T n L X > < a : K e y V a l u e O f D i a g r a m O b j e c t K e y a n y T y p e z b w N T n L X > < a : K e y > < K e y > C o l u m n s \ P r o d u c t s   w i t h   H i g h e s t   A v g . R a t i n g < / K e y > < / a : K e y > < a : V a l u e   i : t y p e = " M e a s u r e G r i d N o d e V i e w S t a t e " > < C o l u m n > 2 0 < / C o l u m n > < L a y e d O u t > t r u e < / L a y e d O u t > < / a : V a l u e > < / a : K e y V a l u e O f D i a g r a m O b j e c t K e y a n y T y p e z b w N T n L X > < a : K e y V a l u e O f D i a g r a m O b j e c t K e y a n y T y p e z b w N T n L X > < a : K e y > < K e y > L i n k s \ & l t ; C o l u m n s \ S u m   o f   D i s c o u n t   P e r c e n t a g e & g t ; - & l t ; M e a s u r e s \ D i s c o u n t   P e r c e n t a g e & g t ; < / K e y > < / a : K e y > < a : V a l u e   i : t y p e = " M e a s u r e G r i d V i e w S t a t e I D i a g r a m L i n k " / > < / a : K e y V a l u e O f D i a g r a m O b j e c t K e y a n y T y p e z b w N T n L X > < a : K e y V a l u e O f D i a g r a m O b j e c t K e y a n y T y p e z b w N T n L X > < a : K e y > < K e y > L i n k s \ & l t ; C o l u m n s \ S u m   o f   D i s c o u n t   P e r c e n t a g e & g t ; - & l t ; M e a s u r e s \ D i s c o u n t   P e r c e n t a g e & g t ; \ C O L U M N < / K e y > < / a : K e y > < a : V a l u e   i : t y p e = " M e a s u r e G r i d V i e w S t a t e I D i a g r a m L i n k E n d p o i n t " / > < / a : K e y V a l u e O f D i a g r a m O b j e c t K e y a n y T y p e z b w N T n L X > < a : K e y V a l u e O f D i a g r a m O b j e c t K e y a n y T y p e z b w N T n L X > < a : K e y > < K e y > L i n k s \ & l t ; C o l u m n s \ S u m   o f   D i s c o u n t   P e r c e n t a g e & g t ; - & l t ; M e a s u r e s \ D i s c o u n t   P e r c e n t a g e & g t ; \ M E A S U R E < / K e y > < / a : K e y > < a : V a l u e   i : t y p e = " M e a s u r e G r i d V i e w S t a t e I D i a g r a m L i n k E n d p o i n t " / > < / a : K e y V a l u e O f D i a g r a m O b j e c t K e y a n y T y p e z b w N T n L X > < a : K e y V a l u e O f D i a g r a m O b j e c t K e y a n y T y p e z b w N T n L X > < a : K e y > < K e y > L i n k s \ & l t ; C o l u m n s \ A v e r a g e   o f   D i s c o u n t   P e r c e n t a g e & g t ; - & l t ; M e a s u r e s \ D i s c o u n t   P e r c e n t a g e & g t ; < / K e y > < / a : K e y > < a : V a l u e   i : t y p e = " M e a s u r e G r i d V i e w S t a t e I D i a g r a m L i n k " / > < / a : K e y V a l u e O f D i a g r a m O b j e c t K e y a n y T y p e z b w N T n L X > < a : K e y V a l u e O f D i a g r a m O b j e c t K e y a n y T y p e z b w N T n L X > < a : K e y > < K e y > L i n k s \ & l t ; C o l u m n s \ A v e r a g e   o f   D i s c o u n t   P e r c e n t a g e & g t ; - & l t ; M e a s u r e s \ D i s c o u n t   P e r c e n t a g e & g t ; \ C O L U M N < / K e y > < / a : K e y > < a : V a l u e   i : t y p e = " M e a s u r e G r i d V i e w S t a t e I D i a g r a m L i n k E n d p o i n t " / > < / a : K e y V a l u e O f D i a g r a m O b j e c t K e y a n y T y p e z b w N T n L X > < a : K e y V a l u e O f D i a g r a m O b j e c t K e y a n y T y p e z b w N T n L X > < a : K e y > < K e y > L i n k s \ & l t ; C o l u m n s \ A v e r a g e   o f   D i s c o u n t   P e r c e n t a g e & g t ; - & l t ; M e a s u r e s \ D i s c o u n t   P e r c e n t a g e & g t ; \ M E A S U R E < / K e y > < / a : K e y > < a : V a l u e   i : t y p e = " M e a s u r e G r i d V i e w S t a t e I D i a g r a m L i n k E n d p o i n t " / > < / a : K e y V a l u e O f D i a g r a m O b j e c t K e y a n y T y p e z b w N T n L X > < a : K e y V a l u e O f D i a g r a m O b j e c t K e y a n y T y p e z b w N T n L X > < a : K e y > < K e y > L i n k s \ & l t ; C o l u m n s \ C o u n t   o f   P r o d u c t   N a m e & g t ; - & l t ; M e a s u r e s \ P r o d u c t   N a m e & g t ; < / K e y > < / a : K e y > < a : V a l u e   i : t y p e = " M e a s u r e G r i d V i e w S t a t e I D i a g r a m L i n k " / > < / a : K e y V a l u e O f D i a g r a m O b j e c t K e y a n y T y p e z b w N T n L X > < a : K e y V a l u e O f D i a g r a m O b j e c t K e y a n y T y p e z b w N T n L X > < a : K e y > < K e y > L i n k s \ & l t ; C o l u m n s \ C o u n t   o f   P r o d u c t   N a m e & g t ; - & l t ; M e a s u r e s \ P r o d u c t   N a m e & g t ; \ C O L U M N < / K e y > < / a : K e y > < a : V a l u e   i : t y p e = " M e a s u r e G r i d V i e w S t a t e I D i a g r a m L i n k E n d p o i n t " / > < / a : K e y V a l u e O f D i a g r a m O b j e c t K e y a n y T y p e z b w N T n L X > < a : K e y V a l u e O f D i a g r a m O b j e c t K e y a n y T y p e z b w N T n L X > < a : K e y > < K e y > L i n k s \ & l t ; C o l u m n s \ C o u n t   o f   P r o d u c t   N a m e & g t ; - & l t ; M e a s u r e s \ P r o d u c t   N a m e & g t ; \ M E A S U R E < / K e y > < / a : K e y > < a : V a l u e   i : t y p e = " M e a s u r e G r i d V i e w S t a t e I D i a g r a m L i n k E n d p o i n t " / > < / a : K e y V a l u e O f D i a g r a m O b j e c t K e y a n y T y p e z b w N T n L X > < a : K e y V a l u e O f D i a g r a m O b j e c t K e y a n y T y p e z b w N T n L X > < a : K e y > < K e y > L i n k s \ & l t ; C o l u m n s \ D i s t i n c t   C o u n t   o f   P r o d u c t   N a m e & g t ; - & l t ; M e a s u r e s \ P r o d u c t   N a m e & g t ; < / K e y > < / a : K e y > < a : V a l u e   i : t y p e = " M e a s u r e G r i d V i e w S t a t e I D i a g r a m L i n k " / > < / a : K e y V a l u e O f D i a g r a m O b j e c t K e y a n y T y p e z b w N T n L X > < a : K e y V a l u e O f D i a g r a m O b j e c t K e y a n y T y p e z b w N T n L X > < a : K e y > < K e y > L i n k s \ & l t ; C o l u m n s \ D i s t i n c t   C o u n t   o f   P r o d u c t   N a m e & g t ; - & l t ; M e a s u r e s \ P r o d u c t   N a m e & g t ; \ C O L U M N < / K e y > < / a : K e y > < a : V a l u e   i : t y p e = " M e a s u r e G r i d V i e w S t a t e I D i a g r a m L i n k E n d p o i n t " / > < / a : K e y V a l u e O f D i a g r a m O b j e c t K e y a n y T y p e z b w N T n L X > < a : K e y V a l u e O f D i a g r a m O b j e c t K e y a n y T y p e z b w N T n L X > < a : K e y > < K e y > L i n k s \ & l t ; C o l u m n s \ D i s t i n c t   C o u n t   o f   P r o d u c t   N a m e & g t ; - & l t ; M e a s u r e s \ P r o d u c t   N a m e & g t ; \ M E A S U R E < / K e y > < / a : K e y > < a : V a l u e   i : t y p e = " M e a s u r e G r i d V i e w S t a t e I D i a g r a m L i n k E n d p o i n t " / > < / a : K e y V a l u e O f D i a g r a m O b j e c t K e y a n y T y p e z b w N T n L X > < a : K e y V a l u e O f D i a g r a m O b j e c t K e y a n y T y p e z b w N T n L X > < a : K e y > < K e y > L i n k s \ & l t ; C o l u m n s \ S u m   o f   R a t i n g   C o u n t & g t ; - & l t ; M e a s u r e s \ R a t i n g   C o u n t & g t ; < / K e y > < / a : K e y > < a : V a l u e   i : t y p e = " M e a s u r e G r i d V i e w S t a t e I D i a g r a m L i n k " / > < / a : K e y V a l u e O f D i a g r a m O b j e c t K e y a n y T y p e z b w N T n L X > < a : K e y V a l u e O f D i a g r a m O b j e c t K e y a n y T y p e z b w N T n L X > < a : K e y > < K e y > L i n k s \ & l t ; C o l u m n s \ S u m   o f   R a t i n g   C o u n t & g t ; - & l t ; M e a s u r e s \ R a t i n g   C o u n t & g t ; \ C O L U M N < / K e y > < / a : K e y > < a : V a l u e   i : t y p e = " M e a s u r e G r i d V i e w S t a t e I D i a g r a m L i n k E n d p o i n t " / > < / a : K e y V a l u e O f D i a g r a m O b j e c t K e y a n y T y p e z b w N T n L X > < a : K e y V a l u e O f D i a g r a m O b j e c t K e y a n y T y p e z b w N T n L X > < a : K e y > < K e y > L i n k s \ & l t ; C o l u m n s \ S u m   o f   R a t i n g   C o u n t & g t ; - & l t ; M e a s u r e s \ R a t i n g   C o u n t & g t ; \ M E A S U R E 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 D i s c o u n t e d   P r i c e & g t ; - & l t ; M e a s u r e s \ D i s c o u n t e d   P r i c e & g t ; < / K e y > < / a : K e y > < a : V a l u e   i : t y p e = " M e a s u r e G r i d V i e w S t a t e I D i a g r a m L i n k " / > < / a : K e y V a l u e O f D i a g r a m O b j e c t K e y a n y T y p e z b w N T n L X > < a : K e y V a l u e O f D i a g r a m O b j e c t K e y a n y T y p e z b w N T n L X > < a : K e y > < K e y > L i n k s \ & l t ; C o l u m n s \ S u m   o f   D i s c o u n t e d   P r i c e & g t ; - & l t ; M e a s u r e s \ D i s c o u n t e d   P r i c e & g t ; \ C O L U M N < / K e y > < / a : K e y > < a : V a l u e   i : t y p e = " M e a s u r e G r i d V i e w S t a t e I D i a g r a m L i n k E n d p o i n t " / > < / a : K e y V a l u e O f D i a g r a m O b j e c t K e y a n y T y p e z b w N T n L X > < a : K e y V a l u e O f D i a g r a m O b j e c t K e y a n y T y p e z b w N T n L X > < a : K e y > < K e y > L i n k s \ & l t ; C o l u m n s \ S u m   o f   D i s c o u n t e d   P r i c e & g t ; - & l t ; M e a s u r e s \ D i s c o u n t e d   P r i c e & g t ; \ M E A S U R E < / K e y > < / a : K e y > < a : V a l u e   i : t y p e = " M e a s u r e G r i d V i e w S t a t e I D i a g r a m L i n k E n d p o i n t " / > < / a : K e y V a l u e O f D i a g r a m O b j e c t K e y a n y T y p e z b w N T n L X > < a : K e y V a l u e O f D i a g r a m O b j e c t K e y a n y T y p e z b w N T n L X > < a : K e y > < K e y > L i n k s \ & l t ; C o l u m n s \ S u m   o f   A c t u a l   P r i c e & g t ; - & l t ; M e a s u r e s \ A c t u a l   P r i c e & g t ; < / K e y > < / a : K e y > < a : V a l u e   i : t y p e = " M e a s u r e G r i d V i e w S t a t e I D i a g r a m L i n k " / > < / a : K e y V a l u e O f D i a g r a m O b j e c t K e y a n y T y p e z b w N T n L X > < a : K e y V a l u e O f D i a g r a m O b j e c t K e y a n y T y p e z b w N T n L X > < a : K e y > < K e y > L i n k s \ & l t ; C o l u m n s \ S u m   o f   A c t u a l   P r i c e & g t ; - & l t ; M e a s u r e s \ A c t u a l   P r i c e & g t ; \ C O L U M N < / K e y > < / a : K e y > < a : V a l u e   i : t y p e = " M e a s u r e G r i d V i e w S t a t e I D i a g r a m L i n k E n d p o i n t " / > < / a : K e y V a l u e O f D i a g r a m O b j e c t K e y a n y T y p e z b w N T n L X > < a : K e y V a l u e O f D i a g r a m O b j e c t K e y a n y T y p e z b w N T n L X > < a : K e y > < K e y > L i n k s \ & l t ; C o l u m n s \ S u m   o f   A c t u a l   P r i c e & g t ; - & l t ; M e a s u r e s \ A c t u a l   P r i c e & g t ; \ M E A S U R E < / K e y > < / a : K e y > < a : V a l u e   i : t y p e = " M e a s u r e G r i d V i e w S t a t e I D i a g r a m L i n k E n d p o i n t " / > < / a : K e y V a l u e O f D i a g r a m O b j e c t K e y a n y T y p e z b w N T n L X > < a : K e y V a l u e O f D i a g r a m O b j e c t K e y a n y T y p e z b w N T n L X > < a : K e y > < K e y > L i n k s \ & l t ; C o l u m n s \ A v e r a g e   o f   A c t u a l   P r i c e & g t ; - & l t ; M e a s u r e s \ A c t u a l   P r i c e & g t ; < / K e y > < / a : K e y > < a : V a l u e   i : t y p e = " M e a s u r e G r i d V i e w S t a t e I D i a g r a m L i n k " / > < / a : K e y V a l u e O f D i a g r a m O b j e c t K e y a n y T y p e z b w N T n L X > < a : K e y V a l u e O f D i a g r a m O b j e c t K e y a n y T y p e z b w N T n L X > < a : K e y > < K e y > L i n k s \ & l t ; C o l u m n s \ A v e r a g e   o f   A c t u a l   P r i c e & g t ; - & l t ; M e a s u r e s \ A c t u a l   P r i c e & g t ; \ C O L U M N < / K e y > < / a : K e y > < a : V a l u e   i : t y p e = " M e a s u r e G r i d V i e w S t a t e I D i a g r a m L i n k E n d p o i n t " / > < / a : K e y V a l u e O f D i a g r a m O b j e c t K e y a n y T y p e z b w N T n L X > < a : K e y V a l u e O f D i a g r a m O b j e c t K e y a n y T y p e z b w N T n L X > < a : K e y > < K e y > L i n k s \ & l t ; C o l u m n s \ A v e r a g e   o f   A c t u a l   P r i c e & g t ; - & l t ; M e a s u r e s \ A c t u a l   P r i c e & g t ; \ M E A S U R E < / K e y > < / a : K e y > < a : V a l u e   i : t y p e = " M e a s u r e G r i d V i e w S t a t e I D i a g r a m L i n k E n d p o i n t " / > < / a : K e y V a l u e O f D i a g r a m O b j e c t K e y a n y T y p e z b w N T n L X > < a : K e y V a l u e O f D i a g r a m O b j e c t K e y a n y T y p e z b w N T n L X > < a : K e y > < K e y > L i n k s \ & l t ; C o l u m n s \ A v e r a g e   o f   D i s c o u n t e d   P r i c e & g t ; - & l t ; M e a s u r e s \ D i s c o u n t e d   P r i c e & g t ; < / K e y > < / a : K e y > < a : V a l u e   i : t y p e = " M e a s u r e G r i d V i e w S t a t e I D i a g r a m L i n k " / > < / a : K e y V a l u e O f D i a g r a m O b j e c t K e y a n y T y p e z b w N T n L X > < a : K e y V a l u e O f D i a g r a m O b j e c t K e y a n y T y p e z b w N T n L X > < a : K e y > < K e y > L i n k s \ & l t ; C o l u m n s \ A v e r a g e   o f   D i s c o u n t e d   P r i c e & g t ; - & l t ; M e a s u r e s \ D i s c o u n t e d   P r i c e & g t ; \ C O L U M N < / K e y > < / a : K e y > < a : V a l u e   i : t y p e = " M e a s u r e G r i d V i e w S t a t e I D i a g r a m L i n k E n d p o i n t " / > < / a : K e y V a l u e O f D i a g r a m O b j e c t K e y a n y T y p e z b w N T n L X > < a : K e y V a l u e O f D i a g r a m O b j e c t K e y a n y T y p e z b w N T n L X > < a : K e y > < K e y > L i n k s \ & l t ; C o l u m n s \ A v e r a g e   o f   D i s c o u n t e d   P r i c e & g t ; - & l t ; M e a s u r e s \ D i s c o u n t e d   P r i c e & g t ; \ M E A S U R E < / K e y > < / a : K e y > < a : V a l u e   i : t y p e = " M e a s u r e G r i d V i e w S t a t e I D i a g r a m L i n k E n d p o i n t " / > < / a : K e y V a l u e O f D i a g r a m O b j e c t K e y a n y T y p e z b w N T n L X > < a : K e y V a l u e O f D i a g r a m O b j e c t K e y a n y T y p e z b w N T n L X > < a : K e y > < K e y > L i n k s \ & l t ; C o l u m n s \ C o u n t   o f   R a t i n g   C o u n t & g t ; - & l t ; M e a s u r e s \ R a t i n g   C o u n t & g t ; < / K e y > < / a : K e y > < a : V a l u e   i : t y p e = " M e a s u r e G r i d V i e w S t a t e I D i a g r a m L i n k " / > < / a : K e y V a l u e O f D i a g r a m O b j e c t K e y a n y T y p e z b w N T n L X > < a : K e y V a l u e O f D i a g r a m O b j e c t K e y a n y T y p e z b w N T n L X > < a : K e y > < K e y > L i n k s \ & l t ; C o l u m n s \ C o u n t   o f   R a t i n g   C o u n t & g t ; - & l t ; M e a s u r e s \ R a t i n g   C o u n t & g t ; \ C O L U M N < / K e y > < / a : K e y > < a : V a l u e   i : t y p e = " M e a s u r e G r i d V i e w S t a t e I D i a g r a m L i n k E n d p o i n t " / > < / a : K e y V a l u e O f D i a g r a m O b j e c t K e y a n y T y p e z b w N T n L X > < a : K e y V a l u e O f D i a g r a m O b j e c t K e y a n y T y p e z b w N T n L X > < a : K e y > < K e y > L i n k s \ & l t ; C o l u m n s \ C o u n t   o f   R a t i n g   C o u n t & g t ; - & l t ; M e a s u r e s \ R a t i n g   C o u n t & g t ; \ M E A S U R E < / K e y > < / a : K e y > < a : V a l u e   i : t y p e = " M e a s u r e G r i d V i e w S t a t e I D i a g r a m L i n k E n d p o i n t " / > < / a : K e y V a l u e O f D i a g r a m O b j e c t K e y a n y T y p e z b w N T n L X > < a : K e y V a l u e O f D i a g r a m O b j e c t K e y a n y T y p e z b w N T n L X > < a : K e y > < K e y > L i n k s \ & l t ; C o l u m n s \ M a x   o f   R a t i n g   C o u n t & g t ; - & l t ; M e a s u r e s \ R a t i n g   C o u n t & g t ; < / K e y > < / a : K e y > < a : V a l u e   i : t y p e = " M e a s u r e G r i d V i e w S t a t e I D i a g r a m L i n k " / > < / a : K e y V a l u e O f D i a g r a m O b j e c t K e y a n y T y p e z b w N T n L X > < a : K e y V a l u e O f D i a g r a m O b j e c t K e y a n y T y p e z b w N T n L X > < a : K e y > < K e y > L i n k s \ & l t ; C o l u m n s \ M a x   o f   R a t i n g   C o u n t & g t ; - & l t ; M e a s u r e s \ R a t i n g   C o u n t & g t ; \ C O L U M N < / K e y > < / a : K e y > < a : V a l u e   i : t y p e = " M e a s u r e G r i d V i e w S t a t e I D i a g r a m L i n k E n d p o i n t " / > < / a : K e y V a l u e O f D i a g r a m O b j e c t K e y a n y T y p e z b w N T n L X > < a : K e y V a l u e O f D i a g r a m O b j e c t K e y a n y T y p e z b w N T n L X > < a : K e y > < K e y > L i n k s \ & l t ; C o l u m n s \ M a x   o f   R a t i n g   C o u n t & g t ; - & l t ; M e a s u r e s \ R a t i n g   C o u n t & g t ; \ M E A S U R E < / K e y > < / a : K e y > < a : V a l u e   i : t y p e = " M e a s u r e G r i d V i e w S t a t e I D i a g r a m L i n k E n d p o i n t " / > < / a : K e y V a l u e O f D i a g r a m O b j e c t K e y a n y T y p e z b w N T n L X > < a : K e y V a l u e O f D i a g r a m O b j e c t K e y a n y T y p e z b w N T n L X > < a : K e y > < K e y > L i n k s \ & l t ; C o l u m n s \ C o u n t   o f   P r o d u c t s   w i t h   & g t ; = 5 0 %   D i s c o u n t & g t ; - & l t ; M e a s u r e s \ P r o d u c t s   w i t h   & g t ; = 5 0 %   D i s c o u n t & g t ; < / K e y > < / a : K e y > < a : V a l u e   i : t y p e = " M e a s u r e G r i d V i e w S t a t e I D i a g r a m L i n k " / > < / a : K e y V a l u e O f D i a g r a m O b j e c t K e y a n y T y p e z b w N T n L X > < a : K e y V a l u e O f D i a g r a m O b j e c t K e y a n y T y p e z b w N T n L X > < a : K e y > < K e y > L i n k s \ & l t ; C o l u m n s \ C o u n t   o f   P r o d u c t s   w i t h   & g t ; = 5 0 %   D i s c o u n t & g t ; - & l t ; M e a s u r e s \ P r o d u c t s   w i t h   & g t ; = 5 0 %   D i s c o u n t & g t ; \ C O L U M N < / K e y > < / a : K e y > < a : V a l u e   i : t y p e = " M e a s u r e G r i d V i e w S t a t e I D i a g r a m L i n k E n d p o i n t " / > < / a : K e y V a l u e O f D i a g r a m O b j e c t K e y a n y T y p e z b w N T n L X > < a : K e y V a l u e O f D i a g r a m O b j e c t K e y a n y T y p e z b w N T n L X > < a : K e y > < K e y > L i n k s \ & l t ; C o l u m n s \ C o u n t   o f   P r o d u c t s   w i t h   & g t ; = 5 0 %   D i s c o u n t & g t ; - & l t ; M e a s u r e s \ P r o d u c t s   w i t h   & g t ; = 5 0 %   D i s c o u n t & g t ; \ M E A S U R E < / K e y > < / a : K e y > < a : V a l u e   i : t y p e = " M e a s u r e G r i d V i e w S t a t e I D i a g r a m L i n k E n d p o i n t " / > < / a : K e y V a l u e O f D i a g r a m O b j e c t K e y a n y T y p e z b w N T n L X > < a : K e y V a l u e O f D i a g r a m O b j e c t K e y a n y T y p e z b w N T n L X > < a : K e y > < K e y > L i n k s \ & l t ; C o l u m n s \ M a x   o f   D i s c o u n t   P e r c e n t a g e & g t ; - & l t ; M e a s u r e s \ D i s c o u n t   P e r c e n t a g e & g t ; < / K e y > < / a : K e y > < a : V a l u e   i : t y p e = " M e a s u r e G r i d V i e w S t a t e I D i a g r a m L i n k " / > < / a : K e y V a l u e O f D i a g r a m O b j e c t K e y a n y T y p e z b w N T n L X > < a : K e y V a l u e O f D i a g r a m O b j e c t K e y a n y T y p e z b w N T n L X > < a : K e y > < K e y > L i n k s \ & l t ; C o l u m n s \ M a x   o f   D i s c o u n t   P e r c e n t a g e & g t ; - & l t ; M e a s u r e s \ D i s c o u n t   P e r c e n t a g e & g t ; \ C O L U M N < / K e y > < / a : K e y > < a : V a l u e   i : t y p e = " M e a s u r e G r i d V i e w S t a t e I D i a g r a m L i n k E n d p o i n t " / > < / a : K e y V a l u e O f D i a g r a m O b j e c t K e y a n y T y p e z b w N T n L X > < a : K e y V a l u e O f D i a g r a m O b j e c t K e y a n y T y p e z b w N T n L X > < a : K e y > < K e y > L i n k s \ & l t ; C o l u m n s \ M a x   o f   D i s c o u n t   P e r c e n t a g e & g t ; - & l t ; M e a s u r e s \ D i s c o u n t   P e r c e n t a g e & g t ; \ M E A S U R E < / K e y > < / a : K e y > < a : V a l u e   i : t y p e = " M e a s u r e G r i d V i e w S t a t e I D i a g r a m L i n k E n d p o i n t " / > < / a : K e y V a l u e O f D i a g r a m O b j e c t K e y a n y T y p e z b w N T n L X > < a : K e y V a l u e O f D i a g r a m O b j e c t K e y a n y T y p e z b w N T n L X > < a : K e y > < K e y > L i n k s \ & l t ; C o l u m n s \ S u m   o f   T o t a l   P o t e n t i a l   R e v e n u e & g t ; - & l t ; M e a s u r e s \ T o t a l   P o t e n t i a l   R e v e n u e & g t ; < / K e y > < / a : K e y > < a : V a l u e   i : t y p e = " M e a s u r e G r i d V i e w S t a t e I D i a g r a m L i n k " / > < / a : K e y V a l u e O f D i a g r a m O b j e c t K e y a n y T y p e z b w N T n L X > < a : K e y V a l u e O f D i a g r a m O b j e c t K e y a n y T y p e z b w N T n L X > < a : K e y > < K e y > L i n k s \ & l t ; C o l u m n s \ S u m   o f   T o t a l   P o t e n t i a l   R e v e n u e & g t ; - & l t ; M e a s u r e s \ T o t a l   P o t e n t i a l   R e v e n u e & g t ; \ C O L U M N < / K e y > < / a : K e y > < a : V a l u e   i : t y p e = " M e a s u r e G r i d V i e w S t a t e I D i a g r a m L i n k E n d p o i n t " / > < / a : K e y V a l u e O f D i a g r a m O b j e c t K e y a n y T y p e z b w N T n L X > < a : K e y V a l u e O f D i a g r a m O b j e c t K e y a n y T y p e z b w N T n L X > < a : K e y > < K e y > L i n k s \ & l t ; C o l u m n s \ S u m   o f   T o t a l   P o t e n t i a l   R e v e n u e & g t ; - & l t ; M e a s u r e s \ T o t a l   P o t e n t i a l   R e v e n u e & g t ; \ M E A S U R E < / K e y > < / a : K e y > < a : V a l u e   i : t y p e = " M e a s u r e G r i d V i e w S t a t e I D i a g r a m L i n k E n d p o i n t " / > < / a : K e y V a l u e O f D i a g r a m O b j e c t K e y a n y T y p e z b w N T n L X > < a : K e y V a l u e O f D i a g r a m O b j e c t K e y a n y T y p e z b w N T n L X > < a : K e y > < K e y > L i n k s \ & l t ; C o l u m n s \ S u m   o f   A v e r a g e   R a t i n g & g t ; - & l t ; M e a s u r e s \ A v e r a g e   R a t i n g & g t ; < / K e y > < / a : K e y > < a : V a l u e   i : t y p e = " M e a s u r e G r i d V i e w S t a t e I D i a g r a m L i n k " / > < / a : K e y V a l u e O f D i a g r a m O b j e c t K e y a n y T y p e z b w N T n L X > < a : K e y V a l u e O f D i a g r a m O b j e c t K e y a n y T y p e z b w N T n L X > < a : K e y > < K e y > L i n k s \ & l t ; C o l u m n s \ S u m   o f   A v e r a g e   R a t i n g & g t ; - & l t ; M e a s u r e s \ A v e r a g e   R a t i n g & g t ; \ C O L U M N < / K e y > < / a : K e y > < a : V a l u e   i : t y p e = " M e a s u r e G r i d V i e w S t a t e I D i a g r a m L i n k E n d p o i n t " / > < / a : K e y V a l u e O f D i a g r a m O b j e c t K e y a n y T y p e z b w N T n L X > < a : K e y V a l u e O f D i a g r a m O b j e c t K e y a n y T y p e z b w N T n L X > < a : K e y > < K e y > L i n k s \ & l t ; C o l u m n s \ S u m   o f   A v e r a g e   R a t i n g & g t ; - & l t ; M e a s u r e s \ A v e r a g e   R a t i n g & g t ; \ M E A S U R E < / K e y > < / a : K e y > < a : V a l u e   i : t y p e = " M e a s u r e G r i d V i e w S t a t e I D i a g r a m L i n k E n d p o i n t " / > < / a : K e y V a l u e O f D i a g r a m O b j e c t K e y a n y T y p e z b w N T n L X > < a : K e y V a l u e O f D i a g r a m O b j e c t K e y a n y T y p e z b w N T n L X > < a : K e y > < K e y > L i n k s \ & l t ; C o l u m n s \ A v e r a g e   o f   A v e r a g e   R a t i n g & g t ; - & l t ; M e a s u r e s \ A v e r a g e   R a t i n g & g t ; < / K e y > < / a : K e y > < a : V a l u e   i : t y p e = " M e a s u r e G r i d V i e w S t a t e I D i a g r a m L i n k " / > < / a : K e y V a l u e O f D i a g r a m O b j e c t K e y a n y T y p e z b w N T n L X > < a : K e y V a l u e O f D i a g r a m O b j e c t K e y a n y T y p e z b w N T n L X > < a : K e y > < K e y > L i n k s \ & l t ; C o l u m n s \ A v e r a g e   o f   A v e r a g e   R a t i n g & g t ; - & l t ; M e a s u r e s \ A v e r a g e   R a t i n g & g t ; \ C O L U M N < / K e y > < / a : K e y > < a : V a l u e   i : t y p e = " M e a s u r e G r i d V i e w S t a t e I D i a g r a m L i n k E n d p o i n t " / > < / a : K e y V a l u e O f D i a g r a m O b j e c t K e y a n y T y p e z b w N T n L X > < a : K e y V a l u e O f D i a g r a m O b j e c t K e y a n y T y p e z b w N T n L X > < a : K e y > < K e y > L i n k s \ & l t ; C o l u m n s \ A v e r a g e   o f   A v e r a g e   R a t i n g & g t ; - & l t ; M e a s u r e s \ A v e r a g e   R a t i n g & g t ; \ M E A S U R E < / K e y > < / a : K e y > < a : V a l u e   i : t y p e = " M e a s u r e G r i d V i e w S t a t e I D i a g r a m L i n k E n d p o i n t " / > < / a : K e y V a l u e O f D i a g r a m O b j e c t K e y a n y T y p e z b w N T n L X > < a : K e y V a l u e O f D i a g r a m O b j e c t K e y a n y T y p e z b w N T n L X > < a : K e y > < K e y > L i n k s \ & l t ; C o l u m n s \ S u m   o f   P r o d u c t s   & l t ; 1 , 0 0 0   r e v i e w s & g t ; - & l t ; M e a s u r e s \ P r o d u c t s   & l t ; 1 , 0 0 0   r e v i e w s & g t ; < / K e y > < / a : K e y > < a : V a l u e   i : t y p e = " M e a s u r e G r i d V i e w S t a t e I D i a g r a m L i n k " / > < / a : K e y V a l u e O f D i a g r a m O b j e c t K e y a n y T y p e z b w N T n L X > < a : K e y V a l u e O f D i a g r a m O b j e c t K e y a n y T y p e z b w N T n L X > < a : K e y > < K e y > L i n k s \ & l t ; C o l u m n s \ S u m   o f   P r o d u c t s   & l t ; 1 , 0 0 0   r e v i e w s & g t ; - & l t ; M e a s u r e s \ P r o d u c t s   & l t ; 1 , 0 0 0   r e v i e w s & g t ; \ C O L U M N < / K e y > < / a : K e y > < a : V a l u e   i : t y p e = " M e a s u r e G r i d V i e w S t a t e I D i a g r a m L i n k E n d p o i n t " / > < / a : K e y V a l u e O f D i a g r a m O b j e c t K e y a n y T y p e z b w N T n L X > < a : K e y V a l u e O f D i a g r a m O b j e c t K e y a n y T y p e z b w N T n L X > < a : K e y > < K e y > L i n k s \ & l t ; C o l u m n s \ S u m   o f   P r o d u c t s   & l t ; 1 , 0 0 0   r e v i e w s & g t ; - & l t ; M e a s u r e s \ P r o d u c t s   & l t ; 1 , 0 0 0   r e v i e w s & g t ; \ M E A S U R E < / K e y > < / a : K e y > < a : V a l u e   i : t y p e = " M e a s u r e G r i d V i e w S t a t e I D i a g r a m L i n k E n d p o i n t " / > < / a : K e y V a l u e O f D i a g r a m O b j e c t K e y a n y T y p e z b w N T n L X > < a : K e y V a l u e O f D i a g r a m O b j e c t K e y a n y T y p e z b w N T n L X > < a : K e y > < K e y > L i n k s \ & l t ; C o l u m n s \ C o u n t   o f   P r o d u c t s   & l t ; 1 , 0 0 0   r e v i e w s & g t ; - & l t ; M e a s u r e s \ P r o d u c t s   & l t ; 1 , 0 0 0   r e v i e w s & g t ; < / K e y > < / a : K e y > < a : V a l u e   i : t y p e = " M e a s u r e G r i d V i e w S t a t e I D i a g r a m L i n k " / > < / a : K e y V a l u e O f D i a g r a m O b j e c t K e y a n y T y p e z b w N T n L X > < a : K e y V a l u e O f D i a g r a m O b j e c t K e y a n y T y p e z b w N T n L X > < a : K e y > < K e y > L i n k s \ & l t ; C o l u m n s \ C o u n t   o f   P r o d u c t s   & l t ; 1 , 0 0 0   r e v i e w s & g t ; - & l t ; M e a s u r e s \ P r o d u c t s   & l t ; 1 , 0 0 0   r e v i e w s & g t ; \ C O L U M N < / K e y > < / a : K e y > < a : V a l u e   i : t y p e = " M e a s u r e G r i d V i e w S t a t e I D i a g r a m L i n k E n d p o i n t " / > < / a : K e y V a l u e O f D i a g r a m O b j e c t K e y a n y T y p e z b w N T n L X > < a : K e y V a l u e O f D i a g r a m O b j e c t K e y a n y T y p e z b w N T n L X > < a : K e y > < K e y > L i n k s \ & l t ; C o l u m n s \ C o u n t   o f   P r o d u c t s   & l t ; 1 , 0 0 0   r e v i e w s & g t ; - & l t ; M e a s u r e s \ P r o d u c t s   & l t ; 1 , 0 0 0   r e v i e w s & g t ; \ M E A S U R E < / K e y > < / a : K e y > < a : V a l u e   i : t y p e = " M e a s u r e G r i d V i e w S t a t e I D i a g r a m L i n k E n d p o i n t " / > < / a : K e y V a l u e O f D i a g r a m O b j e c t K e y a n y T y p e z b w N T n L X > < a : K e y V a l u e O f D i a g r a m O b j e c t K e y a n y T y p e z b w N T n L X > < a : K e y > < K e y > L i n k s \ & l t ; C o l u m n s \ S u m   o f   T o p   5   P r o d u c t s & g t ; - & l t ; M e a s u r e s \ T o p   5   P r o d u c t s & g t ; < / K e y > < / a : K e y > < a : V a l u e   i : t y p e = " M e a s u r e G r i d V i e w S t a t e I D i a g r a m L i n k " / > < / a : K e y V a l u e O f D i a g r a m O b j e c t K e y a n y T y p e z b w N T n L X > < a : K e y V a l u e O f D i a g r a m O b j e c t K e y a n y T y p e z b w N T n L X > < a : K e y > < K e y > L i n k s \ & l t ; C o l u m n s \ S u m   o f   T o p   5   P r o d u c t s & g t ; - & l t ; M e a s u r e s \ T o p   5   P r o d u c t s & g t ; \ C O L U M N < / K e y > < / a : K e y > < a : V a l u e   i : t y p e = " M e a s u r e G r i d V i e w S t a t e I D i a g r a m L i n k E n d p o i n t " / > < / a : K e y V a l u e O f D i a g r a m O b j e c t K e y a n y T y p e z b w N T n L X > < a : K e y V a l u e O f D i a g r a m O b j e c t K e y a n y T y p e z b w N T n L X > < a : K e y > < K e y > L i n k s \ & l t ; C o l u m n s \ S u m   o f   T o p   5   P r o d u c t s & g t ; - & l t ; M e a s u r e s \ T o p   5   P r o d u c t s & g t ; \ M E A S U R E < / K e y > < / a : K e y > < a : V a l u e   i : t y p e = " M e a s u r e G r i d V i e w S t a t e I D i a g r a m L i n k E n d p o i n t " / > < / a : K e y V a l u e O f D i a g r a m O b j e c t K e y a n y T y p e z b w N T n L X > < a : K e y V a l u e O f D i a g r a m O b j e c t K e y a n y T y p e z b w N T n L X > < a : K e y > < K e y > L i n k s \ & l t ; C o l u m n s \ M a x   o f   T o p   5   P r o d u c t s & g t ; - & l t ; M e a s u r e s \ T o p   5   P r o d u c t s & g t ; < / K e y > < / a : K e y > < a : V a l u e   i : t y p e = " M e a s u r e G r i d V i e w S t a t e I D i a g r a m L i n k " / > < / a : K e y V a l u e O f D i a g r a m O b j e c t K e y a n y T y p e z b w N T n L X > < a : K e y V a l u e O f D i a g r a m O b j e c t K e y a n y T y p e z b w N T n L X > < a : K e y > < K e y > L i n k s \ & l t ; C o l u m n s \ M a x   o f   T o p   5   P r o d u c t s & g t ; - & l t ; M e a s u r e s \ T o p   5   P r o d u c t s & g t ; \ C O L U M N < / K e y > < / a : K e y > < a : V a l u e   i : t y p e = " M e a s u r e G r i d V i e w S t a t e I D i a g r a m L i n k E n d p o i n t " / > < / a : K e y V a l u e O f D i a g r a m O b j e c t K e y a n y T y p e z b w N T n L X > < a : K e y V a l u e O f D i a g r a m O b j e c t K e y a n y T y p e z b w N T n L X > < a : K e y > < K e y > L i n k s \ & l t ; C o l u m n s \ M a x   o f   T o p   5   P r o d u c t s & g t ; - & l t ; M e a s u r e s \ T o p   5   P r o d u c t s & g t ; \ M E A S U R E < / K e y > < / a : K e y > < a : V a l u e   i : t y p e = " M e a s u r e G r i d V i e w S t a t e I D i a g r a m L i n k E n d p o i n t " / > < / a : K e y V a l u e O f D i a g r a m O b j e c t K e y a n y T y p e z b w N T n L X > < a : K e y V a l u e O f D i a g r a m O b j e c t K e y a n y T y p e z b w N T n L X > < a : K e y > < K e y > L i n k s \ & l t ; C o l u m n s \ C o u n t   o f   T o p   5   P r o d u c t s & g t ; - & l t ; M e a s u r e s \ T o p   5   P r o d u c t s & g t ; < / K e y > < / a : K e y > < a : V a l u e   i : t y p e = " M e a s u r e G r i d V i e w S t a t e I D i a g r a m L i n k " / > < / a : K e y V a l u e O f D i a g r a m O b j e c t K e y a n y T y p e z b w N T n L X > < a : K e y V a l u e O f D i a g r a m O b j e c t K e y a n y T y p e z b w N T n L X > < a : K e y > < K e y > L i n k s \ & l t ; C o l u m n s \ C o u n t   o f   T o p   5   P r o d u c t s & g t ; - & l t ; M e a s u r e s \ T o p   5   P r o d u c t s & g t ; \ C O L U M N < / K e y > < / a : K e y > < a : V a l u e   i : t y p e = " M e a s u r e G r i d V i e w S t a t e I D i a g r a m L i n k E n d p o i n t " / > < / a : K e y V a l u e O f D i a g r a m O b j e c t K e y a n y T y p e z b w N T n L X > < a : K e y V a l u e O f D i a g r a m O b j e c t K e y a n y T y p e z b w N T n L X > < a : K e y > < K e y > L i n k s \ & l t ; C o l u m n s \ C o u n t   o f   T o p   5   P r o d u c t s & g t ; - & l t ; M e a s u r e s \ T o p   5   P r o d u c t s & g t ; \ M E A S U R E < / K e y > < / a : K e y > < a : V a l u e   i : t y p e = " M e a s u r e G r i d V i e w S t a t e I D i a g r a m L i n k E n d p o i n t " / > < / a : K e y V a l u e O f D i a g r a m O b j e c t K e y a n y T y p e z b w N T n L X > < a : K e y V a l u e O f D i a g r a m O b j e c t K e y a n y T y p e z b w N T n L X > < a : K e y > < K e y > L i n k s \ & l t ; C o l u m n s \ S u m   o f   N u m b e r   o f   p r o d u c t s   w i t h & g t ; = 5 0 % & g t ; - & l t ; M e a s u r e s \ N u m b e r   o f   p r o d u c t s   w i t h & g t ; = 5 0 % & g t ; < / K e y > < / a : K e y > < a : V a l u e   i : t y p e = " M e a s u r e G r i d V i e w S t a t e I D i a g r a m L i n k " / > < / a : K e y V a l u e O f D i a g r a m O b j e c t K e y a n y T y p e z b w N T n L X > < a : K e y V a l u e O f D i a g r a m O b j e c t K e y a n y T y p e z b w N T n L X > < a : K e y > < K e y > L i n k s \ & l t ; C o l u m n s \ S u m   o f   N u m b e r   o f   p r o d u c t s   w i t h & g t ; = 5 0 % & g t ; - & l t ; M e a s u r e s \ N u m b e r   o f   p r o d u c t s   w i t h & g t ; = 5 0 % & g t ; \ C O L U M N < / K e y > < / a : K e y > < a : V a l u e   i : t y p e = " M e a s u r e G r i d V i e w S t a t e I D i a g r a m L i n k E n d p o i n t " / > < / a : K e y V a l u e O f D i a g r a m O b j e c t K e y a n y T y p e z b w N T n L X > < a : K e y V a l u e O f D i a g r a m O b j e c t K e y a n y T y p e z b w N T n L X > < a : K e y > < K e y > L i n k s \ & l t ; C o l u m n s \ S u m   o f   N u m b e r   o f   p r o d u c t s   w i t h & g t ; = 5 0 % & g t ; - & l t ; M e a s u r e s \ N u m b e r   o f   p r o d u c t s   w i t h & g t ; = 5 0 % & g t ; \ M E A S U R E < / K e y > < / a : K e y > < a : V a l u e   i : t y p e = " M e a s u r e G r i d V i e w S t a t e I D i a g r a m L i n k E n d p o i n t " / > < / a : K e y V a l u e O f D i a g r a m O b j e c t K e y a n y T y p e z b w N T n L X > < a : K e y V a l u e O f D i a g r a m O b j e c t K e y a n y T y p e z b w N T n L X > < a : K e y > < K e y > L i n k s \ & l t ; C o l u m n s \ C o u n t   o f   N u m b e r   o f   p r o d u c t s   w i t h & g t ; = 5 0 % & g t ; - & l t ; M e a s u r e s \ N u m b e r   o f   p r o d u c t s   w i t h & g t ; = 5 0 % & g t ; < / K e y > < / a : K e y > < a : V a l u e   i : t y p e = " M e a s u r e G r i d V i e w S t a t e I D i a g r a m L i n k " / > < / a : K e y V a l u e O f D i a g r a m O b j e c t K e y a n y T y p e z b w N T n L X > < a : K e y V a l u e O f D i a g r a m O b j e c t K e y a n y T y p e z b w N T n L X > < a : K e y > < K e y > L i n k s \ & l t ; C o l u m n s \ C o u n t   o f   N u m b e r   o f   p r o d u c t s   w i t h & g t ; = 5 0 % & g t ; - & l t ; M e a s u r e s \ N u m b e r   o f   p r o d u c t s   w i t h & g t ; = 5 0 % & g t ; \ C O L U M N < / K e y > < / a : K e y > < a : V a l u e   i : t y p e = " M e a s u r e G r i d V i e w S t a t e I D i a g r a m L i n k E n d p o i n t " / > < / a : K e y V a l u e O f D i a g r a m O b j e c t K e y a n y T y p e z b w N T n L X > < a : K e y V a l u e O f D i a g r a m O b j e c t K e y a n y T y p e z b w N T n L X > < a : K e y > < K e y > L i n k s \ & l t ; C o l u m n s \ C o u n t   o f   N u m b e r   o f   p r o d u c t s   w i t h & g t ; = 5 0 % & g t ; - & l t ; M e a s u r e s \ N u m b e r   o f   p r o d u c t s   w i t h & g t ; = 5 0 % & g t ; \ M E A S U R E < / K e y > < / a : K e y > < a : V a l u e   i : t y p e = " M e a s u r e G r i d V i e w S t a t e I D i a g r a m L i n k E n d p o i n t " / > < / a : K e y V a l u e O f D i a g r a m O b j e c t K e y a n y T y p e z b w N T n L X > < a : K e y V a l u e O f D i a g r a m O b j e c t K e y a n y T y p e z b w N T n L X > < a : K e y > < K e y > L i n k s \ & l t ; C o l u m n s \ C o u n t   o f   P r o d u c t s   w i t h   & l t ; 1 , 0 0 0   r e v i e w & g t ; - & l t ; M e a s u r e s \ P r o d u c t s   w i t h   & l t ; 1 , 0 0 0   r e v i e w & g t ; < / K e y > < / a : K e y > < a : V a l u e   i : t y p e = " M e a s u r e G r i d V i e w S t a t e I D i a g r a m L i n k " / > < / a : K e y V a l u e O f D i a g r a m O b j e c t K e y a n y T y p e z b w N T n L X > < a : K e y V a l u e O f D i a g r a m O b j e c t K e y a n y T y p e z b w N T n L X > < a : K e y > < K e y > L i n k s \ & l t ; C o l u m n s \ C o u n t   o f   P r o d u c t s   w i t h   & l t ; 1 , 0 0 0   r e v i e w & g t ; - & l t ; M e a s u r e s \ P r o d u c t s   w i t h   & l t ; 1 , 0 0 0   r e v i e w & g t ; \ C O L U M N < / K e y > < / a : K e y > < a : V a l u e   i : t y p e = " M e a s u r e G r i d V i e w S t a t e I D i a g r a m L i n k E n d p o i n t " / > < / a : K e y V a l u e O f D i a g r a m O b j e c t K e y a n y T y p e z b w N T n L X > < a : K e y V a l u e O f D i a g r a m O b j e c t K e y a n y T y p e z b w N T n L X > < a : K e y > < K e y > L i n k s \ & l t ; C o l u m n s \ C o u n t   o f   P r o d u c t s   w i t h   & l t ; 1 , 0 0 0   r e v i e w & g t ; - & l t ; M e a s u r e s \ P r o d u c t s   w i t h   & l t ; 1 , 0 0 0   r e v i e w & g t ; \ M E A S U R E < / K e y > < / a : K e y > < a : V a l u e   i : t y p e = " M e a s u r e G r i d V i e w S t a t e I D i a g r a m L i n k E n d p o i n t " / > < / a : K e y V a l u e O f D i a g r a m O b j e c t K e y a n y T y p e z b w N T n L X > < a : K e y V a l u e O f D i a g r a m O b j e c t K e y a n y T y p e z b w N T n L X > < a : K e y > < K e y > L i n k s \ & l t ; C o l u m n s \ C o u n t   o f   M a i n   C a t e g o r y & g t ; - & l t ; M e a s u r e s \ M a i n   C a t e g o r y & g t ; < / K e y > < / a : K e y > < a : V a l u e   i : t y p e = " M e a s u r e G r i d V i e w S t a t e I D i a g r a m L i n k " / > < / a : K e y V a l u e O f D i a g r a m O b j e c t K e y a n y T y p e z b w N T n L X > < a : K e y V a l u e O f D i a g r a m O b j e c t K e y a n y T y p e z b w N T n L X > < a : K e y > < K e y > L i n k s \ & l t ; C o l u m n s \ C o u n t   o f   M a i n   C a t e g o r y & g t ; - & l t ; M e a s u r e s \ M a i n   C a t e g o r y & g t ; \ C O L U M N < / K e y > < / a : K e y > < a : V a l u e   i : t y p e = " M e a s u r e G r i d V i e w S t a t e I D i a g r a m L i n k E n d p o i n t " / > < / a : K e y V a l u e O f D i a g r a m O b j e c t K e y a n y T y p e z b w N T n L X > < a : K e y V a l u e O f D i a g r a m O b j e c t K e y a n y T y p e z b w N T n L X > < a : K e y > < K e y > L i n k s \ & l t ; C o l u m n s \ C o u n t   o f   M a i n   C a t e g o r y & g t ; - & l t ; M e a s u r e s \ M a i n   C a t e g o r y & g t ; \ M E A S U R E 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8 0 0 . 8 4 1 ] ] > < / C u s t o m C o n t e n t > < / G e m i n i > 
</file>

<file path=customXml/itemProps1.xml><?xml version="1.0" encoding="utf-8"?>
<ds:datastoreItem xmlns:ds="http://schemas.openxmlformats.org/officeDocument/2006/customXml" ds:itemID="{5358AE84-17FA-438D-B0D7-BB0B648205E1}">
  <ds:schemaRefs/>
</ds:datastoreItem>
</file>

<file path=customXml/itemProps10.xml><?xml version="1.0" encoding="utf-8"?>
<ds:datastoreItem xmlns:ds="http://schemas.openxmlformats.org/officeDocument/2006/customXml" ds:itemID="{B85E2AB2-A49A-47CA-A948-97D2EAB20819}">
  <ds:schemaRefs/>
</ds:datastoreItem>
</file>

<file path=customXml/itemProps11.xml><?xml version="1.0" encoding="utf-8"?>
<ds:datastoreItem xmlns:ds="http://schemas.openxmlformats.org/officeDocument/2006/customXml" ds:itemID="{29112943-0348-43F1-8567-0C508E903496}">
  <ds:schemaRefs/>
</ds:datastoreItem>
</file>

<file path=customXml/itemProps12.xml><?xml version="1.0" encoding="utf-8"?>
<ds:datastoreItem xmlns:ds="http://schemas.openxmlformats.org/officeDocument/2006/customXml" ds:itemID="{F94AE16C-C2B0-4DA1-B57E-A65C6A0E9ACC}">
  <ds:schemaRefs/>
</ds:datastoreItem>
</file>

<file path=customXml/itemProps13.xml><?xml version="1.0" encoding="utf-8"?>
<ds:datastoreItem xmlns:ds="http://schemas.openxmlformats.org/officeDocument/2006/customXml" ds:itemID="{C38A779E-F267-45D6-9E57-199C14B0757B}">
  <ds:schemaRefs/>
</ds:datastoreItem>
</file>

<file path=customXml/itemProps14.xml><?xml version="1.0" encoding="utf-8"?>
<ds:datastoreItem xmlns:ds="http://schemas.openxmlformats.org/officeDocument/2006/customXml" ds:itemID="{2F7E0C8F-331E-4661-ACBE-E2A95F26400E}">
  <ds:schemaRefs/>
</ds:datastoreItem>
</file>

<file path=customXml/itemProps15.xml><?xml version="1.0" encoding="utf-8"?>
<ds:datastoreItem xmlns:ds="http://schemas.openxmlformats.org/officeDocument/2006/customXml" ds:itemID="{56350CFE-C16D-4E5D-94E7-0A114F9A5D34}">
  <ds:schemaRefs/>
</ds:datastoreItem>
</file>

<file path=customXml/itemProps16.xml><?xml version="1.0" encoding="utf-8"?>
<ds:datastoreItem xmlns:ds="http://schemas.openxmlformats.org/officeDocument/2006/customXml" ds:itemID="{BC20D755-26AC-4CC3-9D89-DC33D8F898FD}">
  <ds:schemaRefs/>
</ds:datastoreItem>
</file>

<file path=customXml/itemProps2.xml><?xml version="1.0" encoding="utf-8"?>
<ds:datastoreItem xmlns:ds="http://schemas.openxmlformats.org/officeDocument/2006/customXml" ds:itemID="{67E8F653-4318-4BFA-870D-E53920475164}">
  <ds:schemaRefs/>
</ds:datastoreItem>
</file>

<file path=customXml/itemProps3.xml><?xml version="1.0" encoding="utf-8"?>
<ds:datastoreItem xmlns:ds="http://schemas.openxmlformats.org/officeDocument/2006/customXml" ds:itemID="{EBA0C61F-4FC9-4D8B-95D9-630114C08899}">
  <ds:schemaRefs/>
</ds:datastoreItem>
</file>

<file path=customXml/itemProps4.xml><?xml version="1.0" encoding="utf-8"?>
<ds:datastoreItem xmlns:ds="http://schemas.openxmlformats.org/officeDocument/2006/customXml" ds:itemID="{1CD2F8FA-377C-44FD-9666-DFA53A8AC036}">
  <ds:schemaRefs/>
</ds:datastoreItem>
</file>

<file path=customXml/itemProps5.xml><?xml version="1.0" encoding="utf-8"?>
<ds:datastoreItem xmlns:ds="http://schemas.openxmlformats.org/officeDocument/2006/customXml" ds:itemID="{9DE5F1FE-66AE-4E32-ABE2-79F08CC4C480}">
  <ds:schemaRefs/>
</ds:datastoreItem>
</file>

<file path=customXml/itemProps6.xml><?xml version="1.0" encoding="utf-8"?>
<ds:datastoreItem xmlns:ds="http://schemas.openxmlformats.org/officeDocument/2006/customXml" ds:itemID="{710E44D1-AACB-4B06-88BD-61AF78CF4FB9}">
  <ds:schemaRefs/>
</ds:datastoreItem>
</file>

<file path=customXml/itemProps7.xml><?xml version="1.0" encoding="utf-8"?>
<ds:datastoreItem xmlns:ds="http://schemas.openxmlformats.org/officeDocument/2006/customXml" ds:itemID="{BAD1BEC6-3C2A-42DD-AF07-48D1996B2332}">
  <ds:schemaRefs/>
</ds:datastoreItem>
</file>

<file path=customXml/itemProps8.xml><?xml version="1.0" encoding="utf-8"?>
<ds:datastoreItem xmlns:ds="http://schemas.openxmlformats.org/officeDocument/2006/customXml" ds:itemID="{E585E686-AE3D-4FDD-BAE8-9B20572AC5A0}">
  <ds:schemaRefs/>
</ds:datastoreItem>
</file>

<file path=customXml/itemProps9.xml><?xml version="1.0" encoding="utf-8"?>
<ds:datastoreItem xmlns:ds="http://schemas.openxmlformats.org/officeDocument/2006/customXml" ds:itemID="{B71038EF-96DA-47C0-A14F-C9C88A6B22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Amazon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2025-07-04T05:05:01Z</dcterms:created>
  <dcterms:modified xsi:type="dcterms:W3CDTF">2025-07-05T16:11:48Z</dcterms:modified>
</cp:coreProperties>
</file>