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200" yWindow="20" windowWidth="22020" windowHeight="12320"/>
  </bookViews>
  <sheets>
    <sheet name="cohesion" sheetId="4" r:id="rId1"/>
    <sheet name="small_deform_hard_cubic" sheetId="1" r:id="rId2"/>
    <sheet name="expected" sheetId="2" r:id="rId3"/>
  </sheets>
  <definedNames>
    <definedName name="small_deform_hard1" localSheetId="1">small_deform_hard_cubic!$C$4:$K$46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6" i="2"/>
  <c r="E1" i="2"/>
  <c r="E2" i="2"/>
  <c r="O5" i="1"/>
  <c r="B1" i="1"/>
  <c r="P5" i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</calcChain>
</file>

<file path=xl/connections.xml><?xml version="1.0" encoding="utf-8"?>
<connections xmlns="http://schemas.openxmlformats.org/spreadsheetml/2006/main">
  <connection id="1" name="small_deform_hard1" type="6" refreshedVersion="3" background="1" saveData="1">
    <textPr codePage="850" sourceFile="MOOSE-PH:Users:wil04q:projects:moose:modules:tensor_mechanics:tests:mohr_coulomb:small_deform_hard_cubic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mall_deform_hard11" type="6" refreshedVersion="3" background="1" saveData="1">
    <textPr codePage="850" sourceFile="L:\moose\projects_andy\moose\modules\tensor_mechanics\tests\mohr_coulomb\small_deform_hard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<sst xmlns="http://schemas.openxmlformats.org/spreadsheetml/2006/main" count="20" uniqueCount="17">
  <si>
    <t>time</t>
  </si>
  <si>
    <t>f</t>
  </si>
  <si>
    <t>internal</t>
  </si>
  <si>
    <t>s_xx</t>
  </si>
  <si>
    <t>s_xy</t>
  </si>
  <si>
    <t>s_xz</t>
  </si>
  <si>
    <t>s_yy</t>
  </si>
  <si>
    <t>s_yz</t>
  </si>
  <si>
    <t>s_zz</t>
  </si>
  <si>
    <t>cohesion</t>
  </si>
  <si>
    <t>mean</t>
  </si>
  <si>
    <t>fric angle</t>
  </si>
  <si>
    <t>tip smoother</t>
  </si>
  <si>
    <t>cohesion_residual</t>
  </si>
  <si>
    <t>cohesion_limit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</si>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</sst>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Mohr-Coulomb</a:t>
            </a:r>
            <a:r>
              <a:rPr lang="en-AU" baseline="0"/>
              <a:t> cohesion with cubic hardening/softening</a:t>
            </a:r>
          </a:p>
          <a:p>
            <a:pPr>
              <a:defRPr/>
            </a:pPr>
            <a:r>
              <a:rPr lang="en-AU" sz="1200" baseline="0"/>
              <a:t>(cohesion = 10, cohesion_residual = 2, cohesion_limit = 0.0003)</a:t>
            </a:r>
            <a:endParaRPr lang="en-AU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expected!$C$6:$C$46</c:f>
              <c:numCache>
                <c:formatCode>General</c:formatCode>
                <c:ptCount val="41"/>
                <c:pt idx="0">
                  <c:v>0.0</c:v>
                </c:pt>
                <c:pt idx="1">
                  <c:v>1.0E-5</c:v>
                </c:pt>
                <c:pt idx="2">
                  <c:v>2.0E-5</c:v>
                </c:pt>
                <c:pt idx="3">
                  <c:v>3.0E-5</c:v>
                </c:pt>
                <c:pt idx="4">
                  <c:v>4.0E-5</c:v>
                </c:pt>
                <c:pt idx="5">
                  <c:v>5.0E-5</c:v>
                </c:pt>
                <c:pt idx="6">
                  <c:v>6.0E-5</c:v>
                </c:pt>
                <c:pt idx="7">
                  <c:v>7.0E-5</c:v>
                </c:pt>
                <c:pt idx="8">
                  <c:v>8.0E-5</c:v>
                </c:pt>
                <c:pt idx="9">
                  <c:v>9.0E-5</c:v>
                </c:pt>
                <c:pt idx="10">
                  <c:v>0.0001</c:v>
                </c:pt>
                <c:pt idx="11">
                  <c:v>0.00011</c:v>
                </c:pt>
                <c:pt idx="12">
                  <c:v>0.00012</c:v>
                </c:pt>
                <c:pt idx="13">
                  <c:v>0.00013</c:v>
                </c:pt>
                <c:pt idx="14">
                  <c:v>0.00014</c:v>
                </c:pt>
                <c:pt idx="15">
                  <c:v>0.00015</c:v>
                </c:pt>
                <c:pt idx="16">
                  <c:v>0.00016</c:v>
                </c:pt>
                <c:pt idx="17">
                  <c:v>0.00017</c:v>
                </c:pt>
                <c:pt idx="18">
                  <c:v>0.00018</c:v>
                </c:pt>
                <c:pt idx="19">
                  <c:v>0.00019</c:v>
                </c:pt>
                <c:pt idx="20">
                  <c:v>0.0002</c:v>
                </c:pt>
                <c:pt idx="21">
                  <c:v>0.00021</c:v>
                </c:pt>
                <c:pt idx="22">
                  <c:v>0.00022</c:v>
                </c:pt>
                <c:pt idx="23">
                  <c:v>0.00023</c:v>
                </c:pt>
                <c:pt idx="24">
                  <c:v>0.00024</c:v>
                </c:pt>
                <c:pt idx="25">
                  <c:v>0.00025</c:v>
                </c:pt>
                <c:pt idx="26">
                  <c:v>0.00026</c:v>
                </c:pt>
                <c:pt idx="27">
                  <c:v>0.00027</c:v>
                </c:pt>
                <c:pt idx="28">
                  <c:v>0.00028</c:v>
                </c:pt>
                <c:pt idx="29">
                  <c:v>0.00029</c:v>
                </c:pt>
                <c:pt idx="30">
                  <c:v>0.0003</c:v>
                </c:pt>
                <c:pt idx="31">
                  <c:v>0.00031</c:v>
                </c:pt>
                <c:pt idx="32">
                  <c:v>0.00032</c:v>
                </c:pt>
                <c:pt idx="33">
                  <c:v>0.00033</c:v>
                </c:pt>
                <c:pt idx="34">
                  <c:v>0.00034</c:v>
                </c:pt>
                <c:pt idx="35">
                  <c:v>0.00035</c:v>
                </c:pt>
                <c:pt idx="36">
                  <c:v>0.00036</c:v>
                </c:pt>
                <c:pt idx="37">
                  <c:v>0.00037</c:v>
                </c:pt>
                <c:pt idx="38">
                  <c:v>0.00038</c:v>
                </c:pt>
                <c:pt idx="39">
                  <c:v>0.00039</c:v>
                </c:pt>
                <c:pt idx="40">
                  <c:v>0.0004</c:v>
                </c:pt>
              </c:numCache>
            </c:numRef>
          </c:xVal>
          <c:yVal>
            <c:numRef>
              <c:f>expected!$D$6:$D$46</c:f>
              <c:numCache>
                <c:formatCode>0.00E+00</c:formatCode>
                <c:ptCount val="41"/>
                <c:pt idx="0">
                  <c:v>10.0</c:v>
                </c:pt>
                <c:pt idx="1">
                  <c:v>9.973925925925925</c:v>
                </c:pt>
                <c:pt idx="2">
                  <c:v>9.898074074074074</c:v>
                </c:pt>
                <c:pt idx="3">
                  <c:v>9.776</c:v>
                </c:pt>
                <c:pt idx="4">
                  <c:v>9.61125925925926</c:v>
                </c:pt>
                <c:pt idx="5">
                  <c:v>9.407407407407408</c:v>
                </c:pt>
                <c:pt idx="6">
                  <c:v>9.168000000000001</c:v>
                </c:pt>
                <c:pt idx="7">
                  <c:v>8.89659259259259</c:v>
                </c:pt>
                <c:pt idx="8">
                  <c:v>8.59674074074074</c:v>
                </c:pt>
                <c:pt idx="9">
                  <c:v>8.271999999999998</c:v>
                </c:pt>
                <c:pt idx="10">
                  <c:v>7.925925925925926</c:v>
                </c:pt>
                <c:pt idx="11">
                  <c:v>7.562074074074074</c:v>
                </c:pt>
                <c:pt idx="12">
                  <c:v>7.183999999999999</c:v>
                </c:pt>
                <c:pt idx="13">
                  <c:v>6.795259259259258</c:v>
                </c:pt>
                <c:pt idx="14">
                  <c:v>6.399407407407406</c:v>
                </c:pt>
                <c:pt idx="15">
                  <c:v>6</c:v>
                </c:pt>
                <c:pt idx="16">
                  <c:v>5.600592592592592</c:v>
                </c:pt>
                <c:pt idx="17">
                  <c:v>5.20474074074074</c:v>
                </c:pt>
                <c:pt idx="18">
                  <c:v>4.815999999999999</c:v>
                </c:pt>
                <c:pt idx="19">
                  <c:v>4.437925925925924</c:v>
                </c:pt>
                <c:pt idx="20">
                  <c:v>4.074074074074073</c:v>
                </c:pt>
                <c:pt idx="21">
                  <c:v>3.727999999999999</c:v>
                </c:pt>
                <c:pt idx="22">
                  <c:v>3.403259259259258</c:v>
                </c:pt>
                <c:pt idx="23">
                  <c:v>3.103407407407406</c:v>
                </c:pt>
                <c:pt idx="24">
                  <c:v>2.831999999999999</c:v>
                </c:pt>
                <c:pt idx="25">
                  <c:v>2.592592592592591</c:v>
                </c:pt>
                <c:pt idx="26">
                  <c:v>2.388740740740739</c:v>
                </c:pt>
                <c:pt idx="27">
                  <c:v>2.223999999999998</c:v>
                </c:pt>
                <c:pt idx="28">
                  <c:v>2.101925925925925</c:v>
                </c:pt>
                <c:pt idx="29">
                  <c:v>2.026074074074073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small_deform_hard_cubic!$E$6:$E$46</c:f>
              <c:numCache>
                <c:formatCode>0.00E+00</c:formatCode>
                <c:ptCount val="41"/>
                <c:pt idx="0">
                  <c:v>6.6294523479033E-6</c:v>
                </c:pt>
                <c:pt idx="1">
                  <c:v>1.5283048508753E-5</c:v>
                </c:pt>
                <c:pt idx="2">
                  <c:v>2.3972705452924E-5</c:v>
                </c:pt>
                <c:pt idx="3">
                  <c:v>3.2696508279923E-5</c:v>
                </c:pt>
                <c:pt idx="4">
                  <c:v>4.1452457593402E-5</c:v>
                </c:pt>
                <c:pt idx="5">
                  <c:v>5.0238472433066E-5</c:v>
                </c:pt>
                <c:pt idx="6">
                  <c:v>5.9052393947918E-5</c:v>
                </c:pt>
                <c:pt idx="7">
                  <c:v>6.7891989454731E-5</c:v>
                </c:pt>
                <c:pt idx="8">
                  <c:v>7.6754957111866E-5</c:v>
                </c:pt>
                <c:pt idx="9">
                  <c:v>8.563893102663E-5</c:v>
                </c:pt>
                <c:pt idx="10">
                  <c:v>9.4541486857708E-5</c:v>
                </c:pt>
                <c:pt idx="11" formatCode="General">
                  <c:v>0.0001034601478821</c:v>
                </c:pt>
                <c:pt idx="12" formatCode="General">
                  <c:v>0.00011239239140222</c:v>
                </c:pt>
                <c:pt idx="13" formatCode="General">
                  <c:v>0.00012133565561617</c:v>
                </c:pt>
                <c:pt idx="14" formatCode="General">
                  <c:v>0.00013028734665684</c:v>
                </c:pt>
                <c:pt idx="15" formatCode="General">
                  <c:v>0.00013924484603994</c:v>
                </c:pt>
                <c:pt idx="16" formatCode="General">
                  <c:v>0.00014820437097075</c:v>
                </c:pt>
                <c:pt idx="17" formatCode="General">
                  <c:v>0.00015716689424274</c:v>
                </c:pt>
                <c:pt idx="18" formatCode="General">
                  <c:v>0.00016612729842816</c:v>
                </c:pt>
                <c:pt idx="19" formatCode="General">
                  <c:v>0.00017508012185743</c:v>
                </c:pt>
                <c:pt idx="20" formatCode="General">
                  <c:v>0.00018402705914354</c:v>
                </c:pt>
                <c:pt idx="21" formatCode="General">
                  <c:v>0.00019296400669723</c:v>
                </c:pt>
                <c:pt idx="22" formatCode="General">
                  <c:v>0.00020188838902996</c:v>
                </c:pt>
                <c:pt idx="23" formatCode="General">
                  <c:v>0.00021079766698813</c:v>
                </c:pt>
                <c:pt idx="24" formatCode="General">
                  <c:v>0.00021968934469839</c:v>
                </c:pt>
                <c:pt idx="25" formatCode="General">
                  <c:v>0.00022856097614789</c:v>
                </c:pt>
                <c:pt idx="26" formatCode="General">
                  <c:v>0.00023741017140932</c:v>
                </c:pt>
                <c:pt idx="27" formatCode="General">
                  <c:v>0.00024623460238436</c:v>
                </c:pt>
                <c:pt idx="28" formatCode="General">
                  <c:v>0.00025503200819697</c:v>
                </c:pt>
                <c:pt idx="29" formatCode="General">
                  <c:v>0.00026380019996608</c:v>
                </c:pt>
                <c:pt idx="30" formatCode="General">
                  <c:v>0.00027253706517259</c:v>
                </c:pt>
                <c:pt idx="31" formatCode="General">
                  <c:v>0.00028124057144221</c:v>
                </c:pt>
                <c:pt idx="32" formatCode="General">
                  <c:v>0.00028990876982291</c:v>
                </c:pt>
                <c:pt idx="33" formatCode="General">
                  <c:v>0.00029853979754736</c:v>
                </c:pt>
                <c:pt idx="34" formatCode="General">
                  <c:v>0.00030714557130397</c:v>
                </c:pt>
                <c:pt idx="35" formatCode="General">
                  <c:v>0.00031575077986444</c:v>
                </c:pt>
                <c:pt idx="36" formatCode="General">
                  <c:v>0.00032435598627722</c:v>
                </c:pt>
                <c:pt idx="37" formatCode="General">
                  <c:v>0.00033296119053466</c:v>
                </c:pt>
                <c:pt idx="38" formatCode="General">
                  <c:v>0.00034156639264441</c:v>
                </c:pt>
                <c:pt idx="39" formatCode="General">
                  <c:v>0.00035017159259118</c:v>
                </c:pt>
              </c:numCache>
            </c:numRef>
          </c:xVal>
          <c:yVal>
            <c:numRef>
              <c:f>small_deform_hard_cubic!$P$6:$P$150</c:f>
              <c:numCache>
                <c:formatCode>General</c:formatCode>
                <c:ptCount val="145"/>
                <c:pt idx="0">
                  <c:v>9.988452788957888</c:v>
                </c:pt>
                <c:pt idx="1">
                  <c:v>9.939829700113394</c:v>
                </c:pt>
                <c:pt idx="2">
                  <c:v>9.854913324048801</c:v>
                </c:pt>
                <c:pt idx="3">
                  <c:v>9.735630777933314</c:v>
                </c:pt>
                <c:pt idx="4">
                  <c:v>9.58399424530569</c:v>
                </c:pt>
                <c:pt idx="5">
                  <c:v>9.402097956205967</c:v>
                </c:pt>
                <c:pt idx="6">
                  <c:v>9.192114567390447</c:v>
                </c:pt>
                <c:pt idx="7">
                  <c:v>8.956291016396065</c:v>
                </c:pt>
                <c:pt idx="8">
                  <c:v>8.696943856329372</c:v>
                </c:pt>
                <c:pt idx="9">
                  <c:v>8.416454092804707</c:v>
                </c:pt>
                <c:pt idx="10">
                  <c:v>8.117261545727059</c:v>
                </c:pt>
                <c:pt idx="11">
                  <c:v>7.801858766672579</c:v>
                </c:pt>
                <c:pt idx="12">
                  <c:v>7.472784552416018</c:v>
                </c:pt>
                <c:pt idx="13">
                  <c:v>7.132617092288749</c:v>
                </c:pt>
                <c:pt idx="14">
                  <c:v>6.78396680719184</c:v>
                </c:pt>
                <c:pt idx="15">
                  <c:v>6.42946892323253</c:v>
                </c:pt>
                <c:pt idx="16">
                  <c:v>6.072930375917525</c:v>
                </c:pt>
                <c:pt idx="17">
                  <c:v>5.713372173125235</c:v>
                </c:pt>
                <c:pt idx="18">
                  <c:v>5.355944424153917</c:v>
                </c:pt>
                <c:pt idx="19">
                  <c:v>5.00614369451071</c:v>
                </c:pt>
                <c:pt idx="20">
                  <c:v>4.662264546302341</c:v>
                </c:pt>
                <c:pt idx="21">
                  <c:v>4.32843677414364</c:v>
                </c:pt>
                <c:pt idx="22">
                  <c:v>4.00725231833282</c:v>
                </c:pt>
                <c:pt idx="23">
                  <c:v>3.701266552171556</c:v>
                </c:pt>
                <c:pt idx="24">
                  <c:v>3.412991299920421</c:v>
                </c:pt>
                <c:pt idx="25">
                  <c:v>3.144888199134369</c:v>
                </c:pt>
                <c:pt idx="26">
                  <c:v>2.899362451265632</c:v>
                </c:pt>
                <c:pt idx="27">
                  <c:v>2.678757003068522</c:v>
                </c:pt>
                <c:pt idx="28">
                  <c:v>2.485347188057031</c:v>
                </c:pt>
                <c:pt idx="29">
                  <c:v>2.321335861802154</c:v>
                </c:pt>
                <c:pt idx="30">
                  <c:v>2.188849045519616</c:v>
                </c:pt>
                <c:pt idx="31">
                  <c:v>2.08993209595647</c:v>
                </c:pt>
                <c:pt idx="32">
                  <c:v>2.026546407028556</c:v>
                </c:pt>
                <c:pt idx="33">
                  <c:v>2.00056664511461</c:v>
                </c:pt>
                <c:pt idx="34">
                  <c:v>1.999999999999921</c:v>
                </c:pt>
                <c:pt idx="35">
                  <c:v>1.999999999999979</c:v>
                </c:pt>
                <c:pt idx="36">
                  <c:v>2.000000000000036</c:v>
                </c:pt>
                <c:pt idx="37">
                  <c:v>1.999999999999979</c:v>
                </c:pt>
                <c:pt idx="38">
                  <c:v>2.000000000000036</c:v>
                </c:pt>
                <c:pt idx="39">
                  <c:v>1.999999999999979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89480"/>
        <c:axId val="2091492664"/>
      </c:scatterChart>
      <c:valAx>
        <c:axId val="2091489480"/>
        <c:scaling>
          <c:orientation val="minMax"/>
          <c:max val="0.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Internal parameter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492664"/>
        <c:crosses val="autoZero"/>
        <c:crossBetween val="midCat"/>
      </c:valAx>
      <c:valAx>
        <c:axId val="2091492664"/>
        <c:scaling>
          <c:orientation val="minMax"/>
          <c:max val="10.0"/>
          <c:min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Cohesion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9148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5747" cy="5634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6" workbookViewId="0">
      <selection activeCell="O5" sqref="O5:P45"/>
    </sheetView>
  </sheetViews>
  <sheetFormatPr baseColWidth="10" defaultColWidth="8.83203125" defaultRowHeight="14" x14ac:dyDescent="0"/>
  <cols>
    <col min="3" max="3" width="5.1640625" bestFit="1" customWidth="1"/>
    <col min="4" max="4" width="8.33203125" customWidth="1"/>
    <col min="5" max="5" width="12.1640625" bestFit="1" customWidth="1"/>
    <col min="6" max="6" width="12.83203125" bestFit="1" customWidth="1"/>
    <col min="7" max="8" width="8.33203125" customWidth="1"/>
    <col min="9" max="9" width="8.6640625" customWidth="1"/>
    <col min="10" max="10" width="8.33203125" customWidth="1"/>
    <col min="11" max="11" width="12.83203125" bestFit="1" customWidth="1"/>
    <col min="13" max="13" width="12.6640625" bestFit="1" customWidth="1"/>
  </cols>
  <sheetData>
    <row r="1" spans="1:16">
      <c r="A1" t="s">
        <v>11</v>
      </c>
      <c r="B1">
        <f>60*PI()/180</f>
        <v>1.0471975511965976</v>
      </c>
    </row>
    <row r="2" spans="1:16">
      <c r="A2" t="s">
        <v>12</v>
      </c>
      <c r="B2">
        <v>4</v>
      </c>
    </row>
    <row r="4" spans="1:16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O4" t="s">
        <v>10</v>
      </c>
      <c r="P4" t="s">
        <v>9</v>
      </c>
    </row>
    <row r="5" spans="1:16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>
        <f>(F5+I5+K5)/3</f>
        <v>0</v>
      </c>
      <c r="P5">
        <f>(O5*SIN($B$1)+$B$2)/COS($B$1)</f>
        <v>7.9999999999999982</v>
      </c>
    </row>
    <row r="6" spans="1:16">
      <c r="C6">
        <v>0.25</v>
      </c>
      <c r="D6" s="1">
        <v>1.6778535116835001E-8</v>
      </c>
      <c r="E6" s="1">
        <v>6.6294523479033003E-6</v>
      </c>
      <c r="F6">
        <v>1.1480337529757001</v>
      </c>
      <c r="G6" s="1">
        <v>-2.4456990710268E-17</v>
      </c>
      <c r="H6" s="1">
        <v>-2.9259050756714001E-18</v>
      </c>
      <c r="I6" s="1">
        <v>1.1480337529757001</v>
      </c>
      <c r="J6" s="1">
        <v>5.3864494403460998E-17</v>
      </c>
      <c r="K6">
        <v>1.1480337529757001</v>
      </c>
      <c r="O6">
        <f t="shared" ref="O6:O45" si="0">(F6+I6+K6)/3</f>
        <v>1.1480337529757001</v>
      </c>
      <c r="P6">
        <f t="shared" ref="P6:P45" si="1">(O6*SIN($B$1)+$B$2)/COS($B$1)</f>
        <v>9.988452788957888</v>
      </c>
    </row>
    <row r="7" spans="1:16">
      <c r="C7">
        <v>0.5</v>
      </c>
      <c r="D7" s="1">
        <v>4.1645885850983E-8</v>
      </c>
      <c r="E7" s="1">
        <v>1.5283048508753E-5</v>
      </c>
      <c r="F7">
        <v>1.1199611995425001</v>
      </c>
      <c r="G7" s="1">
        <v>-6.3435591673696003E-17</v>
      </c>
      <c r="H7" s="1">
        <v>1.1006138135801001E-18</v>
      </c>
      <c r="I7" s="1">
        <v>1.1199611995425001</v>
      </c>
      <c r="J7" s="1">
        <v>8.1679096531776005E-17</v>
      </c>
      <c r="K7">
        <v>1.1199611995425001</v>
      </c>
      <c r="O7">
        <f t="shared" si="0"/>
        <v>1.1199611995425001</v>
      </c>
      <c r="P7">
        <f t="shared" si="1"/>
        <v>9.9398297001133944</v>
      </c>
    </row>
    <row r="8" spans="1:16">
      <c r="C8">
        <v>0.75</v>
      </c>
      <c r="D8" s="1">
        <v>3.5176419110883E-8</v>
      </c>
      <c r="E8" s="1">
        <v>2.3972705452923999E-5</v>
      </c>
      <c r="F8" s="1">
        <v>1.070934706963</v>
      </c>
      <c r="G8" s="1">
        <v>-4.1593215050912998E-17</v>
      </c>
      <c r="H8" s="1">
        <v>1.8114453272754E-18</v>
      </c>
      <c r="I8" s="1">
        <v>1.070934706963</v>
      </c>
      <c r="J8" s="1">
        <v>4.9080883042522E-17</v>
      </c>
      <c r="K8" s="1">
        <v>1.070934706963</v>
      </c>
      <c r="O8">
        <f t="shared" si="0"/>
        <v>1.070934706963</v>
      </c>
      <c r="P8">
        <f t="shared" si="1"/>
        <v>9.8549133240488018</v>
      </c>
    </row>
    <row r="9" spans="1:16">
      <c r="C9">
        <v>1</v>
      </c>
      <c r="D9" s="1">
        <v>2.9248917177148999E-8</v>
      </c>
      <c r="E9" s="1">
        <v>3.2696508279922999E-5</v>
      </c>
      <c r="F9">
        <v>1.0020668968536</v>
      </c>
      <c r="G9" s="1">
        <v>1.9261138670849001E-16</v>
      </c>
      <c r="H9" s="1">
        <v>1.9803219248767001E-17</v>
      </c>
      <c r="I9" s="1">
        <v>1.0020668968536</v>
      </c>
      <c r="J9" s="1">
        <v>5.9327490644269003E-17</v>
      </c>
      <c r="K9">
        <v>1.0020668968536</v>
      </c>
      <c r="O9">
        <f t="shared" si="0"/>
        <v>1.0020668968536</v>
      </c>
      <c r="P9">
        <f t="shared" si="1"/>
        <v>9.7356307779333147</v>
      </c>
    </row>
    <row r="10" spans="1:16">
      <c r="C10">
        <v>1.25</v>
      </c>
      <c r="D10" s="1">
        <v>2.3888868549982001E-8</v>
      </c>
      <c r="E10" s="1">
        <v>4.1452457593402002E-5</v>
      </c>
      <c r="F10">
        <v>0.91451950392206005</v>
      </c>
      <c r="G10" s="1">
        <v>7.1077961975407003E-17</v>
      </c>
      <c r="H10" s="1">
        <v>1.1309295297172999E-17</v>
      </c>
      <c r="I10" s="1">
        <v>0.91451950392206005</v>
      </c>
      <c r="J10" s="1">
        <v>1.4413636723491E-17</v>
      </c>
      <c r="K10">
        <v>0.91451950392206005</v>
      </c>
      <c r="O10">
        <f t="shared" si="0"/>
        <v>0.91451950392206005</v>
      </c>
      <c r="P10">
        <f t="shared" si="1"/>
        <v>9.583994245305691</v>
      </c>
    </row>
    <row r="11" spans="1:16">
      <c r="C11">
        <v>1.5</v>
      </c>
      <c r="D11" s="1">
        <v>1.9112956328725999E-8</v>
      </c>
      <c r="E11" s="1">
        <v>5.0238472433065998E-5</v>
      </c>
      <c r="F11">
        <v>0.80950163244574003</v>
      </c>
      <c r="G11" s="1">
        <v>-1.1301900829003E-17</v>
      </c>
      <c r="H11" s="1">
        <v>5.0087029242300003E-17</v>
      </c>
      <c r="I11" s="1">
        <v>0.80950163244574003</v>
      </c>
      <c r="J11" s="1">
        <v>3.4813558594342002E-17</v>
      </c>
      <c r="K11">
        <v>0.80950163244574003</v>
      </c>
      <c r="O11">
        <f t="shared" si="0"/>
        <v>0.80950163244573992</v>
      </c>
      <c r="P11">
        <f t="shared" si="1"/>
        <v>9.4020979562059672</v>
      </c>
    </row>
    <row r="12" spans="1:16">
      <c r="C12">
        <v>1.75</v>
      </c>
      <c r="D12" s="1">
        <v>1.4928361435906E-8</v>
      </c>
      <c r="E12" s="1">
        <v>5.9052393947917998E-5</v>
      </c>
      <c r="F12">
        <v>0.68826766638775005</v>
      </c>
      <c r="G12" s="1">
        <v>1.3766978273159E-16</v>
      </c>
      <c r="H12" s="1">
        <v>1.2638425577766001E-16</v>
      </c>
      <c r="I12" s="1">
        <v>0.68826766638775005</v>
      </c>
      <c r="J12" s="1">
        <v>-1.2959403858404E-16</v>
      </c>
      <c r="K12">
        <v>0.68826766638775005</v>
      </c>
      <c r="O12">
        <f t="shared" si="0"/>
        <v>0.68826766638775005</v>
      </c>
      <c r="P12">
        <f t="shared" si="1"/>
        <v>9.1921145673904476</v>
      </c>
    </row>
    <row r="13" spans="1:16">
      <c r="C13">
        <v>2</v>
      </c>
      <c r="D13" s="1">
        <v>1.1332239369111E-8</v>
      </c>
      <c r="E13" s="1">
        <v>6.7891989454731003E-5</v>
      </c>
      <c r="F13">
        <v>0.55211487573989004</v>
      </c>
      <c r="G13" s="1">
        <v>-2.5784636147154001E-18</v>
      </c>
      <c r="H13" s="1">
        <v>8.9155010277609007E-18</v>
      </c>
      <c r="I13" s="1">
        <v>0.55211487573989004</v>
      </c>
      <c r="J13" s="1">
        <v>3.5150068980658998E-17</v>
      </c>
      <c r="K13">
        <v>0.55211487573989004</v>
      </c>
      <c r="O13">
        <f t="shared" si="0"/>
        <v>0.55211487573989004</v>
      </c>
      <c r="P13">
        <f t="shared" si="1"/>
        <v>8.9562910163960652</v>
      </c>
    </row>
    <row r="14" spans="1:16">
      <c r="C14">
        <v>2.25</v>
      </c>
      <c r="D14" s="1">
        <v>8.3113956828028997E-9</v>
      </c>
      <c r="E14" s="1">
        <v>7.6754957111866003E-5</v>
      </c>
      <c r="F14">
        <v>0.40238072306181999</v>
      </c>
      <c r="G14" s="1">
        <v>-7.4598119474144994E-18</v>
      </c>
      <c r="H14" s="1">
        <v>2.5265717926097001E-18</v>
      </c>
      <c r="I14" s="1">
        <v>0.40238072306181999</v>
      </c>
      <c r="J14" s="1">
        <v>-1.1214422635709E-17</v>
      </c>
      <c r="K14">
        <v>0.40238072306181999</v>
      </c>
      <c r="O14">
        <f t="shared" si="0"/>
        <v>0.40238072306181999</v>
      </c>
      <c r="P14">
        <f t="shared" si="1"/>
        <v>8.6969438563293728</v>
      </c>
    </row>
    <row r="15" spans="1:16">
      <c r="C15">
        <v>2.5</v>
      </c>
      <c r="D15" s="1">
        <v>5.8421872894953998E-9</v>
      </c>
      <c r="E15" s="1">
        <v>8.563893102663E-5</v>
      </c>
      <c r="F15">
        <v>0.24043988258592</v>
      </c>
      <c r="G15" s="1">
        <v>-1.0181154446727001E-17</v>
      </c>
      <c r="H15" s="1">
        <v>8.4506005436095999E-17</v>
      </c>
      <c r="I15" s="1">
        <v>0.24043988258592</v>
      </c>
      <c r="J15" s="1">
        <v>4.7383707520650003E-17</v>
      </c>
      <c r="K15">
        <v>0.24043988258592</v>
      </c>
      <c r="O15">
        <f t="shared" si="0"/>
        <v>0.24043988258592</v>
      </c>
      <c r="P15">
        <f t="shared" si="1"/>
        <v>8.4164540928047078</v>
      </c>
    </row>
    <row r="16" spans="1:16">
      <c r="C16">
        <v>2.75</v>
      </c>
      <c r="D16" s="1">
        <v>3.8906645682957004E-9</v>
      </c>
      <c r="E16" s="1">
        <v>9.4541486857708E-5</v>
      </c>
      <c r="F16">
        <v>6.7700984991110005E-2</v>
      </c>
      <c r="G16" s="1">
        <v>4.5218692925931998E-17</v>
      </c>
      <c r="H16" s="1">
        <v>7.6233422442297002E-17</v>
      </c>
      <c r="I16" s="1">
        <v>6.7700984991110005E-2</v>
      </c>
      <c r="J16" s="1">
        <v>-5.9223719404816994E-17</v>
      </c>
      <c r="K16">
        <v>6.7700984991110005E-2</v>
      </c>
      <c r="O16">
        <f t="shared" si="0"/>
        <v>6.7700984991110005E-2</v>
      </c>
      <c r="P16">
        <f t="shared" si="1"/>
        <v>8.1172615457270592</v>
      </c>
    </row>
    <row r="17" spans="3:16">
      <c r="C17">
        <v>3</v>
      </c>
      <c r="D17" s="1">
        <v>2.4129607201218001E-9</v>
      </c>
      <c r="E17">
        <v>1.034601478821E-4</v>
      </c>
      <c r="F17">
        <v>-0.11439689439915</v>
      </c>
      <c r="G17" s="1">
        <v>-1.2442571615233001E-16</v>
      </c>
      <c r="H17" s="1">
        <v>2.2009468586115999E-16</v>
      </c>
      <c r="I17" s="1">
        <v>-0.11439689439915</v>
      </c>
      <c r="J17" s="1">
        <v>-1.6580435917526E-17</v>
      </c>
      <c r="K17">
        <v>-0.11439689439915</v>
      </c>
      <c r="O17">
        <f t="shared" si="0"/>
        <v>-0.11439689439915</v>
      </c>
      <c r="P17">
        <f t="shared" si="1"/>
        <v>7.8018587666725789</v>
      </c>
    </row>
    <row r="18" spans="3:16">
      <c r="C18">
        <v>3.25</v>
      </c>
      <c r="D18" s="1">
        <v>1.3559274258945E-9</v>
      </c>
      <c r="E18">
        <v>1.1239239140222001E-4</v>
      </c>
      <c r="F18">
        <v>-0.30438798058354</v>
      </c>
      <c r="G18" s="1">
        <v>3.7020797599032997E-18</v>
      </c>
      <c r="H18" s="1">
        <v>-7.8761254901114996E-17</v>
      </c>
      <c r="I18" s="1">
        <v>-0.30438798058354</v>
      </c>
      <c r="J18" s="1">
        <v>-7.0733962880789994E-17</v>
      </c>
      <c r="K18">
        <v>-0.30438798058354</v>
      </c>
      <c r="O18">
        <f t="shared" si="0"/>
        <v>-0.30438798058354</v>
      </c>
      <c r="P18">
        <f t="shared" si="1"/>
        <v>7.4727845524160177</v>
      </c>
    </row>
    <row r="19" spans="3:16">
      <c r="C19">
        <v>3.5</v>
      </c>
      <c r="D19" s="1">
        <v>6.5801758486471995E-10</v>
      </c>
      <c r="E19">
        <v>1.2133565561617E-4</v>
      </c>
      <c r="F19">
        <v>-0.50078375525757002</v>
      </c>
      <c r="G19" s="1">
        <v>1.0225650987548E-17</v>
      </c>
      <c r="H19" s="1">
        <v>1.1090565920468E-16</v>
      </c>
      <c r="I19" s="1">
        <v>-0.50078375525757002</v>
      </c>
      <c r="J19" s="1">
        <v>5.3116815234299998E-17</v>
      </c>
      <c r="K19">
        <v>-0.50078375525757002</v>
      </c>
      <c r="O19">
        <f t="shared" si="0"/>
        <v>-0.50078375525757002</v>
      </c>
      <c r="P19">
        <f t="shared" si="1"/>
        <v>7.1326170922887489</v>
      </c>
    </row>
    <row r="20" spans="3:16">
      <c r="C20">
        <v>3.75</v>
      </c>
      <c r="D20" s="1">
        <v>2.5038804363220002E-10</v>
      </c>
      <c r="E20">
        <v>1.3028734665683999E-4</v>
      </c>
      <c r="F20">
        <v>-0.70207709121131001</v>
      </c>
      <c r="G20" s="1">
        <v>4.4036629054636998E-18</v>
      </c>
      <c r="H20" s="1">
        <v>4.4817093721133997E-18</v>
      </c>
      <c r="I20" s="1">
        <v>-0.70207709121131001</v>
      </c>
      <c r="J20" s="1">
        <v>8.1102065830453004E-17</v>
      </c>
      <c r="K20">
        <v>-0.70207709121131001</v>
      </c>
      <c r="O20">
        <f t="shared" si="0"/>
        <v>-0.70207709121131001</v>
      </c>
      <c r="P20">
        <f t="shared" si="1"/>
        <v>6.78396680719184</v>
      </c>
    </row>
    <row r="21" spans="3:16">
      <c r="C21">
        <v>4</v>
      </c>
      <c r="D21" s="1">
        <v>5.8202109798343997E-11</v>
      </c>
      <c r="E21">
        <v>1.3924484603993999E-4</v>
      </c>
      <c r="F21">
        <v>-0.90674653994236998</v>
      </c>
      <c r="G21" s="1">
        <v>4.3802486812949003E-17</v>
      </c>
      <c r="H21" s="1">
        <v>-8.3970841745047004E-18</v>
      </c>
      <c r="I21" s="1">
        <v>-0.90674653994236998</v>
      </c>
      <c r="J21" s="1">
        <v>6.1100695554335006E-17</v>
      </c>
      <c r="K21">
        <v>-0.90674653994236998</v>
      </c>
      <c r="O21">
        <f t="shared" si="0"/>
        <v>-0.90674653994236998</v>
      </c>
      <c r="P21">
        <f t="shared" si="1"/>
        <v>6.4294689232325313</v>
      </c>
    </row>
    <row r="22" spans="3:16">
      <c r="C22">
        <v>4.25</v>
      </c>
      <c r="D22" s="1">
        <v>5.5432281600665005E-4</v>
      </c>
      <c r="E22">
        <v>1.4820437097075E-4</v>
      </c>
      <c r="F22">
        <v>-1.1125941662111001</v>
      </c>
      <c r="G22" s="1">
        <v>-1.6284204451777001E-14</v>
      </c>
      <c r="H22" s="1">
        <v>1.4299167406545999E-15</v>
      </c>
      <c r="I22" s="1">
        <v>-1.1125941662112</v>
      </c>
      <c r="J22" s="1">
        <v>5.9301662755039998E-15</v>
      </c>
      <c r="K22">
        <v>-1.1125941662112</v>
      </c>
      <c r="O22">
        <f t="shared" si="0"/>
        <v>-1.1125941662111667</v>
      </c>
      <c r="P22">
        <f t="shared" si="1"/>
        <v>6.072930375917525</v>
      </c>
    </row>
    <row r="23" spans="3:16">
      <c r="C23">
        <v>4.5</v>
      </c>
      <c r="D23" s="1">
        <v>-8.5102072981846003E-5</v>
      </c>
      <c r="E23">
        <v>1.5716689424274E-4</v>
      </c>
      <c r="F23">
        <v>-1.3201851913827001</v>
      </c>
      <c r="G23" s="1">
        <v>3.7072466861088E-13</v>
      </c>
      <c r="H23" s="1">
        <v>-6.1473252894177998E-14</v>
      </c>
      <c r="I23" s="1">
        <v>-1.3201851913825999</v>
      </c>
      <c r="J23" s="1">
        <v>-9.8157441052950005E-14</v>
      </c>
      <c r="K23">
        <v>-1.3201851913825999</v>
      </c>
      <c r="O23">
        <f t="shared" si="0"/>
        <v>-1.3201851913826335</v>
      </c>
      <c r="P23">
        <f t="shared" si="1"/>
        <v>5.7133721731252356</v>
      </c>
    </row>
    <row r="24" spans="3:16">
      <c r="C24">
        <v>4.75</v>
      </c>
      <c r="D24" s="1">
        <v>-7.2464753477907999E-4</v>
      </c>
      <c r="E24">
        <v>1.6612729842816E-4</v>
      </c>
      <c r="F24">
        <v>-1.5265461984647</v>
      </c>
      <c r="G24" s="1">
        <v>-7.7796665474845996E-12</v>
      </c>
      <c r="H24" s="1">
        <v>4.8951613590487005E-13</v>
      </c>
      <c r="I24" s="1">
        <v>-1.5265461984690001</v>
      </c>
      <c r="J24" s="1">
        <v>2.2290723726026E-12</v>
      </c>
      <c r="K24">
        <v>-1.5265461984674999</v>
      </c>
      <c r="O24">
        <f t="shared" si="0"/>
        <v>-1.5265461984670665</v>
      </c>
      <c r="P24">
        <f t="shared" si="1"/>
        <v>5.3559444241539174</v>
      </c>
    </row>
    <row r="25" spans="3:16">
      <c r="C25">
        <v>5</v>
      </c>
      <c r="D25" s="1">
        <v>-1.7687989961601E-10</v>
      </c>
      <c r="E25">
        <v>1.7508012185743E-4</v>
      </c>
      <c r="F25">
        <v>-1.7285037438891999</v>
      </c>
      <c r="G25" s="1">
        <v>-2.7503442689125999E-13</v>
      </c>
      <c r="H25" s="1">
        <v>-1.7815770259827001E-14</v>
      </c>
      <c r="I25" s="1">
        <v>-1.7285037438894</v>
      </c>
      <c r="J25" s="1">
        <v>8.6534949733861003E-14</v>
      </c>
      <c r="K25">
        <v>-1.7285037438893001</v>
      </c>
      <c r="O25">
        <f t="shared" si="0"/>
        <v>-1.7285037438893001</v>
      </c>
      <c r="P25">
        <f t="shared" si="1"/>
        <v>5.0061436945107092</v>
      </c>
    </row>
    <row r="26" spans="3:16">
      <c r="C26">
        <v>5.25</v>
      </c>
      <c r="D26" s="1">
        <v>-5.1535031797555999E-10</v>
      </c>
      <c r="E26">
        <v>1.8402705914353999E-4</v>
      </c>
      <c r="F26">
        <v>-1.9270424626761</v>
      </c>
      <c r="G26" s="1">
        <v>-1.9944541783071999E-15</v>
      </c>
      <c r="H26" s="1">
        <v>-3.6356279019397001E-14</v>
      </c>
      <c r="I26" s="1">
        <v>-1.9270424626761</v>
      </c>
      <c r="J26" s="1">
        <v>8.5632467633118994E-15</v>
      </c>
      <c r="K26">
        <v>-1.9270424626761</v>
      </c>
      <c r="O26">
        <f t="shared" si="0"/>
        <v>-1.9270424626761</v>
      </c>
      <c r="P26">
        <f t="shared" si="1"/>
        <v>4.6622645463023416</v>
      </c>
    </row>
    <row r="27" spans="3:16">
      <c r="C27">
        <v>5.5</v>
      </c>
      <c r="D27" s="1">
        <v>-1.1243315722886E-9</v>
      </c>
      <c r="E27">
        <v>1.9296400669722999E-4</v>
      </c>
      <c r="F27">
        <v>-2.1197780167948999</v>
      </c>
      <c r="G27" s="1">
        <v>1.2351438882113001E-14</v>
      </c>
      <c r="H27" s="1">
        <v>-9.3671621998275993E-15</v>
      </c>
      <c r="I27" s="1">
        <v>-2.1197780167948999</v>
      </c>
      <c r="J27" s="1">
        <v>4.1343887898946999E-16</v>
      </c>
      <c r="K27">
        <v>-2.1197780167948999</v>
      </c>
      <c r="O27">
        <f t="shared" si="0"/>
        <v>-2.1197780167948999</v>
      </c>
      <c r="P27">
        <f t="shared" si="1"/>
        <v>4.3284367741436398</v>
      </c>
    </row>
    <row r="28" spans="3:16">
      <c r="C28">
        <v>5.75</v>
      </c>
      <c r="D28" s="1">
        <v>-2.0755537843975E-9</v>
      </c>
      <c r="E28">
        <v>2.0188838902996E-4</v>
      </c>
      <c r="F28">
        <v>-2.3052139488168</v>
      </c>
      <c r="G28" s="1">
        <v>2.8851991152981001E-15</v>
      </c>
      <c r="H28" s="1">
        <v>1.4526878127456E-15</v>
      </c>
      <c r="I28" s="1">
        <v>-2.3052139488168</v>
      </c>
      <c r="J28" s="1">
        <v>-9.9087283678923997E-17</v>
      </c>
      <c r="K28">
        <v>-2.3052139488168</v>
      </c>
      <c r="O28">
        <f t="shared" si="0"/>
        <v>-2.3052139488168</v>
      </c>
      <c r="P28">
        <f t="shared" si="1"/>
        <v>4.0072523183328199</v>
      </c>
    </row>
    <row r="29" spans="3:16">
      <c r="C29">
        <v>6</v>
      </c>
      <c r="D29" s="1">
        <v>-3.4338749621553998E-9</v>
      </c>
      <c r="E29">
        <v>2.1079766698812999E-4</v>
      </c>
      <c r="F29">
        <v>-2.4818749132782001</v>
      </c>
      <c r="G29" s="1">
        <v>7.5976137140124001E-16</v>
      </c>
      <c r="H29" s="1">
        <v>-3.2853715941969999E-16</v>
      </c>
      <c r="I29" s="1">
        <v>-2.4818749132782001</v>
      </c>
      <c r="J29" s="1">
        <v>2.6039463873875001E-18</v>
      </c>
      <c r="K29">
        <v>-2.4818749132782001</v>
      </c>
      <c r="O29">
        <f t="shared" si="0"/>
        <v>-2.4818749132782001</v>
      </c>
      <c r="P29">
        <f t="shared" si="1"/>
        <v>3.701266552171556</v>
      </c>
    </row>
    <row r="30" spans="3:16">
      <c r="C30">
        <v>6.25</v>
      </c>
      <c r="D30" s="1">
        <v>-5.2561720254029998E-9</v>
      </c>
      <c r="E30">
        <v>2.1968934469838999E-4</v>
      </c>
      <c r="F30">
        <v>-2.6483107077660999</v>
      </c>
      <c r="G30" s="1">
        <v>1.860942344361E-16</v>
      </c>
      <c r="H30" s="1">
        <v>-4.5712408823355E-16</v>
      </c>
      <c r="I30" s="1">
        <v>-2.6483107077660999</v>
      </c>
      <c r="J30" s="1">
        <v>-3.7986731861496E-17</v>
      </c>
      <c r="K30">
        <v>-2.6483107077660999</v>
      </c>
      <c r="O30">
        <f t="shared" si="0"/>
        <v>-2.6483107077660999</v>
      </c>
      <c r="P30">
        <f t="shared" si="1"/>
        <v>3.4129912999204208</v>
      </c>
    </row>
    <row r="31" spans="3:16">
      <c r="C31">
        <v>6.5</v>
      </c>
      <c r="D31" s="1">
        <v>-7.5903499596740993E-9</v>
      </c>
      <c r="E31">
        <v>2.2856097614789E-4</v>
      </c>
      <c r="F31">
        <v>-2.8031001051755</v>
      </c>
      <c r="G31" s="1">
        <v>1.9530844210212E-16</v>
      </c>
      <c r="H31" s="1">
        <v>-1.0304689212076E-16</v>
      </c>
      <c r="I31" s="1">
        <v>-2.8031001051755</v>
      </c>
      <c r="J31" s="1">
        <v>-2.572703723118E-17</v>
      </c>
      <c r="K31">
        <v>-2.8031001051755</v>
      </c>
      <c r="O31">
        <f t="shared" si="0"/>
        <v>-2.8031001051755005</v>
      </c>
      <c r="P31">
        <f t="shared" si="1"/>
        <v>3.1448881991343693</v>
      </c>
    </row>
    <row r="32" spans="3:16">
      <c r="C32">
        <v>6.75</v>
      </c>
      <c r="D32" s="1">
        <v>-1.0474579897890001E-8</v>
      </c>
      <c r="E32">
        <v>2.3741017140932E-4</v>
      </c>
      <c r="F32">
        <v>-2.9448544618004999</v>
      </c>
      <c r="G32" s="1">
        <v>2.9447906206072002E-16</v>
      </c>
      <c r="H32" s="1">
        <v>-1.7145023377015E-17</v>
      </c>
      <c r="I32" s="1">
        <v>-2.9448544618004999</v>
      </c>
      <c r="J32" s="1">
        <v>7.8394491589588998E-17</v>
      </c>
      <c r="K32">
        <v>-2.9448544618004999</v>
      </c>
      <c r="O32">
        <f t="shared" si="0"/>
        <v>-2.9448544618004999</v>
      </c>
      <c r="P32">
        <f t="shared" si="1"/>
        <v>2.8993624512656324</v>
      </c>
    </row>
    <row r="33" spans="3:16">
      <c r="C33">
        <v>7</v>
      </c>
      <c r="D33" s="1">
        <v>-1.3936787862655999E-8</v>
      </c>
      <c r="E33">
        <v>2.4623460238436002E-4</v>
      </c>
      <c r="F33">
        <v>-3.0722210767017999</v>
      </c>
      <c r="G33" s="1">
        <v>8.5880840802747999E-17</v>
      </c>
      <c r="H33" s="1">
        <v>7.889637776458E-17</v>
      </c>
      <c r="I33" s="1">
        <v>-3.0722210767017999</v>
      </c>
      <c r="J33" s="1">
        <v>1.1347808070864999E-16</v>
      </c>
      <c r="K33">
        <v>-3.0722210767017999</v>
      </c>
      <c r="O33">
        <f t="shared" si="0"/>
        <v>-3.0722210767017999</v>
      </c>
      <c r="P33">
        <f t="shared" si="1"/>
        <v>2.6787570030685219</v>
      </c>
    </row>
    <row r="34" spans="3:16">
      <c r="C34">
        <v>7.25</v>
      </c>
      <c r="D34" s="1">
        <v>-1.7994396139809001E-8</v>
      </c>
      <c r="E34">
        <v>2.5503200819696999E-4</v>
      </c>
      <c r="F34">
        <v>-3.1838862854626</v>
      </c>
      <c r="G34" s="1">
        <v>-3.1607761999074003E-17</v>
      </c>
      <c r="H34" s="1">
        <v>-7.6453806992773994E-17</v>
      </c>
      <c r="I34" s="1">
        <v>-3.1838862854626</v>
      </c>
      <c r="J34" s="1">
        <v>-8.6043901468555998E-17</v>
      </c>
      <c r="K34">
        <v>-3.1838862854626</v>
      </c>
      <c r="O34">
        <f t="shared" si="0"/>
        <v>-3.1838862854626</v>
      </c>
      <c r="P34">
        <f t="shared" si="1"/>
        <v>2.4853471880570308</v>
      </c>
    </row>
    <row r="35" spans="3:16">
      <c r="C35">
        <v>7.5</v>
      </c>
      <c r="D35" s="1">
        <v>-2.2654307735293E-8</v>
      </c>
      <c r="E35">
        <v>2.6380019996608001E-4</v>
      </c>
      <c r="F35">
        <v>-3.2785782688260001</v>
      </c>
      <c r="G35" s="1">
        <v>5.1744068914181002E-17</v>
      </c>
      <c r="H35" s="1">
        <v>-7.9396843040672995E-17</v>
      </c>
      <c r="I35" s="1">
        <v>-3.2785782688260001</v>
      </c>
      <c r="J35" s="1">
        <v>-6.6632194743706004E-17</v>
      </c>
      <c r="K35">
        <v>-3.2785782688260001</v>
      </c>
      <c r="O35">
        <f t="shared" si="0"/>
        <v>-3.2785782688260006</v>
      </c>
      <c r="P35">
        <f t="shared" si="1"/>
        <v>2.321335861802154</v>
      </c>
    </row>
    <row r="36" spans="3:16">
      <c r="C36">
        <v>7.75</v>
      </c>
      <c r="D36" s="1">
        <v>-2.7913124894807001E-8</v>
      </c>
      <c r="E36">
        <v>2.7253706517258998E-4</v>
      </c>
      <c r="F36">
        <v>-3.3550695678708</v>
      </c>
      <c r="G36" s="1">
        <v>2.1909696118309999E-16</v>
      </c>
      <c r="H36" s="1">
        <v>-1.6629319871504999E-16</v>
      </c>
      <c r="I36" s="1">
        <v>-3.3550695678708</v>
      </c>
      <c r="J36" s="1">
        <v>1.0221202070955E-16</v>
      </c>
      <c r="K36">
        <v>-3.3550695678708</v>
      </c>
      <c r="O36">
        <f t="shared" si="0"/>
        <v>-3.3550695678708</v>
      </c>
      <c r="P36">
        <f t="shared" si="1"/>
        <v>2.1888490455196163</v>
      </c>
    </row>
    <row r="37" spans="3:16">
      <c r="C37">
        <v>8</v>
      </c>
      <c r="D37" s="1">
        <v>-3.3757589612548997E-8</v>
      </c>
      <c r="E37">
        <v>2.8124057144221E-4</v>
      </c>
      <c r="F37">
        <v>-3.4121792953285</v>
      </c>
      <c r="G37" s="1">
        <v>1.7169254324730001E-16</v>
      </c>
      <c r="H37" s="1">
        <v>8.3860310655717E-17</v>
      </c>
      <c r="I37" s="1">
        <v>-3.4121792953285</v>
      </c>
      <c r="J37" s="1">
        <v>7.0107049700883995E-17</v>
      </c>
      <c r="K37">
        <v>-3.4121792953285</v>
      </c>
      <c r="O37">
        <f t="shared" si="0"/>
        <v>-3.4121792953285</v>
      </c>
      <c r="P37">
        <f t="shared" si="1"/>
        <v>2.0899320959564691</v>
      </c>
    </row>
    <row r="38" spans="3:16">
      <c r="C38">
        <v>8.25</v>
      </c>
      <c r="D38" s="1">
        <v>-4.0165208270437003E-8</v>
      </c>
      <c r="E38">
        <v>2.8990876982291003E-4</v>
      </c>
      <c r="F38">
        <v>-3.4487750398938002</v>
      </c>
      <c r="G38" s="1">
        <v>-6.4460258913068994E-17</v>
      </c>
      <c r="H38" s="1">
        <v>-3.5763595161179999E-17</v>
      </c>
      <c r="I38" s="1">
        <v>-3.4487750398938002</v>
      </c>
      <c r="J38" s="1">
        <v>-6.9783466197527005E-18</v>
      </c>
      <c r="K38">
        <v>-3.4487750398938002</v>
      </c>
      <c r="O38">
        <f t="shared" si="0"/>
        <v>-3.4487750398938002</v>
      </c>
      <c r="P38">
        <f t="shared" si="1"/>
        <v>2.0265464070285559</v>
      </c>
    </row>
    <row r="39" spans="3:16">
      <c r="C39">
        <v>8.5</v>
      </c>
      <c r="D39" s="1">
        <v>-4.7105042089156998E-8</v>
      </c>
      <c r="E39">
        <v>2.9853979754735998E-4</v>
      </c>
      <c r="F39">
        <v>-3.4637744624283</v>
      </c>
      <c r="G39" s="1">
        <v>1.9258667042760001E-16</v>
      </c>
      <c r="H39" s="1">
        <v>-9.7083211125943E-17</v>
      </c>
      <c r="I39" s="1">
        <v>-3.4637744624283</v>
      </c>
      <c r="J39" s="1">
        <v>5.9670240346051004E-17</v>
      </c>
      <c r="K39">
        <v>-3.4637744624283</v>
      </c>
      <c r="O39">
        <f t="shared" si="0"/>
        <v>-3.4637744624282996</v>
      </c>
      <c r="P39">
        <f t="shared" si="1"/>
        <v>2.0005666451146102</v>
      </c>
    </row>
    <row r="40" spans="3:16">
      <c r="C40">
        <v>8.75</v>
      </c>
      <c r="D40" s="1">
        <v>-2.2204460492503E-16</v>
      </c>
      <c r="E40">
        <v>3.0714557130396999E-4</v>
      </c>
      <c r="F40">
        <v>-3.4641016151378001</v>
      </c>
      <c r="G40" s="1">
        <v>2.0149440922161001E-16</v>
      </c>
      <c r="H40" s="1">
        <v>1.0455317065685E-16</v>
      </c>
      <c r="I40" s="1">
        <v>-3.4641016151378001</v>
      </c>
      <c r="J40" s="1">
        <v>5.3676009488204999E-17</v>
      </c>
      <c r="K40">
        <v>-3.4641016151378001</v>
      </c>
      <c r="O40">
        <f t="shared" si="0"/>
        <v>-3.4641016151378001</v>
      </c>
      <c r="P40">
        <f t="shared" si="1"/>
        <v>1.9999999999999214</v>
      </c>
    </row>
    <row r="41" spans="3:16">
      <c r="C41">
        <v>9</v>
      </c>
      <c r="D41" s="1">
        <v>-9.436895709313799E-16</v>
      </c>
      <c r="E41">
        <v>3.1575077986444001E-4</v>
      </c>
      <c r="F41">
        <v>-3.4641016151378001</v>
      </c>
      <c r="G41" s="1">
        <v>1.6901417936595001E-14</v>
      </c>
      <c r="H41" s="1">
        <v>3.2711716161941999E-14</v>
      </c>
      <c r="I41" s="1">
        <v>-3.4641016151378001</v>
      </c>
      <c r="J41" s="1">
        <v>-8.9683657201672995E-15</v>
      </c>
      <c r="K41">
        <v>-3.4641016151377002</v>
      </c>
      <c r="O41">
        <f t="shared" si="0"/>
        <v>-3.4641016151377664</v>
      </c>
      <c r="P41">
        <f t="shared" si="1"/>
        <v>1.9999999999999791</v>
      </c>
    </row>
    <row r="42" spans="3:16">
      <c r="C42">
        <v>9.25</v>
      </c>
      <c r="D42" s="1">
        <v>-4.9960036108132005E-16</v>
      </c>
      <c r="E42">
        <v>3.2435598627722002E-4</v>
      </c>
      <c r="F42">
        <v>-3.4641016151378001</v>
      </c>
      <c r="G42" s="1">
        <v>-2.8506919879499001E-13</v>
      </c>
      <c r="H42" s="1">
        <v>-7.1729906641662997E-13</v>
      </c>
      <c r="I42" s="1">
        <v>-3.4641016151374</v>
      </c>
      <c r="J42" s="1">
        <v>1.7952868633434999E-13</v>
      </c>
      <c r="K42">
        <v>-3.464101615138</v>
      </c>
      <c r="O42">
        <f t="shared" si="0"/>
        <v>-3.4641016151377335</v>
      </c>
      <c r="P42">
        <f t="shared" si="1"/>
        <v>2.000000000000036</v>
      </c>
    </row>
    <row r="43" spans="3:16">
      <c r="C43">
        <v>9.5</v>
      </c>
      <c r="D43" s="1">
        <v>-3.3306690738755002E-16</v>
      </c>
      <c r="E43">
        <v>3.3296119053465999E-4</v>
      </c>
      <c r="F43">
        <v>-3.4641016151361002</v>
      </c>
      <c r="G43" s="1">
        <v>7.3489321910443998E-12</v>
      </c>
      <c r="H43" s="1">
        <v>1.4812714039899998E-11</v>
      </c>
      <c r="I43" s="1">
        <v>-3.4641016151444002</v>
      </c>
      <c r="J43" s="1">
        <v>-4.3789030370915998E-12</v>
      </c>
      <c r="K43">
        <v>-3.4641016151328001</v>
      </c>
      <c r="O43">
        <f t="shared" si="0"/>
        <v>-3.4641016151377664</v>
      </c>
      <c r="P43">
        <f t="shared" si="1"/>
        <v>1.9999999999999791</v>
      </c>
    </row>
    <row r="44" spans="3:16">
      <c r="C44">
        <v>9.75</v>
      </c>
      <c r="D44" s="1">
        <v>-2.2204460492503E-16</v>
      </c>
      <c r="E44">
        <v>3.4156639264441E-4</v>
      </c>
      <c r="F44">
        <v>-3.4641016151725998</v>
      </c>
      <c r="G44" s="1">
        <v>-1.1907304019703001E-10</v>
      </c>
      <c r="H44" s="1">
        <v>-3.0118704835436001E-10</v>
      </c>
      <c r="I44" s="1">
        <v>-3.4641016149824999</v>
      </c>
      <c r="J44" s="1">
        <v>7.5824823106976996E-11</v>
      </c>
      <c r="K44">
        <v>-3.4641016152580999</v>
      </c>
      <c r="O44">
        <f t="shared" si="0"/>
        <v>-3.4641016151377335</v>
      </c>
      <c r="P44">
        <f t="shared" si="1"/>
        <v>2.000000000000036</v>
      </c>
    </row>
    <row r="45" spans="3:16">
      <c r="C45">
        <v>10</v>
      </c>
      <c r="D45" s="1">
        <v>4.4408920985006E-16</v>
      </c>
      <c r="E45">
        <v>3.5017159259117999E-4</v>
      </c>
      <c r="F45">
        <v>-3.4641016144330998</v>
      </c>
      <c r="G45" s="1">
        <v>3.0749840994301E-9</v>
      </c>
      <c r="H45" s="1">
        <v>6.1977236056021997E-9</v>
      </c>
      <c r="I45" s="1">
        <v>-3.4641016179125002</v>
      </c>
      <c r="J45" s="1">
        <v>-1.832637976874E-9</v>
      </c>
      <c r="K45">
        <v>-3.4641016130677</v>
      </c>
      <c r="O45">
        <f t="shared" si="0"/>
        <v>-3.4641016151377664</v>
      </c>
      <c r="P45">
        <f t="shared" si="1"/>
        <v>1.9999999999999791</v>
      </c>
    </row>
    <row r="46" spans="3:16">
      <c r="D46" s="1"/>
      <c r="G46" s="1"/>
      <c r="H46" s="1"/>
      <c r="I46" s="1"/>
      <c r="J46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6" sqref="D6:D46"/>
    </sheetView>
  </sheetViews>
  <sheetFormatPr baseColWidth="10" defaultColWidth="8.83203125" defaultRowHeight="14" x14ac:dyDescent="0"/>
  <sheetData>
    <row r="1" spans="1:5">
      <c r="A1" t="s">
        <v>9</v>
      </c>
      <c r="B1">
        <v>10</v>
      </c>
      <c r="D1" t="s">
        <v>15</v>
      </c>
      <c r="E1" s="1">
        <f>(B1-B2)/4/(B3/2)^3</f>
        <v>592592592592.59277</v>
      </c>
    </row>
    <row r="2" spans="1:5">
      <c r="A2" t="s">
        <v>13</v>
      </c>
      <c r="B2">
        <v>2</v>
      </c>
      <c r="D2" t="s">
        <v>16</v>
      </c>
      <c r="E2" s="1">
        <f>-3*E1*(B3/2)^2</f>
        <v>-40000.000000000007</v>
      </c>
    </row>
    <row r="3" spans="1:5">
      <c r="A3" t="s">
        <v>14</v>
      </c>
      <c r="B3" s="1">
        <v>2.9999999999999997E-4</v>
      </c>
    </row>
    <row r="5" spans="1:5">
      <c r="C5" t="s">
        <v>2</v>
      </c>
      <c r="D5" t="s">
        <v>9</v>
      </c>
    </row>
    <row r="6" spans="1:5">
      <c r="C6">
        <v>0</v>
      </c>
      <c r="D6" s="1">
        <f>IF(C6&gt;$B$3,$B$2,$E$1*(C6-$B$3/2)^3+$E$2*(C6-$B$3/2)+($B$1+$B$2)/2)</f>
        <v>10</v>
      </c>
    </row>
    <row r="7" spans="1:5">
      <c r="C7">
        <f>C6+0.00001</f>
        <v>1.0000000000000001E-5</v>
      </c>
      <c r="D7" s="1">
        <f t="shared" ref="D7:D46" si="0">IF(C7&gt;$B$3,$B$2,$E$1*(C7-$B$3/2)^3+$E$2*(C7-$B$3/2)+($B$1+$B$2)/2)</f>
        <v>9.9739259259259256</v>
      </c>
    </row>
    <row r="8" spans="1:5">
      <c r="C8">
        <f t="shared" ref="C8:C46" si="1">C7+0.00001</f>
        <v>2.0000000000000002E-5</v>
      </c>
      <c r="D8" s="1">
        <f t="shared" si="0"/>
        <v>9.8980740740740742</v>
      </c>
    </row>
    <row r="9" spans="1:5">
      <c r="C9">
        <f t="shared" si="1"/>
        <v>3.0000000000000004E-5</v>
      </c>
      <c r="D9" s="1">
        <f t="shared" si="0"/>
        <v>9.7759999999999998</v>
      </c>
    </row>
    <row r="10" spans="1:5">
      <c r="C10">
        <f t="shared" si="1"/>
        <v>4.0000000000000003E-5</v>
      </c>
      <c r="D10" s="1">
        <f t="shared" si="0"/>
        <v>9.6112592592592598</v>
      </c>
    </row>
    <row r="11" spans="1:5">
      <c r="C11">
        <f t="shared" si="1"/>
        <v>5.0000000000000002E-5</v>
      </c>
      <c r="D11" s="1">
        <f t="shared" si="0"/>
        <v>9.4074074074074083</v>
      </c>
    </row>
    <row r="12" spans="1:5">
      <c r="C12">
        <f t="shared" si="1"/>
        <v>6.0000000000000002E-5</v>
      </c>
      <c r="D12" s="1">
        <f t="shared" si="0"/>
        <v>9.168000000000001</v>
      </c>
    </row>
    <row r="13" spans="1:5">
      <c r="C13">
        <f t="shared" si="1"/>
        <v>7.0000000000000007E-5</v>
      </c>
      <c r="D13" s="1">
        <f t="shared" si="0"/>
        <v>8.8965925925925919</v>
      </c>
    </row>
    <row r="14" spans="1:5">
      <c r="C14">
        <f t="shared" si="1"/>
        <v>8.0000000000000007E-5</v>
      </c>
      <c r="D14" s="1">
        <f t="shared" si="0"/>
        <v>8.5967407407407403</v>
      </c>
    </row>
    <row r="15" spans="1:5">
      <c r="C15">
        <f t="shared" si="1"/>
        <v>9.0000000000000006E-5</v>
      </c>
      <c r="D15" s="1">
        <f t="shared" si="0"/>
        <v>8.2719999999999985</v>
      </c>
    </row>
    <row r="16" spans="1:5">
      <c r="C16">
        <f t="shared" si="1"/>
        <v>1E-4</v>
      </c>
      <c r="D16" s="1">
        <f t="shared" si="0"/>
        <v>7.9259259259259256</v>
      </c>
    </row>
    <row r="17" spans="3:4">
      <c r="C17">
        <f t="shared" si="1"/>
        <v>1.1E-4</v>
      </c>
      <c r="D17" s="1">
        <f t="shared" si="0"/>
        <v>7.5620740740740739</v>
      </c>
    </row>
    <row r="18" spans="3:4">
      <c r="C18">
        <f t="shared" si="1"/>
        <v>1.2E-4</v>
      </c>
      <c r="D18" s="1">
        <f t="shared" si="0"/>
        <v>7.1839999999999993</v>
      </c>
    </row>
    <row r="19" spans="3:4">
      <c r="C19">
        <f t="shared" si="1"/>
        <v>1.3000000000000002E-4</v>
      </c>
      <c r="D19" s="1">
        <f t="shared" si="0"/>
        <v>6.7952592592592582</v>
      </c>
    </row>
    <row r="20" spans="3:4">
      <c r="C20">
        <f t="shared" si="1"/>
        <v>1.4000000000000001E-4</v>
      </c>
      <c r="D20" s="1">
        <f t="shared" si="0"/>
        <v>6.3994074074074065</v>
      </c>
    </row>
    <row r="21" spans="3:4">
      <c r="C21">
        <f t="shared" si="1"/>
        <v>1.5000000000000001E-4</v>
      </c>
      <c r="D21" s="1">
        <f t="shared" si="0"/>
        <v>5.9999999999999991</v>
      </c>
    </row>
    <row r="22" spans="3:4">
      <c r="C22">
        <f t="shared" si="1"/>
        <v>1.6000000000000001E-4</v>
      </c>
      <c r="D22" s="1">
        <f t="shared" si="0"/>
        <v>5.6005925925925917</v>
      </c>
    </row>
    <row r="23" spans="3:4">
      <c r="C23">
        <f t="shared" si="1"/>
        <v>1.7000000000000001E-4</v>
      </c>
      <c r="D23" s="1">
        <f t="shared" si="0"/>
        <v>5.2047407407407391</v>
      </c>
    </row>
    <row r="24" spans="3:4">
      <c r="C24">
        <f t="shared" si="1"/>
        <v>1.8000000000000001E-4</v>
      </c>
      <c r="D24" s="1">
        <f t="shared" si="0"/>
        <v>4.8159999999999989</v>
      </c>
    </row>
    <row r="25" spans="3:4">
      <c r="C25">
        <f t="shared" si="1"/>
        <v>1.9000000000000001E-4</v>
      </c>
      <c r="D25" s="1">
        <f t="shared" si="0"/>
        <v>4.4379259259259243</v>
      </c>
    </row>
    <row r="26" spans="3:4">
      <c r="C26">
        <f t="shared" si="1"/>
        <v>2.0000000000000001E-4</v>
      </c>
      <c r="D26" s="1">
        <f t="shared" si="0"/>
        <v>4.0740740740740726</v>
      </c>
    </row>
    <row r="27" spans="3:4">
      <c r="C27">
        <f t="shared" si="1"/>
        <v>2.1000000000000001E-4</v>
      </c>
      <c r="D27" s="1">
        <f t="shared" si="0"/>
        <v>3.7279999999999989</v>
      </c>
    </row>
    <row r="28" spans="3:4">
      <c r="C28">
        <f t="shared" si="1"/>
        <v>2.2000000000000001E-4</v>
      </c>
      <c r="D28" s="1">
        <f t="shared" si="0"/>
        <v>3.4032592592592583</v>
      </c>
    </row>
    <row r="29" spans="3:4">
      <c r="C29">
        <f t="shared" si="1"/>
        <v>2.3000000000000001E-4</v>
      </c>
      <c r="D29" s="1">
        <f t="shared" si="0"/>
        <v>3.1034074074074063</v>
      </c>
    </row>
    <row r="30" spans="3:4">
      <c r="C30">
        <f t="shared" si="1"/>
        <v>2.4000000000000001E-4</v>
      </c>
      <c r="D30" s="1">
        <f t="shared" si="0"/>
        <v>2.831999999999999</v>
      </c>
    </row>
    <row r="31" spans="3:4">
      <c r="C31">
        <f t="shared" si="1"/>
        <v>2.5000000000000001E-4</v>
      </c>
      <c r="D31" s="1">
        <f t="shared" si="0"/>
        <v>2.5925925925925912</v>
      </c>
    </row>
    <row r="32" spans="3:4">
      <c r="C32">
        <f t="shared" si="1"/>
        <v>2.6000000000000003E-4</v>
      </c>
      <c r="D32" s="1">
        <f t="shared" si="0"/>
        <v>2.3887407407407388</v>
      </c>
    </row>
    <row r="33" spans="3:4">
      <c r="C33">
        <f t="shared" si="1"/>
        <v>2.7000000000000006E-4</v>
      </c>
      <c r="D33" s="1">
        <f t="shared" si="0"/>
        <v>2.2239999999999984</v>
      </c>
    </row>
    <row r="34" spans="3:4">
      <c r="C34">
        <f t="shared" si="1"/>
        <v>2.8000000000000008E-4</v>
      </c>
      <c r="D34" s="1">
        <f t="shared" si="0"/>
        <v>2.1019259259259249</v>
      </c>
    </row>
    <row r="35" spans="3:4">
      <c r="C35">
        <f t="shared" si="1"/>
        <v>2.9000000000000011E-4</v>
      </c>
      <c r="D35" s="1">
        <f t="shared" si="0"/>
        <v>2.0260740740740726</v>
      </c>
    </row>
    <row r="36" spans="3:4">
      <c r="C36">
        <f t="shared" si="1"/>
        <v>3.0000000000000014E-4</v>
      </c>
      <c r="D36" s="1">
        <f t="shared" si="0"/>
        <v>2</v>
      </c>
    </row>
    <row r="37" spans="3:4">
      <c r="C37">
        <f t="shared" si="1"/>
        <v>3.1000000000000016E-4</v>
      </c>
      <c r="D37" s="1">
        <f t="shared" si="0"/>
        <v>2</v>
      </c>
    </row>
    <row r="38" spans="3:4">
      <c r="C38">
        <f t="shared" si="1"/>
        <v>3.2000000000000019E-4</v>
      </c>
      <c r="D38" s="1">
        <f t="shared" si="0"/>
        <v>2</v>
      </c>
    </row>
    <row r="39" spans="3:4">
      <c r="C39">
        <f t="shared" si="1"/>
        <v>3.3000000000000022E-4</v>
      </c>
      <c r="D39" s="1">
        <f t="shared" si="0"/>
        <v>2</v>
      </c>
    </row>
    <row r="40" spans="3:4">
      <c r="C40">
        <f t="shared" si="1"/>
        <v>3.4000000000000024E-4</v>
      </c>
      <c r="D40" s="1">
        <f t="shared" si="0"/>
        <v>2</v>
      </c>
    </row>
    <row r="41" spans="3:4">
      <c r="C41">
        <f t="shared" si="1"/>
        <v>3.5000000000000027E-4</v>
      </c>
      <c r="D41" s="1">
        <f t="shared" si="0"/>
        <v>2</v>
      </c>
    </row>
    <row r="42" spans="3:4">
      <c r="C42">
        <f t="shared" si="1"/>
        <v>3.6000000000000029E-4</v>
      </c>
      <c r="D42" s="1">
        <f t="shared" si="0"/>
        <v>2</v>
      </c>
    </row>
    <row r="43" spans="3:4">
      <c r="C43">
        <f t="shared" si="1"/>
        <v>3.7000000000000032E-4</v>
      </c>
      <c r="D43" s="1">
        <f t="shared" si="0"/>
        <v>2</v>
      </c>
    </row>
    <row r="44" spans="3:4">
      <c r="C44">
        <f t="shared" si="1"/>
        <v>3.8000000000000035E-4</v>
      </c>
      <c r="D44" s="1">
        <f t="shared" si="0"/>
        <v>2</v>
      </c>
    </row>
    <row r="45" spans="3:4">
      <c r="C45">
        <f t="shared" si="1"/>
        <v>3.9000000000000037E-4</v>
      </c>
      <c r="D45" s="1">
        <f t="shared" si="0"/>
        <v>2</v>
      </c>
    </row>
    <row r="46" spans="3:4">
      <c r="C46">
        <f t="shared" si="1"/>
        <v>4.000000000000004E-4</v>
      </c>
      <c r="D46" s="1">
        <f t="shared" si="0"/>
        <v>2</v>
      </c>
    </row>
    <row r="47" spans="3:4">
      <c r="D47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small_deform_hard_cubic</vt:lpstr>
      <vt:lpstr>expected</vt:lpstr>
      <vt:lpstr>cohesion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Andy Wilkins</cp:lastModifiedBy>
  <dcterms:created xsi:type="dcterms:W3CDTF">2014-08-11T04:44:35Z</dcterms:created>
  <dcterms:modified xsi:type="dcterms:W3CDTF">2014-10-12T04:38:02Z</dcterms:modified>
</cp:coreProperties>
</file>