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24" windowWidth="22020" windowHeight="11904"/>
  </bookViews>
  <sheets>
    <sheet name="Chart1" sheetId="5" r:id="rId1"/>
    <sheet name="small_deform3" sheetId="1" r:id="rId2"/>
    <sheet name="small_deform4" sheetId="6" r:id="rId3"/>
    <sheet name="expected" sheetId="2" r:id="rId4"/>
  </sheets>
  <definedNames>
    <definedName name="small_deform2" localSheetId="1">small_deform3!$C$4:$K$35</definedName>
    <definedName name="small_deform2" localSheetId="2">small_deform4!$C$4:$K$35</definedName>
  </definedNames>
  <calcPr calcId="125725"/>
</workbook>
</file>

<file path=xl/calcChain.xml><?xml version="1.0" encoding="utf-8"?>
<calcChain xmlns="http://schemas.openxmlformats.org/spreadsheetml/2006/main">
  <c r="O6" i="6"/>
  <c r="P6" s="1"/>
  <c r="O7"/>
  <c r="P7"/>
  <c r="O8"/>
  <c r="P8" s="1"/>
  <c r="O9"/>
  <c r="P9" s="1"/>
  <c r="O10"/>
  <c r="P10" s="1"/>
  <c r="O11"/>
  <c r="P11" s="1"/>
  <c r="O12"/>
  <c r="P12" s="1"/>
  <c r="O13"/>
  <c r="P13" s="1"/>
  <c r="O14"/>
  <c r="P14" s="1"/>
  <c r="O15"/>
  <c r="P15" s="1"/>
  <c r="O16"/>
  <c r="P16" s="1"/>
  <c r="O17"/>
  <c r="P17" s="1"/>
  <c r="O18"/>
  <c r="P18" s="1"/>
  <c r="O19"/>
  <c r="P19"/>
  <c r="O20"/>
  <c r="P20" s="1"/>
  <c r="O21"/>
  <c r="P21" s="1"/>
  <c r="O22"/>
  <c r="P22" s="1"/>
  <c r="O23"/>
  <c r="P23" s="1"/>
  <c r="O24"/>
  <c r="P24" s="1"/>
  <c r="O25"/>
  <c r="P25" s="1"/>
  <c r="O26"/>
  <c r="P26"/>
  <c r="O27"/>
  <c r="P27" s="1"/>
  <c r="O28"/>
  <c r="P28"/>
  <c r="O29"/>
  <c r="P29"/>
  <c r="O30"/>
  <c r="P30" s="1"/>
  <c r="O31"/>
  <c r="P31"/>
  <c r="O32"/>
  <c r="P32" s="1"/>
  <c r="O33"/>
  <c r="P33" s="1"/>
  <c r="O34"/>
  <c r="P34" s="1"/>
  <c r="O35"/>
  <c r="P35" s="1"/>
  <c r="P5"/>
  <c r="O5"/>
  <c r="O6" i="1"/>
  <c r="P6" s="1"/>
  <c r="O7"/>
  <c r="P7" s="1"/>
  <c r="O8"/>
  <c r="P8"/>
  <c r="O9"/>
  <c r="P9" s="1"/>
  <c r="O10"/>
  <c r="P10" s="1"/>
  <c r="O11"/>
  <c r="P11"/>
  <c r="O12"/>
  <c r="P12" s="1"/>
  <c r="O13"/>
  <c r="P13" s="1"/>
  <c r="O14"/>
  <c r="P14" s="1"/>
  <c r="O15"/>
  <c r="P15" s="1"/>
  <c r="O16"/>
  <c r="P16"/>
  <c r="O17"/>
  <c r="P17" s="1"/>
  <c r="O18"/>
  <c r="P18" s="1"/>
  <c r="O19"/>
  <c r="P19"/>
  <c r="O20"/>
  <c r="P20"/>
  <c r="O21"/>
  <c r="P21"/>
  <c r="O22"/>
  <c r="P22" s="1"/>
  <c r="O23"/>
  <c r="P23" s="1"/>
  <c r="O24"/>
  <c r="P24"/>
  <c r="O25"/>
  <c r="P25" s="1"/>
  <c r="O26"/>
  <c r="P26" s="1"/>
  <c r="O27"/>
  <c r="P27"/>
  <c r="O28"/>
  <c r="P28"/>
  <c r="O29"/>
  <c r="P29"/>
  <c r="O30"/>
  <c r="P30" s="1"/>
  <c r="O31"/>
  <c r="P31" s="1"/>
  <c r="O32"/>
  <c r="P32"/>
  <c r="O33"/>
  <c r="P33" s="1"/>
  <c r="O34"/>
  <c r="P34" s="1"/>
  <c r="O35"/>
  <c r="P35"/>
  <c r="P5"/>
  <c r="O5"/>
  <c r="J11" i="2"/>
  <c r="K11"/>
  <c r="L11"/>
  <c r="L12" s="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L10"/>
  <c r="J10"/>
  <c r="K10"/>
  <c r="M9"/>
  <c r="F9"/>
  <c r="K9"/>
  <c r="D9"/>
  <c r="J9"/>
  <c r="F11"/>
  <c r="F12"/>
  <c r="F13"/>
  <c r="F15"/>
  <c r="F16"/>
  <c r="F17"/>
  <c r="F18"/>
  <c r="F19"/>
  <c r="F34"/>
  <c r="F35"/>
  <c r="F36"/>
  <c r="F37"/>
  <c r="F38"/>
  <c r="F39"/>
  <c r="F40"/>
  <c r="F58"/>
  <c r="F59"/>
  <c r="F60"/>
  <c r="F61"/>
  <c r="C11"/>
  <c r="D11" s="1"/>
  <c r="E11"/>
  <c r="C12"/>
  <c r="D12" s="1"/>
  <c r="C13"/>
  <c r="D13" s="1"/>
  <c r="C14"/>
  <c r="D14" s="1"/>
  <c r="F14" s="1"/>
  <c r="C15"/>
  <c r="D15" s="1"/>
  <c r="C16"/>
  <c r="D16" s="1"/>
  <c r="C17"/>
  <c r="D17" s="1"/>
  <c r="C18"/>
  <c r="D18" s="1"/>
  <c r="C19"/>
  <c r="D19" s="1"/>
  <c r="C20"/>
  <c r="D20"/>
  <c r="F20" s="1"/>
  <c r="C21"/>
  <c r="D21" s="1"/>
  <c r="F21" s="1"/>
  <c r="C22"/>
  <c r="D22" s="1"/>
  <c r="F22" s="1"/>
  <c r="C23"/>
  <c r="D23" s="1"/>
  <c r="F23" s="1"/>
  <c r="C24"/>
  <c r="D24" s="1"/>
  <c r="F24" s="1"/>
  <c r="C25"/>
  <c r="D25" s="1"/>
  <c r="F25" s="1"/>
  <c r="C26"/>
  <c r="D26" s="1"/>
  <c r="F26" s="1"/>
  <c r="C27"/>
  <c r="D27" s="1"/>
  <c r="F27" s="1"/>
  <c r="C28"/>
  <c r="D28" s="1"/>
  <c r="F28" s="1"/>
  <c r="C29"/>
  <c r="D29" s="1"/>
  <c r="F29" s="1"/>
  <c r="C30"/>
  <c r="D30" s="1"/>
  <c r="F30" s="1"/>
  <c r="C31"/>
  <c r="D31" s="1"/>
  <c r="F31" s="1"/>
  <c r="C32"/>
  <c r="D32" s="1"/>
  <c r="F32" s="1"/>
  <c r="C33"/>
  <c r="D33" s="1"/>
  <c r="F33" s="1"/>
  <c r="C34"/>
  <c r="D34" s="1"/>
  <c r="C35"/>
  <c r="D35" s="1"/>
  <c r="C36"/>
  <c r="D36" s="1"/>
  <c r="C37"/>
  <c r="D37" s="1"/>
  <c r="C38"/>
  <c r="D38"/>
  <c r="C39"/>
  <c r="D39" s="1"/>
  <c r="C40"/>
  <c r="D40" s="1"/>
  <c r="C41"/>
  <c r="D41" s="1"/>
  <c r="F41" s="1"/>
  <c r="C42"/>
  <c r="D42" s="1"/>
  <c r="F42" s="1"/>
  <c r="C43"/>
  <c r="D43" s="1"/>
  <c r="F43" s="1"/>
  <c r="C44"/>
  <c r="D44" s="1"/>
  <c r="F44" s="1"/>
  <c r="C45"/>
  <c r="D45" s="1"/>
  <c r="F45" s="1"/>
  <c r="C46"/>
  <c r="D46" s="1"/>
  <c r="F46" s="1"/>
  <c r="C47"/>
  <c r="D47" s="1"/>
  <c r="F47" s="1"/>
  <c r="C48"/>
  <c r="D48" s="1"/>
  <c r="F48" s="1"/>
  <c r="C49"/>
  <c r="D49" s="1"/>
  <c r="F49" s="1"/>
  <c r="C50"/>
  <c r="D50" s="1"/>
  <c r="F50" s="1"/>
  <c r="C51"/>
  <c r="D51" s="1"/>
  <c r="F51" s="1"/>
  <c r="C52"/>
  <c r="D52" s="1"/>
  <c r="F52" s="1"/>
  <c r="C53"/>
  <c r="D53" s="1"/>
  <c r="F53" s="1"/>
  <c r="C54"/>
  <c r="D54" s="1"/>
  <c r="F54" s="1"/>
  <c r="C55"/>
  <c r="D55" s="1"/>
  <c r="F55" s="1"/>
  <c r="C56"/>
  <c r="D56" s="1"/>
  <c r="F56" s="1"/>
  <c r="C57"/>
  <c r="D57" s="1"/>
  <c r="F57" s="1"/>
  <c r="C58"/>
  <c r="D58" s="1"/>
  <c r="C59"/>
  <c r="D59" s="1"/>
  <c r="C60"/>
  <c r="D60" s="1"/>
  <c r="C61"/>
  <c r="D61" s="1"/>
  <c r="C62"/>
  <c r="D62" s="1"/>
  <c r="F62" s="1"/>
  <c r="C63"/>
  <c r="D63" s="1"/>
  <c r="F63" s="1"/>
  <c r="C64"/>
  <c r="D64" s="1"/>
  <c r="F64" s="1"/>
  <c r="C65"/>
  <c r="D65" s="1"/>
  <c r="F65" s="1"/>
  <c r="C66"/>
  <c r="D66" s="1"/>
  <c r="F66" s="1"/>
  <c r="C67"/>
  <c r="D67" s="1"/>
  <c r="F67" s="1"/>
  <c r="C68"/>
  <c r="D68" s="1"/>
  <c r="F68" s="1"/>
  <c r="C69"/>
  <c r="D69" s="1"/>
  <c r="F69" s="1"/>
  <c r="E10"/>
  <c r="C10"/>
  <c r="C9"/>
  <c r="D5"/>
  <c r="D3"/>
  <c r="L13" l="1"/>
  <c r="M12"/>
  <c r="M11"/>
  <c r="M10"/>
  <c r="E12"/>
  <c r="K3"/>
  <c r="K4" s="1"/>
  <c r="H2"/>
  <c r="H3"/>
  <c r="K2"/>
  <c r="M13" l="1"/>
  <c r="L14"/>
  <c r="E13"/>
  <c r="D10"/>
  <c r="F10" s="1"/>
  <c r="H4"/>
  <c r="L15" l="1"/>
  <c r="M14"/>
  <c r="E14"/>
  <c r="L16" l="1"/>
  <c r="M15"/>
  <c r="E15"/>
  <c r="M16" l="1"/>
  <c r="L17"/>
  <c r="E16"/>
  <c r="L18" l="1"/>
  <c r="M17"/>
  <c r="E17"/>
  <c r="L19" l="1"/>
  <c r="M18"/>
  <c r="E18"/>
  <c r="M19" l="1"/>
  <c r="L20"/>
  <c r="E19"/>
  <c r="L21" l="1"/>
  <c r="M20"/>
  <c r="E20"/>
  <c r="L22" l="1"/>
  <c r="M21"/>
  <c r="E21"/>
  <c r="M22" l="1"/>
  <c r="L23"/>
  <c r="E22"/>
  <c r="L24" l="1"/>
  <c r="M23"/>
  <c r="E23"/>
  <c r="L25" l="1"/>
  <c r="M24"/>
  <c r="E24"/>
  <c r="L26" l="1"/>
  <c r="M25"/>
  <c r="E25"/>
  <c r="L27" l="1"/>
  <c r="M26"/>
  <c r="E26"/>
  <c r="L28" l="1"/>
  <c r="M27"/>
  <c r="E27"/>
  <c r="M28" l="1"/>
  <c r="L29"/>
  <c r="E28"/>
  <c r="L30" l="1"/>
  <c r="M29"/>
  <c r="E29"/>
  <c r="L31" l="1"/>
  <c r="M30"/>
  <c r="E30"/>
  <c r="M31" l="1"/>
  <c r="L32"/>
  <c r="E31"/>
  <c r="L33" l="1"/>
  <c r="M32"/>
  <c r="E32"/>
  <c r="L34" l="1"/>
  <c r="M33"/>
  <c r="E33"/>
  <c r="M34" l="1"/>
  <c r="L35"/>
  <c r="E34"/>
  <c r="L36" l="1"/>
  <c r="M35"/>
  <c r="E35"/>
  <c r="L37" l="1"/>
  <c r="M36"/>
  <c r="E36"/>
  <c r="M37" l="1"/>
  <c r="L38"/>
  <c r="E37"/>
  <c r="L39" l="1"/>
  <c r="M38"/>
  <c r="E38"/>
  <c r="L40" l="1"/>
  <c r="M39"/>
  <c r="E39"/>
  <c r="M40" l="1"/>
  <c r="L41"/>
  <c r="E40"/>
  <c r="L42" l="1"/>
  <c r="M41"/>
  <c r="E41"/>
  <c r="L43" l="1"/>
  <c r="M42"/>
  <c r="E42"/>
  <c r="M43" l="1"/>
  <c r="L44"/>
  <c r="E43"/>
  <c r="L45" l="1"/>
  <c r="M44"/>
  <c r="E44"/>
  <c r="L46" l="1"/>
  <c r="M45"/>
  <c r="E45"/>
  <c r="M46" l="1"/>
  <c r="L47"/>
  <c r="E46"/>
  <c r="L48" l="1"/>
  <c r="M47"/>
  <c r="E47"/>
  <c r="L49" l="1"/>
  <c r="M48"/>
  <c r="E48"/>
  <c r="M49" l="1"/>
  <c r="L50"/>
  <c r="E49"/>
  <c r="L51" l="1"/>
  <c r="M50"/>
  <c r="E50"/>
  <c r="L52" l="1"/>
  <c r="M51"/>
  <c r="E51"/>
  <c r="M52" l="1"/>
  <c r="L53"/>
  <c r="E52"/>
  <c r="L54" l="1"/>
  <c r="M53"/>
  <c r="E53"/>
  <c r="L55" l="1"/>
  <c r="M54"/>
  <c r="E54"/>
  <c r="M55" l="1"/>
  <c r="L56"/>
  <c r="E55"/>
  <c r="L57" l="1"/>
  <c r="M56"/>
  <c r="E56"/>
  <c r="L58" l="1"/>
  <c r="M57"/>
  <c r="E57"/>
  <c r="M58" l="1"/>
  <c r="L59"/>
  <c r="E58"/>
  <c r="L60" l="1"/>
  <c r="M59"/>
  <c r="E59"/>
  <c r="L61" l="1"/>
  <c r="M60"/>
  <c r="E60"/>
  <c r="M61" l="1"/>
  <c r="L62"/>
  <c r="E61"/>
  <c r="L63" l="1"/>
  <c r="M62"/>
  <c r="E62"/>
  <c r="L64" l="1"/>
  <c r="M63"/>
  <c r="E63"/>
  <c r="M64" l="1"/>
  <c r="L65"/>
  <c r="E64"/>
  <c r="L66" l="1"/>
  <c r="M65"/>
  <c r="E65"/>
  <c r="L67" l="1"/>
  <c r="M66"/>
  <c r="E66"/>
  <c r="M67" l="1"/>
  <c r="L68"/>
  <c r="E67"/>
  <c r="L69" l="1"/>
  <c r="M69" s="1"/>
  <c r="M68"/>
  <c r="E68"/>
  <c r="E69" l="1"/>
</calcChain>
</file>

<file path=xl/connections.xml><?xml version="1.0" encoding="utf-8"?>
<connections xmlns="http://schemas.openxmlformats.org/spreadsheetml/2006/main">
  <connection id="1" name="small_deform2" type="6" refreshedVersion="3" background="1" saveData="1">
    <textPr codePage="850" sourceFile="L:\moose\projects_andy\moose\modules\tensor_mechanics\tests\mohr_coulomb\small_deform3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mall_deform21" type="6" refreshedVersion="3" background="1" saveData="1">
    <textPr codePage="850" sourceFile="L:\moose\projects_andy\moose\modules\tensor_mechanics\tests\mohr_coulomb\small_deform4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<sst xmlns="http://schemas.openxmlformats.org/spreadsheetml/2006/main" count="42" uniqueCount="23">
  <si>
    <t>time</t>
  </si>
  <si>
    <t>f</t>
  </si>
  <si>
    <t>s_xx</t>
  </si>
  <si>
    <t>s_xy</t>
  </si>
  <si>
    <t>s_xz</t>
  </si>
  <si>
    <t>s_yy</t>
  </si>
  <si>
    <t>s_yz</t>
  </si>
  <si>
    <t>s_zz</t>
  </si>
  <si>
    <t>mean</t>
  </si>
  <si>
    <t>bar</t>
  </si>
  <si>
    <t>cohesion</t>
  </si>
  <si>
    <t>tip smoother</t>
  </si>
  <si>
    <t>edge smoother</t>
  </si>
  <si>
    <t>friction angle</t>
  </si>
  <si>
    <t>angle</t>
  </si>
  <si>
    <t>kk</t>
  </si>
  <si>
    <t>ccc_plus</t>
  </si>
  <si>
    <t>ccc_minus</t>
  </si>
  <si>
    <t>bbb_plus</t>
  </si>
  <si>
    <t>aaa_plus</t>
  </si>
  <si>
    <t>bbb_minus</t>
  </si>
  <si>
    <t>aaa_minus</t>
  </si>
  <si>
    <t>internal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</si>
</sst>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Mohr-Coulomb</a:t>
            </a:r>
            <a:r>
              <a:rPr lang="en-AU" baseline="0"/>
              <a:t> yield function in meridional plane</a:t>
            </a:r>
          </a:p>
          <a:p>
            <a:pPr>
              <a:defRPr/>
            </a:pPr>
            <a:r>
              <a:rPr lang="en-AU" sz="1200" baseline="0"/>
              <a:t>(Cohesion = 10, friction angle = 50deg, tip smoother = 4, edge smoother = 20deg)</a:t>
            </a:r>
            <a:endParaRPr lang="en-AU" sz="1200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expected, Lode = 30deg</c:v>
          </c:tx>
          <c:spPr>
            <a:ln w="28575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expected!$F$9:$F$69</c:f>
              <c:numCache>
                <c:formatCode>General</c:formatCode>
                <c:ptCount val="61"/>
                <c:pt idx="0">
                  <c:v>3.1693671544436861</c:v>
                </c:pt>
                <c:pt idx="1">
                  <c:v>3.1685632854049937</c:v>
                </c:pt>
                <c:pt idx="2">
                  <c:v>3.1661524203651199</c:v>
                </c:pt>
                <c:pt idx="3">
                  <c:v>3.1621367821317143</c:v>
                </c:pt>
                <c:pt idx="4">
                  <c:v>3.1565200640177355</c:v>
                </c:pt>
                <c:pt idx="5">
                  <c:v>3.1493074129196099</c:v>
                </c:pt>
                <c:pt idx="6">
                  <c:v>3.1405054058798187</c:v>
                </c:pt>
                <c:pt idx="7">
                  <c:v>3.1301220203812705</c:v>
                </c:pt>
                <c:pt idx="8">
                  <c:v>3.1181665986833416</c:v>
                </c:pt>
                <c:pt idx="9">
                  <c:v>3.10464980656629</c:v>
                </c:pt>
                <c:pt idx="10">
                  <c:v>3.0895835869008343</c:v>
                </c:pt>
                <c:pt idx="11">
                  <c:v>3.0729811085024088</c:v>
                </c:pt>
                <c:pt idx="12">
                  <c:v>3.0548567107643207</c:v>
                </c:pt>
                <c:pt idx="13">
                  <c:v>3.0352258445904958</c:v>
                </c:pt>
                <c:pt idx="14">
                  <c:v>3.0141050101665772</c:v>
                </c:pt>
                <c:pt idx="15">
                  <c:v>2.9915116921178404</c:v>
                </c:pt>
                <c:pt idx="16">
                  <c:v>2.9674642926041503</c:v>
                </c:pt>
                <c:pt idx="17">
                  <c:v>2.9419820628962228</c:v>
                </c:pt>
                <c:pt idx="18">
                  <c:v>2.9150850339645422</c:v>
                </c:pt>
                <c:pt idx="19">
                  <c:v>2.8867939465930212</c:v>
                </c:pt>
                <c:pt idx="20">
                  <c:v>2.8571301815046528</c:v>
                </c:pt>
                <c:pt idx="21">
                  <c:v>2.826115689956862</c:v>
                </c:pt>
                <c:pt idx="22">
                  <c:v>2.7937729252309134</c:v>
                </c:pt>
                <c:pt idx="23">
                  <c:v>2.7601247754033538</c:v>
                </c:pt>
                <c:pt idx="24">
                  <c:v>2.7251944977490248</c:v>
                </c:pt>
                <c:pt idx="25">
                  <c:v>2.6890056550854471</c:v>
                </c:pt>
                <c:pt idx="26">
                  <c:v>2.6515820543280606</c:v>
                </c:pt>
                <c:pt idx="27">
                  <c:v>2.612947687485764</c:v>
                </c:pt>
                <c:pt idx="28">
                  <c:v>2.5731266752867796</c:v>
                </c:pt>
                <c:pt idx="29">
                  <c:v>2.532143213586949</c:v>
                </c:pt>
                <c:pt idx="30">
                  <c:v>2.4900215226762379</c:v>
                </c:pt>
                <c:pt idx="31">
                  <c:v>2.4467857995651645</c:v>
                </c:pt>
                <c:pt idx="32">
                  <c:v>2.4024601733010935</c:v>
                </c:pt>
                <c:pt idx="33">
                  <c:v>2.3570686633352773</c:v>
                </c:pt>
                <c:pt idx="34">
                  <c:v>2.3106351409350649</c:v>
                </c:pt>
                <c:pt idx="35">
                  <c:v>2.2631832936121632</c:v>
                </c:pt>
                <c:pt idx="36">
                  <c:v>2.2147365925169766</c:v>
                </c:pt>
                <c:pt idx="37">
                  <c:v>2.1653182627310441</c:v>
                </c:pt>
                <c:pt idx="38">
                  <c:v>2.1149512563741375</c:v>
                </c:pt>
                <c:pt idx="39">
                  <c:v>2.0636582284297789</c:v>
                </c:pt>
                <c:pt idx="40">
                  <c:v>2.0114615151824431</c:v>
                </c:pt>
                <c:pt idx="41">
                  <c:v>1.9583831151514854</c:v>
                </c:pt>
                <c:pt idx="42">
                  <c:v>1.9044446724006514</c:v>
                </c:pt>
                <c:pt idx="43">
                  <c:v>1.8496674620977107</c:v>
                </c:pt>
                <c:pt idx="44">
                  <c:v>1.794072378196103</c:v>
                </c:pt>
                <c:pt idx="45">
                  <c:v>1.7376799231093414</c:v>
                </c:pt>
                <c:pt idx="46">
                  <c:v>1.6805101992490759</c:v>
                </c:pt>
                <c:pt idx="47">
                  <c:v>1.6225829022989762</c:v>
                </c:pt>
                <c:pt idx="48">
                  <c:v>1.5639173160989048</c:v>
                </c:pt>
                <c:pt idx="49">
                  <c:v>1.5045323090168441</c:v>
                </c:pt>
                <c:pt idx="50">
                  <c:v>1.4444463316898244</c:v>
                </c:pt>
                <c:pt idx="51">
                  <c:v>1.3836774160193552</c:v>
                </c:pt>
                <c:pt idx="52">
                  <c:v>1.3222431753115285</c:v>
                </c:pt>
                <c:pt idx="53">
                  <c:v>1.2601608054569966</c:v>
                </c:pt>
                <c:pt idx="54">
                  <c:v>1.1974470870512128</c:v>
                </c:pt>
                <c:pt idx="55">
                  <c:v>1.1341183883606778</c:v>
                </c:pt>
                <c:pt idx="56">
                  <c:v>1.0701906690463658</c:v>
                </c:pt>
                <c:pt idx="57">
                  <c:v>1.0056794845608845</c:v>
                </c:pt>
                <c:pt idx="58">
                  <c:v>0.94059999114132253</c:v>
                </c:pt>
                <c:pt idx="59">
                  <c:v>0.87496695132496227</c:v>
                </c:pt>
                <c:pt idx="60">
                  <c:v>0.80879473992019701</c:v>
                </c:pt>
              </c:numCache>
            </c:numRef>
          </c:xVal>
          <c:yVal>
            <c:numRef>
              <c:f>expected!$E$9:$E$69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</c:numCache>
            </c:numRef>
          </c:yVal>
        </c:ser>
        <c:ser>
          <c:idx val="0"/>
          <c:order val="1"/>
          <c:tx>
            <c:v>MOOSE, Lode = 30deg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small_deform3!$O$6:$O$150</c:f>
              <c:numCache>
                <c:formatCode>General</c:formatCode>
                <c:ptCount val="145"/>
                <c:pt idx="0">
                  <c:v>3.1668929361024669</c:v>
                </c:pt>
                <c:pt idx="1">
                  <c:v>3.1610663293040666</c:v>
                </c:pt>
                <c:pt idx="2">
                  <c:v>3.1442263779182666</c:v>
                </c:pt>
                <c:pt idx="3">
                  <c:v>3.1298216583739333</c:v>
                </c:pt>
                <c:pt idx="4">
                  <c:v>3.1364371858142666</c:v>
                </c:pt>
                <c:pt idx="5">
                  <c:v>3.1479849689418002</c:v>
                </c:pt>
                <c:pt idx="6">
                  <c:v>3.1488767453571334</c:v>
                </c:pt>
                <c:pt idx="7">
                  <c:v>3.1310434327557672</c:v>
                </c:pt>
                <c:pt idx="8">
                  <c:v>3.0843486110606002</c:v>
                </c:pt>
                <c:pt idx="9">
                  <c:v>3.0417405460992666</c:v>
                </c:pt>
                <c:pt idx="10">
                  <c:v>3.0644923876265331</c:v>
                </c:pt>
                <c:pt idx="11">
                  <c:v>3.1100591459251334</c:v>
                </c:pt>
                <c:pt idx="12">
                  <c:v>3.1276464836810334</c:v>
                </c:pt>
                <c:pt idx="13">
                  <c:v>3.1098808447546999</c:v>
                </c:pt>
                <c:pt idx="14">
                  <c:v>3.0434563570347666</c:v>
                </c:pt>
                <c:pt idx="15">
                  <c:v>2.9573343520595667</c:v>
                </c:pt>
                <c:pt idx="16">
                  <c:v>2.9681817110871997</c:v>
                </c:pt>
                <c:pt idx="17">
                  <c:v>3.0527738751400335</c:v>
                </c:pt>
                <c:pt idx="18">
                  <c:v>3.1009533968426664</c:v>
                </c:pt>
                <c:pt idx="19">
                  <c:v>3.0938798705798995</c:v>
                </c:pt>
                <c:pt idx="20">
                  <c:v>3.0214964417910664</c:v>
                </c:pt>
                <c:pt idx="21">
                  <c:v>2.893462316301223</c:v>
                </c:pt>
                <c:pt idx="22">
                  <c:v>2.8582599911250006</c:v>
                </c:pt>
                <c:pt idx="23">
                  <c:v>2.9704969246382333</c:v>
                </c:pt>
                <c:pt idx="24">
                  <c:v>3.0635411625077338</c:v>
                </c:pt>
                <c:pt idx="25">
                  <c:v>3.0782992080891667</c:v>
                </c:pt>
                <c:pt idx="26">
                  <c:v>3.0128254714036999</c:v>
                </c:pt>
                <c:pt idx="27">
                  <c:v>2.8576472687015659</c:v>
                </c:pt>
                <c:pt idx="28">
                  <c:v>2.752487286937884</c:v>
                </c:pt>
                <c:pt idx="29">
                  <c:v>2.8612306462245432</c:v>
                </c:pt>
              </c:numCache>
            </c:numRef>
          </c:xVal>
          <c:yVal>
            <c:numRef>
              <c:f>small_deform3!$P$6:$P$150</c:f>
              <c:numCache>
                <c:formatCode>General</c:formatCode>
                <c:ptCount val="145"/>
                <c:pt idx="0">
                  <c:v>0.17545311629111393</c:v>
                </c:pt>
                <c:pt idx="1">
                  <c:v>0.32145767435258055</c:v>
                </c:pt>
                <c:pt idx="2">
                  <c:v>0.55988921762096544</c:v>
                </c:pt>
                <c:pt idx="3">
                  <c:v>0.70268368056206765</c:v>
                </c:pt>
                <c:pt idx="4">
                  <c:v>0.64101762916642868</c:v>
                </c:pt>
                <c:pt idx="5">
                  <c:v>0.51625090698711629</c:v>
                </c:pt>
                <c:pt idx="6">
                  <c:v>0.50534920880540801</c:v>
                </c:pt>
                <c:pt idx="7">
                  <c:v>0.69170335512629433</c:v>
                </c:pt>
                <c:pt idx="8">
                  <c:v>1.0325428958577367</c:v>
                </c:pt>
                <c:pt idx="9">
                  <c:v>1.2676486875002295</c:v>
                </c:pt>
                <c:pt idx="10">
                  <c:v>1.1478785194387766</c:v>
                </c:pt>
                <c:pt idx="11">
                  <c:v>0.86134475232388519</c:v>
                </c:pt>
                <c:pt idx="12">
                  <c:v>0.72182521366711283</c:v>
                </c:pt>
                <c:pt idx="13">
                  <c:v>0.86264585792774628</c:v>
                </c:pt>
                <c:pt idx="14">
                  <c:v>1.2589965359614221</c:v>
                </c:pt>
                <c:pt idx="15">
                  <c:v>1.6404266319218883</c:v>
                </c:pt>
                <c:pt idx="16">
                  <c:v>1.5971010264556549</c:v>
                </c:pt>
                <c:pt idx="17">
                  <c:v>1.2109836808170482</c:v>
                </c:pt>
                <c:pt idx="18">
                  <c:v>0.92550815276788778</c:v>
                </c:pt>
                <c:pt idx="19">
                  <c:v>0.97250423202312231</c:v>
                </c:pt>
                <c:pt idx="20">
                  <c:v>1.3657928581407552</c:v>
                </c:pt>
                <c:pt idx="21">
                  <c:v>1.8768636499668365</c:v>
                </c:pt>
                <c:pt idx="22">
                  <c:v>1.9962734270155078</c:v>
                </c:pt>
                <c:pt idx="23">
                  <c:v>1.5877121415149034</c:v>
                </c:pt>
                <c:pt idx="24">
                  <c:v>1.1531244483757304</c:v>
                </c:pt>
                <c:pt idx="25">
                  <c:v>1.0689534136058958</c:v>
                </c:pt>
                <c:pt idx="26">
                  <c:v>1.4058418238437091</c:v>
                </c:pt>
                <c:pt idx="27">
                  <c:v>1.9982952035527759</c:v>
                </c:pt>
                <c:pt idx="28">
                  <c:v>2.3221793629192384</c:v>
                </c:pt>
                <c:pt idx="29">
                  <c:v>1.986445289878743</c:v>
                </c:pt>
              </c:numCache>
            </c:numRef>
          </c:yVal>
        </c:ser>
        <c:ser>
          <c:idx val="2"/>
          <c:order val="2"/>
          <c:tx>
            <c:v>expected, Lode = -30deg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expected!$M$9:$M$69</c:f>
              <c:numCache>
                <c:formatCode>General</c:formatCode>
                <c:ptCount val="61"/>
                <c:pt idx="0">
                  <c:v>3.1693671544436861</c:v>
                </c:pt>
                <c:pt idx="1">
                  <c:v>3.1674209587639335</c:v>
                </c:pt>
                <c:pt idx="2">
                  <c:v>3.1615867175415184</c:v>
                </c:pt>
                <c:pt idx="3">
                  <c:v>3.1518774198503277</c:v>
                </c:pt>
                <c:pt idx="4">
                  <c:v>3.1383145541423185</c:v>
                </c:pt>
                <c:pt idx="5">
                  <c:v>3.1209278725612708</c:v>
                </c:pt>
                <c:pt idx="6">
                  <c:v>3.0997550694188689</c:v>
                </c:pt>
                <c:pt idx="7">
                  <c:v>3.0748413818083629</c:v>
                </c:pt>
                <c:pt idx="8">
                  <c:v>3.0462391219869516</c:v>
                </c:pt>
                <c:pt idx="9">
                  <c:v>3.0140071524072933</c:v>
                </c:pt>
                <c:pt idx="10">
                  <c:v>2.9782103150900263</c:v>
                </c:pt>
                <c:pt idx="11">
                  <c:v>2.9389188273985716</c:v>
                </c:pt>
                <c:pt idx="12">
                  <c:v>2.8962076562247092</c:v>
                </c:pt>
                <c:pt idx="13">
                  <c:v>2.8501558821589055</c:v>
                </c:pt>
                <c:pt idx="14">
                  <c:v>2.8008460644599347</c:v>
                </c:pt>
                <c:pt idx="15">
                  <c:v>2.7483636166202423</c:v>
                </c:pt>
                <c:pt idx="16">
                  <c:v>2.692796201118433</c:v>
                </c:pt>
                <c:pt idx="17">
                  <c:v>2.63423315062898</c:v>
                </c:pt>
                <c:pt idx="18">
                  <c:v>2.5727649215883188</c:v>
                </c:pt>
                <c:pt idx="19">
                  <c:v>2.5084825846542818</c:v>
                </c:pt>
                <c:pt idx="20">
                  <c:v>2.4414773552913704</c:v>
                </c:pt>
                <c:pt idx="21">
                  <c:v>2.3718401665054025</c:v>
                </c:pt>
                <c:pt idx="22">
                  <c:v>2.2996612846647877</c:v>
                </c:pt>
                <c:pt idx="23">
                  <c:v>2.2250299683988772</c:v>
                </c:pt>
                <c:pt idx="24">
                  <c:v>2.1480341697643035</c:v>
                </c:pt>
                <c:pt idx="25">
                  <c:v>2.0687602762180579</c:v>
                </c:pt>
                <c:pt idx="26">
                  <c:v>1.9872928914255634</c:v>
                </c:pt>
                <c:pt idx="27">
                  <c:v>1.9037146525528807</c:v>
                </c:pt>
                <c:pt idx="28">
                  <c:v>1.8181060814312247</c:v>
                </c:pt>
                <c:pt idx="29">
                  <c:v>1.7305454668244933</c:v>
                </c:pt>
                <c:pt idx="30">
                  <c:v>1.6411087749608131</c:v>
                </c:pt>
                <c:pt idx="31">
                  <c:v>1.5498695854921569</c:v>
                </c:pt>
                <c:pt idx="32">
                  <c:v>1.4568990501072896</c:v>
                </c:pt>
                <c:pt idx="33">
                  <c:v>1.3622658711293936</c:v>
                </c:pt>
                <c:pt idx="34">
                  <c:v>1.2660362975690926</c:v>
                </c:pt>
                <c:pt idx="35">
                  <c:v>1.1682741362658082</c:v>
                </c:pt>
                <c:pt idx="36">
                  <c:v>1.069040775926962</c:v>
                </c:pt>
                <c:pt idx="37">
                  <c:v>0.96839522205829986</c:v>
                </c:pt>
                <c:pt idx="38">
                  <c:v>0.86639414096386225</c:v>
                </c:pt>
                <c:pt idx="39">
                  <c:v>0.76309191117635744</c:v>
                </c:pt>
                <c:pt idx="40">
                  <c:v>0.65854068085458062</c:v>
                </c:pt>
                <c:pt idx="41">
                  <c:v>0.55279042985163851</c:v>
                </c:pt>
                <c:pt idx="42">
                  <c:v>0.44588903531438751</c:v>
                </c:pt>
                <c:pt idx="43">
                  <c:v>0.33788233981973503</c:v>
                </c:pt>
                <c:pt idx="44">
                  <c:v>0.22881422118677722</c:v>
                </c:pt>
                <c:pt idx="45">
                  <c:v>0.11872666322500476</c:v>
                </c:pt>
                <c:pt idx="46">
                  <c:v>7.6598267883603681E-3</c:v>
                </c:pt>
                <c:pt idx="47">
                  <c:v>-0.10434787939695724</c:v>
                </c:pt>
                <c:pt idx="48">
                  <c:v>-0.21725972857570483</c:v>
                </c:pt>
                <c:pt idx="49">
                  <c:v>-0.33104060684521575</c:v>
                </c:pt>
                <c:pt idx="50">
                  <c:v>-0.44565694537490036</c:v>
                </c:pt>
                <c:pt idx="51">
                  <c:v>-0.56107665420367248</c:v>
                </c:pt>
                <c:pt idx="52">
                  <c:v>-0.67726905780361146</c:v>
                </c:pt>
                <c:pt idx="53">
                  <c:v>-0.79420483255360919</c:v>
                </c:pt>
                <c:pt idx="54">
                  <c:v>-0.91185594622828303</c:v>
                </c:pt>
                <c:pt idx="55">
                  <c:v>-1.0301955995747674</c:v>
                </c:pt>
                <c:pt idx="56">
                  <c:v>-1.1491981700221123</c:v>
                </c:pt>
                <c:pt idx="57">
                  <c:v>-1.2688391575446611</c:v>
                </c:pt>
                <c:pt idx="58">
                  <c:v>-1.3890951326811636</c:v>
                </c:pt>
                <c:pt idx="59">
                  <c:v>-1.5099436866952145</c:v>
                </c:pt>
                <c:pt idx="60">
                  <c:v>-1.6313633838493025</c:v>
                </c:pt>
              </c:numCache>
            </c:numRef>
          </c:xVal>
          <c:yVal>
            <c:numRef>
              <c:f>expected!$L$9:$L$69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</c:numCache>
            </c:numRef>
          </c:yVal>
        </c:ser>
        <c:ser>
          <c:idx val="3"/>
          <c:order val="3"/>
          <c:tx>
            <c:v>MOOSE, Lode = -30deg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</c:spPr>
          </c:marker>
          <c:xVal>
            <c:numRef>
              <c:f>small_deform4!$O$6:$O$35</c:f>
              <c:numCache>
                <c:formatCode>General</c:formatCode>
                <c:ptCount val="30"/>
                <c:pt idx="0">
                  <c:v>3.1596935880363</c:v>
                </c:pt>
                <c:pt idx="1">
                  <c:v>3.1364131323142335</c:v>
                </c:pt>
                <c:pt idx="2">
                  <c:v>2.9934429966716998</c:v>
                </c:pt>
                <c:pt idx="3">
                  <c:v>2.861856580949933</c:v>
                </c:pt>
                <c:pt idx="4">
                  <c:v>3.0331902696672337</c:v>
                </c:pt>
                <c:pt idx="5">
                  <c:v>3.1213652640653997</c:v>
                </c:pt>
                <c:pt idx="6">
                  <c:v>3.1298785444177999</c:v>
                </c:pt>
                <c:pt idx="7">
                  <c:v>3.0720530693044004</c:v>
                </c:pt>
                <c:pt idx="8">
                  <c:v>2.775598568612633</c:v>
                </c:pt>
                <c:pt idx="9">
                  <c:v>2.2977292201615334</c:v>
                </c:pt>
                <c:pt idx="10">
                  <c:v>2.6008520780328332</c:v>
                </c:pt>
                <c:pt idx="11">
                  <c:v>3.0149100240812667</c:v>
                </c:pt>
                <c:pt idx="12">
                  <c:v>3.0972302569475332</c:v>
                </c:pt>
                <c:pt idx="13">
                  <c:v>3.0524549606420668</c:v>
                </c:pt>
                <c:pt idx="14">
                  <c:v>2.7508416211035338</c:v>
                </c:pt>
                <c:pt idx="15">
                  <c:v>2.0178588570494136</c:v>
                </c:pt>
                <c:pt idx="16">
                  <c:v>2.0094647445866269</c:v>
                </c:pt>
                <c:pt idx="17">
                  <c:v>2.7865748287269665</c:v>
                </c:pt>
                <c:pt idx="18">
                  <c:v>3.0498418172011998</c:v>
                </c:pt>
                <c:pt idx="19">
                  <c:v>3.0445757434556668</c:v>
                </c:pt>
                <c:pt idx="20">
                  <c:v>2.7959682796092999</c:v>
                </c:pt>
                <c:pt idx="21">
                  <c:v>1.9764734856612869</c:v>
                </c:pt>
                <c:pt idx="22">
                  <c:v>1.4929782076169664</c:v>
                </c:pt>
                <c:pt idx="23">
                  <c:v>2.3599402207885665</c:v>
                </c:pt>
                <c:pt idx="24">
                  <c:v>2.9608280142841337</c:v>
                </c:pt>
                <c:pt idx="25">
                  <c:v>3.0333656148598336</c:v>
                </c:pt>
                <c:pt idx="26">
                  <c:v>2.855031171218867</c:v>
                </c:pt>
                <c:pt idx="27">
                  <c:v>2.0888387085786797</c:v>
                </c:pt>
                <c:pt idx="28">
                  <c:v>1.1886185135062066</c:v>
                </c:pt>
                <c:pt idx="29">
                  <c:v>1.75877373682454</c:v>
                </c:pt>
              </c:numCache>
            </c:numRef>
          </c:xVal>
          <c:yVal>
            <c:numRef>
              <c:f>small_deform4!$P$6:$P$35</c:f>
              <c:numCache>
                <c:formatCode>General</c:formatCode>
                <c:ptCount val="30"/>
                <c:pt idx="0">
                  <c:v>0.22251995761017726</c:v>
                </c:pt>
                <c:pt idx="1">
                  <c:v>0.41116199100162965</c:v>
                </c:pt>
                <c:pt idx="2">
                  <c:v>0.9564557485964057</c:v>
                </c:pt>
                <c:pt idx="3">
                  <c:v>1.2723493997794657</c:v>
                </c:pt>
                <c:pt idx="4">
                  <c:v>0.83992312509923228</c:v>
                </c:pt>
                <c:pt idx="5">
                  <c:v>0.49659192044705425</c:v>
                </c:pt>
                <c:pt idx="6">
                  <c:v>0.45022549538142786</c:v>
                </c:pt>
                <c:pt idx="7">
                  <c:v>0.70872303688232607</c:v>
                </c:pt>
                <c:pt idx="8">
                  <c:v>1.4455469762483479</c:v>
                </c:pt>
                <c:pt idx="9">
                  <c:v>2.1976065921895507</c:v>
                </c:pt>
                <c:pt idx="10">
                  <c:v>1.7508793700778917</c:v>
                </c:pt>
                <c:pt idx="11">
                  <c:v>0.89529613123536189</c:v>
                </c:pt>
                <c:pt idx="12">
                  <c:v>0.60946410113989802</c:v>
                </c:pt>
                <c:pt idx="13">
                  <c:v>0.77753862343887681</c:v>
                </c:pt>
                <c:pt idx="14">
                  <c:v>1.4919977114780079</c:v>
                </c:pt>
                <c:pt idx="15">
                  <c:v>2.5569435696920597</c:v>
                </c:pt>
                <c:pt idx="16">
                  <c:v>2.5671750255941843</c:v>
                </c:pt>
                <c:pt idx="17">
                  <c:v>1.4245353738841646</c:v>
                </c:pt>
                <c:pt idx="18">
                  <c:v>0.78627737831711564</c:v>
                </c:pt>
                <c:pt idx="19">
                  <c:v>0.80361192258538827</c:v>
                </c:pt>
                <c:pt idx="20">
                  <c:v>1.4063377554013441</c:v>
                </c:pt>
                <c:pt idx="21">
                  <c:v>2.6071268305194613</c:v>
                </c:pt>
                <c:pt idx="22">
                  <c:v>3.1541982331246636</c:v>
                </c:pt>
                <c:pt idx="23">
                  <c:v>2.111900782480792</c:v>
                </c:pt>
                <c:pt idx="24">
                  <c:v>1.0429460385627081</c:v>
                </c:pt>
                <c:pt idx="25">
                  <c:v>0.83937524053715518</c:v>
                </c:pt>
                <c:pt idx="26">
                  <c:v>1.286800527237749</c:v>
                </c:pt>
                <c:pt idx="27">
                  <c:v>2.4692912115613281</c:v>
                </c:pt>
                <c:pt idx="28">
                  <c:v>3.4713797521561101</c:v>
                </c:pt>
                <c:pt idx="29">
                  <c:v>2.8614573173368072</c:v>
                </c:pt>
              </c:numCache>
            </c:numRef>
          </c:yVal>
        </c:ser>
        <c:axId val="102689408"/>
        <c:axId val="130917504"/>
      </c:scatterChart>
      <c:valAx>
        <c:axId val="102689408"/>
        <c:scaling>
          <c:orientation val="minMax"/>
          <c:max val="3.2"/>
          <c:min val="2.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mean stress</a:t>
                </a:r>
              </a:p>
            </c:rich>
          </c:tx>
          <c:layout/>
        </c:title>
        <c:numFmt formatCode="General" sourceLinked="1"/>
        <c:tickLblPos val="nextTo"/>
        <c:crossAx val="130917504"/>
        <c:crosses val="autoZero"/>
        <c:crossBetween val="midCat"/>
      </c:valAx>
      <c:valAx>
        <c:axId val="130917504"/>
        <c:scaling>
          <c:orientation val="minMax"/>
          <c:max val="2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bar{stress}</a:t>
                </a:r>
              </a:p>
            </c:rich>
          </c:tx>
          <c:layout/>
        </c:title>
        <c:numFmt formatCode="General" sourceLinked="1"/>
        <c:tickLblPos val="nextTo"/>
        <c:crossAx val="10268940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519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all_deform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P35"/>
  <sheetViews>
    <sheetView workbookViewId="0">
      <selection activeCell="Q1" sqref="Q1:Q1048576"/>
    </sheetView>
  </sheetViews>
  <sheetFormatPr defaultRowHeight="14.4"/>
  <cols>
    <col min="3" max="3" width="4.6640625" customWidth="1"/>
    <col min="4" max="4" width="8.88671875" customWidth="1"/>
    <col min="5" max="5" width="8.21875" customWidth="1"/>
    <col min="6" max="6" width="12" customWidth="1"/>
    <col min="7" max="8" width="8.88671875" customWidth="1"/>
    <col min="9" max="9" width="8.5546875" customWidth="1"/>
    <col min="10" max="10" width="8.88671875" customWidth="1"/>
    <col min="11" max="11" width="8.5546875" customWidth="1"/>
    <col min="12" max="12" width="8.88671875" customWidth="1"/>
    <col min="13" max="13" width="12" customWidth="1"/>
    <col min="15" max="15" width="12.6640625" style="2" bestFit="1" customWidth="1"/>
  </cols>
  <sheetData>
    <row r="4" spans="3:16">
      <c r="C4" t="s">
        <v>0</v>
      </c>
      <c r="D4" t="s">
        <v>1</v>
      </c>
      <c r="E4" t="s">
        <v>22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O4" s="2" t="s">
        <v>8</v>
      </c>
      <c r="P4" t="s">
        <v>9</v>
      </c>
    </row>
    <row r="5" spans="3:16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 s="2">
        <f>(F5+I5+K5)/3</f>
        <v>0</v>
      </c>
      <c r="P5">
        <f>SQRT(0.5*((F5-O5)^2+(I5-O5)^2+(K5-O5)^2))</f>
        <v>0</v>
      </c>
    </row>
    <row r="6" spans="3:16">
      <c r="C6">
        <v>1</v>
      </c>
      <c r="D6" s="1">
        <v>7.2652994731470002E-13</v>
      </c>
      <c r="E6" s="1">
        <v>2.6264185975218001E-5</v>
      </c>
      <c r="F6">
        <v>3.2681908400233</v>
      </c>
      <c r="G6" s="1">
        <v>-5.5710243690273E-19</v>
      </c>
      <c r="H6" s="1">
        <v>5.7645617365932996E-19</v>
      </c>
      <c r="I6" s="1">
        <v>2.9642971282607999</v>
      </c>
      <c r="J6" s="1">
        <v>5.5312322490527001E-18</v>
      </c>
      <c r="K6" s="1">
        <v>3.2681908400233</v>
      </c>
      <c r="O6" s="2">
        <f t="shared" ref="O6:O35" si="0">(F6+I6+K6)/3</f>
        <v>3.1668929361024669</v>
      </c>
      <c r="P6">
        <f t="shared" ref="P6:P35" si="1">SQRT(0.5*((F6-O6)^2+(I6-O6)^2+(K6-O6)^2))</f>
        <v>0.17545311629111393</v>
      </c>
    </row>
    <row r="7" spans="3:16">
      <c r="C7">
        <v>2</v>
      </c>
      <c r="D7" s="1">
        <v>3.5527136788005001E-15</v>
      </c>
      <c r="E7" s="1">
        <v>4.4718663868465003E-5</v>
      </c>
      <c r="F7">
        <v>3.3466600041246002</v>
      </c>
      <c r="G7" s="1">
        <v>-8.2293591256359001E-19</v>
      </c>
      <c r="H7" s="1">
        <v>8.0161941642753995E-19</v>
      </c>
      <c r="I7" s="1">
        <v>2.7898789796629999</v>
      </c>
      <c r="J7" s="1">
        <v>5.8060505833963001E-18</v>
      </c>
      <c r="K7" s="1">
        <v>3.3466600041246002</v>
      </c>
      <c r="O7" s="2">
        <f t="shared" si="0"/>
        <v>3.1610663293040666</v>
      </c>
      <c r="P7">
        <f t="shared" si="1"/>
        <v>0.32145767435258055</v>
      </c>
    </row>
    <row r="8" spans="3:16">
      <c r="C8">
        <v>3</v>
      </c>
      <c r="D8" s="1">
        <v>8.7041485130611995E-14</v>
      </c>
      <c r="E8" s="1">
        <v>5.7793798735488002E-5</v>
      </c>
      <c r="F8">
        <v>3.4674785684281</v>
      </c>
      <c r="G8" s="1">
        <v>-7.5948170334265002E-18</v>
      </c>
      <c r="H8" s="1">
        <v>1.2921718513463E-18</v>
      </c>
      <c r="I8" s="1">
        <v>2.4977219968986</v>
      </c>
      <c r="J8" s="1">
        <v>-9.3451700434457002E-18</v>
      </c>
      <c r="K8" s="1">
        <v>3.4674785684281</v>
      </c>
      <c r="O8" s="2">
        <f t="shared" si="0"/>
        <v>3.1442263779182666</v>
      </c>
      <c r="P8">
        <f t="shared" si="1"/>
        <v>0.55988921762096544</v>
      </c>
    </row>
    <row r="9" spans="3:16">
      <c r="C9">
        <v>4</v>
      </c>
      <c r="D9" s="1">
        <v>-8.8817841970012997E-16</v>
      </c>
      <c r="E9" s="1">
        <v>6.8769539701467997E-5</v>
      </c>
      <c r="F9">
        <v>3.5355162705016001</v>
      </c>
      <c r="G9" s="1">
        <v>5.9638837785159999E-18</v>
      </c>
      <c r="H9" s="1">
        <v>1.1134798099923E-18</v>
      </c>
      <c r="I9" s="1">
        <v>2.3184324341185998</v>
      </c>
      <c r="J9" s="1">
        <v>3.1435101087351E-17</v>
      </c>
      <c r="K9" s="1">
        <v>3.5355162705016001</v>
      </c>
      <c r="O9" s="2">
        <f t="shared" si="0"/>
        <v>3.1298216583739333</v>
      </c>
      <c r="P9">
        <f t="shared" si="1"/>
        <v>0.70268368056206765</v>
      </c>
    </row>
    <row r="10" spans="3:16">
      <c r="C10">
        <v>5</v>
      </c>
      <c r="D10" s="1">
        <v>4.9745292329816998E-9</v>
      </c>
      <c r="E10" s="1">
        <v>7.9367827773979001E-5</v>
      </c>
      <c r="F10">
        <v>3.5065288865688</v>
      </c>
      <c r="G10" s="1">
        <v>7.7351203184446994E-18</v>
      </c>
      <c r="H10" s="1">
        <v>-1.9607522465301E-18</v>
      </c>
      <c r="I10" s="1">
        <v>2.3962537843052001</v>
      </c>
      <c r="J10" s="1">
        <v>1.4668599371269001E-18</v>
      </c>
      <c r="K10" s="1">
        <v>3.5065288865688</v>
      </c>
      <c r="O10" s="2">
        <f t="shared" si="0"/>
        <v>3.1364371858142666</v>
      </c>
      <c r="P10">
        <f t="shared" si="1"/>
        <v>0.64101762916642868</v>
      </c>
    </row>
    <row r="11" spans="3:16">
      <c r="C11">
        <v>6</v>
      </c>
      <c r="D11" s="1">
        <v>0</v>
      </c>
      <c r="E11" s="1">
        <v>8.9947996295788001E-5</v>
      </c>
      <c r="F11">
        <v>3.4460425690602001</v>
      </c>
      <c r="G11" s="1">
        <v>-2.6334569928081999E-17</v>
      </c>
      <c r="H11" s="1">
        <v>4.9856669680904996E-18</v>
      </c>
      <c r="I11" s="1">
        <v>2.551869768705</v>
      </c>
      <c r="J11" s="1">
        <v>-2.1483520166203E-17</v>
      </c>
      <c r="K11" s="1">
        <v>3.4460425690602001</v>
      </c>
      <c r="O11" s="2">
        <f t="shared" si="0"/>
        <v>3.1479849689418002</v>
      </c>
      <c r="P11">
        <f t="shared" si="1"/>
        <v>0.51625090698711629</v>
      </c>
    </row>
    <row r="12" spans="3:16">
      <c r="C12">
        <v>7</v>
      </c>
      <c r="D12" s="1">
        <v>1.4939161019355999E-12</v>
      </c>
      <c r="E12" s="1">
        <v>9.9916655421511996E-5</v>
      </c>
      <c r="F12">
        <v>3.4406402470957</v>
      </c>
      <c r="G12" s="1">
        <v>2.0014819064738999E-17</v>
      </c>
      <c r="H12" s="1">
        <v>-2.2905053305799001E-18</v>
      </c>
      <c r="I12" s="1">
        <v>2.56534974188</v>
      </c>
      <c r="J12" s="1">
        <v>6.9346189333303998E-18</v>
      </c>
      <c r="K12" s="1">
        <v>3.4406402470957</v>
      </c>
      <c r="O12" s="2">
        <f t="shared" si="0"/>
        <v>3.1488767453571334</v>
      </c>
      <c r="P12">
        <f t="shared" si="1"/>
        <v>0.50534920880540801</v>
      </c>
    </row>
    <row r="13" spans="3:16">
      <c r="C13">
        <v>8</v>
      </c>
      <c r="D13" s="1">
        <v>9.0771834493353001E-13</v>
      </c>
      <c r="E13" s="1">
        <v>1.0859765423772999E-4</v>
      </c>
      <c r="F13">
        <v>3.5303985510373002</v>
      </c>
      <c r="G13" s="1">
        <v>-7.0046988027042004E-18</v>
      </c>
      <c r="H13" s="1">
        <v>5.3132505283015001E-18</v>
      </c>
      <c r="I13" s="1">
        <v>2.3323331961927001</v>
      </c>
      <c r="J13" s="1">
        <v>7.5351878261178002E-17</v>
      </c>
      <c r="K13" s="1">
        <v>3.5303985510373002</v>
      </c>
      <c r="O13" s="2">
        <f t="shared" si="0"/>
        <v>3.1310434327557672</v>
      </c>
      <c r="P13">
        <f t="shared" si="1"/>
        <v>0.69170335512629433</v>
      </c>
    </row>
    <row r="14" spans="3:16">
      <c r="C14">
        <v>9</v>
      </c>
      <c r="D14" s="1">
        <v>5.8069105079994002E-12</v>
      </c>
      <c r="E14" s="1">
        <v>1.1594337212075E-4</v>
      </c>
      <c r="F14">
        <v>3.6804875299339002</v>
      </c>
      <c r="G14" s="1">
        <v>-2.0175816799310001E-17</v>
      </c>
      <c r="H14" s="1">
        <v>-6.2667096114313999E-18</v>
      </c>
      <c r="I14" s="1">
        <v>1.8920707733140001</v>
      </c>
      <c r="J14" s="1">
        <v>-7.4563047154489996E-17</v>
      </c>
      <c r="K14" s="1">
        <v>3.6804875299339002</v>
      </c>
      <c r="O14" s="2">
        <f t="shared" si="0"/>
        <v>3.0843486110606002</v>
      </c>
      <c r="P14">
        <f t="shared" si="1"/>
        <v>1.0325428958577367</v>
      </c>
    </row>
    <row r="15" spans="3:16">
      <c r="C15">
        <v>10</v>
      </c>
      <c r="D15" s="1">
        <v>1.5987211554601999E-14</v>
      </c>
      <c r="E15" s="1">
        <v>1.2260382942855E-4</v>
      </c>
      <c r="F15">
        <v>3.7736178570654002</v>
      </c>
      <c r="G15" s="1">
        <v>4.4815745884958002E-17</v>
      </c>
      <c r="H15" s="1">
        <v>7.9307678082056997E-19</v>
      </c>
      <c r="I15" s="1">
        <v>1.577985924167</v>
      </c>
      <c r="J15" s="1">
        <v>8.7573181704030995E-17</v>
      </c>
      <c r="K15" s="1">
        <v>3.7736178570654002</v>
      </c>
      <c r="O15" s="2">
        <f t="shared" si="0"/>
        <v>3.0417405460992666</v>
      </c>
      <c r="P15">
        <f t="shared" si="1"/>
        <v>1.2676486875002295</v>
      </c>
    </row>
    <row r="16" spans="3:16">
      <c r="C16">
        <v>11</v>
      </c>
      <c r="D16" s="1">
        <v>2.1387336346378999E-12</v>
      </c>
      <c r="E16" s="1">
        <v>1.2939817384174999E-4</v>
      </c>
      <c r="F16">
        <v>3.7272203598215001</v>
      </c>
      <c r="G16" s="1">
        <v>-3.9363530921824002E-17</v>
      </c>
      <c r="H16" s="1">
        <v>-1.6882030600028001E-18</v>
      </c>
      <c r="I16" s="1">
        <v>1.7390364432365999</v>
      </c>
      <c r="J16" s="1">
        <v>7.9430944519267998E-17</v>
      </c>
      <c r="K16" s="1">
        <v>3.7272203598215001</v>
      </c>
      <c r="O16" s="2">
        <f t="shared" si="0"/>
        <v>3.0644923876265331</v>
      </c>
      <c r="P16">
        <f t="shared" si="1"/>
        <v>1.1478785194387766</v>
      </c>
    </row>
    <row r="17" spans="3:16">
      <c r="C17">
        <v>12</v>
      </c>
      <c r="D17" s="1">
        <v>1.2389023140713001E-10</v>
      </c>
      <c r="E17" s="1">
        <v>1.3668672709538001E-4</v>
      </c>
      <c r="F17">
        <v>3.6073567705444001</v>
      </c>
      <c r="G17" s="1">
        <v>-4.3136193191919999E-17</v>
      </c>
      <c r="H17" s="1">
        <v>1.5551858466422001E-17</v>
      </c>
      <c r="I17" s="1">
        <v>2.1154638966866002</v>
      </c>
      <c r="J17" s="1">
        <v>-1.3050436176025E-16</v>
      </c>
      <c r="K17" s="1">
        <v>3.6073567705444001</v>
      </c>
      <c r="O17" s="2">
        <f t="shared" si="0"/>
        <v>3.1100591459251334</v>
      </c>
      <c r="P17">
        <f t="shared" si="1"/>
        <v>0.86134475232388519</v>
      </c>
    </row>
    <row r="18" spans="3:16">
      <c r="C18">
        <v>13</v>
      </c>
      <c r="D18" s="1">
        <v>4.0097702935782002E-11</v>
      </c>
      <c r="E18" s="1">
        <v>1.4410391981190999E-4</v>
      </c>
      <c r="F18">
        <v>3.5443924650995999</v>
      </c>
      <c r="G18" s="1">
        <v>1.0571096491917E-16</v>
      </c>
      <c r="H18" s="1">
        <v>-1.0427365531727001E-17</v>
      </c>
      <c r="I18" s="1">
        <v>2.2941545208438998</v>
      </c>
      <c r="J18" s="1">
        <v>-3.6845548093039002E-17</v>
      </c>
      <c r="K18" s="1">
        <v>3.5443924650995999</v>
      </c>
      <c r="O18" s="2">
        <f t="shared" si="0"/>
        <v>3.1276464836810334</v>
      </c>
      <c r="P18">
        <f t="shared" si="1"/>
        <v>0.72182521366711283</v>
      </c>
    </row>
    <row r="19" spans="3:16">
      <c r="C19">
        <v>14</v>
      </c>
      <c r="D19" s="1">
        <v>2.1072921185805E-11</v>
      </c>
      <c r="E19" s="1">
        <v>1.5096830733612001E-4</v>
      </c>
      <c r="F19">
        <v>3.6079296630446001</v>
      </c>
      <c r="G19" s="1">
        <v>-4.5157385923638E-17</v>
      </c>
      <c r="H19" s="1">
        <v>4.7754712443888003E-18</v>
      </c>
      <c r="I19" s="1">
        <v>2.1137832081749002</v>
      </c>
      <c r="J19" s="1">
        <v>5.7047973458117994E-17</v>
      </c>
      <c r="K19" s="1">
        <v>3.6079296630446001</v>
      </c>
      <c r="O19" s="2">
        <f t="shared" si="0"/>
        <v>3.1098808447546999</v>
      </c>
      <c r="P19">
        <f t="shared" si="1"/>
        <v>0.86264585792774628</v>
      </c>
    </row>
    <row r="20" spans="3:16">
      <c r="C20">
        <v>15</v>
      </c>
      <c r="D20" s="1">
        <v>2.6556534749034002E-13</v>
      </c>
      <c r="E20" s="1">
        <v>1.5694845766285999E-4</v>
      </c>
      <c r="F20">
        <v>3.7703383459809001</v>
      </c>
      <c r="G20" s="1">
        <v>-1.0378402352438E-16</v>
      </c>
      <c r="H20" s="1">
        <v>-1.8277518911809002E-18</v>
      </c>
      <c r="I20" s="1">
        <v>1.5896923791424999</v>
      </c>
      <c r="J20" s="1">
        <v>1.8583040307288001E-17</v>
      </c>
      <c r="K20" s="1">
        <v>3.7703383459809001</v>
      </c>
      <c r="O20" s="2">
        <f t="shared" si="0"/>
        <v>3.0434563570347666</v>
      </c>
      <c r="P20">
        <f t="shared" si="1"/>
        <v>1.2589965359614221</v>
      </c>
    </row>
    <row r="21" spans="3:16">
      <c r="C21">
        <v>16</v>
      </c>
      <c r="D21" s="1">
        <v>1.8754242603336001E-10</v>
      </c>
      <c r="E21" s="1">
        <v>1.6233520173045E-4</v>
      </c>
      <c r="F21">
        <v>3.9044351095855001</v>
      </c>
      <c r="G21" s="1">
        <v>7.2991589054933999E-17</v>
      </c>
      <c r="H21" s="1">
        <v>1.9209420863147001E-17</v>
      </c>
      <c r="I21" s="1">
        <v>1.0631328370077</v>
      </c>
      <c r="J21" s="1">
        <v>2.2477919167102002E-16</v>
      </c>
      <c r="K21" s="1">
        <v>3.9044351095855001</v>
      </c>
      <c r="O21" s="2">
        <f t="shared" si="0"/>
        <v>2.9573343520595667</v>
      </c>
      <c r="P21">
        <f t="shared" si="1"/>
        <v>1.6404266319218883</v>
      </c>
    </row>
    <row r="22" spans="3:16">
      <c r="C22">
        <v>17</v>
      </c>
      <c r="D22" s="1">
        <v>8.5752915879311E-10</v>
      </c>
      <c r="E22" s="1">
        <v>1.677450062238E-4</v>
      </c>
      <c r="F22">
        <v>3.8902684186343999</v>
      </c>
      <c r="G22" s="1">
        <v>1.6136543677073E-16</v>
      </c>
      <c r="H22" s="1">
        <v>2.4223399081768999E-18</v>
      </c>
      <c r="I22" s="1">
        <v>1.1240082959927999</v>
      </c>
      <c r="J22" s="1">
        <v>3.4201660211130002E-17</v>
      </c>
      <c r="K22" s="1">
        <v>3.8902684186343999</v>
      </c>
      <c r="O22" s="2">
        <f t="shared" si="0"/>
        <v>2.9681817110871997</v>
      </c>
      <c r="P22">
        <f t="shared" si="1"/>
        <v>1.5971010264556549</v>
      </c>
    </row>
    <row r="23" spans="3:16">
      <c r="C23">
        <v>18</v>
      </c>
      <c r="D23" s="1">
        <v>1.7763568394003002E-15</v>
      </c>
      <c r="E23" s="1">
        <v>1.7362472439438E-4</v>
      </c>
      <c r="F23">
        <v>3.751935629244</v>
      </c>
      <c r="G23" s="1">
        <v>-1.7617940323505999E-16</v>
      </c>
      <c r="H23" s="1">
        <v>-1.7086132367022001E-17</v>
      </c>
      <c r="I23" s="1">
        <v>1.6544503669321</v>
      </c>
      <c r="J23" s="1">
        <v>-2.0863879916237001E-16</v>
      </c>
      <c r="K23" s="1">
        <v>3.751935629244</v>
      </c>
      <c r="O23" s="2">
        <f t="shared" si="0"/>
        <v>3.0527738751400335</v>
      </c>
      <c r="P23">
        <f t="shared" si="1"/>
        <v>1.2109836808170482</v>
      </c>
    </row>
    <row r="24" spans="3:16">
      <c r="C24">
        <v>19</v>
      </c>
      <c r="D24" s="1">
        <v>7.2830630415410004E-14</v>
      </c>
      <c r="E24" s="1">
        <v>1.7985627565286999E-4</v>
      </c>
      <c r="F24">
        <v>3.6352957779803998</v>
      </c>
      <c r="G24" s="1">
        <v>-1.6053095149778001E-17</v>
      </c>
      <c r="H24" s="1">
        <v>-2.2834467854238E-19</v>
      </c>
      <c r="I24" s="1">
        <v>2.0322686345671999</v>
      </c>
      <c r="J24" s="1">
        <v>-4.1386858831096002E-17</v>
      </c>
      <c r="K24" s="1">
        <v>3.6352957779803998</v>
      </c>
      <c r="O24" s="2">
        <f t="shared" si="0"/>
        <v>3.1009533968426664</v>
      </c>
      <c r="P24">
        <f t="shared" si="1"/>
        <v>0.92550815276788778</v>
      </c>
    </row>
    <row r="25" spans="3:16">
      <c r="C25">
        <v>20</v>
      </c>
      <c r="D25" s="1">
        <v>4.4408920985006003E-14</v>
      </c>
      <c r="E25" s="1">
        <v>1.8587089793993999E-4</v>
      </c>
      <c r="F25">
        <v>3.6553554507264998</v>
      </c>
      <c r="G25" s="1">
        <v>1.0501210151894E-16</v>
      </c>
      <c r="H25" s="1">
        <v>1.8248952198296998E-18</v>
      </c>
      <c r="I25" s="1">
        <v>1.9709287102866999</v>
      </c>
      <c r="J25" s="1">
        <v>2.4160404424252001E-16</v>
      </c>
      <c r="K25" s="1">
        <v>3.6553554507264998</v>
      </c>
      <c r="O25" s="2">
        <f t="shared" si="0"/>
        <v>3.0938798705798995</v>
      </c>
      <c r="P25">
        <f t="shared" si="1"/>
        <v>0.97250423202312231</v>
      </c>
    </row>
    <row r="26" spans="3:16">
      <c r="C26">
        <v>21</v>
      </c>
      <c r="D26" s="1">
        <v>2.3816504324258998E-10</v>
      </c>
      <c r="E26" s="1">
        <v>1.912276932784E-4</v>
      </c>
      <c r="F26">
        <v>3.8100373160959</v>
      </c>
      <c r="G26" s="1">
        <v>-2.9307538818036E-18</v>
      </c>
      <c r="H26" s="1">
        <v>8.1083876166029006E-17</v>
      </c>
      <c r="I26" s="1">
        <v>1.4444146931813999</v>
      </c>
      <c r="J26" s="1">
        <v>-8.5615279716711998E-17</v>
      </c>
      <c r="K26" s="1">
        <v>3.8100373160959</v>
      </c>
      <c r="O26" s="2">
        <f t="shared" si="0"/>
        <v>3.0214964417910664</v>
      </c>
      <c r="P26">
        <f t="shared" si="1"/>
        <v>1.3657928581407552</v>
      </c>
    </row>
    <row r="27" spans="3:16">
      <c r="C27">
        <v>22</v>
      </c>
      <c r="D27" s="1">
        <v>4.7961634663807002E-14</v>
      </c>
      <c r="E27" s="1">
        <v>1.9600634944996E-4</v>
      </c>
      <c r="F27">
        <v>3.9770700498417999</v>
      </c>
      <c r="G27" s="1">
        <v>-1.136108925807E-16</v>
      </c>
      <c r="H27" s="1">
        <v>-9.6461227374447999E-17</v>
      </c>
      <c r="I27" s="1">
        <v>0.72624684922006999</v>
      </c>
      <c r="J27" s="1">
        <v>3.4041101181604E-16</v>
      </c>
      <c r="K27" s="1">
        <v>3.9770700498417999</v>
      </c>
      <c r="O27" s="2">
        <f t="shared" si="0"/>
        <v>2.893462316301223</v>
      </c>
      <c r="P27">
        <f t="shared" si="1"/>
        <v>1.8768636499668365</v>
      </c>
    </row>
    <row r="28" spans="3:16">
      <c r="C28">
        <v>23</v>
      </c>
      <c r="D28" s="1">
        <v>0</v>
      </c>
      <c r="E28" s="1">
        <v>2.0067661109084999E-4</v>
      </c>
      <c r="F28">
        <v>4.0108089915885001</v>
      </c>
      <c r="G28" s="1">
        <v>-1.8110346856542E-16</v>
      </c>
      <c r="H28" s="1">
        <v>-3.1255627067547E-17</v>
      </c>
      <c r="I28" s="1">
        <v>0.55316199019800005</v>
      </c>
      <c r="J28" s="1">
        <v>6.9805975667436002E-16</v>
      </c>
      <c r="K28" s="1">
        <v>4.0108089915885001</v>
      </c>
      <c r="O28" s="2">
        <f t="shared" si="0"/>
        <v>2.8582599911250006</v>
      </c>
      <c r="P28">
        <f t="shared" si="1"/>
        <v>1.9962734270155078</v>
      </c>
    </row>
    <row r="29" spans="3:16">
      <c r="C29">
        <v>24</v>
      </c>
      <c r="D29" s="1">
        <v>2.3343176280831999E-9</v>
      </c>
      <c r="E29" s="1">
        <v>2.0570878447604001E-4</v>
      </c>
      <c r="F29">
        <v>3.8871629569374999</v>
      </c>
      <c r="G29" s="1">
        <v>9.6779510614188994E-18</v>
      </c>
      <c r="H29" s="1">
        <v>7.0464044569413995E-17</v>
      </c>
      <c r="I29" s="1">
        <v>1.1371648600397</v>
      </c>
      <c r="J29" s="1">
        <v>-9.6299974714867006E-16</v>
      </c>
      <c r="K29" s="1">
        <v>3.8871629569374999</v>
      </c>
      <c r="O29" s="2">
        <f t="shared" si="0"/>
        <v>2.9704969246382333</v>
      </c>
      <c r="P29">
        <f t="shared" si="1"/>
        <v>1.5877121415149034</v>
      </c>
    </row>
    <row r="30" spans="3:16">
      <c r="C30">
        <v>25</v>
      </c>
      <c r="D30" s="1">
        <v>1.7763568394003002E-15</v>
      </c>
      <c r="E30" s="1">
        <v>2.1118189327523E-4</v>
      </c>
      <c r="F30">
        <v>3.7292978731866002</v>
      </c>
      <c r="G30" s="1">
        <v>1.0238343519840999E-18</v>
      </c>
      <c r="H30" s="1">
        <v>1.7004314415160001E-17</v>
      </c>
      <c r="I30" s="1">
        <v>1.73202774115</v>
      </c>
      <c r="J30" s="1">
        <v>-9.0646082769446998E-17</v>
      </c>
      <c r="K30" s="1">
        <v>3.7292978731866002</v>
      </c>
      <c r="O30" s="2">
        <f t="shared" si="0"/>
        <v>3.0635411625077338</v>
      </c>
      <c r="P30">
        <f t="shared" si="1"/>
        <v>1.1531244483757304</v>
      </c>
    </row>
    <row r="31" spans="3:16">
      <c r="C31">
        <v>26</v>
      </c>
      <c r="D31" s="1">
        <v>7.1054273576010003E-15</v>
      </c>
      <c r="E31" s="1">
        <v>2.1666558245288001E-4</v>
      </c>
      <c r="F31">
        <v>3.6954597491857002</v>
      </c>
      <c r="G31" s="1">
        <v>3.0776984457610002E-16</v>
      </c>
      <c r="H31" s="1">
        <v>-4.3234654456485999E-17</v>
      </c>
      <c r="I31" s="1">
        <v>1.8439781258961001</v>
      </c>
      <c r="J31" s="1">
        <v>-8.8296505834860002E-17</v>
      </c>
      <c r="K31" s="1">
        <v>3.6954597491857002</v>
      </c>
      <c r="O31" s="2">
        <f t="shared" si="0"/>
        <v>3.0782992080891667</v>
      </c>
      <c r="P31">
        <f t="shared" si="1"/>
        <v>1.0689534136058958</v>
      </c>
    </row>
    <row r="32" spans="3:16">
      <c r="C32">
        <v>27</v>
      </c>
      <c r="D32" s="1">
        <v>4.7895021282329001E-11</v>
      </c>
      <c r="E32" s="1">
        <v>2.2166976294268E-4</v>
      </c>
      <c r="F32">
        <v>3.8244886268378999</v>
      </c>
      <c r="G32" s="1">
        <v>-1.0300784021838999E-16</v>
      </c>
      <c r="H32" s="1">
        <v>7.3771435319843002E-17</v>
      </c>
      <c r="I32" s="1">
        <v>1.3894991605353</v>
      </c>
      <c r="J32" s="1">
        <v>1.2329497974178001E-16</v>
      </c>
      <c r="K32" s="1">
        <v>3.8244886268378999</v>
      </c>
      <c r="O32" s="2">
        <f t="shared" si="0"/>
        <v>3.0128254714036999</v>
      </c>
      <c r="P32">
        <f t="shared" si="1"/>
        <v>1.4058418238437091</v>
      </c>
    </row>
    <row r="33" spans="3:16">
      <c r="C33">
        <v>28</v>
      </c>
      <c r="D33" s="1">
        <v>8.8817841970012997E-16</v>
      </c>
      <c r="E33" s="1">
        <v>2.2611374280699E-4</v>
      </c>
      <c r="F33">
        <v>4.0113635423930996</v>
      </c>
      <c r="G33" s="1">
        <v>-3.1498328943399998E-17</v>
      </c>
      <c r="H33" s="1">
        <v>-6.9793421368282996E-17</v>
      </c>
      <c r="I33" s="1">
        <v>0.55021472131850002</v>
      </c>
      <c r="J33" s="1">
        <v>4.0370852341048001E-17</v>
      </c>
      <c r="K33" s="1">
        <v>4.0113635423930996</v>
      </c>
      <c r="O33" s="2">
        <f t="shared" si="0"/>
        <v>2.8576472687015659</v>
      </c>
      <c r="P33">
        <f t="shared" si="1"/>
        <v>1.9982952035527759</v>
      </c>
    </row>
    <row r="34" spans="3:16">
      <c r="C34">
        <v>29</v>
      </c>
      <c r="D34" s="1">
        <v>2.1671553440683E-13</v>
      </c>
      <c r="E34" s="1">
        <v>2.3033894158681E-4</v>
      </c>
      <c r="F34">
        <v>4.0931981672258999</v>
      </c>
      <c r="G34" s="1">
        <v>-3.0724736846146998E-16</v>
      </c>
      <c r="H34" s="1">
        <v>3.6748506182344001E-17</v>
      </c>
      <c r="I34" s="1">
        <v>7.1065526361851997E-2</v>
      </c>
      <c r="J34" s="1">
        <v>2.6688931879751001E-17</v>
      </c>
      <c r="K34" s="1">
        <v>4.0931981672258999</v>
      </c>
      <c r="O34" s="2">
        <f t="shared" si="0"/>
        <v>2.752487286937884</v>
      </c>
      <c r="P34">
        <f t="shared" si="1"/>
        <v>2.3221793629192384</v>
      </c>
    </row>
    <row r="35" spans="3:16">
      <c r="C35">
        <v>30</v>
      </c>
      <c r="D35" s="1">
        <v>0</v>
      </c>
      <c r="E35" s="1">
        <v>2.3479418780530999E-4</v>
      </c>
      <c r="F35">
        <v>4.0081053690664996</v>
      </c>
      <c r="G35" s="1">
        <v>-4.1223419719813002E-17</v>
      </c>
      <c r="H35" s="1">
        <v>-3.9685495163674002E-17</v>
      </c>
      <c r="I35" s="1">
        <v>0.56748120054063</v>
      </c>
      <c r="J35" s="1">
        <v>5.5226745102114E-18</v>
      </c>
      <c r="K35" s="1">
        <v>4.0081053690664996</v>
      </c>
      <c r="O35" s="2">
        <f t="shared" si="0"/>
        <v>2.8612306462245432</v>
      </c>
      <c r="P35">
        <f t="shared" si="1"/>
        <v>1.986445289878743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P35"/>
  <sheetViews>
    <sheetView workbookViewId="0">
      <selection activeCell="O5" sqref="O5:P35"/>
    </sheetView>
  </sheetViews>
  <sheetFormatPr defaultRowHeight="14.4"/>
  <cols>
    <col min="3" max="3" width="4.6640625" customWidth="1"/>
    <col min="4" max="4" width="8.88671875" customWidth="1"/>
    <col min="5" max="5" width="8.21875" customWidth="1"/>
    <col min="6" max="6" width="12.6640625" customWidth="1"/>
    <col min="7" max="8" width="8.88671875" customWidth="1"/>
    <col min="10" max="10" width="8.88671875" customWidth="1"/>
    <col min="11" max="11" width="8.5546875" customWidth="1"/>
    <col min="12" max="12" width="8.88671875" customWidth="1"/>
    <col min="13" max="13" width="12" customWidth="1"/>
    <col min="15" max="15" width="12.6640625" style="2" bestFit="1" customWidth="1"/>
  </cols>
  <sheetData>
    <row r="4" spans="3:16">
      <c r="C4" t="s">
        <v>0</v>
      </c>
      <c r="D4" t="s">
        <v>1</v>
      </c>
      <c r="E4" t="s">
        <v>22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O4" s="2" t="s">
        <v>8</v>
      </c>
      <c r="P4" t="s">
        <v>9</v>
      </c>
    </row>
    <row r="5" spans="3:16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 s="2">
        <f>(F5+I5+K5)/3</f>
        <v>0</v>
      </c>
      <c r="P5">
        <f>SQRT(0.5*((F5-O5)^2+(I5-O5)^2+(K5-O5)^2))</f>
        <v>0</v>
      </c>
    </row>
    <row r="6" spans="3:16">
      <c r="C6">
        <v>1</v>
      </c>
      <c r="D6" s="1">
        <v>8.8817841970012997E-16</v>
      </c>
      <c r="E6" s="1">
        <v>1.9296682226752999E-5</v>
      </c>
      <c r="F6">
        <v>3.0312216306100002</v>
      </c>
      <c r="G6" s="1">
        <v>-1.6776346961431999E-20</v>
      </c>
      <c r="H6" s="1">
        <v>5.5514691782030996E-19</v>
      </c>
      <c r="I6" s="1">
        <v>3.0312216306100002</v>
      </c>
      <c r="J6" s="1">
        <v>7.0150339415744996E-18</v>
      </c>
      <c r="K6" s="1">
        <v>3.4166375028889</v>
      </c>
      <c r="O6" s="2">
        <f t="shared" ref="O6:O35" si="0">(F6+I6+K6)/3</f>
        <v>3.1596935880363</v>
      </c>
      <c r="P6">
        <f t="shared" ref="P6:P35" si="1">SQRT(0.5*((F6-O6)^2+(I6-O6)^2+(K6-O6)^2))</f>
        <v>0.22251995761017726</v>
      </c>
    </row>
    <row r="7" spans="3:16">
      <c r="C7">
        <v>2</v>
      </c>
      <c r="D7" s="1">
        <v>1.6875389974302001E-14</v>
      </c>
      <c r="E7" s="1">
        <v>3.2215003961272E-5</v>
      </c>
      <c r="F7">
        <v>2.8990286461289001</v>
      </c>
      <c r="G7" s="1">
        <v>-1.2003131537244999E-19</v>
      </c>
      <c r="H7" s="1">
        <v>6.0744160036168996E-19</v>
      </c>
      <c r="I7" s="1">
        <v>2.8990286461289001</v>
      </c>
      <c r="J7" s="1">
        <v>7.4487694418922995E-18</v>
      </c>
      <c r="K7" s="1">
        <v>3.6111821046849002</v>
      </c>
      <c r="O7" s="2">
        <f t="shared" si="0"/>
        <v>3.1364131323142335</v>
      </c>
      <c r="P7">
        <f t="shared" si="1"/>
        <v>0.41116199100162965</v>
      </c>
    </row>
    <row r="8" spans="3:16">
      <c r="C8">
        <v>3</v>
      </c>
      <c r="D8" s="1">
        <v>0</v>
      </c>
      <c r="E8" s="1">
        <v>3.8861998841840001E-5</v>
      </c>
      <c r="F8">
        <v>2.4412330127516002</v>
      </c>
      <c r="G8" s="1">
        <v>2.8563538709529001E-19</v>
      </c>
      <c r="H8" s="1">
        <v>-2.2612229151994001E-18</v>
      </c>
      <c r="I8" s="1">
        <v>2.4412330127516002</v>
      </c>
      <c r="J8" s="1">
        <v>-1.5752444054578999E-17</v>
      </c>
      <c r="K8" s="1">
        <v>4.0978629645118998</v>
      </c>
      <c r="O8" s="2">
        <f t="shared" si="0"/>
        <v>2.9934429966716998</v>
      </c>
      <c r="P8">
        <f t="shared" si="1"/>
        <v>0.9564557485964057</v>
      </c>
    </row>
    <row r="9" spans="3:16">
      <c r="C9">
        <v>4</v>
      </c>
      <c r="D9" s="1">
        <v>2.4158453015843002E-13</v>
      </c>
      <c r="E9" s="1">
        <v>4.4145237557635E-5</v>
      </c>
      <c r="F9">
        <v>2.127265312484</v>
      </c>
      <c r="G9" s="1">
        <v>3.3798600227503999E-19</v>
      </c>
      <c r="H9" s="1">
        <v>-3.2408456830255001E-18</v>
      </c>
      <c r="I9" s="1">
        <v>2.127265312484</v>
      </c>
      <c r="J9" s="1">
        <v>5.4884184981322999E-17</v>
      </c>
      <c r="K9" s="1">
        <v>4.3310391178818</v>
      </c>
      <c r="O9" s="2">
        <f t="shared" si="0"/>
        <v>2.861856580949933</v>
      </c>
      <c r="P9">
        <f t="shared" si="1"/>
        <v>1.2723493997794657</v>
      </c>
    </row>
    <row r="10" spans="3:16">
      <c r="C10">
        <v>5</v>
      </c>
      <c r="D10" s="1">
        <v>1.0711431741583999E-12</v>
      </c>
      <c r="E10" s="1">
        <v>5.1192147127847998E-5</v>
      </c>
      <c r="F10">
        <v>2.5482604272925999</v>
      </c>
      <c r="G10" s="1">
        <v>3.8137248104233998E-20</v>
      </c>
      <c r="H10" s="1">
        <v>-5.9187754410910004E-19</v>
      </c>
      <c r="I10" s="1">
        <v>2.5482604272925999</v>
      </c>
      <c r="J10" s="1">
        <v>3.3098316873003001E-18</v>
      </c>
      <c r="K10" s="1">
        <v>4.0030499544165004</v>
      </c>
      <c r="O10" s="2">
        <f t="shared" si="0"/>
        <v>3.0331902696672337</v>
      </c>
      <c r="P10">
        <f t="shared" si="1"/>
        <v>0.83992312509923228</v>
      </c>
    </row>
    <row r="11" spans="3:16">
      <c r="C11">
        <v>6</v>
      </c>
      <c r="D11" s="1">
        <v>8.4068396688508007E-9</v>
      </c>
      <c r="E11" s="1">
        <v>6.0396627650823001E-5</v>
      </c>
      <c r="F11">
        <v>2.8346577851179</v>
      </c>
      <c r="G11" s="1">
        <v>-1.6102918275330999E-19</v>
      </c>
      <c r="H11" s="1">
        <v>1.4986040695793001E-18</v>
      </c>
      <c r="I11" s="1">
        <v>2.8346577851179</v>
      </c>
      <c r="J11" s="1">
        <v>-2.0183355748587999E-17</v>
      </c>
      <c r="K11" s="1">
        <v>3.6947802219604</v>
      </c>
      <c r="O11" s="2">
        <f t="shared" si="0"/>
        <v>3.1213652640653997</v>
      </c>
      <c r="P11">
        <f t="shared" si="1"/>
        <v>0.49659192044705425</v>
      </c>
    </row>
    <row r="12" spans="3:16">
      <c r="C12">
        <v>7</v>
      </c>
      <c r="D12" s="1">
        <v>1.4883401178167E-9</v>
      </c>
      <c r="E12" s="1">
        <v>6.9382314654656003E-5</v>
      </c>
      <c r="F12">
        <v>2.8699407334633</v>
      </c>
      <c r="G12" s="1">
        <v>-6.4660108819475995E-20</v>
      </c>
      <c r="H12" s="1">
        <v>1.318224503129E-18</v>
      </c>
      <c r="I12" s="1">
        <v>2.8699407334633</v>
      </c>
      <c r="J12" s="1">
        <v>6.2538618286699997E-18</v>
      </c>
      <c r="K12" s="1">
        <v>3.6497541663268001</v>
      </c>
      <c r="O12" s="2">
        <f t="shared" si="0"/>
        <v>3.1298785444177999</v>
      </c>
      <c r="P12">
        <f t="shared" si="1"/>
        <v>0.45022549538142786</v>
      </c>
    </row>
    <row r="13" spans="3:16">
      <c r="C13">
        <v>8</v>
      </c>
      <c r="D13" s="1">
        <v>3.7303493627405002E-13</v>
      </c>
      <c r="E13" s="1">
        <v>7.6019241543168E-5</v>
      </c>
      <c r="F13">
        <v>2.6628716331794999</v>
      </c>
      <c r="G13" s="1">
        <v>-3.3665228654177E-19</v>
      </c>
      <c r="H13" s="1">
        <v>3.4041712075776002E-18</v>
      </c>
      <c r="I13" s="1">
        <v>2.6628716331794999</v>
      </c>
      <c r="J13" s="1">
        <v>7.7547813081846002E-17</v>
      </c>
      <c r="K13" s="1">
        <v>3.8904159415541999</v>
      </c>
      <c r="O13" s="2">
        <f t="shared" si="0"/>
        <v>3.0720530693044004</v>
      </c>
      <c r="P13">
        <f t="shared" si="1"/>
        <v>0.70872303688232607</v>
      </c>
    </row>
    <row r="14" spans="3:16">
      <c r="C14">
        <v>9</v>
      </c>
      <c r="D14" s="1">
        <v>1.5868879543745999E-9</v>
      </c>
      <c r="E14" s="1">
        <v>8.009767875345E-5</v>
      </c>
      <c r="F14">
        <v>1.9410116327494</v>
      </c>
      <c r="G14" s="1">
        <v>6.4846660870129002E-19</v>
      </c>
      <c r="H14" s="1">
        <v>-6.9469455170349995E-18</v>
      </c>
      <c r="I14" s="1">
        <v>1.9410116327494</v>
      </c>
      <c r="J14" s="1">
        <v>-1.0403169915237001E-16</v>
      </c>
      <c r="K14" s="1">
        <v>4.4447724403390998</v>
      </c>
      <c r="O14" s="2">
        <f t="shared" si="0"/>
        <v>2.775598568612633</v>
      </c>
      <c r="P14">
        <f t="shared" si="1"/>
        <v>1.4455469762483479</v>
      </c>
    </row>
    <row r="15" spans="3:16">
      <c r="C15">
        <v>10</v>
      </c>
      <c r="D15" s="1">
        <v>0</v>
      </c>
      <c r="E15" s="1">
        <v>8.3196417832836995E-5</v>
      </c>
      <c r="F15">
        <v>1.0289404625880001</v>
      </c>
      <c r="G15" s="1">
        <v>-1.0140256532679999E-19</v>
      </c>
      <c r="H15" s="1">
        <v>-6.3062678488682E-18</v>
      </c>
      <c r="I15" s="1">
        <v>1.0289404625880001</v>
      </c>
      <c r="J15" s="1">
        <v>1.4372612277561001E-16</v>
      </c>
      <c r="K15" s="1">
        <v>4.8353067353085999</v>
      </c>
      <c r="O15" s="2">
        <f t="shared" si="0"/>
        <v>2.2977292201615334</v>
      </c>
      <c r="P15">
        <f t="shared" si="1"/>
        <v>2.1976065921895507</v>
      </c>
    </row>
    <row r="16" spans="3:16">
      <c r="C16">
        <v>11</v>
      </c>
      <c r="D16" s="1">
        <v>1.1183054482444001E-11</v>
      </c>
      <c r="E16" s="1">
        <v>8.6850438581878006E-5</v>
      </c>
      <c r="F16">
        <v>1.5899814023998</v>
      </c>
      <c r="G16" s="1">
        <v>6.1463697475764003E-19</v>
      </c>
      <c r="H16" s="1">
        <v>-8.5333478894770003E-19</v>
      </c>
      <c r="I16" s="1">
        <v>1.5899814023998</v>
      </c>
      <c r="J16" s="1">
        <v>1.2020432187410001E-16</v>
      </c>
      <c r="K16" s="1">
        <v>4.6225934292988997</v>
      </c>
      <c r="O16" s="2">
        <f t="shared" si="0"/>
        <v>2.6008520780328332</v>
      </c>
      <c r="P16">
        <f t="shared" si="1"/>
        <v>1.7508793700778917</v>
      </c>
    </row>
    <row r="17" spans="3:16">
      <c r="C17">
        <v>12</v>
      </c>
      <c r="D17" s="1">
        <v>-8.8817841970012997E-16</v>
      </c>
      <c r="E17" s="1">
        <v>9.2426472206830996E-5</v>
      </c>
      <c r="F17">
        <v>2.4980105617080999</v>
      </c>
      <c r="G17" s="1">
        <v>-2.4402964683150999E-19</v>
      </c>
      <c r="H17" s="1">
        <v>1.352183383839E-20</v>
      </c>
      <c r="I17" s="1">
        <v>2.4980105617080999</v>
      </c>
      <c r="J17" s="1">
        <v>-1.2575705759282E-16</v>
      </c>
      <c r="K17" s="1">
        <v>4.0487089488276</v>
      </c>
      <c r="O17" s="2">
        <f t="shared" si="0"/>
        <v>3.0149100240812667</v>
      </c>
      <c r="P17">
        <f t="shared" si="1"/>
        <v>0.89529613123536189</v>
      </c>
    </row>
    <row r="18" spans="3:16">
      <c r="C18">
        <v>13</v>
      </c>
      <c r="D18" s="1">
        <v>1.0910383707596001E-11</v>
      </c>
      <c r="E18" s="1">
        <v>9.9018338400273995E-5</v>
      </c>
      <c r="F18">
        <v>2.7453559940929999</v>
      </c>
      <c r="G18" s="1">
        <v>-2.7062948805895E-19</v>
      </c>
      <c r="H18" s="1">
        <v>2.9953415169511998E-18</v>
      </c>
      <c r="I18" s="1">
        <v>2.7453559940929999</v>
      </c>
      <c r="J18" s="1">
        <v>-3.0702079731795002E-17</v>
      </c>
      <c r="K18" s="1">
        <v>3.8009787826566002</v>
      </c>
      <c r="O18" s="2">
        <f t="shared" si="0"/>
        <v>3.0972302569475332</v>
      </c>
      <c r="P18">
        <f t="shared" si="1"/>
        <v>0.60946410113989802</v>
      </c>
    </row>
    <row r="19" spans="3:16">
      <c r="C19">
        <v>14</v>
      </c>
      <c r="D19" s="1">
        <v>5.7122662155962003E-10</v>
      </c>
      <c r="E19" s="1">
        <v>1.0456735441659001E-4</v>
      </c>
      <c r="F19">
        <v>2.6035428270943002</v>
      </c>
      <c r="G19" s="1">
        <v>7.4117694297093998E-20</v>
      </c>
      <c r="H19" s="1">
        <v>4.5818979787784996E-18</v>
      </c>
      <c r="I19" s="1">
        <v>2.6035428270943002</v>
      </c>
      <c r="J19" s="1">
        <v>5.2423973292929002E-17</v>
      </c>
      <c r="K19" s="1">
        <v>3.9502792277376</v>
      </c>
      <c r="O19" s="2">
        <f t="shared" si="0"/>
        <v>3.0524549606420668</v>
      </c>
      <c r="P19">
        <f t="shared" si="1"/>
        <v>0.77753862343887681</v>
      </c>
    </row>
    <row r="20" spans="3:16">
      <c r="C20">
        <v>15</v>
      </c>
      <c r="D20" s="1">
        <v>-8.8817841970012997E-16</v>
      </c>
      <c r="E20" s="1">
        <v>1.0821996775657001E-4</v>
      </c>
      <c r="F20">
        <v>1.8894363407514001</v>
      </c>
      <c r="G20" s="1">
        <v>-4.3045482853220001E-19</v>
      </c>
      <c r="H20" s="1">
        <v>-9.6881789792217998E-18</v>
      </c>
      <c r="I20" s="1">
        <v>1.8894363407514001</v>
      </c>
      <c r="J20" s="1">
        <v>2.1644576402034001E-17</v>
      </c>
      <c r="K20" s="1">
        <v>4.4736521818078003</v>
      </c>
      <c r="O20" s="2">
        <f t="shared" si="0"/>
        <v>2.7508416211035338</v>
      </c>
      <c r="P20">
        <f t="shared" si="1"/>
        <v>1.4919977114780079</v>
      </c>
    </row>
    <row r="21" spans="3:16">
      <c r="C21">
        <v>16</v>
      </c>
      <c r="D21" s="1">
        <v>8.3982980569885992E-9</v>
      </c>
      <c r="E21" s="1">
        <v>1.1084238164484999E-4</v>
      </c>
      <c r="F21">
        <v>0.54160679878502005</v>
      </c>
      <c r="G21" s="1">
        <v>1.1000318506478001E-18</v>
      </c>
      <c r="H21" s="1">
        <v>2.7366411939163001E-19</v>
      </c>
      <c r="I21" s="1">
        <v>0.54160679878502005</v>
      </c>
      <c r="J21" s="1">
        <v>3.4567774591144002E-16</v>
      </c>
      <c r="K21" s="1">
        <v>4.9703629735782</v>
      </c>
      <c r="O21" s="2">
        <f t="shared" si="0"/>
        <v>2.0178588570494136</v>
      </c>
      <c r="P21">
        <f t="shared" si="1"/>
        <v>2.5569435696920597</v>
      </c>
    </row>
    <row r="22" spans="3:16">
      <c r="C22">
        <v>17</v>
      </c>
      <c r="D22" s="1">
        <v>0</v>
      </c>
      <c r="E22" s="1">
        <v>1.1350888829858E-4</v>
      </c>
      <c r="F22">
        <v>0.52730555250293998</v>
      </c>
      <c r="G22" s="1">
        <v>-1.8641487584345E-19</v>
      </c>
      <c r="H22" s="1">
        <v>-9.3840980424020997E-18</v>
      </c>
      <c r="I22" s="1">
        <v>0.52730555250293998</v>
      </c>
      <c r="J22" s="1">
        <v>7.1175919370979003E-17</v>
      </c>
      <c r="K22" s="1">
        <v>4.9737831287540004</v>
      </c>
      <c r="O22" s="2">
        <f t="shared" si="0"/>
        <v>2.0094647445866269</v>
      </c>
      <c r="P22">
        <f t="shared" si="1"/>
        <v>2.5671750255941843</v>
      </c>
    </row>
    <row r="23" spans="3:16">
      <c r="C23">
        <v>18</v>
      </c>
      <c r="D23" s="1">
        <v>3.6415315207704997E-12</v>
      </c>
      <c r="E23" s="1">
        <v>1.173689339431E-4</v>
      </c>
      <c r="F23">
        <v>1.9641189471448</v>
      </c>
      <c r="G23" s="1">
        <v>-2.4875333162900999E-19</v>
      </c>
      <c r="H23" s="1">
        <v>4.4628289239485998E-18</v>
      </c>
      <c r="I23" s="1">
        <v>1.9641189471448</v>
      </c>
      <c r="J23" s="1">
        <v>-2.2390420005927001E-16</v>
      </c>
      <c r="K23" s="1">
        <v>4.4314865918913</v>
      </c>
      <c r="O23" s="2">
        <f t="shared" si="0"/>
        <v>2.7865748287269665</v>
      </c>
      <c r="P23">
        <f t="shared" si="1"/>
        <v>1.4245353738841646</v>
      </c>
    </row>
    <row r="24" spans="3:16">
      <c r="C24">
        <v>19</v>
      </c>
      <c r="D24" s="1">
        <v>3.2986946507662998E-12</v>
      </c>
      <c r="E24" s="1">
        <v>1.2268341217739999E-4</v>
      </c>
      <c r="F24">
        <v>2.5958843611721001</v>
      </c>
      <c r="G24" s="1">
        <v>1.8869157610279999E-19</v>
      </c>
      <c r="H24" s="1">
        <v>2.1021620077501E-18</v>
      </c>
      <c r="I24" s="1">
        <v>2.5958843611721001</v>
      </c>
      <c r="J24" s="1">
        <v>-3.5594092466359999E-17</v>
      </c>
      <c r="K24" s="1">
        <v>3.9577567292593998</v>
      </c>
      <c r="O24" s="2">
        <f t="shared" si="0"/>
        <v>3.0498418172011998</v>
      </c>
      <c r="P24">
        <f t="shared" si="1"/>
        <v>0.78627737831711564</v>
      </c>
    </row>
    <row r="25" spans="3:16">
      <c r="C25">
        <v>20</v>
      </c>
      <c r="D25" s="1">
        <v>1.3379519714363E-11</v>
      </c>
      <c r="E25" s="1">
        <v>1.2772435825213999E-4</v>
      </c>
      <c r="F25">
        <v>2.5806101836269999</v>
      </c>
      <c r="G25" s="1">
        <v>-3.8627711477924999E-19</v>
      </c>
      <c r="H25" s="1">
        <v>1.1100063361016001E-18</v>
      </c>
      <c r="I25" s="1">
        <v>2.5806101836269999</v>
      </c>
      <c r="J25" s="1">
        <v>2.0284875246941999E-16</v>
      </c>
      <c r="K25" s="1">
        <v>3.9725068631129998</v>
      </c>
      <c r="O25" s="2">
        <f t="shared" si="0"/>
        <v>3.0445757434556668</v>
      </c>
      <c r="P25">
        <f t="shared" si="1"/>
        <v>0.80361192258538827</v>
      </c>
    </row>
    <row r="26" spans="3:16">
      <c r="C26">
        <v>21</v>
      </c>
      <c r="D26" s="1">
        <v>1.3780123708783999E-9</v>
      </c>
      <c r="E26" s="1">
        <v>1.3128891107857E-4</v>
      </c>
      <c r="F26">
        <v>1.9840187979568</v>
      </c>
      <c r="G26" s="1">
        <v>2.9253560504668999E-19</v>
      </c>
      <c r="H26" s="1">
        <v>2.6690056923876E-18</v>
      </c>
      <c r="I26" s="1">
        <v>1.9840187979568</v>
      </c>
      <c r="J26" s="1">
        <v>-9.3677036538303003E-17</v>
      </c>
      <c r="K26" s="1">
        <v>4.4198672429143002</v>
      </c>
      <c r="O26" s="2">
        <f t="shared" si="0"/>
        <v>2.7959682796092999</v>
      </c>
      <c r="P26">
        <f t="shared" si="1"/>
        <v>1.4063377554013441</v>
      </c>
    </row>
    <row r="27" spans="3:16">
      <c r="C27">
        <v>22</v>
      </c>
      <c r="D27" s="1">
        <v>0</v>
      </c>
      <c r="E27" s="1">
        <v>1.3375033620442999E-4</v>
      </c>
      <c r="F27">
        <v>0.47124810824938002</v>
      </c>
      <c r="G27" s="1">
        <v>4.2819905455534002E-19</v>
      </c>
      <c r="H27" s="1">
        <v>-6.6892584358786999E-18</v>
      </c>
      <c r="I27" s="1">
        <v>0.47124810824938002</v>
      </c>
      <c r="J27" s="1">
        <v>4.7024970965012003E-16</v>
      </c>
      <c r="K27" s="1">
        <v>4.9869242404851004</v>
      </c>
      <c r="O27" s="2">
        <f t="shared" si="0"/>
        <v>1.9764734856612869</v>
      </c>
      <c r="P27">
        <f t="shared" si="1"/>
        <v>2.6071268305194613</v>
      </c>
    </row>
    <row r="28" spans="3:16">
      <c r="C28">
        <v>23</v>
      </c>
      <c r="D28" s="1">
        <v>1.998747833909E-10</v>
      </c>
      <c r="E28" s="1">
        <v>1.3601860573543001E-4</v>
      </c>
      <c r="F28">
        <v>-0.32809899135499998</v>
      </c>
      <c r="G28" s="1">
        <v>1.2419652158303E-18</v>
      </c>
      <c r="H28" s="1">
        <v>-5.0556087269062999E-18</v>
      </c>
      <c r="I28" s="1">
        <v>-0.32809899135499998</v>
      </c>
      <c r="J28" s="1">
        <v>1.0790725282902999E-15</v>
      </c>
      <c r="K28" s="1">
        <v>5.1351326055608997</v>
      </c>
      <c r="O28" s="2">
        <f t="shared" si="0"/>
        <v>1.4929782076169664</v>
      </c>
      <c r="P28">
        <f t="shared" si="1"/>
        <v>3.1541982331246636</v>
      </c>
    </row>
    <row r="29" spans="3:16">
      <c r="C29">
        <v>24</v>
      </c>
      <c r="D29" s="1">
        <v>1.8305357230020001E-12</v>
      </c>
      <c r="E29" s="1">
        <v>1.3888635264575999E-4</v>
      </c>
      <c r="F29">
        <v>1.1406337355214999</v>
      </c>
      <c r="G29" s="1">
        <v>6.1054623788301005E-20</v>
      </c>
      <c r="H29" s="1">
        <v>-5.4162691575500997E-18</v>
      </c>
      <c r="I29" s="1">
        <v>1.1406337355214999</v>
      </c>
      <c r="J29" s="1">
        <v>-1.1271014606078E-15</v>
      </c>
      <c r="K29" s="1">
        <v>4.7985531913227</v>
      </c>
      <c r="O29" s="2">
        <f t="shared" si="0"/>
        <v>2.3599402207885665</v>
      </c>
      <c r="P29">
        <f t="shared" si="1"/>
        <v>2.111900782480792</v>
      </c>
    </row>
    <row r="30" spans="3:16">
      <c r="C30">
        <v>25</v>
      </c>
      <c r="D30" s="1">
        <v>4.1744385725906E-14</v>
      </c>
      <c r="E30" s="1">
        <v>1.4320677098313001E-4</v>
      </c>
      <c r="F30">
        <v>2.3586828381696998</v>
      </c>
      <c r="G30" s="1">
        <v>-3.4417517553402002E-19</v>
      </c>
      <c r="H30" s="1">
        <v>3.4221182440456999E-18</v>
      </c>
      <c r="I30" s="1">
        <v>2.3586828381696998</v>
      </c>
      <c r="J30" s="1">
        <v>-9.3202268924424999E-17</v>
      </c>
      <c r="K30" s="1">
        <v>4.165118366513</v>
      </c>
      <c r="O30" s="2">
        <f t="shared" si="0"/>
        <v>2.9608280142841337</v>
      </c>
      <c r="P30">
        <f t="shared" si="1"/>
        <v>1.0429460385627081</v>
      </c>
    </row>
    <row r="31" spans="3:16">
      <c r="C31">
        <v>26</v>
      </c>
      <c r="D31" s="1">
        <v>4.4177994595884003E-12</v>
      </c>
      <c r="E31" s="1">
        <v>1.4787689874190999E-4</v>
      </c>
      <c r="F31">
        <v>2.5487520937846</v>
      </c>
      <c r="G31" s="1">
        <v>-6.9087175968476997E-19</v>
      </c>
      <c r="H31" s="1">
        <v>2.4120170653304E-18</v>
      </c>
      <c r="I31" s="1">
        <v>2.5487520937846</v>
      </c>
      <c r="J31" s="1">
        <v>-7.0310992509644006E-17</v>
      </c>
      <c r="K31" s="1">
        <v>4.0025926570103003</v>
      </c>
      <c r="O31" s="2">
        <f t="shared" si="0"/>
        <v>3.0333656148598336</v>
      </c>
      <c r="P31">
        <f t="shared" si="1"/>
        <v>0.83937524053715518</v>
      </c>
    </row>
    <row r="32" spans="3:16">
      <c r="C32">
        <v>27</v>
      </c>
      <c r="D32" s="1">
        <v>5.3290705182008003E-15</v>
      </c>
      <c r="E32" s="1">
        <v>1.5146333568298999E-4</v>
      </c>
      <c r="F32">
        <v>2.1120965404248002</v>
      </c>
      <c r="G32" s="1">
        <v>-1.0477019111712E-19</v>
      </c>
      <c r="H32" s="1">
        <v>2.5124359118628999E-18</v>
      </c>
      <c r="I32" s="1">
        <v>2.1120965404248002</v>
      </c>
      <c r="J32" s="1">
        <v>1.1700251100095E-16</v>
      </c>
      <c r="K32" s="1">
        <v>4.3409004328070004</v>
      </c>
      <c r="O32" s="2">
        <f t="shared" si="0"/>
        <v>2.855031171218867</v>
      </c>
      <c r="P32">
        <f t="shared" si="1"/>
        <v>1.286800527237749</v>
      </c>
    </row>
    <row r="33" spans="3:16">
      <c r="C33">
        <v>28</v>
      </c>
      <c r="D33" s="1">
        <v>7.0007217800594001E-9</v>
      </c>
      <c r="E33" s="1">
        <v>1.5389821671630001E-4</v>
      </c>
      <c r="F33">
        <v>0.66319276287617002</v>
      </c>
      <c r="G33" s="1">
        <v>4.5185632140048997E-19</v>
      </c>
      <c r="H33" s="1">
        <v>-2.4251862725593998E-18</v>
      </c>
      <c r="I33" s="1">
        <v>0.66319276287617002</v>
      </c>
      <c r="J33" s="1">
        <v>4.9238146495583999E-17</v>
      </c>
      <c r="K33" s="1">
        <v>4.9401305999837</v>
      </c>
      <c r="O33" s="2">
        <f t="shared" si="0"/>
        <v>2.0888387085786797</v>
      </c>
      <c r="P33">
        <f t="shared" si="1"/>
        <v>2.4692912115613281</v>
      </c>
    </row>
    <row r="34" spans="3:16">
      <c r="C34">
        <v>29</v>
      </c>
      <c r="D34" s="1">
        <v>3.1841196346248998E-11</v>
      </c>
      <c r="E34" s="1">
        <v>1.5598243766817E-4</v>
      </c>
      <c r="F34">
        <v>-0.81558352086053998</v>
      </c>
      <c r="G34" s="1">
        <v>2.1804385143160001E-18</v>
      </c>
      <c r="H34" s="1">
        <v>-1.1992651393516E-17</v>
      </c>
      <c r="I34" s="1">
        <v>-0.81558352086053998</v>
      </c>
      <c r="J34" s="1">
        <v>4.0614155596231999E-17</v>
      </c>
      <c r="K34" s="1">
        <v>5.1970225822396996</v>
      </c>
      <c r="O34" s="2">
        <f t="shared" si="0"/>
        <v>1.1886185135062066</v>
      </c>
      <c r="P34">
        <f t="shared" si="1"/>
        <v>3.4713797521561101</v>
      </c>
    </row>
    <row r="35" spans="3:16">
      <c r="C35">
        <v>30</v>
      </c>
      <c r="D35" s="1">
        <v>2.5684077087362001E-9</v>
      </c>
      <c r="E35" s="1">
        <v>1.583044226087E-4</v>
      </c>
      <c r="F35">
        <v>0.10671058438551</v>
      </c>
      <c r="G35" s="1">
        <v>-1.4851097070916001E-18</v>
      </c>
      <c r="H35" s="1">
        <v>-2.5217746486277001E-18</v>
      </c>
      <c r="I35" s="1">
        <v>0.10671058438551</v>
      </c>
      <c r="J35" s="1">
        <v>9.8798457842835999E-18</v>
      </c>
      <c r="K35" s="1">
        <v>5.0629000417026004</v>
      </c>
      <c r="O35" s="2">
        <f t="shared" si="0"/>
        <v>1.75877373682454</v>
      </c>
      <c r="P35">
        <f t="shared" si="1"/>
        <v>2.8614573173368072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M69"/>
  <sheetViews>
    <sheetView topLeftCell="A32" workbookViewId="0">
      <selection activeCell="I10" sqref="I10:M69"/>
    </sheetView>
  </sheetViews>
  <sheetFormatPr defaultRowHeight="14.4"/>
  <sheetData>
    <row r="2" spans="2:13">
      <c r="C2" t="s">
        <v>10</v>
      </c>
      <c r="D2">
        <v>10</v>
      </c>
      <c r="G2" t="s">
        <v>16</v>
      </c>
      <c r="H2">
        <f>(-COS(3*D5)*(COS(D5)-SIN(D3)*SIN(D5)/SQRT(3))-3*SIN(3*D5)*(SIN(D5)+SIN(D3)*COS(D5)/SQRT(3)))/18/POWER(COS(3*D5), 3)</f>
        <v>-1.0500340131621302</v>
      </c>
      <c r="J2" t="s">
        <v>17</v>
      </c>
      <c r="K2">
        <f>(-COS(3*D5)*(COS(D5)+SIN(D3)*SIN(D5)/SQRT(3))+3*SIN(3*D5)*(-SIN(D5)+SIN(D3)*COS(D5)/SQRT(3)))/18/POWER(COS(3*D5), 3)</f>
        <v>-0.15746883890100305</v>
      </c>
    </row>
    <row r="3" spans="2:13">
      <c r="C3" t="s">
        <v>13</v>
      </c>
      <c r="D3">
        <f>E3*PI()/180</f>
        <v>0.87266462599716477</v>
      </c>
      <c r="E3">
        <v>50</v>
      </c>
      <c r="G3" t="s">
        <v>18</v>
      </c>
      <c r="H3">
        <f>(SIN(6*D5)*(COS(D5)-SIN(D3)*SIN(D5)/SQRT(3))-6*COS(6*D5)*(SIN(D5)+SIN(D3)*COS(D5)/SQRT(3)))/18/POWER(COS(3*D5), 3)</f>
        <v>1.31362985753479</v>
      </c>
      <c r="J3" t="s">
        <v>20</v>
      </c>
      <c r="K3">
        <f>(-SIN(6*D5)*(COS(D5)+SIN(D3)*SIN(D5)/SQRT(3))-6*COS(6*D5)*(-SIN(D5)+SIN(D3)*COS(D5)/SQRT(3)))/18/POWER(COS(3*D5), 3)</f>
        <v>-0.321799574755324</v>
      </c>
    </row>
    <row r="4" spans="2:13">
      <c r="C4" t="s">
        <v>11</v>
      </c>
      <c r="D4">
        <v>4</v>
      </c>
      <c r="G4" t="s">
        <v>19</v>
      </c>
      <c r="H4">
        <f>-SIN(D3)*SIN(D5)/SQRT(3)-H3*SIN(3*D5)-H2*POWER(SIN(3*D5),2)+COS(D5)</f>
        <v>0.43831401377131962</v>
      </c>
      <c r="J4" t="s">
        <v>21</v>
      </c>
      <c r="K4">
        <f>SIN(D3)*SIN(D5)/SQRT(3)+K3*SIN(3*D5)-K2*POWER(SIN(3*D5),2)+COS(D5)</f>
        <v>0.93037493238784597</v>
      </c>
    </row>
    <row r="5" spans="2:13">
      <c r="C5" t="s">
        <v>12</v>
      </c>
      <c r="D5">
        <f>E5*PI()/180</f>
        <v>0.3490658503988659</v>
      </c>
      <c r="E5">
        <v>20</v>
      </c>
    </row>
    <row r="8" spans="2:13">
      <c r="B8" t="s">
        <v>14</v>
      </c>
      <c r="C8" t="s">
        <v>14</v>
      </c>
      <c r="D8" t="s">
        <v>15</v>
      </c>
      <c r="E8" t="s">
        <v>9</v>
      </c>
      <c r="F8" t="s">
        <v>8</v>
      </c>
      <c r="I8" t="s">
        <v>14</v>
      </c>
      <c r="J8" t="s">
        <v>14</v>
      </c>
      <c r="K8" t="s">
        <v>15</v>
      </c>
      <c r="L8" t="s">
        <v>9</v>
      </c>
      <c r="M8" t="s">
        <v>8</v>
      </c>
    </row>
    <row r="9" spans="2:13">
      <c r="B9">
        <v>30</v>
      </c>
      <c r="C9">
        <f>B9*PI()/180</f>
        <v>0.52359877559829882</v>
      </c>
      <c r="D9">
        <f>IF(ABS(C9)&gt;$D$5,IF(C9&gt;0,$H$4+$H$3*SIN(3*C9)+$H$2*POWER(SIN(3*C9),2),$K$4+$K$3*SIN(3*C9)+$K$2*POWER(SIN(3*C9),2)),COS(C9)-SIN($D$3)*SIN(C9)/SQRT(3))</f>
        <v>0.70190985814397955</v>
      </c>
      <c r="E9">
        <v>0</v>
      </c>
      <c r="F9">
        <f>($D$2*COS($D$3)-SQRT($D$4*$D$4+E9*E9*D9*D9))/SIN($D$3)</f>
        <v>3.1693671544436861</v>
      </c>
      <c r="I9">
        <v>-30</v>
      </c>
      <c r="J9">
        <f>I9*PI()/180</f>
        <v>-0.52359877559829882</v>
      </c>
      <c r="K9">
        <f>IF(ABS(I9)&gt;$D$5,IF(I9&gt;0,$H$4+$H$3*SIN(3*I9)+$H$2*POWER(SIN(3*I9),2),$K$4+$K$3*SIN(3*I9)+$K$2*POWER(SIN(3*I9),2)),COS(I9)-SIN($D$3)*SIN(I9)/SQRT(3))</f>
        <v>1.0922088530151051</v>
      </c>
      <c r="L9">
        <v>0</v>
      </c>
      <c r="M9">
        <f>($D$2*COS($D$3)-SQRT($D$4*$D$4+L9*L9*K9*K9))/SIN($D$3)</f>
        <v>3.1693671544436861</v>
      </c>
    </row>
    <row r="10" spans="2:13">
      <c r="B10">
        <v>30</v>
      </c>
      <c r="C10">
        <f t="shared" ref="C10:C69" si="0">B10*PI()/180</f>
        <v>0.52359877559829882</v>
      </c>
      <c r="D10">
        <f t="shared" ref="D10:D69" si="1">IF(ABS(C10)&gt;$D$5,IF(C10&gt;0,$H$4+$H$3*SIN(3*C10)+$H$2*POWER(SIN(3*C10),2),$K$4+$K$3*SIN(3*C10)+$K$2*POWER(SIN(3*C10),2)),COS(C10)-SIN($D$3)*SIN(C10)/SQRT(3))</f>
        <v>0.70190985814397955</v>
      </c>
      <c r="E10">
        <f>E9+0.1</f>
        <v>0.1</v>
      </c>
      <c r="F10">
        <f t="shared" ref="F10:F69" si="2">($D$2*COS($D$3)-SQRT($D$4*$D$4+E10*E10*D10*D10))/SIN($D$3)</f>
        <v>3.1685632854049937</v>
      </c>
      <c r="I10">
        <v>-30</v>
      </c>
      <c r="J10">
        <f t="shared" ref="J10:J69" si="3">I10*PI()/180</f>
        <v>-0.52359877559829882</v>
      </c>
      <c r="K10">
        <f t="shared" ref="K10" si="4">IF(ABS(I10)&gt;$D$5,IF(I10&gt;0,$H$4+$H$3*SIN(3*I10)+$H$2*POWER(SIN(3*I10),2),$K$4+$K$3*SIN(3*I10)+$K$2*POWER(SIN(3*I10),2)),COS(I10)-SIN($D$3)*SIN(I10)/SQRT(3))</f>
        <v>1.0922088530151051</v>
      </c>
      <c r="L10">
        <f>L9+0.1</f>
        <v>0.1</v>
      </c>
      <c r="M10">
        <f t="shared" ref="M10" si="5">($D$2*COS($D$3)-SQRT($D$4*$D$4+L10*L10*K10*K10))/SIN($D$3)</f>
        <v>3.1674209587639335</v>
      </c>
    </row>
    <row r="11" spans="2:13" ht="15" customHeight="1">
      <c r="B11">
        <v>30</v>
      </c>
      <c r="C11">
        <f t="shared" si="0"/>
        <v>0.52359877559829882</v>
      </c>
      <c r="D11">
        <f t="shared" si="1"/>
        <v>0.70190985814397955</v>
      </c>
      <c r="E11">
        <f t="shared" ref="E11:E69" si="6">E10+0.1</f>
        <v>0.2</v>
      </c>
      <c r="F11">
        <f t="shared" si="2"/>
        <v>3.1661524203651199</v>
      </c>
      <c r="I11">
        <v>-30</v>
      </c>
      <c r="J11">
        <f t="shared" si="3"/>
        <v>-0.52359877559829882</v>
      </c>
      <c r="K11">
        <f t="shared" ref="K11:K69" si="7">IF(ABS(I11)&gt;$D$5,IF(I11&gt;0,$H$4+$H$3*SIN(3*I11)+$H$2*POWER(SIN(3*I11),2),$K$4+$K$3*SIN(3*I11)+$K$2*POWER(SIN(3*I11),2)),COS(I11)-SIN($D$3)*SIN(I11)/SQRT(3))</f>
        <v>1.0922088530151051</v>
      </c>
      <c r="L11">
        <f t="shared" ref="L11:L69" si="8">L10+0.1</f>
        <v>0.2</v>
      </c>
      <c r="M11">
        <f t="shared" ref="M11:M69" si="9">($D$2*COS($D$3)-SQRT($D$4*$D$4+L11*L11*K11*K11))/SIN($D$3)</f>
        <v>3.1615867175415184</v>
      </c>
    </row>
    <row r="12" spans="2:13">
      <c r="B12">
        <v>30</v>
      </c>
      <c r="C12">
        <f t="shared" si="0"/>
        <v>0.52359877559829882</v>
      </c>
      <c r="D12">
        <f t="shared" si="1"/>
        <v>0.70190985814397955</v>
      </c>
      <c r="E12">
        <f t="shared" si="6"/>
        <v>0.30000000000000004</v>
      </c>
      <c r="F12">
        <f t="shared" si="2"/>
        <v>3.1621367821317143</v>
      </c>
      <c r="I12">
        <v>-30</v>
      </c>
      <c r="J12">
        <f t="shared" si="3"/>
        <v>-0.52359877559829882</v>
      </c>
      <c r="K12">
        <f t="shared" si="7"/>
        <v>1.0922088530151051</v>
      </c>
      <c r="L12">
        <f t="shared" si="8"/>
        <v>0.30000000000000004</v>
      </c>
      <c r="M12">
        <f t="shared" si="9"/>
        <v>3.1518774198503277</v>
      </c>
    </row>
    <row r="13" spans="2:13">
      <c r="B13">
        <v>30</v>
      </c>
      <c r="C13">
        <f t="shared" si="0"/>
        <v>0.52359877559829882</v>
      </c>
      <c r="D13">
        <f t="shared" si="1"/>
        <v>0.70190985814397955</v>
      </c>
      <c r="E13">
        <f t="shared" si="6"/>
        <v>0.4</v>
      </c>
      <c r="F13">
        <f t="shared" si="2"/>
        <v>3.1565200640177355</v>
      </c>
      <c r="I13">
        <v>-30</v>
      </c>
      <c r="J13">
        <f t="shared" si="3"/>
        <v>-0.52359877559829882</v>
      </c>
      <c r="K13">
        <f t="shared" si="7"/>
        <v>1.0922088530151051</v>
      </c>
      <c r="L13">
        <f t="shared" si="8"/>
        <v>0.4</v>
      </c>
      <c r="M13">
        <f t="shared" si="9"/>
        <v>3.1383145541423185</v>
      </c>
    </row>
    <row r="14" spans="2:13">
      <c r="B14">
        <v>30</v>
      </c>
      <c r="C14">
        <f t="shared" si="0"/>
        <v>0.52359877559829882</v>
      </c>
      <c r="D14">
        <f t="shared" si="1"/>
        <v>0.70190985814397955</v>
      </c>
      <c r="E14">
        <f t="shared" si="6"/>
        <v>0.5</v>
      </c>
      <c r="F14">
        <f t="shared" si="2"/>
        <v>3.1493074129196099</v>
      </c>
      <c r="I14">
        <v>-30</v>
      </c>
      <c r="J14">
        <f t="shared" si="3"/>
        <v>-0.52359877559829882</v>
      </c>
      <c r="K14">
        <f t="shared" si="7"/>
        <v>1.0922088530151051</v>
      </c>
      <c r="L14">
        <f t="shared" si="8"/>
        <v>0.5</v>
      </c>
      <c r="M14">
        <f t="shared" si="9"/>
        <v>3.1209278725612708</v>
      </c>
    </row>
    <row r="15" spans="2:13">
      <c r="B15">
        <v>30</v>
      </c>
      <c r="C15">
        <f t="shared" si="0"/>
        <v>0.52359877559829882</v>
      </c>
      <c r="D15">
        <f t="shared" si="1"/>
        <v>0.70190985814397955</v>
      </c>
      <c r="E15">
        <f t="shared" si="6"/>
        <v>0.6</v>
      </c>
      <c r="F15">
        <f t="shared" si="2"/>
        <v>3.1405054058798187</v>
      </c>
      <c r="I15">
        <v>-30</v>
      </c>
      <c r="J15">
        <f t="shared" si="3"/>
        <v>-0.52359877559829882</v>
      </c>
      <c r="K15">
        <f t="shared" si="7"/>
        <v>1.0922088530151051</v>
      </c>
      <c r="L15">
        <f t="shared" si="8"/>
        <v>0.6</v>
      </c>
      <c r="M15">
        <f t="shared" si="9"/>
        <v>3.0997550694188689</v>
      </c>
    </row>
    <row r="16" spans="2:13">
      <c r="B16">
        <v>30</v>
      </c>
      <c r="C16">
        <f t="shared" si="0"/>
        <v>0.52359877559829882</v>
      </c>
      <c r="D16">
        <f t="shared" si="1"/>
        <v>0.70190985814397955</v>
      </c>
      <c r="E16">
        <f t="shared" si="6"/>
        <v>0.7</v>
      </c>
      <c r="F16">
        <f t="shared" si="2"/>
        <v>3.1301220203812705</v>
      </c>
      <c r="I16">
        <v>-30</v>
      </c>
      <c r="J16">
        <f t="shared" si="3"/>
        <v>-0.52359877559829882</v>
      </c>
      <c r="K16">
        <f t="shared" si="7"/>
        <v>1.0922088530151051</v>
      </c>
      <c r="L16">
        <f t="shared" si="8"/>
        <v>0.7</v>
      </c>
      <c r="M16">
        <f t="shared" si="9"/>
        <v>3.0748413818083629</v>
      </c>
    </row>
    <row r="17" spans="2:13">
      <c r="B17">
        <v>30</v>
      </c>
      <c r="C17">
        <f t="shared" si="0"/>
        <v>0.52359877559829882</v>
      </c>
      <c r="D17">
        <f t="shared" si="1"/>
        <v>0.70190985814397955</v>
      </c>
      <c r="E17">
        <f t="shared" si="6"/>
        <v>0.79999999999999993</v>
      </c>
      <c r="F17">
        <f t="shared" si="2"/>
        <v>3.1181665986833416</v>
      </c>
      <c r="I17">
        <v>-30</v>
      </c>
      <c r="J17">
        <f t="shared" si="3"/>
        <v>-0.52359877559829882</v>
      </c>
      <c r="K17">
        <f t="shared" si="7"/>
        <v>1.0922088530151051</v>
      </c>
      <c r="L17">
        <f t="shared" si="8"/>
        <v>0.79999999999999993</v>
      </c>
      <c r="M17">
        <f t="shared" si="9"/>
        <v>3.0462391219869516</v>
      </c>
    </row>
    <row r="18" spans="2:13">
      <c r="B18">
        <v>30</v>
      </c>
      <c r="C18">
        <f t="shared" si="0"/>
        <v>0.52359877559829882</v>
      </c>
      <c r="D18">
        <f t="shared" si="1"/>
        <v>0.70190985814397955</v>
      </c>
      <c r="E18">
        <f t="shared" si="6"/>
        <v>0.89999999999999991</v>
      </c>
      <c r="F18">
        <f t="shared" si="2"/>
        <v>3.10464980656629</v>
      </c>
      <c r="I18">
        <v>-30</v>
      </c>
      <c r="J18">
        <f t="shared" si="3"/>
        <v>-0.52359877559829882</v>
      </c>
      <c r="K18">
        <f t="shared" si="7"/>
        <v>1.0922088530151051</v>
      </c>
      <c r="L18">
        <f t="shared" si="8"/>
        <v>0.89999999999999991</v>
      </c>
      <c r="M18">
        <f t="shared" si="9"/>
        <v>3.0140071524072933</v>
      </c>
    </row>
    <row r="19" spans="2:13">
      <c r="B19">
        <v>30</v>
      </c>
      <c r="C19">
        <f t="shared" si="0"/>
        <v>0.52359877559829882</v>
      </c>
      <c r="D19">
        <f t="shared" si="1"/>
        <v>0.70190985814397955</v>
      </c>
      <c r="E19">
        <f t="shared" si="6"/>
        <v>0.99999999999999989</v>
      </c>
      <c r="F19">
        <f t="shared" si="2"/>
        <v>3.0895835869008343</v>
      </c>
      <c r="I19">
        <v>-30</v>
      </c>
      <c r="J19">
        <f t="shared" si="3"/>
        <v>-0.52359877559829882</v>
      </c>
      <c r="K19">
        <f t="shared" si="7"/>
        <v>1.0922088530151051</v>
      </c>
      <c r="L19">
        <f t="shared" si="8"/>
        <v>0.99999999999999989</v>
      </c>
      <c r="M19">
        <f t="shared" si="9"/>
        <v>2.9782103150900263</v>
      </c>
    </row>
    <row r="20" spans="2:13">
      <c r="B20">
        <v>30</v>
      </c>
      <c r="C20">
        <f t="shared" si="0"/>
        <v>0.52359877559829882</v>
      </c>
      <c r="D20">
        <f t="shared" si="1"/>
        <v>0.70190985814397955</v>
      </c>
      <c r="E20">
        <f t="shared" si="6"/>
        <v>1.0999999999999999</v>
      </c>
      <c r="F20">
        <f t="shared" si="2"/>
        <v>3.0729811085024088</v>
      </c>
      <c r="I20">
        <v>-30</v>
      </c>
      <c r="J20">
        <f t="shared" si="3"/>
        <v>-0.52359877559829882</v>
      </c>
      <c r="K20">
        <f t="shared" si="7"/>
        <v>1.0922088530151051</v>
      </c>
      <c r="L20">
        <f t="shared" si="8"/>
        <v>1.0999999999999999</v>
      </c>
      <c r="M20">
        <f t="shared" si="9"/>
        <v>2.9389188273985716</v>
      </c>
    </row>
    <row r="21" spans="2:13">
      <c r="B21">
        <v>30</v>
      </c>
      <c r="C21">
        <f t="shared" si="0"/>
        <v>0.52359877559829882</v>
      </c>
      <c r="D21">
        <f t="shared" si="1"/>
        <v>0.70190985814397955</v>
      </c>
      <c r="E21">
        <f t="shared" si="6"/>
        <v>1.2</v>
      </c>
      <c r="F21">
        <f t="shared" si="2"/>
        <v>3.0548567107643207</v>
      </c>
      <c r="I21">
        <v>-30</v>
      </c>
      <c r="J21">
        <f t="shared" si="3"/>
        <v>-0.52359877559829882</v>
      </c>
      <c r="K21">
        <f t="shared" si="7"/>
        <v>1.0922088530151051</v>
      </c>
      <c r="L21">
        <f t="shared" si="8"/>
        <v>1.2</v>
      </c>
      <c r="M21">
        <f t="shared" si="9"/>
        <v>2.8962076562247092</v>
      </c>
    </row>
    <row r="22" spans="2:13">
      <c r="B22">
        <v>30</v>
      </c>
      <c r="C22">
        <f t="shared" si="0"/>
        <v>0.52359877559829882</v>
      </c>
      <c r="D22">
        <f t="shared" si="1"/>
        <v>0.70190985814397955</v>
      </c>
      <c r="E22">
        <f t="shared" si="6"/>
        <v>1.3</v>
      </c>
      <c r="F22">
        <f t="shared" si="2"/>
        <v>3.0352258445904958</v>
      </c>
      <c r="I22">
        <v>-30</v>
      </c>
      <c r="J22">
        <f t="shared" si="3"/>
        <v>-0.52359877559829882</v>
      </c>
      <c r="K22">
        <f t="shared" si="7"/>
        <v>1.0922088530151051</v>
      </c>
      <c r="L22">
        <f t="shared" si="8"/>
        <v>1.3</v>
      </c>
      <c r="M22">
        <f t="shared" si="9"/>
        <v>2.8501558821589055</v>
      </c>
    </row>
    <row r="23" spans="2:13">
      <c r="B23">
        <v>30</v>
      </c>
      <c r="C23">
        <f t="shared" si="0"/>
        <v>0.52359877559829882</v>
      </c>
      <c r="D23">
        <f t="shared" si="1"/>
        <v>0.70190985814397955</v>
      </c>
      <c r="E23">
        <f t="shared" si="6"/>
        <v>1.4000000000000001</v>
      </c>
      <c r="F23">
        <f t="shared" si="2"/>
        <v>3.0141050101665772</v>
      </c>
      <c r="I23">
        <v>-30</v>
      </c>
      <c r="J23">
        <f t="shared" si="3"/>
        <v>-0.52359877559829882</v>
      </c>
      <c r="K23">
        <f t="shared" si="7"/>
        <v>1.0922088530151051</v>
      </c>
      <c r="L23">
        <f t="shared" si="8"/>
        <v>1.4000000000000001</v>
      </c>
      <c r="M23">
        <f t="shared" si="9"/>
        <v>2.8008460644599347</v>
      </c>
    </row>
    <row r="24" spans="2:13">
      <c r="B24">
        <v>30</v>
      </c>
      <c r="C24">
        <f t="shared" si="0"/>
        <v>0.52359877559829882</v>
      </c>
      <c r="D24">
        <f t="shared" si="1"/>
        <v>0.70190985814397955</v>
      </c>
      <c r="E24">
        <f t="shared" si="6"/>
        <v>1.5000000000000002</v>
      </c>
      <c r="F24">
        <f t="shared" si="2"/>
        <v>2.9915116921178404</v>
      </c>
      <c r="I24">
        <v>-30</v>
      </c>
      <c r="J24">
        <f t="shared" si="3"/>
        <v>-0.52359877559829882</v>
      </c>
      <c r="K24">
        <f t="shared" si="7"/>
        <v>1.0922088530151051</v>
      </c>
      <c r="L24">
        <f t="shared" si="8"/>
        <v>1.5000000000000002</v>
      </c>
      <c r="M24">
        <f t="shared" si="9"/>
        <v>2.7483636166202423</v>
      </c>
    </row>
    <row r="25" spans="2:13">
      <c r="B25">
        <v>30</v>
      </c>
      <c r="C25">
        <f t="shared" si="0"/>
        <v>0.52359877559829882</v>
      </c>
      <c r="D25">
        <f t="shared" si="1"/>
        <v>0.70190985814397955</v>
      </c>
      <c r="E25">
        <f t="shared" si="6"/>
        <v>1.6000000000000003</v>
      </c>
      <c r="F25">
        <f t="shared" si="2"/>
        <v>2.9674642926041503</v>
      </c>
      <c r="I25">
        <v>-30</v>
      </c>
      <c r="J25">
        <f t="shared" si="3"/>
        <v>-0.52359877559829882</v>
      </c>
      <c r="K25">
        <f t="shared" si="7"/>
        <v>1.0922088530151051</v>
      </c>
      <c r="L25">
        <f t="shared" si="8"/>
        <v>1.6000000000000003</v>
      </c>
      <c r="M25">
        <f t="shared" si="9"/>
        <v>2.692796201118433</v>
      </c>
    </row>
    <row r="26" spans="2:13">
      <c r="B26">
        <v>30</v>
      </c>
      <c r="C26">
        <f t="shared" si="0"/>
        <v>0.52359877559829882</v>
      </c>
      <c r="D26">
        <f t="shared" si="1"/>
        <v>0.70190985814397955</v>
      </c>
      <c r="E26">
        <f t="shared" si="6"/>
        <v>1.7000000000000004</v>
      </c>
      <c r="F26">
        <f t="shared" si="2"/>
        <v>2.9419820628962228</v>
      </c>
      <c r="I26">
        <v>-30</v>
      </c>
      <c r="J26">
        <f t="shared" si="3"/>
        <v>-0.52359877559829882</v>
      </c>
      <c r="K26">
        <f t="shared" si="7"/>
        <v>1.0922088530151051</v>
      </c>
      <c r="L26">
        <f t="shared" si="8"/>
        <v>1.7000000000000004</v>
      </c>
      <c r="M26">
        <f t="shared" si="9"/>
        <v>2.63423315062898</v>
      </c>
    </row>
    <row r="27" spans="2:13">
      <c r="B27">
        <v>30</v>
      </c>
      <c r="C27">
        <f t="shared" si="0"/>
        <v>0.52359877559829882</v>
      </c>
      <c r="D27">
        <f t="shared" si="1"/>
        <v>0.70190985814397955</v>
      </c>
      <c r="E27">
        <f t="shared" si="6"/>
        <v>1.8000000000000005</v>
      </c>
      <c r="F27">
        <f t="shared" si="2"/>
        <v>2.9150850339645422</v>
      </c>
      <c r="I27">
        <v>-30</v>
      </c>
      <c r="J27">
        <f t="shared" si="3"/>
        <v>-0.52359877559829882</v>
      </c>
      <c r="K27">
        <f t="shared" si="7"/>
        <v>1.0922088530151051</v>
      </c>
      <c r="L27">
        <f t="shared" si="8"/>
        <v>1.8000000000000005</v>
      </c>
      <c r="M27">
        <f t="shared" si="9"/>
        <v>2.5727649215883188</v>
      </c>
    </row>
    <row r="28" spans="2:13">
      <c r="B28">
        <v>30</v>
      </c>
      <c r="C28">
        <f t="shared" si="0"/>
        <v>0.52359877559829882</v>
      </c>
      <c r="D28">
        <f t="shared" si="1"/>
        <v>0.70190985814397955</v>
      </c>
      <c r="E28">
        <f t="shared" si="6"/>
        <v>1.9000000000000006</v>
      </c>
      <c r="F28">
        <f t="shared" si="2"/>
        <v>2.8867939465930212</v>
      </c>
      <c r="I28">
        <v>-30</v>
      </c>
      <c r="J28">
        <f t="shared" si="3"/>
        <v>-0.52359877559829882</v>
      </c>
      <c r="K28">
        <f t="shared" si="7"/>
        <v>1.0922088530151051</v>
      </c>
      <c r="L28">
        <f t="shared" si="8"/>
        <v>1.9000000000000006</v>
      </c>
      <c r="M28">
        <f t="shared" si="9"/>
        <v>2.5084825846542818</v>
      </c>
    </row>
    <row r="29" spans="2:13">
      <c r="B29">
        <v>30</v>
      </c>
      <c r="C29">
        <f t="shared" si="0"/>
        <v>0.52359877559829882</v>
      </c>
      <c r="D29">
        <f t="shared" si="1"/>
        <v>0.70190985814397955</v>
      </c>
      <c r="E29">
        <f t="shared" si="6"/>
        <v>2.0000000000000004</v>
      </c>
      <c r="F29">
        <f t="shared" si="2"/>
        <v>2.8571301815046528</v>
      </c>
      <c r="I29">
        <v>-30</v>
      </c>
      <c r="J29">
        <f t="shared" si="3"/>
        <v>-0.52359877559829882</v>
      </c>
      <c r="K29">
        <f t="shared" si="7"/>
        <v>1.0922088530151051</v>
      </c>
      <c r="L29">
        <f t="shared" si="8"/>
        <v>2.0000000000000004</v>
      </c>
      <c r="M29">
        <f t="shared" si="9"/>
        <v>2.4414773552913704</v>
      </c>
    </row>
    <row r="30" spans="2:13">
      <c r="B30">
        <v>30</v>
      </c>
      <c r="C30">
        <f t="shared" si="0"/>
        <v>0.52359877559829882</v>
      </c>
      <c r="D30">
        <f t="shared" si="1"/>
        <v>0.70190985814397955</v>
      </c>
      <c r="E30">
        <f t="shared" si="6"/>
        <v>2.1000000000000005</v>
      </c>
      <c r="F30">
        <f t="shared" si="2"/>
        <v>2.826115689956862</v>
      </c>
      <c r="I30">
        <v>-30</v>
      </c>
      <c r="J30">
        <f t="shared" si="3"/>
        <v>-0.52359877559829882</v>
      </c>
      <c r="K30">
        <f t="shared" si="7"/>
        <v>1.0922088530151051</v>
      </c>
      <c r="L30">
        <f t="shared" si="8"/>
        <v>2.1000000000000005</v>
      </c>
      <c r="M30">
        <f t="shared" si="9"/>
        <v>2.3718401665054025</v>
      </c>
    </row>
    <row r="31" spans="2:13">
      <c r="B31">
        <v>30</v>
      </c>
      <c r="C31">
        <f t="shared" si="0"/>
        <v>0.52359877559829882</v>
      </c>
      <c r="D31">
        <f t="shared" si="1"/>
        <v>0.70190985814397955</v>
      </c>
      <c r="E31">
        <f t="shared" si="6"/>
        <v>2.2000000000000006</v>
      </c>
      <c r="F31">
        <f t="shared" si="2"/>
        <v>2.7937729252309134</v>
      </c>
      <c r="I31">
        <v>-30</v>
      </c>
      <c r="J31">
        <f t="shared" si="3"/>
        <v>-0.52359877559829882</v>
      </c>
      <c r="K31">
        <f t="shared" si="7"/>
        <v>1.0922088530151051</v>
      </c>
      <c r="L31">
        <f t="shared" si="8"/>
        <v>2.2000000000000006</v>
      </c>
      <c r="M31">
        <f t="shared" si="9"/>
        <v>2.2996612846647877</v>
      </c>
    </row>
    <row r="32" spans="2:13">
      <c r="B32">
        <v>30</v>
      </c>
      <c r="C32">
        <f t="shared" si="0"/>
        <v>0.52359877559829882</v>
      </c>
      <c r="D32">
        <f t="shared" si="1"/>
        <v>0.70190985814397955</v>
      </c>
      <c r="E32">
        <f t="shared" si="6"/>
        <v>2.3000000000000007</v>
      </c>
      <c r="F32">
        <f t="shared" si="2"/>
        <v>2.7601247754033538</v>
      </c>
      <c r="I32">
        <v>-30</v>
      </c>
      <c r="J32">
        <f t="shared" si="3"/>
        <v>-0.52359877559829882</v>
      </c>
      <c r="K32">
        <f t="shared" si="7"/>
        <v>1.0922088530151051</v>
      </c>
      <c r="L32">
        <f t="shared" si="8"/>
        <v>2.3000000000000007</v>
      </c>
      <c r="M32">
        <f t="shared" si="9"/>
        <v>2.2250299683988772</v>
      </c>
    </row>
    <row r="33" spans="2:13">
      <c r="B33">
        <v>30</v>
      </c>
      <c r="C33">
        <f t="shared" si="0"/>
        <v>0.52359877559829882</v>
      </c>
      <c r="D33">
        <f t="shared" si="1"/>
        <v>0.70190985814397955</v>
      </c>
      <c r="E33">
        <f t="shared" si="6"/>
        <v>2.4000000000000008</v>
      </c>
      <c r="F33">
        <f t="shared" si="2"/>
        <v>2.7251944977490248</v>
      </c>
      <c r="I33">
        <v>-30</v>
      </c>
      <c r="J33">
        <f t="shared" si="3"/>
        <v>-0.52359877559829882</v>
      </c>
      <c r="K33">
        <f t="shared" si="7"/>
        <v>1.0922088530151051</v>
      </c>
      <c r="L33">
        <f t="shared" si="8"/>
        <v>2.4000000000000008</v>
      </c>
      <c r="M33">
        <f t="shared" si="9"/>
        <v>2.1480341697643035</v>
      </c>
    </row>
    <row r="34" spans="2:13">
      <c r="B34">
        <v>30</v>
      </c>
      <c r="C34">
        <f t="shared" si="0"/>
        <v>0.52359877559829882</v>
      </c>
      <c r="D34">
        <f t="shared" si="1"/>
        <v>0.70190985814397955</v>
      </c>
      <c r="E34">
        <f t="shared" si="6"/>
        <v>2.5000000000000009</v>
      </c>
      <c r="F34">
        <f t="shared" si="2"/>
        <v>2.6890056550854471</v>
      </c>
      <c r="I34">
        <v>-30</v>
      </c>
      <c r="J34">
        <f t="shared" si="3"/>
        <v>-0.52359877559829882</v>
      </c>
      <c r="K34">
        <f t="shared" si="7"/>
        <v>1.0922088530151051</v>
      </c>
      <c r="L34">
        <f t="shared" si="8"/>
        <v>2.5000000000000009</v>
      </c>
      <c r="M34">
        <f t="shared" si="9"/>
        <v>2.0687602762180579</v>
      </c>
    </row>
    <row r="35" spans="2:13">
      <c r="B35">
        <v>30</v>
      </c>
      <c r="C35">
        <f t="shared" si="0"/>
        <v>0.52359877559829882</v>
      </c>
      <c r="D35">
        <f t="shared" si="1"/>
        <v>0.70190985814397955</v>
      </c>
      <c r="E35">
        <f t="shared" si="6"/>
        <v>2.600000000000001</v>
      </c>
      <c r="F35">
        <f t="shared" si="2"/>
        <v>2.6515820543280606</v>
      </c>
      <c r="I35">
        <v>-30</v>
      </c>
      <c r="J35">
        <f t="shared" si="3"/>
        <v>-0.52359877559829882</v>
      </c>
      <c r="K35">
        <f t="shared" si="7"/>
        <v>1.0922088530151051</v>
      </c>
      <c r="L35">
        <f t="shared" si="8"/>
        <v>2.600000000000001</v>
      </c>
      <c r="M35">
        <f t="shared" si="9"/>
        <v>1.9872928914255634</v>
      </c>
    </row>
    <row r="36" spans="2:13">
      <c r="B36">
        <v>30</v>
      </c>
      <c r="C36">
        <f t="shared" si="0"/>
        <v>0.52359877559829882</v>
      </c>
      <c r="D36">
        <f t="shared" si="1"/>
        <v>0.70190985814397955</v>
      </c>
      <c r="E36">
        <f t="shared" si="6"/>
        <v>2.7000000000000011</v>
      </c>
      <c r="F36">
        <f t="shared" si="2"/>
        <v>2.612947687485764</v>
      </c>
      <c r="I36">
        <v>-30</v>
      </c>
      <c r="J36">
        <f t="shared" si="3"/>
        <v>-0.52359877559829882</v>
      </c>
      <c r="K36">
        <f t="shared" si="7"/>
        <v>1.0922088530151051</v>
      </c>
      <c r="L36">
        <f t="shared" si="8"/>
        <v>2.7000000000000011</v>
      </c>
      <c r="M36">
        <f t="shared" si="9"/>
        <v>1.9037146525528807</v>
      </c>
    </row>
    <row r="37" spans="2:13">
      <c r="B37">
        <v>30</v>
      </c>
      <c r="C37">
        <f t="shared" si="0"/>
        <v>0.52359877559829882</v>
      </c>
      <c r="D37">
        <f t="shared" si="1"/>
        <v>0.70190985814397955</v>
      </c>
      <c r="E37">
        <f t="shared" si="6"/>
        <v>2.8000000000000012</v>
      </c>
      <c r="F37">
        <f t="shared" si="2"/>
        <v>2.5731266752867796</v>
      </c>
      <c r="I37">
        <v>-30</v>
      </c>
      <c r="J37">
        <f t="shared" si="3"/>
        <v>-0.52359877559829882</v>
      </c>
      <c r="K37">
        <f t="shared" si="7"/>
        <v>1.0922088530151051</v>
      </c>
      <c r="L37">
        <f t="shared" si="8"/>
        <v>2.8000000000000012</v>
      </c>
      <c r="M37">
        <f t="shared" si="9"/>
        <v>1.8181060814312247</v>
      </c>
    </row>
    <row r="38" spans="2:13">
      <c r="B38">
        <v>30</v>
      </c>
      <c r="C38">
        <f t="shared" si="0"/>
        <v>0.52359877559829882</v>
      </c>
      <c r="D38">
        <f t="shared" si="1"/>
        <v>0.70190985814397955</v>
      </c>
      <c r="E38">
        <f t="shared" si="6"/>
        <v>2.9000000000000012</v>
      </c>
      <c r="F38">
        <f t="shared" si="2"/>
        <v>2.532143213586949</v>
      </c>
      <c r="I38">
        <v>-30</v>
      </c>
      <c r="J38">
        <f t="shared" si="3"/>
        <v>-0.52359877559829882</v>
      </c>
      <c r="K38">
        <f t="shared" si="7"/>
        <v>1.0922088530151051</v>
      </c>
      <c r="L38">
        <f t="shared" si="8"/>
        <v>2.9000000000000012</v>
      </c>
      <c r="M38">
        <f t="shared" si="9"/>
        <v>1.7305454668244933</v>
      </c>
    </row>
    <row r="39" spans="2:13">
      <c r="B39">
        <v>30</v>
      </c>
      <c r="C39">
        <f t="shared" si="0"/>
        <v>0.52359877559829882</v>
      </c>
      <c r="D39">
        <f t="shared" si="1"/>
        <v>0.70190985814397955</v>
      </c>
      <c r="E39">
        <f t="shared" si="6"/>
        <v>3.0000000000000013</v>
      </c>
      <c r="F39">
        <f t="shared" si="2"/>
        <v>2.4900215226762379</v>
      </c>
      <c r="I39">
        <v>-30</v>
      </c>
      <c r="J39">
        <f t="shared" si="3"/>
        <v>-0.52359877559829882</v>
      </c>
      <c r="K39">
        <f t="shared" si="7"/>
        <v>1.0922088530151051</v>
      </c>
      <c r="L39">
        <f t="shared" si="8"/>
        <v>3.0000000000000013</v>
      </c>
      <c r="M39">
        <f t="shared" si="9"/>
        <v>1.6411087749608131</v>
      </c>
    </row>
    <row r="40" spans="2:13">
      <c r="B40">
        <v>30</v>
      </c>
      <c r="C40">
        <f t="shared" si="0"/>
        <v>0.52359877559829882</v>
      </c>
      <c r="D40">
        <f t="shared" si="1"/>
        <v>0.70190985814397955</v>
      </c>
      <c r="E40">
        <f t="shared" si="6"/>
        <v>3.1000000000000014</v>
      </c>
      <c r="F40">
        <f t="shared" si="2"/>
        <v>2.4467857995651645</v>
      </c>
      <c r="I40">
        <v>-30</v>
      </c>
      <c r="J40">
        <f t="shared" si="3"/>
        <v>-0.52359877559829882</v>
      </c>
      <c r="K40">
        <f t="shared" si="7"/>
        <v>1.0922088530151051</v>
      </c>
      <c r="L40">
        <f t="shared" si="8"/>
        <v>3.1000000000000014</v>
      </c>
      <c r="M40">
        <f t="shared" si="9"/>
        <v>1.5498695854921569</v>
      </c>
    </row>
    <row r="41" spans="2:13">
      <c r="B41">
        <v>30</v>
      </c>
      <c r="C41">
        <f t="shared" si="0"/>
        <v>0.52359877559829882</v>
      </c>
      <c r="D41">
        <f t="shared" si="1"/>
        <v>0.70190985814397955</v>
      </c>
      <c r="E41">
        <f t="shared" si="6"/>
        <v>3.2000000000000015</v>
      </c>
      <c r="F41">
        <f t="shared" si="2"/>
        <v>2.4024601733010935</v>
      </c>
      <c r="I41">
        <v>-30</v>
      </c>
      <c r="J41">
        <f t="shared" si="3"/>
        <v>-0.52359877559829882</v>
      </c>
      <c r="K41">
        <f t="shared" si="7"/>
        <v>1.0922088530151051</v>
      </c>
      <c r="L41">
        <f t="shared" si="8"/>
        <v>3.2000000000000015</v>
      </c>
      <c r="M41">
        <f t="shared" si="9"/>
        <v>1.4568990501072896</v>
      </c>
    </row>
    <row r="42" spans="2:13">
      <c r="B42">
        <v>30</v>
      </c>
      <c r="C42">
        <f t="shared" si="0"/>
        <v>0.52359877559829882</v>
      </c>
      <c r="D42">
        <f t="shared" si="1"/>
        <v>0.70190985814397955</v>
      </c>
      <c r="E42">
        <f t="shared" si="6"/>
        <v>3.3000000000000016</v>
      </c>
      <c r="F42">
        <f t="shared" si="2"/>
        <v>2.3570686633352773</v>
      </c>
      <c r="I42">
        <v>-30</v>
      </c>
      <c r="J42">
        <f t="shared" si="3"/>
        <v>-0.52359877559829882</v>
      </c>
      <c r="K42">
        <f t="shared" si="7"/>
        <v>1.0922088530151051</v>
      </c>
      <c r="L42">
        <f t="shared" si="8"/>
        <v>3.3000000000000016</v>
      </c>
      <c r="M42">
        <f t="shared" si="9"/>
        <v>1.3622658711293936</v>
      </c>
    </row>
    <row r="43" spans="2:13">
      <c r="B43">
        <v>30</v>
      </c>
      <c r="C43">
        <f t="shared" si="0"/>
        <v>0.52359877559829882</v>
      </c>
      <c r="D43">
        <f t="shared" si="1"/>
        <v>0.70190985814397955</v>
      </c>
      <c r="E43">
        <f t="shared" si="6"/>
        <v>3.4000000000000017</v>
      </c>
      <c r="F43">
        <f t="shared" si="2"/>
        <v>2.3106351409350649</v>
      </c>
      <c r="I43">
        <v>-30</v>
      </c>
      <c r="J43">
        <f t="shared" si="3"/>
        <v>-0.52359877559829882</v>
      </c>
      <c r="K43">
        <f t="shared" si="7"/>
        <v>1.0922088530151051</v>
      </c>
      <c r="L43">
        <f t="shared" si="8"/>
        <v>3.4000000000000017</v>
      </c>
      <c r="M43">
        <f t="shared" si="9"/>
        <v>1.2660362975690926</v>
      </c>
    </row>
    <row r="44" spans="2:13">
      <c r="B44">
        <v>30</v>
      </c>
      <c r="C44">
        <f t="shared" si="0"/>
        <v>0.52359877559829882</v>
      </c>
      <c r="D44">
        <f t="shared" si="1"/>
        <v>0.70190985814397955</v>
      </c>
      <c r="E44">
        <f t="shared" si="6"/>
        <v>3.5000000000000018</v>
      </c>
      <c r="F44">
        <f t="shared" si="2"/>
        <v>2.2631832936121632</v>
      </c>
      <c r="I44">
        <v>-30</v>
      </c>
      <c r="J44">
        <f t="shared" si="3"/>
        <v>-0.52359877559829882</v>
      </c>
      <c r="K44">
        <f t="shared" si="7"/>
        <v>1.0922088530151051</v>
      </c>
      <c r="L44">
        <f t="shared" si="8"/>
        <v>3.5000000000000018</v>
      </c>
      <c r="M44">
        <f t="shared" si="9"/>
        <v>1.1682741362658082</v>
      </c>
    </row>
    <row r="45" spans="2:13">
      <c r="B45">
        <v>30</v>
      </c>
      <c r="C45">
        <f t="shared" si="0"/>
        <v>0.52359877559829882</v>
      </c>
      <c r="D45">
        <f t="shared" si="1"/>
        <v>0.70190985814397955</v>
      </c>
      <c r="E45">
        <f t="shared" si="6"/>
        <v>3.6000000000000019</v>
      </c>
      <c r="F45">
        <f t="shared" si="2"/>
        <v>2.2147365925169766</v>
      </c>
      <c r="I45">
        <v>-30</v>
      </c>
      <c r="J45">
        <f t="shared" si="3"/>
        <v>-0.52359877559829882</v>
      </c>
      <c r="K45">
        <f t="shared" si="7"/>
        <v>1.0922088530151051</v>
      </c>
      <c r="L45">
        <f t="shared" si="8"/>
        <v>3.6000000000000019</v>
      </c>
      <c r="M45">
        <f t="shared" si="9"/>
        <v>1.069040775926962</v>
      </c>
    </row>
    <row r="46" spans="2:13">
      <c r="B46">
        <v>30</v>
      </c>
      <c r="C46">
        <f t="shared" si="0"/>
        <v>0.52359877559829882</v>
      </c>
      <c r="D46">
        <f t="shared" si="1"/>
        <v>0.70190985814397955</v>
      </c>
      <c r="E46">
        <f t="shared" si="6"/>
        <v>3.700000000000002</v>
      </c>
      <c r="F46">
        <f t="shared" si="2"/>
        <v>2.1653182627310441</v>
      </c>
      <c r="I46">
        <v>-30</v>
      </c>
      <c r="J46">
        <f t="shared" si="3"/>
        <v>-0.52359877559829882</v>
      </c>
      <c r="K46">
        <f t="shared" si="7"/>
        <v>1.0922088530151051</v>
      </c>
      <c r="L46">
        <f t="shared" si="8"/>
        <v>3.700000000000002</v>
      </c>
      <c r="M46">
        <f t="shared" si="9"/>
        <v>0.96839522205829986</v>
      </c>
    </row>
    <row r="47" spans="2:13">
      <c r="B47">
        <v>30</v>
      </c>
      <c r="C47">
        <f t="shared" si="0"/>
        <v>0.52359877559829882</v>
      </c>
      <c r="D47">
        <f t="shared" si="1"/>
        <v>0.70190985814397955</v>
      </c>
      <c r="E47">
        <f t="shared" si="6"/>
        <v>3.800000000000002</v>
      </c>
      <c r="F47">
        <f t="shared" si="2"/>
        <v>2.1149512563741375</v>
      </c>
      <c r="I47">
        <v>-30</v>
      </c>
      <c r="J47">
        <f t="shared" si="3"/>
        <v>-0.52359877559829882</v>
      </c>
      <c r="K47">
        <f t="shared" si="7"/>
        <v>1.0922088530151051</v>
      </c>
      <c r="L47">
        <f t="shared" si="8"/>
        <v>3.800000000000002</v>
      </c>
      <c r="M47">
        <f t="shared" si="9"/>
        <v>0.86639414096386225</v>
      </c>
    </row>
    <row r="48" spans="2:13">
      <c r="B48">
        <v>30</v>
      </c>
      <c r="C48">
        <f t="shared" si="0"/>
        <v>0.52359877559829882</v>
      </c>
      <c r="D48">
        <f t="shared" si="1"/>
        <v>0.70190985814397955</v>
      </c>
      <c r="E48">
        <f t="shared" si="6"/>
        <v>3.9000000000000021</v>
      </c>
      <c r="F48">
        <f t="shared" si="2"/>
        <v>2.0636582284297789</v>
      </c>
      <c r="I48">
        <v>-30</v>
      </c>
      <c r="J48">
        <f t="shared" si="3"/>
        <v>-0.52359877559829882</v>
      </c>
      <c r="K48">
        <f t="shared" si="7"/>
        <v>1.0922088530151051</v>
      </c>
      <c r="L48">
        <f t="shared" si="8"/>
        <v>3.9000000000000021</v>
      </c>
      <c r="M48">
        <f t="shared" si="9"/>
        <v>0.76309191117635744</v>
      </c>
    </row>
    <row r="49" spans="2:13">
      <c r="B49">
        <v>30</v>
      </c>
      <c r="C49">
        <f t="shared" si="0"/>
        <v>0.52359877559829882</v>
      </c>
      <c r="D49">
        <f t="shared" si="1"/>
        <v>0.70190985814397955</v>
      </c>
      <c r="E49">
        <f t="shared" si="6"/>
        <v>4.0000000000000018</v>
      </c>
      <c r="F49">
        <f t="shared" si="2"/>
        <v>2.0114615151824431</v>
      </c>
      <c r="I49">
        <v>-30</v>
      </c>
      <c r="J49">
        <f t="shared" si="3"/>
        <v>-0.52359877559829882</v>
      </c>
      <c r="K49">
        <f t="shared" si="7"/>
        <v>1.0922088530151051</v>
      </c>
      <c r="L49">
        <f t="shared" si="8"/>
        <v>4.0000000000000018</v>
      </c>
      <c r="M49">
        <f t="shared" si="9"/>
        <v>0.65854068085458062</v>
      </c>
    </row>
    <row r="50" spans="2:13">
      <c r="B50">
        <v>30</v>
      </c>
      <c r="C50">
        <f t="shared" si="0"/>
        <v>0.52359877559829882</v>
      </c>
      <c r="D50">
        <f t="shared" si="1"/>
        <v>0.70190985814397955</v>
      </c>
      <c r="E50">
        <f t="shared" si="6"/>
        <v>4.1000000000000014</v>
      </c>
      <c r="F50">
        <f t="shared" si="2"/>
        <v>1.9583831151514854</v>
      </c>
      <c r="I50">
        <v>-30</v>
      </c>
      <c r="J50">
        <f t="shared" si="3"/>
        <v>-0.52359877559829882</v>
      </c>
      <c r="K50">
        <f t="shared" si="7"/>
        <v>1.0922088530151051</v>
      </c>
      <c r="L50">
        <f t="shared" si="8"/>
        <v>4.1000000000000014</v>
      </c>
      <c r="M50">
        <f t="shared" si="9"/>
        <v>0.55279042985163851</v>
      </c>
    </row>
    <row r="51" spans="2:13">
      <c r="B51">
        <v>30</v>
      </c>
      <c r="C51">
        <f t="shared" si="0"/>
        <v>0.52359877559829882</v>
      </c>
      <c r="D51">
        <f t="shared" si="1"/>
        <v>0.70190985814397955</v>
      </c>
      <c r="E51">
        <f t="shared" si="6"/>
        <v>4.2000000000000011</v>
      </c>
      <c r="F51">
        <f t="shared" si="2"/>
        <v>1.9044446724006514</v>
      </c>
      <c r="I51">
        <v>-30</v>
      </c>
      <c r="J51">
        <f t="shared" si="3"/>
        <v>-0.52359877559829882</v>
      </c>
      <c r="K51">
        <f t="shared" si="7"/>
        <v>1.0922088530151051</v>
      </c>
      <c r="L51">
        <f t="shared" si="8"/>
        <v>4.2000000000000011</v>
      </c>
      <c r="M51">
        <f t="shared" si="9"/>
        <v>0.44588903531438751</v>
      </c>
    </row>
    <row r="52" spans="2:13">
      <c r="B52">
        <v>30</v>
      </c>
      <c r="C52">
        <f t="shared" si="0"/>
        <v>0.52359877559829882</v>
      </c>
      <c r="D52">
        <f t="shared" si="1"/>
        <v>0.70190985814397955</v>
      </c>
      <c r="E52">
        <f t="shared" si="6"/>
        <v>4.3000000000000007</v>
      </c>
      <c r="F52">
        <f t="shared" si="2"/>
        <v>1.8496674620977107</v>
      </c>
      <c r="I52">
        <v>-30</v>
      </c>
      <c r="J52">
        <f t="shared" si="3"/>
        <v>-0.52359877559829882</v>
      </c>
      <c r="K52">
        <f t="shared" si="7"/>
        <v>1.0922088530151051</v>
      </c>
      <c r="L52">
        <f t="shared" si="8"/>
        <v>4.3000000000000007</v>
      </c>
      <c r="M52">
        <f t="shared" si="9"/>
        <v>0.33788233981973503</v>
      </c>
    </row>
    <row r="53" spans="2:13">
      <c r="B53">
        <v>30</v>
      </c>
      <c r="C53">
        <f t="shared" si="0"/>
        <v>0.52359877559829882</v>
      </c>
      <c r="D53">
        <f t="shared" si="1"/>
        <v>0.70190985814397955</v>
      </c>
      <c r="E53">
        <f t="shared" si="6"/>
        <v>4.4000000000000004</v>
      </c>
      <c r="F53">
        <f t="shared" si="2"/>
        <v>1.794072378196103</v>
      </c>
      <c r="I53">
        <v>-30</v>
      </c>
      <c r="J53">
        <f t="shared" si="3"/>
        <v>-0.52359877559829882</v>
      </c>
      <c r="K53">
        <f t="shared" si="7"/>
        <v>1.0922088530151051</v>
      </c>
      <c r="L53">
        <f t="shared" si="8"/>
        <v>4.4000000000000004</v>
      </c>
      <c r="M53">
        <f t="shared" si="9"/>
        <v>0.22881422118677722</v>
      </c>
    </row>
    <row r="54" spans="2:13">
      <c r="B54">
        <v>30</v>
      </c>
      <c r="C54">
        <f t="shared" si="0"/>
        <v>0.52359877559829882</v>
      </c>
      <c r="D54">
        <f t="shared" si="1"/>
        <v>0.70190985814397955</v>
      </c>
      <c r="E54">
        <f t="shared" si="6"/>
        <v>4.5</v>
      </c>
      <c r="F54">
        <f t="shared" si="2"/>
        <v>1.7376799231093414</v>
      </c>
      <c r="I54">
        <v>-30</v>
      </c>
      <c r="J54">
        <f t="shared" si="3"/>
        <v>-0.52359877559829882</v>
      </c>
      <c r="K54">
        <f t="shared" si="7"/>
        <v>1.0922088530151051</v>
      </c>
      <c r="L54">
        <f t="shared" si="8"/>
        <v>4.5</v>
      </c>
      <c r="M54">
        <f t="shared" si="9"/>
        <v>0.11872666322500476</v>
      </c>
    </row>
    <row r="55" spans="2:13">
      <c r="B55">
        <v>30</v>
      </c>
      <c r="C55">
        <f t="shared" si="0"/>
        <v>0.52359877559829882</v>
      </c>
      <c r="D55">
        <f t="shared" si="1"/>
        <v>0.70190985814397955</v>
      </c>
      <c r="E55">
        <f t="shared" si="6"/>
        <v>4.5999999999999996</v>
      </c>
      <c r="F55">
        <f t="shared" si="2"/>
        <v>1.6805101992490759</v>
      </c>
      <c r="I55">
        <v>-30</v>
      </c>
      <c r="J55">
        <f t="shared" si="3"/>
        <v>-0.52359877559829882</v>
      </c>
      <c r="K55">
        <f t="shared" si="7"/>
        <v>1.0922088530151051</v>
      </c>
      <c r="L55">
        <f t="shared" si="8"/>
        <v>4.5999999999999996</v>
      </c>
      <c r="M55">
        <f t="shared" si="9"/>
        <v>7.6598267883603681E-3</v>
      </c>
    </row>
    <row r="56" spans="2:13">
      <c r="B56">
        <v>30</v>
      </c>
      <c r="C56">
        <f t="shared" si="0"/>
        <v>0.52359877559829882</v>
      </c>
      <c r="D56">
        <f t="shared" si="1"/>
        <v>0.70190985814397955</v>
      </c>
      <c r="E56">
        <f t="shared" si="6"/>
        <v>4.6999999999999993</v>
      </c>
      <c r="F56">
        <f t="shared" si="2"/>
        <v>1.6225829022989762</v>
      </c>
      <c r="I56">
        <v>-30</v>
      </c>
      <c r="J56">
        <f t="shared" si="3"/>
        <v>-0.52359877559829882</v>
      </c>
      <c r="K56">
        <f t="shared" si="7"/>
        <v>1.0922088530151051</v>
      </c>
      <c r="L56">
        <f t="shared" si="8"/>
        <v>4.6999999999999993</v>
      </c>
      <c r="M56">
        <f t="shared" si="9"/>
        <v>-0.10434787939695724</v>
      </c>
    </row>
    <row r="57" spans="2:13">
      <c r="B57">
        <v>30</v>
      </c>
      <c r="C57">
        <f t="shared" si="0"/>
        <v>0.52359877559829882</v>
      </c>
      <c r="D57">
        <f t="shared" si="1"/>
        <v>0.70190985814397955</v>
      </c>
      <c r="E57">
        <f t="shared" si="6"/>
        <v>4.7999999999999989</v>
      </c>
      <c r="F57">
        <f t="shared" si="2"/>
        <v>1.5639173160989048</v>
      </c>
      <c r="I57">
        <v>-30</v>
      </c>
      <c r="J57">
        <f t="shared" si="3"/>
        <v>-0.52359877559829882</v>
      </c>
      <c r="K57">
        <f t="shared" si="7"/>
        <v>1.0922088530151051</v>
      </c>
      <c r="L57">
        <f t="shared" si="8"/>
        <v>4.7999999999999989</v>
      </c>
      <c r="M57">
        <f t="shared" si="9"/>
        <v>-0.21725972857570483</v>
      </c>
    </row>
    <row r="58" spans="2:13">
      <c r="B58">
        <v>30</v>
      </c>
      <c r="C58">
        <f t="shared" si="0"/>
        <v>0.52359877559829882</v>
      </c>
      <c r="D58">
        <f t="shared" si="1"/>
        <v>0.70190985814397955</v>
      </c>
      <c r="E58">
        <f t="shared" si="6"/>
        <v>4.8999999999999986</v>
      </c>
      <c r="F58">
        <f t="shared" si="2"/>
        <v>1.5045323090168441</v>
      </c>
      <c r="I58">
        <v>-30</v>
      </c>
      <c r="J58">
        <f t="shared" si="3"/>
        <v>-0.52359877559829882</v>
      </c>
      <c r="K58">
        <f t="shared" si="7"/>
        <v>1.0922088530151051</v>
      </c>
      <c r="L58">
        <f t="shared" si="8"/>
        <v>4.8999999999999986</v>
      </c>
      <c r="M58">
        <f t="shared" si="9"/>
        <v>-0.33104060684521575</v>
      </c>
    </row>
    <row r="59" spans="2:13">
      <c r="B59">
        <v>30</v>
      </c>
      <c r="C59">
        <f t="shared" si="0"/>
        <v>0.52359877559829882</v>
      </c>
      <c r="D59">
        <f t="shared" si="1"/>
        <v>0.70190985814397955</v>
      </c>
      <c r="E59">
        <f t="shared" si="6"/>
        <v>4.9999999999999982</v>
      </c>
      <c r="F59">
        <f t="shared" si="2"/>
        <v>1.4444463316898244</v>
      </c>
      <c r="I59">
        <v>-30</v>
      </c>
      <c r="J59">
        <f t="shared" si="3"/>
        <v>-0.52359877559829882</v>
      </c>
      <c r="K59">
        <f t="shared" si="7"/>
        <v>1.0922088530151051</v>
      </c>
      <c r="L59">
        <f t="shared" si="8"/>
        <v>4.9999999999999982</v>
      </c>
      <c r="M59">
        <f t="shared" si="9"/>
        <v>-0.44565694537490036</v>
      </c>
    </row>
    <row r="60" spans="2:13">
      <c r="B60">
        <v>30</v>
      </c>
      <c r="C60">
        <f t="shared" si="0"/>
        <v>0.52359877559829882</v>
      </c>
      <c r="D60">
        <f t="shared" si="1"/>
        <v>0.70190985814397955</v>
      </c>
      <c r="E60">
        <f t="shared" si="6"/>
        <v>5.0999999999999979</v>
      </c>
      <c r="F60">
        <f t="shared" si="2"/>
        <v>1.3836774160193552</v>
      </c>
      <c r="I60">
        <v>-30</v>
      </c>
      <c r="J60">
        <f t="shared" si="3"/>
        <v>-0.52359877559829882</v>
      </c>
      <c r="K60">
        <f t="shared" si="7"/>
        <v>1.0922088530151051</v>
      </c>
      <c r="L60">
        <f t="shared" si="8"/>
        <v>5.0999999999999979</v>
      </c>
      <c r="M60">
        <f t="shared" si="9"/>
        <v>-0.56107665420367248</v>
      </c>
    </row>
    <row r="61" spans="2:13">
      <c r="B61">
        <v>30</v>
      </c>
      <c r="C61">
        <f t="shared" si="0"/>
        <v>0.52359877559829882</v>
      </c>
      <c r="D61">
        <f t="shared" si="1"/>
        <v>0.70190985814397955</v>
      </c>
      <c r="E61">
        <f t="shared" si="6"/>
        <v>5.1999999999999975</v>
      </c>
      <c r="F61">
        <f t="shared" si="2"/>
        <v>1.3222431753115285</v>
      </c>
      <c r="I61">
        <v>-30</v>
      </c>
      <c r="J61">
        <f t="shared" si="3"/>
        <v>-0.52359877559829882</v>
      </c>
      <c r="K61">
        <f t="shared" si="7"/>
        <v>1.0922088530151051</v>
      </c>
      <c r="L61">
        <f t="shared" si="8"/>
        <v>5.1999999999999975</v>
      </c>
      <c r="M61">
        <f t="shared" si="9"/>
        <v>-0.67726905780361146</v>
      </c>
    </row>
    <row r="62" spans="2:13">
      <c r="B62">
        <v>30</v>
      </c>
      <c r="C62">
        <f t="shared" si="0"/>
        <v>0.52359877559829882</v>
      </c>
      <c r="D62">
        <f t="shared" si="1"/>
        <v>0.70190985814397955</v>
      </c>
      <c r="E62">
        <f t="shared" si="6"/>
        <v>5.2999999999999972</v>
      </c>
      <c r="F62">
        <f t="shared" si="2"/>
        <v>1.2601608054569966</v>
      </c>
      <c r="I62">
        <v>-30</v>
      </c>
      <c r="J62">
        <f t="shared" si="3"/>
        <v>-0.52359877559829882</v>
      </c>
      <c r="K62">
        <f t="shared" si="7"/>
        <v>1.0922088530151051</v>
      </c>
      <c r="L62">
        <f t="shared" si="8"/>
        <v>5.2999999999999972</v>
      </c>
      <c r="M62">
        <f t="shared" si="9"/>
        <v>-0.79420483255360919</v>
      </c>
    </row>
    <row r="63" spans="2:13">
      <c r="B63">
        <v>30</v>
      </c>
      <c r="C63">
        <f t="shared" si="0"/>
        <v>0.52359877559829882</v>
      </c>
      <c r="D63">
        <f t="shared" si="1"/>
        <v>0.70190985814397955</v>
      </c>
      <c r="E63">
        <f t="shared" si="6"/>
        <v>5.3999999999999968</v>
      </c>
      <c r="F63">
        <f t="shared" si="2"/>
        <v>1.1974470870512128</v>
      </c>
      <c r="I63">
        <v>-30</v>
      </c>
      <c r="J63">
        <f t="shared" si="3"/>
        <v>-0.52359877559829882</v>
      </c>
      <c r="K63">
        <f t="shared" si="7"/>
        <v>1.0922088530151051</v>
      </c>
      <c r="L63">
        <f t="shared" si="8"/>
        <v>5.3999999999999968</v>
      </c>
      <c r="M63">
        <f t="shared" si="9"/>
        <v>-0.91185594622828303</v>
      </c>
    </row>
    <row r="64" spans="2:13">
      <c r="B64">
        <v>30</v>
      </c>
      <c r="C64">
        <f t="shared" si="0"/>
        <v>0.52359877559829882</v>
      </c>
      <c r="D64">
        <f t="shared" si="1"/>
        <v>0.70190985814397955</v>
      </c>
      <c r="E64">
        <f t="shared" si="6"/>
        <v>5.4999999999999964</v>
      </c>
      <c r="F64">
        <f t="shared" si="2"/>
        <v>1.1341183883606778</v>
      </c>
      <c r="I64">
        <v>-30</v>
      </c>
      <c r="J64">
        <f t="shared" si="3"/>
        <v>-0.52359877559829882</v>
      </c>
      <c r="K64">
        <f t="shared" si="7"/>
        <v>1.0922088530151051</v>
      </c>
      <c r="L64">
        <f t="shared" si="8"/>
        <v>5.4999999999999964</v>
      </c>
      <c r="M64">
        <f t="shared" si="9"/>
        <v>-1.0301955995747674</v>
      </c>
    </row>
    <row r="65" spans="2:13">
      <c r="B65">
        <v>30</v>
      </c>
      <c r="C65">
        <f t="shared" si="0"/>
        <v>0.52359877559829882</v>
      </c>
      <c r="D65">
        <f t="shared" si="1"/>
        <v>0.70190985814397955</v>
      </c>
      <c r="E65">
        <f t="shared" si="6"/>
        <v>5.5999999999999961</v>
      </c>
      <c r="F65">
        <f t="shared" si="2"/>
        <v>1.0701906690463658</v>
      </c>
      <c r="I65">
        <v>-30</v>
      </c>
      <c r="J65">
        <f t="shared" si="3"/>
        <v>-0.52359877559829882</v>
      </c>
      <c r="K65">
        <f t="shared" si="7"/>
        <v>1.0922088530151051</v>
      </c>
      <c r="L65">
        <f t="shared" si="8"/>
        <v>5.5999999999999961</v>
      </c>
      <c r="M65">
        <f t="shared" si="9"/>
        <v>-1.1491981700221123</v>
      </c>
    </row>
    <row r="66" spans="2:13">
      <c r="B66">
        <v>30</v>
      </c>
      <c r="C66">
        <f t="shared" si="0"/>
        <v>0.52359877559829882</v>
      </c>
      <c r="D66">
        <f t="shared" si="1"/>
        <v>0.70190985814397955</v>
      </c>
      <c r="E66">
        <f t="shared" si="6"/>
        <v>5.6999999999999957</v>
      </c>
      <c r="F66">
        <f t="shared" si="2"/>
        <v>1.0056794845608845</v>
      </c>
      <c r="I66">
        <v>-30</v>
      </c>
      <c r="J66">
        <f t="shared" si="3"/>
        <v>-0.52359877559829882</v>
      </c>
      <c r="K66">
        <f t="shared" si="7"/>
        <v>1.0922088530151051</v>
      </c>
      <c r="L66">
        <f t="shared" si="8"/>
        <v>5.6999999999999957</v>
      </c>
      <c r="M66">
        <f t="shared" si="9"/>
        <v>-1.2688391575446611</v>
      </c>
    </row>
    <row r="67" spans="2:13">
      <c r="B67">
        <v>30</v>
      </c>
      <c r="C67">
        <f t="shared" si="0"/>
        <v>0.52359877559829882</v>
      </c>
      <c r="D67">
        <f t="shared" si="1"/>
        <v>0.70190985814397955</v>
      </c>
      <c r="E67">
        <f t="shared" si="6"/>
        <v>5.7999999999999954</v>
      </c>
      <c r="F67">
        <f t="shared" si="2"/>
        <v>0.94059999114132253</v>
      </c>
      <c r="I67">
        <v>-30</v>
      </c>
      <c r="J67">
        <f t="shared" si="3"/>
        <v>-0.52359877559829882</v>
      </c>
      <c r="K67">
        <f t="shared" si="7"/>
        <v>1.0922088530151051</v>
      </c>
      <c r="L67">
        <f t="shared" si="8"/>
        <v>5.7999999999999954</v>
      </c>
      <c r="M67">
        <f t="shared" si="9"/>
        <v>-1.3890951326811636</v>
      </c>
    </row>
    <row r="68" spans="2:13">
      <c r="B68">
        <v>30</v>
      </c>
      <c r="C68">
        <f t="shared" si="0"/>
        <v>0.52359877559829882</v>
      </c>
      <c r="D68">
        <f t="shared" si="1"/>
        <v>0.70190985814397955</v>
      </c>
      <c r="E68">
        <f t="shared" si="6"/>
        <v>5.899999999999995</v>
      </c>
      <c r="F68">
        <f t="shared" si="2"/>
        <v>0.87496695132496227</v>
      </c>
      <c r="I68">
        <v>-30</v>
      </c>
      <c r="J68">
        <f t="shared" si="3"/>
        <v>-0.52359877559829882</v>
      </c>
      <c r="K68">
        <f t="shared" si="7"/>
        <v>1.0922088530151051</v>
      </c>
      <c r="L68">
        <f t="shared" si="8"/>
        <v>5.899999999999995</v>
      </c>
      <c r="M68">
        <f t="shared" si="9"/>
        <v>-1.5099436866952145</v>
      </c>
    </row>
    <row r="69" spans="2:13">
      <c r="B69">
        <v>30</v>
      </c>
      <c r="C69">
        <f t="shared" si="0"/>
        <v>0.52359877559829882</v>
      </c>
      <c r="D69">
        <f t="shared" si="1"/>
        <v>0.70190985814397955</v>
      </c>
      <c r="E69">
        <f t="shared" si="6"/>
        <v>5.9999999999999947</v>
      </c>
      <c r="F69">
        <f t="shared" si="2"/>
        <v>0.80879473992019701</v>
      </c>
      <c r="I69">
        <v>-30</v>
      </c>
      <c r="J69">
        <f t="shared" si="3"/>
        <v>-0.52359877559829882</v>
      </c>
      <c r="K69">
        <f t="shared" si="7"/>
        <v>1.0922088530151051</v>
      </c>
      <c r="L69">
        <f t="shared" si="8"/>
        <v>5.9999999999999947</v>
      </c>
      <c r="M69">
        <f t="shared" si="9"/>
        <v>-1.6313633838493025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small_deform3</vt:lpstr>
      <vt:lpstr>small_deform4</vt:lpstr>
      <vt:lpstr>expected</vt:lpstr>
      <vt:lpstr>Chart1</vt:lpstr>
      <vt:lpstr>small_deform3!small_deform2</vt:lpstr>
      <vt:lpstr>small_deform4!small_deform2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2014-08-11T01:47:35Z</dcterms:created>
  <dcterms:modified xsi:type="dcterms:W3CDTF">2014-09-10T02:49:14Z</dcterms:modified>
</cp:coreProperties>
</file>