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72" windowWidth="15300" windowHeight="12168"/>
  </bookViews>
  <sheets>
    <sheet name="Chart1" sheetId="4" r:id="rId1"/>
    <sheet name="small_deform4" sheetId="1" r:id="rId2"/>
  </sheets>
  <definedNames>
    <definedName name="small_deform2" localSheetId="1">small_deform4!$C$3:$H$24</definedName>
  </definedNames>
  <calcPr calcId="125725"/>
</workbook>
</file>

<file path=xl/calcChain.xml><?xml version="1.0" encoding="utf-8"?>
<calcChain xmlns="http://schemas.openxmlformats.org/spreadsheetml/2006/main">
  <c r="J23" i="1"/>
  <c r="J24"/>
  <c r="P5"/>
  <c r="Q5" s="1"/>
  <c r="R5" s="1"/>
  <c r="S5" s="1"/>
  <c r="J19"/>
  <c r="J20"/>
  <c r="J21"/>
  <c r="J22"/>
  <c r="Q4"/>
  <c r="R4" s="1"/>
  <c r="S4" s="1"/>
  <c r="J5"/>
  <c r="J6"/>
  <c r="J7"/>
  <c r="J8"/>
  <c r="J9"/>
  <c r="J10"/>
  <c r="J11"/>
  <c r="J12"/>
  <c r="J13"/>
  <c r="J14"/>
  <c r="J15"/>
  <c r="J16"/>
  <c r="J17"/>
  <c r="J18"/>
  <c r="J4"/>
  <c r="P6" l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Q6" l="1"/>
  <c r="R6" s="1"/>
  <c r="S6" s="1"/>
  <c r="Q7"/>
  <c r="R7" s="1"/>
  <c r="S7" s="1"/>
  <c r="Q8"/>
  <c r="R8" s="1"/>
  <c r="S8" s="1"/>
  <c r="Q9" l="1"/>
  <c r="R9" s="1"/>
  <c r="S9" s="1"/>
  <c r="Q10"/>
  <c r="R10" s="1"/>
  <c r="S10" s="1"/>
  <c r="Q11" l="1"/>
  <c r="R11" s="1"/>
  <c r="S11" s="1"/>
  <c r="Q12" l="1"/>
  <c r="R12" s="1"/>
  <c r="S12" s="1"/>
  <c r="Q13" l="1"/>
  <c r="R13" s="1"/>
  <c r="S13" s="1"/>
  <c r="Q14" l="1"/>
  <c r="R14" s="1"/>
  <c r="S14" s="1"/>
  <c r="Q15" l="1"/>
  <c r="R15" s="1"/>
  <c r="S15" s="1"/>
  <c r="Q16" l="1"/>
  <c r="R16" s="1"/>
  <c r="S16" s="1"/>
  <c r="Q17" l="1"/>
  <c r="R17" s="1"/>
  <c r="S17" s="1"/>
  <c r="Q18" l="1"/>
  <c r="R18" s="1"/>
  <c r="S18" s="1"/>
  <c r="Q19" l="1"/>
  <c r="R19" s="1"/>
  <c r="S19" s="1"/>
  <c r="Q20" l="1"/>
  <c r="R20" s="1"/>
  <c r="S20" s="1"/>
  <c r="Q21" l="1"/>
  <c r="R21" s="1"/>
  <c r="S21" s="1"/>
  <c r="Q22" l="1"/>
  <c r="R22" s="1"/>
  <c r="S22" s="1"/>
  <c r="Q23" l="1"/>
  <c r="R23" s="1"/>
  <c r="S23" s="1"/>
  <c r="Q24" l="1"/>
  <c r="R24" s="1"/>
  <c r="S24" s="1"/>
  <c r="Q25" l="1"/>
  <c r="R25" s="1"/>
  <c r="S25" s="1"/>
  <c r="Q26" l="1"/>
  <c r="R26" s="1"/>
  <c r="S26" s="1"/>
  <c r="Q27" l="1"/>
  <c r="R27" s="1"/>
  <c r="S27" s="1"/>
  <c r="Q28" l="1"/>
  <c r="R28" s="1"/>
  <c r="S28" s="1"/>
  <c r="Q29" l="1"/>
  <c r="R29" s="1"/>
  <c r="S29" s="1"/>
  <c r="Q30" l="1"/>
  <c r="R30" s="1"/>
  <c r="S30" s="1"/>
  <c r="Q31" l="1"/>
  <c r="R31" s="1"/>
  <c r="S31" s="1"/>
  <c r="Q32" l="1"/>
  <c r="R32" s="1"/>
  <c r="S32" s="1"/>
  <c r="Q33" l="1"/>
  <c r="R33" s="1"/>
  <c r="S33" s="1"/>
  <c r="Q34" l="1"/>
  <c r="R34" s="1"/>
  <c r="S34" s="1"/>
  <c r="Q35" l="1"/>
  <c r="R35" s="1"/>
  <c r="S35" s="1"/>
  <c r="Q36" l="1"/>
  <c r="R36" s="1"/>
  <c r="S36" s="1"/>
  <c r="Q37" l="1"/>
  <c r="R37" s="1"/>
  <c r="S37" s="1"/>
  <c r="Q38" l="1"/>
  <c r="R38" s="1"/>
  <c r="S38" s="1"/>
  <c r="Q39" l="1"/>
  <c r="R39" s="1"/>
  <c r="S39" s="1"/>
  <c r="Q40" l="1"/>
  <c r="R40" s="1"/>
  <c r="S40" s="1"/>
  <c r="Q41" l="1"/>
  <c r="R41" s="1"/>
  <c r="S41" s="1"/>
  <c r="Q42" l="1"/>
  <c r="R42" s="1"/>
  <c r="S42" s="1"/>
  <c r="Q43" l="1"/>
  <c r="R43" s="1"/>
  <c r="S43" s="1"/>
  <c r="Q44" l="1"/>
  <c r="R44" s="1"/>
  <c r="S44" s="1"/>
  <c r="Q45" l="1"/>
  <c r="R45" s="1"/>
  <c r="S45" s="1"/>
  <c r="Q46" l="1"/>
  <c r="R46" s="1"/>
  <c r="S46" s="1"/>
  <c r="Q47" l="1"/>
  <c r="R47" s="1"/>
  <c r="S47" s="1"/>
  <c r="Q48" l="1"/>
  <c r="R48" s="1"/>
  <c r="S48" s="1"/>
  <c r="Q49" l="1"/>
  <c r="R49" s="1"/>
  <c r="S49" s="1"/>
  <c r="Q50" l="1"/>
  <c r="R50" s="1"/>
  <c r="S50" s="1"/>
  <c r="Q51" l="1"/>
  <c r="R51" s="1"/>
  <c r="S51" s="1"/>
  <c r="Q52" l="1"/>
  <c r="R52" s="1"/>
  <c r="S52" s="1"/>
  <c r="Q53" l="1"/>
  <c r="R53" s="1"/>
  <c r="S53" s="1"/>
  <c r="Q54" l="1"/>
  <c r="R54" s="1"/>
  <c r="S54" s="1"/>
  <c r="Q55" l="1"/>
  <c r="R55" s="1"/>
  <c r="S55" s="1"/>
  <c r="Q56" l="1"/>
  <c r="R56" s="1"/>
  <c r="S56" s="1"/>
  <c r="Q57" l="1"/>
  <c r="R57" s="1"/>
  <c r="S57" s="1"/>
  <c r="Q58" l="1"/>
  <c r="R58" s="1"/>
  <c r="S58" s="1"/>
  <c r="Q59" l="1"/>
  <c r="R59" s="1"/>
  <c r="S59" s="1"/>
  <c r="Q60" l="1"/>
  <c r="R60" s="1"/>
  <c r="S60" s="1"/>
  <c r="Q61" l="1"/>
  <c r="R61" s="1"/>
  <c r="S61" s="1"/>
  <c r="Q62" l="1"/>
  <c r="R62" s="1"/>
  <c r="S62" s="1"/>
  <c r="Q63" l="1"/>
  <c r="R63" s="1"/>
  <c r="S63" s="1"/>
  <c r="Q64" l="1"/>
  <c r="R64" s="1"/>
  <c r="S64" s="1"/>
  <c r="Q65" l="1"/>
  <c r="R65" s="1"/>
  <c r="S65" s="1"/>
  <c r="Q66" l="1"/>
  <c r="R66" s="1"/>
  <c r="S66" s="1"/>
  <c r="Q67" l="1"/>
  <c r="R67" s="1"/>
  <c r="S67" s="1"/>
  <c r="Q68" l="1"/>
  <c r="R68" s="1"/>
  <c r="S68" s="1"/>
  <c r="Q69" l="1"/>
  <c r="R69" s="1"/>
  <c r="S69" s="1"/>
  <c r="Q70" l="1"/>
  <c r="R70" s="1"/>
  <c r="S70" s="1"/>
  <c r="Q71" l="1"/>
  <c r="R71" s="1"/>
  <c r="S71" s="1"/>
  <c r="Q72"/>
  <c r="R72" s="1"/>
  <c r="S72" s="1"/>
</calcChain>
</file>

<file path=xl/connections.xml><?xml version="1.0" encoding="utf-8"?>
<connections xmlns="http://schemas.openxmlformats.org/spreadsheetml/2006/main">
  <connection id="1" name="small_deform2" type="6" refreshedVersion="3" background="1" saveData="1">
    <textPr codePage="850" sourceFile="L:\moose\projects_andy\moose\modules\tensor_mechanics\tests\weak_plane_shear\small_deform4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<sst xmlns="http://schemas.openxmlformats.org/spreadsheetml/2006/main" count="19" uniqueCount="16">
  <si>
    <t>time</t>
  </si>
  <si>
    <t>f</t>
  </si>
  <si>
    <t>s_xz</t>
  </si>
  <si>
    <t>s_yz</t>
  </si>
  <si>
    <t>s_zz</t>
  </si>
  <si>
    <t>tau</t>
  </si>
  <si>
    <t>UNSMOOTHED</t>
  </si>
  <si>
    <t>SMOOTHED</t>
  </si>
  <si>
    <t>cohesion</t>
  </si>
  <si>
    <t>small</t>
  </si>
  <si>
    <t>sqrt(s_xz^2+s_yz^2)</t>
  </si>
  <si>
    <t>iter</t>
  </si>
  <si>
    <t>cap_start</t>
  </si>
  <si>
    <t>cap_rate</t>
  </si>
  <si>
    <t>x</t>
  </si>
  <si>
    <t>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</si>
</sst>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Weak-plane shear yield function with cap smoothing</a:t>
            </a:r>
          </a:p>
          <a:p>
            <a:pPr>
              <a:defRPr/>
            </a:pPr>
            <a:r>
              <a:rPr lang="en-AU" sz="1200" baseline="0"/>
              <a:t>(Cohesion = 1000, smoother = 0, cap_start = -1000, cap_rate = 0.001, friction_angle = 45)</a:t>
            </a:r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Unsmoothed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small_deform4!$M$4:$M$5</c:f>
              <c:numCache>
                <c:formatCode>General</c:formatCode>
                <c:ptCount val="2"/>
                <c:pt idx="0">
                  <c:v>1000</c:v>
                </c:pt>
                <c:pt idx="1">
                  <c:v>-2000</c:v>
                </c:pt>
              </c:numCache>
            </c:numRef>
          </c:xVal>
          <c:yVal>
            <c:numRef>
              <c:f>small_deform4!$N$4:$N$5</c:f>
              <c:numCache>
                <c:formatCode>General</c:formatCode>
                <c:ptCount val="2"/>
                <c:pt idx="0">
                  <c:v>0</c:v>
                </c:pt>
                <c:pt idx="1">
                  <c:v>3000</c:v>
                </c:pt>
              </c:numCache>
            </c:numRef>
          </c:yVal>
        </c:ser>
        <c:ser>
          <c:idx val="2"/>
          <c:order val="1"/>
          <c:tx>
            <c:v>smoothed</c:v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small_deform4!$P$4:$P$360</c:f>
              <c:numCache>
                <c:formatCode>General</c:formatCode>
                <c:ptCount val="357"/>
                <c:pt idx="0">
                  <c:v>181.2</c:v>
                </c:pt>
                <c:pt idx="1">
                  <c:v>151.19999999999999</c:v>
                </c:pt>
                <c:pt idx="2">
                  <c:v>121.19999999999999</c:v>
                </c:pt>
                <c:pt idx="3">
                  <c:v>91.199999999999989</c:v>
                </c:pt>
                <c:pt idx="4">
                  <c:v>61.199999999999989</c:v>
                </c:pt>
                <c:pt idx="5">
                  <c:v>31.199999999999989</c:v>
                </c:pt>
                <c:pt idx="6">
                  <c:v>1.1999999999999886</c:v>
                </c:pt>
                <c:pt idx="7">
                  <c:v>-28.800000000000011</c:v>
                </c:pt>
                <c:pt idx="8">
                  <c:v>-58.800000000000011</c:v>
                </c:pt>
                <c:pt idx="9">
                  <c:v>-88.800000000000011</c:v>
                </c:pt>
                <c:pt idx="10">
                  <c:v>-118.80000000000001</c:v>
                </c:pt>
                <c:pt idx="11">
                  <c:v>-148.80000000000001</c:v>
                </c:pt>
                <c:pt idx="12">
                  <c:v>-178.8</c:v>
                </c:pt>
                <c:pt idx="13">
                  <c:v>-208.8</c:v>
                </c:pt>
                <c:pt idx="14">
                  <c:v>-238.8</c:v>
                </c:pt>
                <c:pt idx="15">
                  <c:v>-268.8</c:v>
                </c:pt>
                <c:pt idx="16">
                  <c:v>-298.8</c:v>
                </c:pt>
                <c:pt idx="17">
                  <c:v>-328.8</c:v>
                </c:pt>
                <c:pt idx="18">
                  <c:v>-358.8</c:v>
                </c:pt>
                <c:pt idx="19">
                  <c:v>-388.8</c:v>
                </c:pt>
                <c:pt idx="20">
                  <c:v>-418.8</c:v>
                </c:pt>
                <c:pt idx="21">
                  <c:v>-448.8</c:v>
                </c:pt>
                <c:pt idx="22">
                  <c:v>-478.8</c:v>
                </c:pt>
                <c:pt idx="23">
                  <c:v>-508.8</c:v>
                </c:pt>
                <c:pt idx="24">
                  <c:v>-538.79999999999995</c:v>
                </c:pt>
                <c:pt idx="25">
                  <c:v>-568.79999999999995</c:v>
                </c:pt>
                <c:pt idx="26">
                  <c:v>-598.79999999999995</c:v>
                </c:pt>
                <c:pt idx="27">
                  <c:v>-628.79999999999995</c:v>
                </c:pt>
                <c:pt idx="28">
                  <c:v>-658.8</c:v>
                </c:pt>
                <c:pt idx="29">
                  <c:v>-688.8</c:v>
                </c:pt>
                <c:pt idx="30">
                  <c:v>-718.8</c:v>
                </c:pt>
                <c:pt idx="31">
                  <c:v>-748.8</c:v>
                </c:pt>
                <c:pt idx="32">
                  <c:v>-778.8</c:v>
                </c:pt>
                <c:pt idx="33">
                  <c:v>-808.8</c:v>
                </c:pt>
                <c:pt idx="34">
                  <c:v>-838.8</c:v>
                </c:pt>
                <c:pt idx="35">
                  <c:v>-868.8</c:v>
                </c:pt>
                <c:pt idx="36">
                  <c:v>-898.8</c:v>
                </c:pt>
                <c:pt idx="37">
                  <c:v>-928.8</c:v>
                </c:pt>
                <c:pt idx="38">
                  <c:v>-958.8</c:v>
                </c:pt>
                <c:pt idx="39">
                  <c:v>-988.8</c:v>
                </c:pt>
                <c:pt idx="40">
                  <c:v>-1018.8</c:v>
                </c:pt>
                <c:pt idx="41">
                  <c:v>-1048.8</c:v>
                </c:pt>
                <c:pt idx="42">
                  <c:v>-1078.8</c:v>
                </c:pt>
                <c:pt idx="43">
                  <c:v>-1108.8</c:v>
                </c:pt>
                <c:pt idx="44">
                  <c:v>-1138.8</c:v>
                </c:pt>
                <c:pt idx="45">
                  <c:v>-1168.8</c:v>
                </c:pt>
                <c:pt idx="46">
                  <c:v>-1198.8</c:v>
                </c:pt>
                <c:pt idx="47">
                  <c:v>-1228.8</c:v>
                </c:pt>
                <c:pt idx="48">
                  <c:v>-1258.8</c:v>
                </c:pt>
                <c:pt idx="49">
                  <c:v>-1288.8</c:v>
                </c:pt>
                <c:pt idx="50">
                  <c:v>-1318.8</c:v>
                </c:pt>
                <c:pt idx="51">
                  <c:v>-1348.8</c:v>
                </c:pt>
                <c:pt idx="52">
                  <c:v>-1378.8</c:v>
                </c:pt>
                <c:pt idx="53">
                  <c:v>-1408.8</c:v>
                </c:pt>
                <c:pt idx="54">
                  <c:v>-1438.8</c:v>
                </c:pt>
                <c:pt idx="55">
                  <c:v>-1468.8</c:v>
                </c:pt>
                <c:pt idx="56">
                  <c:v>-1498.8</c:v>
                </c:pt>
                <c:pt idx="57">
                  <c:v>-1528.8</c:v>
                </c:pt>
                <c:pt idx="58">
                  <c:v>-1558.8</c:v>
                </c:pt>
                <c:pt idx="59">
                  <c:v>-1588.8</c:v>
                </c:pt>
                <c:pt idx="60">
                  <c:v>-1618.8</c:v>
                </c:pt>
                <c:pt idx="61">
                  <c:v>-1648.8</c:v>
                </c:pt>
                <c:pt idx="62">
                  <c:v>-1678.8</c:v>
                </c:pt>
                <c:pt idx="63">
                  <c:v>-1708.8</c:v>
                </c:pt>
                <c:pt idx="64">
                  <c:v>-1738.8</c:v>
                </c:pt>
                <c:pt idx="65">
                  <c:v>-1768.8</c:v>
                </c:pt>
                <c:pt idx="66">
                  <c:v>-1798.8</c:v>
                </c:pt>
                <c:pt idx="67">
                  <c:v>-1828.8</c:v>
                </c:pt>
                <c:pt idx="68">
                  <c:v>-1858.8</c:v>
                </c:pt>
              </c:numCache>
            </c:numRef>
          </c:xVal>
          <c:yVal>
            <c:numRef>
              <c:f>small_deform4!$S$4:$S$360</c:f>
              <c:numCache>
                <c:formatCode>General</c:formatCode>
                <c:ptCount val="357"/>
                <c:pt idx="0">
                  <c:v>14.154809401027622</c:v>
                </c:pt>
                <c:pt idx="1">
                  <c:v>317.64103383484655</c:v>
                </c:pt>
                <c:pt idx="2">
                  <c:v>448.36916507109174</c:v>
                </c:pt>
                <c:pt idx="3">
                  <c:v>548.30610092794723</c:v>
                </c:pt>
                <c:pt idx="4">
                  <c:v>632.24551852883258</c:v>
                </c:pt>
                <c:pt idx="5">
                  <c:v>705.93667437337683</c:v>
                </c:pt>
                <c:pt idx="6">
                  <c:v>772.33812189610887</c:v>
                </c:pt>
                <c:pt idx="7">
                  <c:v>833.21428964662334</c:v>
                </c:pt>
                <c:pt idx="8">
                  <c:v>889.72023418525384</c:v>
                </c:pt>
                <c:pt idx="9">
                  <c:v>942.66284494840386</c:v>
                </c:pt>
                <c:pt idx="10">
                  <c:v>992.63365189714273</c:v>
                </c:pt>
                <c:pt idx="11">
                  <c:v>1040.0828709834811</c:v>
                </c:pt>
                <c:pt idx="12">
                  <c:v>1085.3636516685417</c:v>
                </c:pt>
                <c:pt idx="13">
                  <c:v>1128.759990350823</c:v>
                </c:pt>
                <c:pt idx="14">
                  <c:v>1170.5051230560209</c:v>
                </c:pt>
                <c:pt idx="15">
                  <c:v>1210.7940852677591</c:v>
                </c:pt>
                <c:pt idx="16">
                  <c:v>1249.7925474280546</c:v>
                </c:pt>
                <c:pt idx="17">
                  <c:v>1287.6431877861232</c:v>
                </c:pt>
                <c:pt idx="18">
                  <c:v>1324.4703871352147</c:v>
                </c:pt>
                <c:pt idx="19">
                  <c:v>1360.3837496019928</c:v>
                </c:pt>
                <c:pt idx="20">
                  <c:v>1395.4807828319163</c:v>
                </c:pt>
                <c:pt idx="21">
                  <c:v>1429.848963511899</c:v>
                </c:pt>
                <c:pt idx="22">
                  <c:v>1463.5673447491488</c:v>
                </c:pt>
                <c:pt idx="23">
                  <c:v>1496.7078158376835</c:v>
                </c:pt>
                <c:pt idx="24">
                  <c:v>1529.3360938054727</c:v>
                </c:pt>
                <c:pt idx="25">
                  <c:v>1561.5125046305739</c:v>
                </c:pt>
                <c:pt idx="26">
                  <c:v>1593.2925968948973</c:v>
                </c:pt>
                <c:pt idx="27">
                  <c:v>1624.7276198378872</c:v>
                </c:pt>
                <c:pt idx="28">
                  <c:v>1655.8648899307582</c:v>
                </c:pt>
                <c:pt idx="29">
                  <c:v>1686.7480643199601</c:v>
                </c:pt>
                <c:pt idx="30">
                  <c:v>1717.4173351815657</c:v>
                </c:pt>
                <c:pt idx="31">
                  <c:v>1747.9095557709163</c:v>
                </c:pt>
                <c:pt idx="32">
                  <c:v>1778.2583064542291</c:v>
                </c:pt>
                <c:pt idx="33">
                  <c:v>1808.4939070654623</c:v>
                </c:pt>
                <c:pt idx="34">
                  <c:v>1838.6433803946102</c:v>
                </c:pt>
                <c:pt idx="35">
                  <c:v>1868.7303703744547</c:v>
                </c:pt>
                <c:pt idx="36">
                  <c:v>1898.7750175109807</c:v>
                </c:pt>
                <c:pt idx="37">
                  <c:v>1928.7937932368279</c:v>
                </c:pt>
                <c:pt idx="38">
                  <c:v>1958.7992941094788</c:v>
                </c:pt>
                <c:pt idx="39">
                  <c:v>1988.7999960880668</c:v>
                </c:pt>
                <c:pt idx="40">
                  <c:v>2018.8</c:v>
                </c:pt>
                <c:pt idx="41">
                  <c:v>2048.8000000000002</c:v>
                </c:pt>
                <c:pt idx="42">
                  <c:v>2078.8000000000002</c:v>
                </c:pt>
                <c:pt idx="43">
                  <c:v>2108.8000000000002</c:v>
                </c:pt>
                <c:pt idx="44">
                  <c:v>2138.8000000000002</c:v>
                </c:pt>
                <c:pt idx="45">
                  <c:v>2168.8000000000002</c:v>
                </c:pt>
                <c:pt idx="46">
                  <c:v>2198.8000000000002</c:v>
                </c:pt>
                <c:pt idx="47">
                  <c:v>2228.8000000000002</c:v>
                </c:pt>
                <c:pt idx="48">
                  <c:v>2258.8000000000002</c:v>
                </c:pt>
                <c:pt idx="49">
                  <c:v>2288.8000000000002</c:v>
                </c:pt>
                <c:pt idx="50">
                  <c:v>2318.8000000000002</c:v>
                </c:pt>
                <c:pt idx="51">
                  <c:v>2348.8000000000002</c:v>
                </c:pt>
                <c:pt idx="52">
                  <c:v>2378.8000000000002</c:v>
                </c:pt>
                <c:pt idx="53">
                  <c:v>2408.8000000000002</c:v>
                </c:pt>
                <c:pt idx="54">
                  <c:v>2438.8000000000002</c:v>
                </c:pt>
                <c:pt idx="55">
                  <c:v>2468.8000000000002</c:v>
                </c:pt>
                <c:pt idx="56">
                  <c:v>2498.8000000000002</c:v>
                </c:pt>
                <c:pt idx="57">
                  <c:v>2528.8000000000002</c:v>
                </c:pt>
                <c:pt idx="58">
                  <c:v>2558.8000000000002</c:v>
                </c:pt>
                <c:pt idx="59">
                  <c:v>2588.8000000000002</c:v>
                </c:pt>
                <c:pt idx="60">
                  <c:v>2618.8000000000002</c:v>
                </c:pt>
                <c:pt idx="61">
                  <c:v>2648.8</c:v>
                </c:pt>
                <c:pt idx="62">
                  <c:v>2678.8</c:v>
                </c:pt>
                <c:pt idx="63">
                  <c:v>2708.8</c:v>
                </c:pt>
                <c:pt idx="64">
                  <c:v>2738.8</c:v>
                </c:pt>
                <c:pt idx="65">
                  <c:v>2768.8</c:v>
                </c:pt>
                <c:pt idx="66">
                  <c:v>2798.8</c:v>
                </c:pt>
                <c:pt idx="67">
                  <c:v>2828.8</c:v>
                </c:pt>
                <c:pt idx="68">
                  <c:v>2858.8</c:v>
                </c:pt>
              </c:numCache>
            </c:numRef>
          </c:yVal>
        </c:ser>
        <c:ser>
          <c:idx val="0"/>
          <c:order val="2"/>
          <c:tx>
            <c:v>Moose</c:v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small_deform4!$H$7:$H$24</c:f>
              <c:numCache>
                <c:formatCode>General</c:formatCode>
                <c:ptCount val="18"/>
                <c:pt idx="0">
                  <c:v>181.25971344505999</c:v>
                </c:pt>
                <c:pt idx="1">
                  <c:v>181.25971344500999</c:v>
                </c:pt>
                <c:pt idx="2">
                  <c:v>181.25971344493999</c:v>
                </c:pt>
                <c:pt idx="3">
                  <c:v>181.25971344487999</c:v>
                </c:pt>
                <c:pt idx="4">
                  <c:v>181.25971344481999</c:v>
                </c:pt>
                <c:pt idx="5">
                  <c:v>181.25971344474999</c:v>
                </c:pt>
                <c:pt idx="6">
                  <c:v>181.25971344468999</c:v>
                </c:pt>
                <c:pt idx="7">
                  <c:v>181.25971344462999</c:v>
                </c:pt>
                <c:pt idx="8">
                  <c:v>181.00703296147</c:v>
                </c:pt>
                <c:pt idx="9">
                  <c:v>177.22594459189</c:v>
                </c:pt>
                <c:pt idx="10">
                  <c:v>160.96621960362</c:v>
                </c:pt>
                <c:pt idx="11">
                  <c:v>118.17224548519</c:v>
                </c:pt>
                <c:pt idx="12">
                  <c:v>32.851729482263998</c:v>
                </c:pt>
                <c:pt idx="13">
                  <c:v>-103.846068231</c:v>
                </c:pt>
                <c:pt idx="14">
                  <c:v>-278.50687596286002</c:v>
                </c:pt>
                <c:pt idx="15">
                  <c:v>-458.24454718215998</c:v>
                </c:pt>
                <c:pt idx="16">
                  <c:v>-622.92278933644002</c:v>
                </c:pt>
                <c:pt idx="17">
                  <c:v>-776.76265953143002</c:v>
                </c:pt>
              </c:numCache>
            </c:numRef>
          </c:xVal>
          <c:yVal>
            <c:numRef>
              <c:f>small_deform4!$J$7:$J$240</c:f>
              <c:numCache>
                <c:formatCode>General</c:formatCode>
                <c:ptCount val="234"/>
                <c:pt idx="0">
                  <c:v>2.4068976746135001E-15</c:v>
                </c:pt>
                <c:pt idx="1">
                  <c:v>1.5977275641788E-15</c:v>
                </c:pt>
                <c:pt idx="2">
                  <c:v>5.1576661587365004E-15</c:v>
                </c:pt>
                <c:pt idx="3">
                  <c:v>4.9191937110692997E-15</c:v>
                </c:pt>
                <c:pt idx="4">
                  <c:v>5.6511559129706002E-15</c:v>
                </c:pt>
                <c:pt idx="5">
                  <c:v>3.0088145055208999E-15</c:v>
                </c:pt>
                <c:pt idx="6">
                  <c:v>5.2118209001630001E-15</c:v>
                </c:pt>
                <c:pt idx="7">
                  <c:v>1.0756908935796E-14</c:v>
                </c:pt>
                <c:pt idx="8">
                  <c:v>29.15276524574654</c:v>
                </c:pt>
                <c:pt idx="9">
                  <c:v>116.49867293067203</c:v>
                </c:pt>
                <c:pt idx="10">
                  <c:v>261.1072316014147</c:v>
                </c:pt>
                <c:pt idx="11">
                  <c:v>459.46711287144467</c:v>
                </c:pt>
                <c:pt idx="12">
                  <c:v>702.08812244615558</c:v>
                </c:pt>
                <c:pt idx="13">
                  <c:v>968.06216358852828</c:v>
                </c:pt>
                <c:pt idx="14">
                  <c:v>1223.5418328513686</c:v>
                </c:pt>
                <c:pt idx="15">
                  <c:v>1440.5247898105597</c:v>
                </c:pt>
                <c:pt idx="16">
                  <c:v>1618.5856753403423</c:v>
                </c:pt>
                <c:pt idx="17">
                  <c:v>1776.1896064008922</c:v>
                </c:pt>
              </c:numCache>
            </c:numRef>
          </c:yVal>
        </c:ser>
        <c:axId val="130229760"/>
        <c:axId val="137519104"/>
      </c:scatterChart>
      <c:valAx>
        <c:axId val="130229760"/>
        <c:scaling>
          <c:orientation val="minMax"/>
          <c:max val="1000"/>
          <c:min val="-15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Normal stress (Pa)</a:t>
                </a:r>
              </a:p>
            </c:rich>
          </c:tx>
          <c:layout/>
        </c:title>
        <c:numFmt formatCode="General" sourceLinked="1"/>
        <c:tickLblPos val="nextTo"/>
        <c:crossAx val="137519104"/>
        <c:crossesAt val="0"/>
        <c:crossBetween val="midCat"/>
      </c:valAx>
      <c:valAx>
        <c:axId val="137519104"/>
        <c:scaling>
          <c:orientation val="minMax"/>
          <c:max val="25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Shear</a:t>
                </a:r>
                <a:r>
                  <a:rPr lang="en-AU" baseline="0"/>
                  <a:t> stress (Pa)</a:t>
                </a:r>
                <a:endParaRPr lang="en-AU"/>
              </a:p>
            </c:rich>
          </c:tx>
          <c:layout/>
        </c:title>
        <c:numFmt formatCode="General" sourceLinked="1"/>
        <c:tickLblPos val="nextTo"/>
        <c:crossAx val="130229760"/>
        <c:crossesAt val="-2000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2016" cy="604113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mall_deform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X72"/>
  <sheetViews>
    <sheetView topLeftCell="B1" workbookViewId="0">
      <selection activeCell="C3" sqref="C3"/>
    </sheetView>
  </sheetViews>
  <sheetFormatPr defaultRowHeight="14.4"/>
  <cols>
    <col min="3" max="3" width="8.21875" bestFit="1" customWidth="1"/>
    <col min="4" max="4" width="8.21875" customWidth="1"/>
    <col min="5" max="5" width="3.77734375" customWidth="1"/>
    <col min="6" max="6" width="12" customWidth="1"/>
    <col min="7" max="7" width="8.88671875" customWidth="1"/>
    <col min="8" max="8" width="12.6640625" customWidth="1"/>
    <col min="15" max="15" width="12" bestFit="1" customWidth="1"/>
  </cols>
  <sheetData>
    <row r="1" spans="3:24">
      <c r="T1" t="s">
        <v>8</v>
      </c>
      <c r="U1">
        <v>1000</v>
      </c>
      <c r="W1" t="s">
        <v>12</v>
      </c>
      <c r="X1">
        <v>-1000</v>
      </c>
    </row>
    <row r="2" spans="3:24">
      <c r="M2" t="s">
        <v>6</v>
      </c>
      <c r="P2" t="s">
        <v>7</v>
      </c>
      <c r="T2" t="s">
        <v>9</v>
      </c>
      <c r="U2">
        <v>0</v>
      </c>
      <c r="W2" t="s">
        <v>13</v>
      </c>
      <c r="X2">
        <v>1E-3</v>
      </c>
    </row>
    <row r="3" spans="3:24">
      <c r="C3" t="s">
        <v>0</v>
      </c>
      <c r="D3" t="s">
        <v>1</v>
      </c>
      <c r="E3" t="s">
        <v>11</v>
      </c>
      <c r="F3" t="s">
        <v>2</v>
      </c>
      <c r="G3" t="s">
        <v>3</v>
      </c>
      <c r="H3" t="s">
        <v>4</v>
      </c>
      <c r="J3" t="s">
        <v>5</v>
      </c>
      <c r="M3" t="s">
        <v>4</v>
      </c>
      <c r="N3" t="s">
        <v>10</v>
      </c>
      <c r="P3" t="s">
        <v>4</v>
      </c>
      <c r="Q3" t="s">
        <v>14</v>
      </c>
      <c r="R3" t="s">
        <v>15</v>
      </c>
      <c r="S3" t="s">
        <v>10</v>
      </c>
    </row>
    <row r="4" spans="3:24"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>SQRT(G4*G4+F4*F4)</f>
        <v>0</v>
      </c>
      <c r="M4">
        <v>1000</v>
      </c>
      <c r="N4">
        <v>0</v>
      </c>
      <c r="P4">
        <v>181.2</v>
      </c>
      <c r="Q4">
        <f>P4-$X$1</f>
        <v>1181.2</v>
      </c>
      <c r="R4">
        <f>IF(Q4&gt;0,Q4*(1-EXP(-$X$2*Q4)),0)</f>
        <v>818.67764191458195</v>
      </c>
      <c r="S4">
        <f>SQRT(($U$1-P4)^2-(($U$1*$U$2)^2+R4^2))</f>
        <v>14.154809401027622</v>
      </c>
    </row>
    <row r="5" spans="3:24">
      <c r="C5" s="1">
        <v>9.9999999999999995E-8</v>
      </c>
      <c r="D5" s="1">
        <v>5.4500219448527999E-8</v>
      </c>
      <c r="E5">
        <v>2</v>
      </c>
      <c r="F5" s="1">
        <v>0</v>
      </c>
      <c r="G5" s="1">
        <v>4.6297145292986001E-16</v>
      </c>
      <c r="H5">
        <v>181.25952372667999</v>
      </c>
      <c r="I5" s="1"/>
      <c r="J5">
        <f t="shared" ref="J5:J24" si="0">SQRT(G5*G5+F5*F5)</f>
        <v>4.6297145292986001E-16</v>
      </c>
      <c r="L5" s="1"/>
      <c r="M5">
        <v>-2000</v>
      </c>
      <c r="N5">
        <v>3000</v>
      </c>
      <c r="P5">
        <f>P4-30</f>
        <v>151.19999999999999</v>
      </c>
      <c r="Q5">
        <f t="shared" ref="Q5:Q68" si="1">P5-$X$1</f>
        <v>1151.2</v>
      </c>
      <c r="R5">
        <f t="shared" ref="R5:R68" si="2">IF(Q5&gt;0,Q5*(1-EXP(-$X$2*Q5)),0)</f>
        <v>787.12490344565379</v>
      </c>
      <c r="S5">
        <f t="shared" ref="S5:S68" si="3">SQRT(($U$1-P5)^2-(($U$1*$U$2)^2+R5^2))</f>
        <v>317.64103383484655</v>
      </c>
    </row>
    <row r="6" spans="3:24">
      <c r="C6" s="1">
        <v>1.9999999999999999E-7</v>
      </c>
      <c r="D6" s="1">
        <v>3.9004366135486998E-4</v>
      </c>
      <c r="E6">
        <v>2</v>
      </c>
      <c r="F6" s="1">
        <v>0</v>
      </c>
      <c r="G6" s="1">
        <v>8.8116830327408997E-16</v>
      </c>
      <c r="H6">
        <v>181.25971344453001</v>
      </c>
      <c r="I6" s="1"/>
      <c r="J6">
        <f t="shared" si="0"/>
        <v>8.8116830327408997E-16</v>
      </c>
      <c r="L6" s="1"/>
      <c r="P6">
        <f t="shared" ref="P6:P69" si="4">P5-30</f>
        <v>121.19999999999999</v>
      </c>
      <c r="Q6">
        <f t="shared" si="1"/>
        <v>1121.2</v>
      </c>
      <c r="R6">
        <f t="shared" si="2"/>
        <v>755.81382086691963</v>
      </c>
      <c r="S6">
        <f t="shared" si="3"/>
        <v>448.36916507109174</v>
      </c>
    </row>
    <row r="7" spans="3:24">
      <c r="C7" s="1">
        <v>2.9999999999999999E-7</v>
      </c>
      <c r="D7" s="1">
        <v>3.9004475479486998E-4</v>
      </c>
      <c r="E7">
        <v>2</v>
      </c>
      <c r="F7" s="1">
        <v>0</v>
      </c>
      <c r="G7" s="1">
        <v>2.4068976746135001E-15</v>
      </c>
      <c r="H7">
        <v>181.25971344505999</v>
      </c>
      <c r="I7" s="1"/>
      <c r="J7">
        <f t="shared" si="0"/>
        <v>2.4068976746135001E-15</v>
      </c>
      <c r="L7" s="1"/>
      <c r="P7">
        <f t="shared" si="4"/>
        <v>91.199999999999989</v>
      </c>
      <c r="Q7">
        <f t="shared" si="1"/>
        <v>1091.2</v>
      </c>
      <c r="R7">
        <f t="shared" si="2"/>
        <v>724.76055334516627</v>
      </c>
      <c r="S7">
        <f t="shared" si="3"/>
        <v>548.30610092794723</v>
      </c>
    </row>
    <row r="8" spans="3:24">
      <c r="C8" s="1">
        <v>3.9999999999999998E-7</v>
      </c>
      <c r="D8" s="1">
        <v>3.9004463349101998E-4</v>
      </c>
      <c r="E8">
        <v>2</v>
      </c>
      <c r="F8" s="1">
        <v>0</v>
      </c>
      <c r="G8" s="1">
        <v>1.5977275641788E-15</v>
      </c>
      <c r="H8">
        <v>181.25971344500999</v>
      </c>
      <c r="I8" s="1"/>
      <c r="J8">
        <f t="shared" si="0"/>
        <v>1.5977275641788E-15</v>
      </c>
      <c r="L8" s="1"/>
      <c r="P8">
        <f t="shared" si="4"/>
        <v>61.199999999999989</v>
      </c>
      <c r="Q8">
        <f t="shared" si="1"/>
        <v>1061.2</v>
      </c>
      <c r="R8">
        <f t="shared" si="2"/>
        <v>693.98202015629158</v>
      </c>
      <c r="S8">
        <f t="shared" si="3"/>
        <v>632.24551852883258</v>
      </c>
    </row>
    <row r="9" spans="3:24">
      <c r="C9" s="1">
        <v>4.9999999999999998E-7</v>
      </c>
      <c r="D9" s="1">
        <v>3.9004450377433001E-4</v>
      </c>
      <c r="E9">
        <v>2</v>
      </c>
      <c r="F9" s="1">
        <v>0</v>
      </c>
      <c r="G9" s="1">
        <v>-5.1576661587365004E-15</v>
      </c>
      <c r="H9">
        <v>181.25971344493999</v>
      </c>
      <c r="I9" s="1"/>
      <c r="J9">
        <f t="shared" si="0"/>
        <v>5.1576661587365004E-15</v>
      </c>
      <c r="L9" s="1"/>
      <c r="P9">
        <f t="shared" si="4"/>
        <v>31.199999999999989</v>
      </c>
      <c r="Q9">
        <f t="shared" si="1"/>
        <v>1031.2</v>
      </c>
      <c r="R9">
        <f t="shared" si="2"/>
        <v>663.49593199556011</v>
      </c>
      <c r="S9">
        <f t="shared" si="3"/>
        <v>705.93667437337683</v>
      </c>
    </row>
    <row r="10" spans="3:24">
      <c r="C10" s="1">
        <v>5.9999999999999997E-7</v>
      </c>
      <c r="D10" s="1">
        <v>3.9004437417134E-4</v>
      </c>
      <c r="E10">
        <v>2</v>
      </c>
      <c r="F10" s="1">
        <v>0</v>
      </c>
      <c r="G10" s="1">
        <v>4.9191937110692997E-15</v>
      </c>
      <c r="H10">
        <v>181.25971344487999</v>
      </c>
      <c r="I10" s="1"/>
      <c r="J10">
        <f t="shared" si="0"/>
        <v>4.9191937110692997E-15</v>
      </c>
      <c r="L10" s="1"/>
      <c r="P10">
        <f t="shared" si="4"/>
        <v>1.1999999999999886</v>
      </c>
      <c r="Q10">
        <f t="shared" si="1"/>
        <v>1001.2</v>
      </c>
      <c r="R10">
        <f t="shared" si="2"/>
        <v>633.3208234899522</v>
      </c>
      <c r="S10">
        <f t="shared" si="3"/>
        <v>772.33812189610887</v>
      </c>
    </row>
    <row r="11" spans="3:24">
      <c r="C11" s="1">
        <v>6.9999999999999997E-7</v>
      </c>
      <c r="D11" s="1">
        <v>3.9004424445466E-4</v>
      </c>
      <c r="E11">
        <v>2</v>
      </c>
      <c r="F11" s="1">
        <v>0</v>
      </c>
      <c r="G11" s="1">
        <v>5.6511559129706002E-15</v>
      </c>
      <c r="H11">
        <v>181.25971344481999</v>
      </c>
      <c r="I11" s="1"/>
      <c r="J11">
        <f t="shared" si="0"/>
        <v>5.6511559129706002E-15</v>
      </c>
      <c r="L11" s="1"/>
      <c r="P11">
        <f t="shared" si="4"/>
        <v>-28.800000000000011</v>
      </c>
      <c r="Q11">
        <f t="shared" si="1"/>
        <v>971.2</v>
      </c>
      <c r="R11">
        <f t="shared" si="2"/>
        <v>603.47608695678468</v>
      </c>
      <c r="S11">
        <f t="shared" si="3"/>
        <v>833.21428964662334</v>
      </c>
    </row>
    <row r="12" spans="3:24">
      <c r="C12" s="1">
        <v>7.9999999999999996E-7</v>
      </c>
      <c r="D12" s="1">
        <v>3.9004411166843002E-4</v>
      </c>
      <c r="E12">
        <v>2</v>
      </c>
      <c r="F12" s="1">
        <v>0</v>
      </c>
      <c r="G12" s="1">
        <v>3.0088145055208999E-15</v>
      </c>
      <c r="H12">
        <v>181.25971344474999</v>
      </c>
      <c r="I12" s="1"/>
      <c r="J12">
        <f t="shared" si="0"/>
        <v>3.0088145055208999E-15</v>
      </c>
      <c r="L12" s="1"/>
      <c r="P12">
        <f t="shared" si="4"/>
        <v>-58.800000000000011</v>
      </c>
      <c r="Q12">
        <f t="shared" si="1"/>
        <v>941.2</v>
      </c>
      <c r="R12">
        <f t="shared" si="2"/>
        <v>573.98200745435986</v>
      </c>
      <c r="S12">
        <f t="shared" si="3"/>
        <v>889.72023418525384</v>
      </c>
    </row>
    <row r="13" spans="3:24">
      <c r="C13" s="1">
        <v>8.9999999999999996E-7</v>
      </c>
      <c r="D13" s="1">
        <v>3.9004398195175002E-4</v>
      </c>
      <c r="E13">
        <v>2</v>
      </c>
      <c r="F13" s="1">
        <v>0</v>
      </c>
      <c r="G13" s="1">
        <v>5.2118209001630001E-15</v>
      </c>
      <c r="H13">
        <v>181.25971344468999</v>
      </c>
      <c r="I13" s="1"/>
      <c r="J13">
        <f t="shared" si="0"/>
        <v>5.2118209001630001E-15</v>
      </c>
      <c r="L13" s="1"/>
      <c r="P13">
        <f t="shared" si="4"/>
        <v>-88.800000000000011</v>
      </c>
      <c r="Q13">
        <f t="shared" si="1"/>
        <v>911.2</v>
      </c>
      <c r="R13">
        <f t="shared" si="2"/>
        <v>544.85979917202678</v>
      </c>
      <c r="S13">
        <f t="shared" si="3"/>
        <v>942.66284494840386</v>
      </c>
    </row>
    <row r="14" spans="3:24">
      <c r="C14" s="1">
        <v>9.9999999999999995E-7</v>
      </c>
      <c r="D14" s="1">
        <v>3.9004385234874998E-4</v>
      </c>
      <c r="E14">
        <v>2</v>
      </c>
      <c r="F14" s="1">
        <v>0</v>
      </c>
      <c r="G14" s="1">
        <v>-1.0756908935796E-14</v>
      </c>
      <c r="H14">
        <v>181.25971344462999</v>
      </c>
      <c r="I14" s="1"/>
      <c r="J14">
        <f t="shared" si="0"/>
        <v>1.0756908935796E-14</v>
      </c>
      <c r="L14" s="1"/>
      <c r="P14">
        <f t="shared" si="4"/>
        <v>-118.80000000000001</v>
      </c>
      <c r="Q14">
        <f t="shared" si="1"/>
        <v>881.2</v>
      </c>
      <c r="R14">
        <f t="shared" si="2"/>
        <v>516.13164320872818</v>
      </c>
      <c r="S14">
        <f t="shared" si="3"/>
        <v>992.63365189714273</v>
      </c>
    </row>
    <row r="15" spans="3:24">
      <c r="C15" s="1">
        <v>1.1000000000000001E-6</v>
      </c>
      <c r="D15" s="1">
        <v>8.0522443113296001E-6</v>
      </c>
      <c r="E15">
        <v>1</v>
      </c>
      <c r="F15">
        <v>14.998973977912</v>
      </c>
      <c r="G15" s="1">
        <v>24.998289963186</v>
      </c>
      <c r="H15">
        <v>181.00703296147</v>
      </c>
      <c r="I15" s="1"/>
      <c r="J15">
        <f t="shared" si="0"/>
        <v>29.15276524574654</v>
      </c>
      <c r="P15">
        <f t="shared" si="4"/>
        <v>-148.80000000000001</v>
      </c>
      <c r="Q15">
        <f t="shared" si="1"/>
        <v>851.2</v>
      </c>
      <c r="R15">
        <f t="shared" si="2"/>
        <v>487.82072679085616</v>
      </c>
      <c r="S15">
        <f t="shared" si="3"/>
        <v>1040.0828709834811</v>
      </c>
    </row>
    <row r="16" spans="3:24">
      <c r="C16" s="1">
        <v>1.1999999999999999E-6</v>
      </c>
      <c r="D16" s="1">
        <v>2.1918822312728E-10</v>
      </c>
      <c r="E16">
        <v>2</v>
      </c>
      <c r="F16">
        <v>59.93807273577</v>
      </c>
      <c r="G16" s="1">
        <v>99.896787892950996</v>
      </c>
      <c r="H16">
        <v>177.22594459189</v>
      </c>
      <c r="I16" s="1"/>
      <c r="J16">
        <f t="shared" si="0"/>
        <v>116.49867293067203</v>
      </c>
      <c r="P16">
        <f t="shared" si="4"/>
        <v>-178.8</v>
      </c>
      <c r="Q16">
        <f t="shared" si="1"/>
        <v>821.2</v>
      </c>
      <c r="R16">
        <f t="shared" si="2"/>
        <v>459.95128398204145</v>
      </c>
      <c r="S16">
        <f t="shared" si="3"/>
        <v>1085.3636516685417</v>
      </c>
    </row>
    <row r="17" spans="3:19">
      <c r="C17" s="1">
        <v>1.3E-6</v>
      </c>
      <c r="D17" s="1">
        <v>2.2546646505360999E-7</v>
      </c>
      <c r="E17">
        <v>2</v>
      </c>
      <c r="F17">
        <v>134.33856237035999</v>
      </c>
      <c r="G17" s="1">
        <v>223.8976039506</v>
      </c>
      <c r="H17">
        <v>160.96621960362</v>
      </c>
      <c r="I17" s="1"/>
      <c r="J17">
        <f t="shared" si="0"/>
        <v>261.1072316014147</v>
      </c>
      <c r="P17">
        <f t="shared" si="4"/>
        <v>-208.8</v>
      </c>
      <c r="Q17">
        <f t="shared" si="1"/>
        <v>791.2</v>
      </c>
      <c r="R17">
        <f t="shared" si="2"/>
        <v>432.54863793937619</v>
      </c>
      <c r="S17">
        <f t="shared" si="3"/>
        <v>1128.759990350823</v>
      </c>
    </row>
    <row r="18" spans="3:19">
      <c r="C18" s="1">
        <v>1.3999999999999999E-6</v>
      </c>
      <c r="D18" s="1">
        <v>2.6133846702692E-5</v>
      </c>
      <c r="E18">
        <v>2</v>
      </c>
      <c r="F18">
        <v>236.39387933090001</v>
      </c>
      <c r="G18" s="1">
        <v>393.98979888483001</v>
      </c>
      <c r="H18">
        <v>118.17224548519</v>
      </c>
      <c r="I18" s="1"/>
      <c r="J18">
        <f t="shared" si="0"/>
        <v>459.46711287144467</v>
      </c>
      <c r="P18">
        <f t="shared" si="4"/>
        <v>-238.8</v>
      </c>
      <c r="Q18">
        <f t="shared" si="1"/>
        <v>761.2</v>
      </c>
      <c r="R18">
        <f t="shared" si="2"/>
        <v>405.63924477250612</v>
      </c>
      <c r="S18">
        <f t="shared" si="3"/>
        <v>1170.5051230560209</v>
      </c>
    </row>
    <row r="19" spans="3:19">
      <c r="C19" s="1">
        <v>1.5E-6</v>
      </c>
      <c r="D19" s="1">
        <v>9.1937641369100004E-4</v>
      </c>
      <c r="E19">
        <v>2</v>
      </c>
      <c r="F19">
        <v>361.22135893463002</v>
      </c>
      <c r="G19" s="1">
        <v>602.03559822438001</v>
      </c>
      <c r="H19">
        <v>32.851729482263998</v>
      </c>
      <c r="I19" s="1"/>
      <c r="J19">
        <f t="shared" si="0"/>
        <v>702.08812244615558</v>
      </c>
      <c r="P19">
        <f t="shared" si="4"/>
        <v>-268.8</v>
      </c>
      <c r="Q19">
        <f t="shared" si="1"/>
        <v>731.2</v>
      </c>
      <c r="R19">
        <f t="shared" si="2"/>
        <v>379.2507390640269</v>
      </c>
      <c r="S19">
        <f t="shared" si="3"/>
        <v>1210.7940852677591</v>
      </c>
    </row>
    <row r="20" spans="3:19">
      <c r="C20" s="1">
        <v>1.5999999999999999E-6</v>
      </c>
      <c r="D20" s="1">
        <v>2.5947296364848E-6</v>
      </c>
      <c r="E20">
        <v>3</v>
      </c>
      <c r="F20">
        <v>498.06387415629001</v>
      </c>
      <c r="G20" s="1">
        <v>830.10645692714002</v>
      </c>
      <c r="H20">
        <v>-103.846068231</v>
      </c>
      <c r="I20" s="1"/>
      <c r="J20">
        <f t="shared" si="0"/>
        <v>968.06216358852828</v>
      </c>
      <c r="P20">
        <f t="shared" si="4"/>
        <v>-298.8</v>
      </c>
      <c r="Q20">
        <f t="shared" si="1"/>
        <v>701.2</v>
      </c>
      <c r="R20">
        <f t="shared" si="2"/>
        <v>353.41198111169626</v>
      </c>
      <c r="S20">
        <f t="shared" si="3"/>
        <v>1249.7925474280546</v>
      </c>
    </row>
    <row r="21" spans="3:19">
      <c r="C21" s="1">
        <v>1.7E-6</v>
      </c>
      <c r="D21" s="1">
        <v>1.4599025551830999E-4</v>
      </c>
      <c r="E21">
        <v>3</v>
      </c>
      <c r="F21">
        <v>629.50707959006002</v>
      </c>
      <c r="G21" s="1">
        <v>1049.1784659834</v>
      </c>
      <c r="H21">
        <v>-278.50687596286002</v>
      </c>
      <c r="I21" s="1"/>
      <c r="J21">
        <f t="shared" si="0"/>
        <v>1223.5418328513686</v>
      </c>
      <c r="P21">
        <f t="shared" si="4"/>
        <v>-328.8</v>
      </c>
      <c r="Q21">
        <f t="shared" si="1"/>
        <v>671.2</v>
      </c>
      <c r="R21">
        <f t="shared" si="2"/>
        <v>328.15310595511744</v>
      </c>
      <c r="S21">
        <f t="shared" si="3"/>
        <v>1287.6431877861232</v>
      </c>
    </row>
    <row r="22" spans="3:19">
      <c r="C22" s="1">
        <v>1.7999999999999999E-6</v>
      </c>
      <c r="D22" s="1">
        <v>5.9450017735684999E-4</v>
      </c>
      <c r="E22">
        <v>3</v>
      </c>
      <c r="F22">
        <v>741.14388994567003</v>
      </c>
      <c r="G22" s="1">
        <v>1235.2398165761001</v>
      </c>
      <c r="H22">
        <v>-458.24454718215998</v>
      </c>
      <c r="I22" s="1"/>
      <c r="J22">
        <f t="shared" si="0"/>
        <v>1440.5247898105597</v>
      </c>
      <c r="P22">
        <f t="shared" si="4"/>
        <v>-358.8</v>
      </c>
      <c r="Q22">
        <f t="shared" si="1"/>
        <v>641.20000000000005</v>
      </c>
      <c r="R22">
        <f t="shared" si="2"/>
        <v>303.50557425176692</v>
      </c>
      <c r="S22">
        <f t="shared" si="3"/>
        <v>1324.4703871352147</v>
      </c>
    </row>
    <row r="23" spans="3:19">
      <c r="C23" s="1">
        <v>1.9E-6</v>
      </c>
      <c r="D23" s="1">
        <v>2.3321530281350999E-4</v>
      </c>
      <c r="E23">
        <v>3</v>
      </c>
      <c r="F23">
        <v>832.75545975840998</v>
      </c>
      <c r="G23" s="1">
        <v>1387.925766264</v>
      </c>
      <c r="H23">
        <v>-622.92278933644002</v>
      </c>
      <c r="I23" s="1"/>
      <c r="J23">
        <f t="shared" si="0"/>
        <v>1618.5856753403423</v>
      </c>
      <c r="P23">
        <f t="shared" si="4"/>
        <v>-388.8</v>
      </c>
      <c r="Q23">
        <f t="shared" si="1"/>
        <v>611.20000000000005</v>
      </c>
      <c r="R23">
        <f t="shared" si="2"/>
        <v>279.50222506953793</v>
      </c>
      <c r="S23">
        <f t="shared" si="3"/>
        <v>1360.3837496019928</v>
      </c>
    </row>
    <row r="24" spans="3:19">
      <c r="C24" s="1">
        <v>1.9999999999999999E-6</v>
      </c>
      <c r="D24" s="1">
        <v>1.0642886962842E-5</v>
      </c>
      <c r="E24">
        <v>3</v>
      </c>
      <c r="F24">
        <v>913.84201332777002</v>
      </c>
      <c r="G24" s="1">
        <v>1523.0700222129001</v>
      </c>
      <c r="H24">
        <v>-776.76265953143002</v>
      </c>
      <c r="I24" s="1"/>
      <c r="J24">
        <f t="shared" si="0"/>
        <v>1776.1896064008922</v>
      </c>
      <c r="P24">
        <f t="shared" si="4"/>
        <v>-418.8</v>
      </c>
      <c r="Q24">
        <f t="shared" si="1"/>
        <v>581.20000000000005</v>
      </c>
      <c r="R24">
        <f t="shared" si="2"/>
        <v>256.17733066534646</v>
      </c>
      <c r="S24">
        <f t="shared" si="3"/>
        <v>1395.4807828319163</v>
      </c>
    </row>
    <row r="25" spans="3:19">
      <c r="P25">
        <f t="shared" si="4"/>
        <v>-448.8</v>
      </c>
      <c r="Q25">
        <f t="shared" si="1"/>
        <v>551.20000000000005</v>
      </c>
      <c r="R25">
        <f t="shared" si="2"/>
        <v>233.56665332180506</v>
      </c>
      <c r="S25">
        <f t="shared" si="3"/>
        <v>1429.848963511899</v>
      </c>
    </row>
    <row r="26" spans="3:19">
      <c r="P26">
        <f t="shared" si="4"/>
        <v>-478.8</v>
      </c>
      <c r="Q26">
        <f t="shared" si="1"/>
        <v>521.20000000000005</v>
      </c>
      <c r="R26">
        <f t="shared" si="2"/>
        <v>211.7075043165124</v>
      </c>
      <c r="S26">
        <f t="shared" si="3"/>
        <v>1463.5673447491488</v>
      </c>
    </row>
    <row r="27" spans="3:19">
      <c r="P27">
        <f t="shared" si="4"/>
        <v>-508.8</v>
      </c>
      <c r="Q27">
        <f t="shared" si="1"/>
        <v>491.2</v>
      </c>
      <c r="R27">
        <f t="shared" si="2"/>
        <v>190.6388051011414</v>
      </c>
      <c r="S27">
        <f t="shared" si="3"/>
        <v>1496.7078158376835</v>
      </c>
    </row>
    <row r="28" spans="3:19">
      <c r="P28">
        <f t="shared" si="4"/>
        <v>-538.79999999999995</v>
      </c>
      <c r="Q28">
        <f t="shared" si="1"/>
        <v>461.20000000000005</v>
      </c>
      <c r="R28">
        <f t="shared" si="2"/>
        <v>170.40115077022816</v>
      </c>
      <c r="S28">
        <f t="shared" si="3"/>
        <v>1529.3360938054727</v>
      </c>
    </row>
    <row r="29" spans="3:19">
      <c r="P29">
        <f t="shared" si="4"/>
        <v>-568.79999999999995</v>
      </c>
      <c r="Q29">
        <f t="shared" si="1"/>
        <v>431.20000000000005</v>
      </c>
      <c r="R29">
        <f t="shared" si="2"/>
        <v>151.0368759023836</v>
      </c>
      <c r="S29">
        <f t="shared" si="3"/>
        <v>1561.5125046305739</v>
      </c>
    </row>
    <row r="30" spans="3:19">
      <c r="P30">
        <f t="shared" si="4"/>
        <v>-598.79999999999995</v>
      </c>
      <c r="Q30">
        <f t="shared" si="1"/>
        <v>401.20000000000005</v>
      </c>
      <c r="R30">
        <f t="shared" si="2"/>
        <v>132.59012285956447</v>
      </c>
      <c r="S30">
        <f t="shared" si="3"/>
        <v>1593.2925968948973</v>
      </c>
    </row>
    <row r="31" spans="3:19">
      <c r="P31">
        <f t="shared" si="4"/>
        <v>-628.79999999999995</v>
      </c>
      <c r="Q31">
        <f t="shared" si="1"/>
        <v>371.20000000000005</v>
      </c>
      <c r="R31">
        <f t="shared" si="2"/>
        <v>115.10691263305416</v>
      </c>
      <c r="S31">
        <f t="shared" si="3"/>
        <v>1624.7276198378872</v>
      </c>
    </row>
    <row r="32" spans="3:19">
      <c r="P32">
        <f t="shared" si="4"/>
        <v>-658.8</v>
      </c>
      <c r="Q32">
        <f t="shared" si="1"/>
        <v>341.20000000000005</v>
      </c>
      <c r="R32">
        <f t="shared" si="2"/>
        <v>98.635218327926523</v>
      </c>
      <c r="S32">
        <f t="shared" si="3"/>
        <v>1655.8648899307582</v>
      </c>
    </row>
    <row r="33" spans="16:19">
      <c r="P33">
        <f t="shared" si="4"/>
        <v>-688.8</v>
      </c>
      <c r="Q33">
        <f t="shared" si="1"/>
        <v>311.20000000000005</v>
      </c>
      <c r="R33">
        <f t="shared" si="2"/>
        <v>83.225041380990703</v>
      </c>
      <c r="S33">
        <f t="shared" si="3"/>
        <v>1686.7480643199601</v>
      </c>
    </row>
    <row r="34" spans="16:19">
      <c r="P34">
        <f t="shared" si="4"/>
        <v>-718.8</v>
      </c>
      <c r="Q34">
        <f t="shared" si="1"/>
        <v>281.20000000000005</v>
      </c>
      <c r="R34">
        <f t="shared" si="2"/>
        <v>68.928490610556651</v>
      </c>
      <c r="S34">
        <f t="shared" si="3"/>
        <v>1717.4173351815657</v>
      </c>
    </row>
    <row r="35" spans="16:19">
      <c r="P35">
        <f t="shared" si="4"/>
        <v>-748.8</v>
      </c>
      <c r="Q35">
        <f t="shared" si="1"/>
        <v>251.20000000000005</v>
      </c>
      <c r="R35">
        <f t="shared" si="2"/>
        <v>55.799864199813236</v>
      </c>
      <c r="S35">
        <f t="shared" si="3"/>
        <v>1747.9095557709163</v>
      </c>
    </row>
    <row r="36" spans="16:19">
      <c r="P36">
        <f t="shared" si="4"/>
        <v>-778.8</v>
      </c>
      <c r="Q36">
        <f t="shared" si="1"/>
        <v>221.20000000000005</v>
      </c>
      <c r="R36">
        <f t="shared" si="2"/>
        <v>43.895734719186706</v>
      </c>
      <c r="S36">
        <f t="shared" si="3"/>
        <v>1778.2583064542291</v>
      </c>
    </row>
    <row r="37" spans="16:19">
      <c r="P37">
        <f t="shared" si="4"/>
        <v>-808.8</v>
      </c>
      <c r="Q37">
        <f t="shared" si="1"/>
        <v>191.20000000000005</v>
      </c>
      <c r="R37">
        <f t="shared" si="2"/>
        <v>33.275037296742234</v>
      </c>
      <c r="S37">
        <f t="shared" si="3"/>
        <v>1808.4939070654623</v>
      </c>
    </row>
    <row r="38" spans="16:19">
      <c r="P38">
        <f t="shared" si="4"/>
        <v>-838.8</v>
      </c>
      <c r="Q38">
        <f t="shared" si="1"/>
        <v>161.20000000000005</v>
      </c>
      <c r="R38">
        <f t="shared" si="2"/>
        <v>23.999161049517074</v>
      </c>
      <c r="S38">
        <f t="shared" si="3"/>
        <v>1838.6433803946102</v>
      </c>
    </row>
    <row r="39" spans="16:19">
      <c r="P39">
        <f t="shared" si="4"/>
        <v>-868.8</v>
      </c>
      <c r="Q39">
        <f t="shared" si="1"/>
        <v>131.20000000000005</v>
      </c>
      <c r="R39">
        <f t="shared" si="2"/>
        <v>16.132043892629124</v>
      </c>
      <c r="S39">
        <f t="shared" si="3"/>
        <v>1868.7303703744547</v>
      </c>
    </row>
    <row r="40" spans="16:19">
      <c r="P40">
        <f t="shared" si="4"/>
        <v>-898.8</v>
      </c>
      <c r="Q40">
        <f t="shared" si="1"/>
        <v>101.20000000000005</v>
      </c>
      <c r="R40">
        <f t="shared" si="2"/>
        <v>9.7402708470976744</v>
      </c>
      <c r="S40">
        <f t="shared" si="3"/>
        <v>1898.7750175109807</v>
      </c>
    </row>
    <row r="41" spans="16:19">
      <c r="P41">
        <f t="shared" si="4"/>
        <v>-928.8</v>
      </c>
      <c r="Q41">
        <f t="shared" si="1"/>
        <v>71.200000000000045</v>
      </c>
      <c r="R41">
        <f t="shared" si="2"/>
        <v>4.8931759715460297</v>
      </c>
      <c r="S41">
        <f t="shared" si="3"/>
        <v>1928.7937932368279</v>
      </c>
    </row>
    <row r="42" spans="16:19">
      <c r="P42">
        <f t="shared" si="4"/>
        <v>-958.8</v>
      </c>
      <c r="Q42">
        <f t="shared" si="1"/>
        <v>41.200000000000045</v>
      </c>
      <c r="R42">
        <f t="shared" si="2"/>
        <v>1.662948047334978</v>
      </c>
      <c r="S42">
        <f t="shared" si="3"/>
        <v>1958.7992941094788</v>
      </c>
    </row>
    <row r="43" spans="16:19">
      <c r="P43">
        <f t="shared" si="4"/>
        <v>-988.8</v>
      </c>
      <c r="Q43">
        <f t="shared" si="1"/>
        <v>11.200000000000045</v>
      </c>
      <c r="R43">
        <f t="shared" si="2"/>
        <v>0.12474015120559512</v>
      </c>
      <c r="S43">
        <f t="shared" si="3"/>
        <v>1988.7999960880668</v>
      </c>
    </row>
    <row r="44" spans="16:19">
      <c r="P44">
        <f t="shared" si="4"/>
        <v>-1018.8</v>
      </c>
      <c r="Q44">
        <f t="shared" si="1"/>
        <v>-18.799999999999955</v>
      </c>
      <c r="R44">
        <f t="shared" si="2"/>
        <v>0</v>
      </c>
      <c r="S44">
        <f t="shared" si="3"/>
        <v>2018.8</v>
      </c>
    </row>
    <row r="45" spans="16:19">
      <c r="P45">
        <f t="shared" si="4"/>
        <v>-1048.8</v>
      </c>
      <c r="Q45">
        <f t="shared" si="1"/>
        <v>-48.799999999999955</v>
      </c>
      <c r="R45">
        <f t="shared" si="2"/>
        <v>0</v>
      </c>
      <c r="S45">
        <f t="shared" si="3"/>
        <v>2048.8000000000002</v>
      </c>
    </row>
    <row r="46" spans="16:19">
      <c r="P46">
        <f t="shared" si="4"/>
        <v>-1078.8</v>
      </c>
      <c r="Q46">
        <f t="shared" si="1"/>
        <v>-78.799999999999955</v>
      </c>
      <c r="R46">
        <f t="shared" si="2"/>
        <v>0</v>
      </c>
      <c r="S46">
        <f t="shared" si="3"/>
        <v>2078.8000000000002</v>
      </c>
    </row>
    <row r="47" spans="16:19">
      <c r="P47">
        <f t="shared" si="4"/>
        <v>-1108.8</v>
      </c>
      <c r="Q47">
        <f t="shared" si="1"/>
        <v>-108.79999999999995</v>
      </c>
      <c r="R47">
        <f t="shared" si="2"/>
        <v>0</v>
      </c>
      <c r="S47">
        <f t="shared" si="3"/>
        <v>2108.8000000000002</v>
      </c>
    </row>
    <row r="48" spans="16:19">
      <c r="P48">
        <f t="shared" si="4"/>
        <v>-1138.8</v>
      </c>
      <c r="Q48">
        <f t="shared" si="1"/>
        <v>-138.79999999999995</v>
      </c>
      <c r="R48">
        <f t="shared" si="2"/>
        <v>0</v>
      </c>
      <c r="S48">
        <f t="shared" si="3"/>
        <v>2138.8000000000002</v>
      </c>
    </row>
    <row r="49" spans="16:19">
      <c r="P49">
        <f t="shared" si="4"/>
        <v>-1168.8</v>
      </c>
      <c r="Q49">
        <f t="shared" si="1"/>
        <v>-168.79999999999995</v>
      </c>
      <c r="R49">
        <f t="shared" si="2"/>
        <v>0</v>
      </c>
      <c r="S49">
        <f t="shared" si="3"/>
        <v>2168.8000000000002</v>
      </c>
    </row>
    <row r="50" spans="16:19">
      <c r="P50">
        <f t="shared" si="4"/>
        <v>-1198.8</v>
      </c>
      <c r="Q50">
        <f t="shared" si="1"/>
        <v>-198.79999999999995</v>
      </c>
      <c r="R50">
        <f t="shared" si="2"/>
        <v>0</v>
      </c>
      <c r="S50">
        <f t="shared" si="3"/>
        <v>2198.8000000000002</v>
      </c>
    </row>
    <row r="51" spans="16:19">
      <c r="P51">
        <f t="shared" si="4"/>
        <v>-1228.8</v>
      </c>
      <c r="Q51">
        <f t="shared" si="1"/>
        <v>-228.79999999999995</v>
      </c>
      <c r="R51">
        <f t="shared" si="2"/>
        <v>0</v>
      </c>
      <c r="S51">
        <f t="shared" si="3"/>
        <v>2228.8000000000002</v>
      </c>
    </row>
    <row r="52" spans="16:19">
      <c r="P52">
        <f t="shared" si="4"/>
        <v>-1258.8</v>
      </c>
      <c r="Q52">
        <f t="shared" si="1"/>
        <v>-258.79999999999995</v>
      </c>
      <c r="R52">
        <f t="shared" si="2"/>
        <v>0</v>
      </c>
      <c r="S52">
        <f t="shared" si="3"/>
        <v>2258.8000000000002</v>
      </c>
    </row>
    <row r="53" spans="16:19">
      <c r="P53">
        <f t="shared" si="4"/>
        <v>-1288.8</v>
      </c>
      <c r="Q53">
        <f t="shared" si="1"/>
        <v>-288.79999999999995</v>
      </c>
      <c r="R53">
        <f t="shared" si="2"/>
        <v>0</v>
      </c>
      <c r="S53">
        <f t="shared" si="3"/>
        <v>2288.8000000000002</v>
      </c>
    </row>
    <row r="54" spans="16:19">
      <c r="P54">
        <f t="shared" si="4"/>
        <v>-1318.8</v>
      </c>
      <c r="Q54">
        <f t="shared" si="1"/>
        <v>-318.79999999999995</v>
      </c>
      <c r="R54">
        <f t="shared" si="2"/>
        <v>0</v>
      </c>
      <c r="S54">
        <f t="shared" si="3"/>
        <v>2318.8000000000002</v>
      </c>
    </row>
    <row r="55" spans="16:19">
      <c r="P55">
        <f t="shared" si="4"/>
        <v>-1348.8</v>
      </c>
      <c r="Q55">
        <f t="shared" si="1"/>
        <v>-348.79999999999995</v>
      </c>
      <c r="R55">
        <f t="shared" si="2"/>
        <v>0</v>
      </c>
      <c r="S55">
        <f t="shared" si="3"/>
        <v>2348.8000000000002</v>
      </c>
    </row>
    <row r="56" spans="16:19">
      <c r="P56">
        <f t="shared" si="4"/>
        <v>-1378.8</v>
      </c>
      <c r="Q56">
        <f t="shared" si="1"/>
        <v>-378.79999999999995</v>
      </c>
      <c r="R56">
        <f t="shared" si="2"/>
        <v>0</v>
      </c>
      <c r="S56">
        <f t="shared" si="3"/>
        <v>2378.8000000000002</v>
      </c>
    </row>
    <row r="57" spans="16:19">
      <c r="P57">
        <f t="shared" si="4"/>
        <v>-1408.8</v>
      </c>
      <c r="Q57">
        <f t="shared" si="1"/>
        <v>-408.79999999999995</v>
      </c>
      <c r="R57">
        <f t="shared" si="2"/>
        <v>0</v>
      </c>
      <c r="S57">
        <f t="shared" si="3"/>
        <v>2408.8000000000002</v>
      </c>
    </row>
    <row r="58" spans="16:19">
      <c r="P58">
        <f t="shared" si="4"/>
        <v>-1438.8</v>
      </c>
      <c r="Q58">
        <f t="shared" si="1"/>
        <v>-438.79999999999995</v>
      </c>
      <c r="R58">
        <f t="shared" si="2"/>
        <v>0</v>
      </c>
      <c r="S58">
        <f t="shared" si="3"/>
        <v>2438.8000000000002</v>
      </c>
    </row>
    <row r="59" spans="16:19">
      <c r="P59">
        <f t="shared" si="4"/>
        <v>-1468.8</v>
      </c>
      <c r="Q59">
        <f t="shared" si="1"/>
        <v>-468.79999999999995</v>
      </c>
      <c r="R59">
        <f t="shared" si="2"/>
        <v>0</v>
      </c>
      <c r="S59">
        <f t="shared" si="3"/>
        <v>2468.8000000000002</v>
      </c>
    </row>
    <row r="60" spans="16:19">
      <c r="P60">
        <f t="shared" si="4"/>
        <v>-1498.8</v>
      </c>
      <c r="Q60">
        <f t="shared" si="1"/>
        <v>-498.79999999999995</v>
      </c>
      <c r="R60">
        <f t="shared" si="2"/>
        <v>0</v>
      </c>
      <c r="S60">
        <f t="shared" si="3"/>
        <v>2498.8000000000002</v>
      </c>
    </row>
    <row r="61" spans="16:19">
      <c r="P61">
        <f t="shared" si="4"/>
        <v>-1528.8</v>
      </c>
      <c r="Q61">
        <f t="shared" si="1"/>
        <v>-528.79999999999995</v>
      </c>
      <c r="R61">
        <f t="shared" si="2"/>
        <v>0</v>
      </c>
      <c r="S61">
        <f t="shared" si="3"/>
        <v>2528.8000000000002</v>
      </c>
    </row>
    <row r="62" spans="16:19">
      <c r="P62">
        <f t="shared" si="4"/>
        <v>-1558.8</v>
      </c>
      <c r="Q62">
        <f t="shared" si="1"/>
        <v>-558.79999999999995</v>
      </c>
      <c r="R62">
        <f t="shared" si="2"/>
        <v>0</v>
      </c>
      <c r="S62">
        <f t="shared" si="3"/>
        <v>2558.8000000000002</v>
      </c>
    </row>
    <row r="63" spans="16:19">
      <c r="P63">
        <f t="shared" si="4"/>
        <v>-1588.8</v>
      </c>
      <c r="Q63">
        <f t="shared" si="1"/>
        <v>-588.79999999999995</v>
      </c>
      <c r="R63">
        <f t="shared" si="2"/>
        <v>0</v>
      </c>
      <c r="S63">
        <f t="shared" si="3"/>
        <v>2588.8000000000002</v>
      </c>
    </row>
    <row r="64" spans="16:19">
      <c r="P64">
        <f t="shared" si="4"/>
        <v>-1618.8</v>
      </c>
      <c r="Q64">
        <f t="shared" si="1"/>
        <v>-618.79999999999995</v>
      </c>
      <c r="R64">
        <f t="shared" si="2"/>
        <v>0</v>
      </c>
      <c r="S64">
        <f t="shared" si="3"/>
        <v>2618.8000000000002</v>
      </c>
    </row>
    <row r="65" spans="16:19">
      <c r="P65">
        <f t="shared" si="4"/>
        <v>-1648.8</v>
      </c>
      <c r="Q65">
        <f t="shared" si="1"/>
        <v>-648.79999999999995</v>
      </c>
      <c r="R65">
        <f t="shared" si="2"/>
        <v>0</v>
      </c>
      <c r="S65">
        <f t="shared" si="3"/>
        <v>2648.8</v>
      </c>
    </row>
    <row r="66" spans="16:19">
      <c r="P66">
        <f t="shared" si="4"/>
        <v>-1678.8</v>
      </c>
      <c r="Q66">
        <f t="shared" si="1"/>
        <v>-678.8</v>
      </c>
      <c r="R66">
        <f t="shared" si="2"/>
        <v>0</v>
      </c>
      <c r="S66">
        <f t="shared" si="3"/>
        <v>2678.8</v>
      </c>
    </row>
    <row r="67" spans="16:19">
      <c r="P67">
        <f t="shared" si="4"/>
        <v>-1708.8</v>
      </c>
      <c r="Q67">
        <f t="shared" si="1"/>
        <v>-708.8</v>
      </c>
      <c r="R67">
        <f t="shared" si="2"/>
        <v>0</v>
      </c>
      <c r="S67">
        <f t="shared" si="3"/>
        <v>2708.8</v>
      </c>
    </row>
    <row r="68" spans="16:19">
      <c r="P68">
        <f t="shared" si="4"/>
        <v>-1738.8</v>
      </c>
      <c r="Q68">
        <f t="shared" si="1"/>
        <v>-738.8</v>
      </c>
      <c r="R68">
        <f t="shared" si="2"/>
        <v>0</v>
      </c>
      <c r="S68">
        <f t="shared" si="3"/>
        <v>2738.8</v>
      </c>
    </row>
    <row r="69" spans="16:19">
      <c r="P69">
        <f t="shared" si="4"/>
        <v>-1768.8</v>
      </c>
      <c r="Q69">
        <f t="shared" ref="Q69:Q72" si="5">P69-$X$1</f>
        <v>-768.8</v>
      </c>
      <c r="R69">
        <f t="shared" ref="R69:R72" si="6">IF(Q69&gt;0,Q69*(1-EXP(-$X$2*Q69)),0)</f>
        <v>0</v>
      </c>
      <c r="S69">
        <f t="shared" ref="S69:S72" si="7">SQRT(($U$1-P69)^2-(($U$1*$U$2)^2+R69^2))</f>
        <v>2768.8</v>
      </c>
    </row>
    <row r="70" spans="16:19">
      <c r="P70">
        <f t="shared" ref="P70:P72" si="8">P69-30</f>
        <v>-1798.8</v>
      </c>
      <c r="Q70">
        <f t="shared" si="5"/>
        <v>-798.8</v>
      </c>
      <c r="R70">
        <f t="shared" si="6"/>
        <v>0</v>
      </c>
      <c r="S70">
        <f t="shared" si="7"/>
        <v>2798.8</v>
      </c>
    </row>
    <row r="71" spans="16:19">
      <c r="P71">
        <f t="shared" si="8"/>
        <v>-1828.8</v>
      </c>
      <c r="Q71">
        <f t="shared" si="5"/>
        <v>-828.8</v>
      </c>
      <c r="R71">
        <f t="shared" si="6"/>
        <v>0</v>
      </c>
      <c r="S71">
        <f t="shared" si="7"/>
        <v>2828.8</v>
      </c>
    </row>
    <row r="72" spans="16:19">
      <c r="P72">
        <f t="shared" si="8"/>
        <v>-1858.8</v>
      </c>
      <c r="Q72">
        <f t="shared" si="5"/>
        <v>-858.8</v>
      </c>
      <c r="R72">
        <f t="shared" si="6"/>
        <v>0</v>
      </c>
      <c r="S72">
        <f t="shared" si="7"/>
        <v>2858.8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small_deform4</vt:lpstr>
      <vt:lpstr>Chart1</vt:lpstr>
      <vt:lpstr>small_deform4!small_deform2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Wilkins, Andy (Energy, Pullenvale)</dc:creator>
  <cp:lastModifiedBy>Wilkins, Andy (Energy, Pullenvale)</cp:lastModifiedBy>
  <dcterms:created xsi:type="dcterms:W3CDTF">2014-07-15T21:52:09Z</dcterms:created>
  <dcterms:modified xsi:type="dcterms:W3CDTF">2014-10-23T03:02:20Z</dcterms:modified>
</cp:coreProperties>
</file>