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5300" windowHeight="12168" activeTab="2"/>
  </bookViews>
  <sheets>
    <sheet name="Chart1" sheetId="4" r:id="rId1"/>
    <sheet name="small_deform2" sheetId="1" r:id="rId2"/>
    <sheet name="Chart1_harden" sheetId="6" r:id="rId3"/>
    <sheet name="small_deform_harden2" sheetId="7" r:id="rId4"/>
  </sheets>
  <definedNames>
    <definedName name="small_deform2" localSheetId="3">small_deform_harden2!$C$3:$H$24</definedName>
    <definedName name="small_deform2" localSheetId="1">small_deform2!$C$3:$G$24</definedName>
  </definedNames>
  <calcPr calcId="125725"/>
</workbook>
</file>

<file path=xl/calcChain.xml><?xml version="1.0" encoding="utf-8"?>
<calcChain xmlns="http://schemas.openxmlformats.org/spreadsheetml/2006/main">
  <c r="P76" i="7"/>
  <c r="Q76" s="1"/>
  <c r="P75"/>
  <c r="Q75" s="1"/>
  <c r="P73"/>
  <c r="P74" s="1"/>
  <c r="Q74" s="1"/>
  <c r="P6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5"/>
  <c r="Q5" s="1"/>
  <c r="T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4"/>
  <c r="Q1"/>
  <c r="Q4"/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O41"/>
  <c r="P41" s="1"/>
  <c r="O40"/>
  <c r="O34"/>
  <c r="O35" s="1"/>
  <c r="O11"/>
  <c r="O12" s="1"/>
  <c r="O10"/>
  <c r="O6"/>
  <c r="P6" s="1"/>
  <c r="P5"/>
  <c r="P4"/>
  <c r="O5"/>
  <c r="P77" i="7" l="1"/>
  <c r="Q73"/>
  <c r="Q6"/>
  <c r="O42" i="1"/>
  <c r="O36"/>
  <c r="P35"/>
  <c r="P34"/>
  <c r="O13"/>
  <c r="P12"/>
  <c r="P11"/>
  <c r="O7"/>
  <c r="P78" i="7" l="1"/>
  <c r="Q77"/>
  <c r="Q7"/>
  <c r="O43" i="1"/>
  <c r="P42"/>
  <c r="O37"/>
  <c r="P36"/>
  <c r="O14"/>
  <c r="P13"/>
  <c r="O8"/>
  <c r="P7"/>
  <c r="P79" i="7" l="1"/>
  <c r="Q78"/>
  <c r="Q8"/>
  <c r="P43" i="1"/>
  <c r="O44"/>
  <c r="O38"/>
  <c r="P37"/>
  <c r="O15"/>
  <c r="P14"/>
  <c r="O9"/>
  <c r="P8"/>
  <c r="P80" i="7" l="1"/>
  <c r="Q79"/>
  <c r="Q9"/>
  <c r="P44" i="1"/>
  <c r="O45"/>
  <c r="O39"/>
  <c r="P38"/>
  <c r="O16"/>
  <c r="P15"/>
  <c r="P9"/>
  <c r="Q80" i="7" l="1"/>
  <c r="P81"/>
  <c r="Q10"/>
  <c r="P45" i="1"/>
  <c r="O46"/>
  <c r="P39"/>
  <c r="O17"/>
  <c r="P16"/>
  <c r="P10"/>
  <c r="Q81" i="7" l="1"/>
  <c r="P82"/>
  <c r="Q11"/>
  <c r="O47" i="1"/>
  <c r="P46"/>
  <c r="P40"/>
  <c r="O18"/>
  <c r="P17"/>
  <c r="P83" i="7" l="1"/>
  <c r="Q82"/>
  <c r="Q12"/>
  <c r="O48" i="1"/>
  <c r="P47"/>
  <c r="O19"/>
  <c r="P18"/>
  <c r="Q83" i="7" l="1"/>
  <c r="P84"/>
  <c r="Q13"/>
  <c r="P48" i="1"/>
  <c r="O49"/>
  <c r="O20"/>
  <c r="P19"/>
  <c r="Q84" i="7" l="1"/>
  <c r="P85"/>
  <c r="Q14"/>
  <c r="O50" i="1"/>
  <c r="P49"/>
  <c r="O21"/>
  <c r="P20"/>
  <c r="P86" i="7" l="1"/>
  <c r="Q85"/>
  <c r="Q15"/>
  <c r="O51" i="1"/>
  <c r="P50"/>
  <c r="O22"/>
  <c r="P21"/>
  <c r="P87" i="7" l="1"/>
  <c r="Q86"/>
  <c r="Q16"/>
  <c r="O52" i="1"/>
  <c r="P51"/>
  <c r="P22"/>
  <c r="O23"/>
  <c r="Q87" i="7" l="1"/>
  <c r="P88"/>
  <c r="Q17"/>
  <c r="P52" i="1"/>
  <c r="O53"/>
  <c r="O24"/>
  <c r="P23"/>
  <c r="P89" i="7" l="1"/>
  <c r="Q88"/>
  <c r="Q18"/>
  <c r="O54" i="1"/>
  <c r="P53"/>
  <c r="O25"/>
  <c r="P24"/>
  <c r="P90" i="7" l="1"/>
  <c r="Q89"/>
  <c r="Q19"/>
  <c r="P54" i="1"/>
  <c r="O55"/>
  <c r="O26"/>
  <c r="P25"/>
  <c r="P91" i="7" l="1"/>
  <c r="Q90"/>
  <c r="Q20"/>
  <c r="O56" i="1"/>
  <c r="P55"/>
  <c r="O27"/>
  <c r="P26"/>
  <c r="Q91" i="7" l="1"/>
  <c r="P92"/>
  <c r="Q21"/>
  <c r="P56" i="1"/>
  <c r="O57"/>
  <c r="O28"/>
  <c r="P27"/>
  <c r="P93" i="7" l="1"/>
  <c r="Q92"/>
  <c r="Q22"/>
  <c r="P57" i="1"/>
  <c r="O58"/>
  <c r="O29"/>
  <c r="P28"/>
  <c r="Q93" i="7" l="1"/>
  <c r="P94"/>
  <c r="Q23"/>
  <c r="P58" i="1"/>
  <c r="O59"/>
  <c r="P29"/>
  <c r="O30"/>
  <c r="P95" i="7" l="1"/>
  <c r="Q94"/>
  <c r="Q24"/>
  <c r="P59" i="1"/>
  <c r="O60"/>
  <c r="O31"/>
  <c r="P30"/>
  <c r="P96" i="7" l="1"/>
  <c r="Q95"/>
  <c r="Q25"/>
  <c r="O61" i="1"/>
  <c r="P60"/>
  <c r="O32"/>
  <c r="P31"/>
  <c r="P97" i="7" l="1"/>
  <c r="Q96"/>
  <c r="Q26"/>
  <c r="O62" i="1"/>
  <c r="P61"/>
  <c r="O33"/>
  <c r="P32"/>
  <c r="P98" i="7" l="1"/>
  <c r="Q97"/>
  <c r="Q27"/>
  <c r="O63" i="1"/>
  <c r="P62"/>
  <c r="P33"/>
  <c r="Q98" i="7" l="1"/>
  <c r="P99"/>
  <c r="Q28"/>
  <c r="O64" i="1"/>
  <c r="P63"/>
  <c r="Q99" i="7" l="1"/>
  <c r="P100"/>
  <c r="Q29"/>
  <c r="P64" i="1"/>
  <c r="O65"/>
  <c r="Q100" i="7" l="1"/>
  <c r="P101"/>
  <c r="Q30"/>
  <c r="O66" i="1"/>
  <c r="P65"/>
  <c r="P102" i="7" l="1"/>
  <c r="Q101"/>
  <c r="Q31"/>
  <c r="O67" i="1"/>
  <c r="P66"/>
  <c r="P103" i="7" l="1"/>
  <c r="Q102"/>
  <c r="Q32"/>
  <c r="P67" i="1"/>
  <c r="O68"/>
  <c r="P104" i="7" l="1"/>
  <c r="Q103"/>
  <c r="Q33"/>
  <c r="O69" i="1"/>
  <c r="P68"/>
  <c r="P105" i="7" l="1"/>
  <c r="Q105" s="1"/>
  <c r="Q104"/>
  <c r="Q34"/>
  <c r="P69" i="1"/>
  <c r="O70"/>
  <c r="Q35" i="7" l="1"/>
  <c r="O71" i="1"/>
  <c r="P70"/>
  <c r="Q36" i="7" l="1"/>
  <c r="O72" i="1"/>
  <c r="P72" s="1"/>
  <c r="P71"/>
  <c r="Q37" i="7" l="1"/>
  <c r="Q38" l="1"/>
  <c r="Q39" l="1"/>
  <c r="Q40" l="1"/>
  <c r="Q41" l="1"/>
  <c r="Q42" l="1"/>
  <c r="Q43" l="1"/>
  <c r="Q44" l="1"/>
  <c r="Q45" l="1"/>
  <c r="Q46" l="1"/>
  <c r="Q47" l="1"/>
  <c r="Q48" l="1"/>
  <c r="Q49" l="1"/>
  <c r="Q50" l="1"/>
  <c r="Q51" l="1"/>
  <c r="Q52" l="1"/>
  <c r="Q53" l="1"/>
  <c r="Q54" l="1"/>
  <c r="Q55" l="1"/>
  <c r="Q56" l="1"/>
  <c r="Q57" l="1"/>
  <c r="Q58" l="1"/>
  <c r="Q59" l="1"/>
  <c r="Q60" l="1"/>
  <c r="Q61" l="1"/>
  <c r="Q62" l="1"/>
  <c r="Q63" l="1"/>
  <c r="Q64" l="1"/>
  <c r="Q65" l="1"/>
  <c r="Q66" l="1"/>
  <c r="Q67" l="1"/>
  <c r="Q68" l="1"/>
  <c r="Q69" l="1"/>
  <c r="Q70" l="1"/>
  <c r="Q71" l="1"/>
  <c r="Q72" l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weak_plane_shear\small_deform2.csv" tab="0" comma="1">
      <textFields count="5"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weak_plane_shear\small_deform_harden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<sst xmlns="http://schemas.openxmlformats.org/spreadsheetml/2006/main" count="30" uniqueCount="15">
  <si>
    <t>time</t>
  </si>
  <si>
    <t>f</t>
  </si>
  <si>
    <t>s_xz</t>
  </si>
  <si>
    <t>s_yz</t>
  </si>
  <si>
    <t>s_zz</t>
  </si>
  <si>
    <t>tau</t>
  </si>
  <si>
    <t>UNSMOOTHED</t>
  </si>
  <si>
    <t>SMOOTHED</t>
  </si>
  <si>
    <t>cohesion</t>
  </si>
  <si>
    <t>small</t>
  </si>
  <si>
    <t>sqrt(s_xz^2+s_yz^2)</t>
  </si>
  <si>
    <t>int</t>
  </si>
  <si>
    <t>residual</t>
  </si>
  <si>
    <t>smoother</t>
  </si>
  <si>
    <t>friction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</si>
</sst>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</a:t>
            </a:r>
          </a:p>
          <a:p>
            <a:pPr>
              <a:defRPr/>
            </a:pPr>
            <a:r>
              <a:rPr lang="en-AU" sz="1200" baseline="0"/>
              <a:t>(Cohesion = 1000, smoother = 500, friction_angle = 45)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Unsmoothed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small_deform2!$L$4:$L$5</c:f>
              <c:numCache>
                <c:formatCode>General</c:formatCode>
                <c:ptCount val="2"/>
                <c:pt idx="0">
                  <c:v>1000</c:v>
                </c:pt>
                <c:pt idx="1">
                  <c:v>-2000</c:v>
                </c:pt>
              </c:numCache>
            </c:numRef>
          </c:xVal>
          <c:yVal>
            <c:numRef>
              <c:f>small_deform2!$M$4:$M$5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yVal>
        </c:ser>
        <c:ser>
          <c:idx val="2"/>
          <c:order val="1"/>
          <c:tx>
            <c:v>smoothed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small_deform2!$O$9:$O$360</c:f>
              <c:numCache>
                <c:formatCode>General</c:formatCode>
                <c:ptCount val="352"/>
                <c:pt idx="0">
                  <c:v>500</c:v>
                </c:pt>
                <c:pt idx="1">
                  <c:v>490</c:v>
                </c:pt>
                <c:pt idx="2">
                  <c:v>480</c:v>
                </c:pt>
                <c:pt idx="3">
                  <c:v>470</c:v>
                </c:pt>
                <c:pt idx="4">
                  <c:v>460</c:v>
                </c:pt>
                <c:pt idx="5">
                  <c:v>450</c:v>
                </c:pt>
                <c:pt idx="6">
                  <c:v>440</c:v>
                </c:pt>
                <c:pt idx="7">
                  <c:v>430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390</c:v>
                </c:pt>
                <c:pt idx="12">
                  <c:v>380</c:v>
                </c:pt>
                <c:pt idx="13">
                  <c:v>370</c:v>
                </c:pt>
                <c:pt idx="14">
                  <c:v>360</c:v>
                </c:pt>
                <c:pt idx="15">
                  <c:v>350</c:v>
                </c:pt>
                <c:pt idx="16">
                  <c:v>340</c:v>
                </c:pt>
                <c:pt idx="17">
                  <c:v>330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280</c:v>
                </c:pt>
                <c:pt idx="23">
                  <c:v>270</c:v>
                </c:pt>
                <c:pt idx="24">
                  <c:v>260</c:v>
                </c:pt>
                <c:pt idx="25">
                  <c:v>250</c:v>
                </c:pt>
                <c:pt idx="26">
                  <c:v>240</c:v>
                </c:pt>
                <c:pt idx="27">
                  <c:v>230</c:v>
                </c:pt>
                <c:pt idx="28">
                  <c:v>220</c:v>
                </c:pt>
                <c:pt idx="29">
                  <c:v>210</c:v>
                </c:pt>
                <c:pt idx="30">
                  <c:v>200</c:v>
                </c:pt>
                <c:pt idx="31">
                  <c:v>100</c:v>
                </c:pt>
                <c:pt idx="32">
                  <c:v>0</c:v>
                </c:pt>
                <c:pt idx="33">
                  <c:v>-100</c:v>
                </c:pt>
                <c:pt idx="34">
                  <c:v>-200</c:v>
                </c:pt>
                <c:pt idx="35">
                  <c:v>-300</c:v>
                </c:pt>
                <c:pt idx="36">
                  <c:v>-400</c:v>
                </c:pt>
                <c:pt idx="37">
                  <c:v>-500</c:v>
                </c:pt>
                <c:pt idx="38">
                  <c:v>-600</c:v>
                </c:pt>
                <c:pt idx="39">
                  <c:v>-700</c:v>
                </c:pt>
                <c:pt idx="40">
                  <c:v>-800</c:v>
                </c:pt>
                <c:pt idx="41">
                  <c:v>-900</c:v>
                </c:pt>
                <c:pt idx="42">
                  <c:v>-1000</c:v>
                </c:pt>
                <c:pt idx="43">
                  <c:v>-1100</c:v>
                </c:pt>
                <c:pt idx="44">
                  <c:v>-1200</c:v>
                </c:pt>
                <c:pt idx="45">
                  <c:v>-1300</c:v>
                </c:pt>
                <c:pt idx="46">
                  <c:v>-1400</c:v>
                </c:pt>
                <c:pt idx="47">
                  <c:v>-1500</c:v>
                </c:pt>
                <c:pt idx="48">
                  <c:v>-1600</c:v>
                </c:pt>
                <c:pt idx="49">
                  <c:v>-1700</c:v>
                </c:pt>
                <c:pt idx="50">
                  <c:v>-1800</c:v>
                </c:pt>
                <c:pt idx="51">
                  <c:v>-1900</c:v>
                </c:pt>
                <c:pt idx="52">
                  <c:v>-2000</c:v>
                </c:pt>
                <c:pt idx="53">
                  <c:v>-2100</c:v>
                </c:pt>
                <c:pt idx="54">
                  <c:v>-2200</c:v>
                </c:pt>
                <c:pt idx="55">
                  <c:v>-2300</c:v>
                </c:pt>
                <c:pt idx="56">
                  <c:v>-2400</c:v>
                </c:pt>
                <c:pt idx="57">
                  <c:v>-2500</c:v>
                </c:pt>
                <c:pt idx="58">
                  <c:v>-2600</c:v>
                </c:pt>
                <c:pt idx="59">
                  <c:v>-2700</c:v>
                </c:pt>
                <c:pt idx="60">
                  <c:v>-2800</c:v>
                </c:pt>
                <c:pt idx="61">
                  <c:v>-2900</c:v>
                </c:pt>
                <c:pt idx="62">
                  <c:v>-3000</c:v>
                </c:pt>
                <c:pt idx="63">
                  <c:v>-3100</c:v>
                </c:pt>
              </c:numCache>
            </c:numRef>
          </c:xVal>
          <c:yVal>
            <c:numRef>
              <c:f>small_deform2!$P$9:$P$360</c:f>
              <c:numCache>
                <c:formatCode>General</c:formatCode>
                <c:ptCount val="352"/>
                <c:pt idx="0">
                  <c:v>0</c:v>
                </c:pt>
                <c:pt idx="1">
                  <c:v>100.4987562112089</c:v>
                </c:pt>
                <c:pt idx="2">
                  <c:v>142.82856857085699</c:v>
                </c:pt>
                <c:pt idx="3">
                  <c:v>175.78395831246945</c:v>
                </c:pt>
                <c:pt idx="4">
                  <c:v>203.96078054371139</c:v>
                </c:pt>
                <c:pt idx="5">
                  <c:v>229.128784747792</c:v>
                </c:pt>
                <c:pt idx="6">
                  <c:v>252.19040425836982</c:v>
                </c:pt>
                <c:pt idx="7">
                  <c:v>273.67864366808016</c:v>
                </c:pt>
                <c:pt idx="8">
                  <c:v>293.9387691339814</c:v>
                </c:pt>
                <c:pt idx="9">
                  <c:v>313.20919526731649</c:v>
                </c:pt>
                <c:pt idx="10">
                  <c:v>331.66247903554</c:v>
                </c:pt>
                <c:pt idx="11">
                  <c:v>349.42810419312298</c:v>
                </c:pt>
                <c:pt idx="12">
                  <c:v>366.60605559646717</c:v>
                </c:pt>
                <c:pt idx="13">
                  <c:v>383.27535793473601</c:v>
                </c:pt>
                <c:pt idx="14">
                  <c:v>399.49968710876357</c:v>
                </c:pt>
                <c:pt idx="15">
                  <c:v>415.33119314590374</c:v>
                </c:pt>
                <c:pt idx="16">
                  <c:v>430.81318457076031</c:v>
                </c:pt>
                <c:pt idx="17">
                  <c:v>445.98206241955518</c:v>
                </c:pt>
                <c:pt idx="18">
                  <c:v>460.86874487211651</c:v>
                </c:pt>
                <c:pt idx="19">
                  <c:v>475.49973711874964</c:v>
                </c:pt>
                <c:pt idx="20">
                  <c:v>489.89794855663564</c:v>
                </c:pt>
                <c:pt idx="21">
                  <c:v>504.0833264451424</c:v>
                </c:pt>
                <c:pt idx="22">
                  <c:v>518.0733538795447</c:v>
                </c:pt>
                <c:pt idx="23">
                  <c:v>531.88344587888798</c:v>
                </c:pt>
                <c:pt idx="24">
                  <c:v>545.52726787943425</c:v>
                </c:pt>
                <c:pt idx="25">
                  <c:v>559.01699437494744</c:v>
                </c:pt>
                <c:pt idx="26">
                  <c:v>572.36352085016733</c:v>
                </c:pt>
                <c:pt idx="27">
                  <c:v>585.57663887829403</c:v>
                </c:pt>
                <c:pt idx="28">
                  <c:v>598.66518188383066</c:v>
                </c:pt>
                <c:pt idx="29">
                  <c:v>611.63714733492111</c:v>
                </c:pt>
                <c:pt idx="30">
                  <c:v>624.49979983983985</c:v>
                </c:pt>
                <c:pt idx="31">
                  <c:v>748.33147735478826</c:v>
                </c:pt>
                <c:pt idx="32">
                  <c:v>866.02540378443859</c:v>
                </c:pt>
                <c:pt idx="33">
                  <c:v>979.79589711327128</c:v>
                </c:pt>
                <c:pt idx="34">
                  <c:v>1090.8712114635714</c:v>
                </c:pt>
                <c:pt idx="35">
                  <c:v>1200</c:v>
                </c:pt>
                <c:pt idx="36">
                  <c:v>1307.669683062202</c:v>
                </c:pt>
                <c:pt idx="37">
                  <c:v>1414.2135623730951</c:v>
                </c:pt>
                <c:pt idx="38">
                  <c:v>1519.8684153570664</c:v>
                </c:pt>
                <c:pt idx="39">
                  <c:v>1624.807680927192</c:v>
                </c:pt>
                <c:pt idx="40">
                  <c:v>1729.1616465790582</c:v>
                </c:pt>
                <c:pt idx="41">
                  <c:v>1833.030277982336</c:v>
                </c:pt>
                <c:pt idx="42">
                  <c:v>1936.4916731037085</c:v>
                </c:pt>
                <c:pt idx="43">
                  <c:v>2039.6078054371139</c:v>
                </c:pt>
                <c:pt idx="44">
                  <c:v>2142.4285285628548</c:v>
                </c:pt>
                <c:pt idx="45">
                  <c:v>2244.9944320643649</c:v>
                </c:pt>
                <c:pt idx="46">
                  <c:v>2347.3389188611004</c:v>
                </c:pt>
                <c:pt idx="47">
                  <c:v>2449.4897427831779</c:v>
                </c:pt>
                <c:pt idx="48">
                  <c:v>2551.4701644346146</c:v>
                </c:pt>
                <c:pt idx="49">
                  <c:v>2653.29983228432</c:v>
                </c:pt>
                <c:pt idx="50">
                  <c:v>2754.995462791182</c:v>
                </c:pt>
                <c:pt idx="51">
                  <c:v>2856.5713714171402</c:v>
                </c:pt>
                <c:pt idx="52">
                  <c:v>2958.0398915498081</c:v>
                </c:pt>
                <c:pt idx="53">
                  <c:v>3059.411708155671</c:v>
                </c:pt>
                <c:pt idx="54">
                  <c:v>3160.6961258558217</c:v>
                </c:pt>
                <c:pt idx="55">
                  <c:v>3261.9012860600183</c:v>
                </c:pt>
                <c:pt idx="56">
                  <c:v>3363.0343441600476</c:v>
                </c:pt>
                <c:pt idx="57">
                  <c:v>3464.1016151377544</c:v>
                </c:pt>
                <c:pt idx="58">
                  <c:v>3565.1086939951774</c:v>
                </c:pt>
                <c:pt idx="59">
                  <c:v>3666.0605559646719</c:v>
                </c:pt>
                <c:pt idx="60">
                  <c:v>3766.9616403674727</c:v>
                </c:pt>
                <c:pt idx="61">
                  <c:v>3867.8159211627431</c:v>
                </c:pt>
                <c:pt idx="62">
                  <c:v>3968.6269665968857</c:v>
                </c:pt>
                <c:pt idx="63">
                  <c:v>4069.3979898751609</c:v>
                </c:pt>
              </c:numCache>
            </c:numRef>
          </c:yVal>
        </c:ser>
        <c:ser>
          <c:idx val="0"/>
          <c:order val="2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small_deform2!$G$7:$G$24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389.93270675526998</c:v>
                </c:pt>
                <c:pt idx="8">
                  <c:v>189.63413986908</c:v>
                </c:pt>
                <c:pt idx="9">
                  <c:v>-14.134943721578001</c:v>
                </c:pt>
                <c:pt idx="10">
                  <c:v>-218.89946991216999</c:v>
                </c:pt>
                <c:pt idx="11">
                  <c:v>-424.10001865372999</c:v>
                </c:pt>
                <c:pt idx="12">
                  <c:v>-629.53356129248004</c:v>
                </c:pt>
                <c:pt idx="13">
                  <c:v>-835.10731991662999</c:v>
                </c:pt>
                <c:pt idx="14">
                  <c:v>-1040.7724678059999</c:v>
                </c:pt>
                <c:pt idx="15">
                  <c:v>-1246.5007071236</c:v>
                </c:pt>
                <c:pt idx="16">
                  <c:v>-1452.2744416769999</c:v>
                </c:pt>
                <c:pt idx="17">
                  <c:v>-1658.0821251371001</c:v>
                </c:pt>
              </c:numCache>
            </c:numRef>
          </c:xVal>
          <c:yVal>
            <c:numRef>
              <c:f>small_deform2!$I$7:$I$24</c:f>
              <c:numCache>
                <c:formatCode>General</c:formatCode>
                <c:ptCount val="18"/>
                <c:pt idx="0">
                  <c:v>4.8196077420862001E-15</c:v>
                </c:pt>
                <c:pt idx="1">
                  <c:v>2.6214664036657999E-14</c:v>
                </c:pt>
                <c:pt idx="2">
                  <c:v>9.0719255144604003E-14</c:v>
                </c:pt>
                <c:pt idx="3">
                  <c:v>3.8011407739756E-13</c:v>
                </c:pt>
                <c:pt idx="4">
                  <c:v>1.8024462619458E-12</c:v>
                </c:pt>
                <c:pt idx="5">
                  <c:v>8.5354888966448995E-12</c:v>
                </c:pt>
                <c:pt idx="6">
                  <c:v>4.0375987821129997E-11</c:v>
                </c:pt>
                <c:pt idx="7">
                  <c:v>349.54260744201702</c:v>
                </c:pt>
                <c:pt idx="8">
                  <c:v>637.72428200299692</c:v>
                </c:pt>
                <c:pt idx="9">
                  <c:v>882.30870299539026</c:v>
                </c:pt>
                <c:pt idx="10">
                  <c:v>1111.6268589876461</c:v>
                </c:pt>
                <c:pt idx="11">
                  <c:v>1333.4385950731812</c:v>
                </c:pt>
                <c:pt idx="12">
                  <c:v>1550.9275923690814</c:v>
                </c:pt>
                <c:pt idx="13">
                  <c:v>1765.6768298948614</c:v>
                </c:pt>
                <c:pt idx="14">
                  <c:v>1978.5719487594361</c:v>
                </c:pt>
                <c:pt idx="15">
                  <c:v>2190.1504271310123</c:v>
                </c:pt>
                <c:pt idx="16">
                  <c:v>2400.7586415853084</c:v>
                </c:pt>
                <c:pt idx="17">
                  <c:v>2610.6304275977122</c:v>
                </c:pt>
              </c:numCache>
            </c:numRef>
          </c:yVal>
        </c:ser>
        <c:axId val="192924288"/>
        <c:axId val="203703040"/>
      </c:scatterChart>
      <c:valAx>
        <c:axId val="192924288"/>
        <c:scaling>
          <c:orientation val="minMax"/>
          <c:max val="1000"/>
          <c:min val="-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203703040"/>
        <c:crossesAt val="0"/>
        <c:crossBetween val="midCat"/>
      </c:valAx>
      <c:valAx>
        <c:axId val="203703040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92924288"/>
        <c:crossesAt val="-2000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 with and without hardening</a:t>
            </a:r>
          </a:p>
          <a:p>
            <a:pPr>
              <a:defRPr/>
            </a:pPr>
            <a:r>
              <a:rPr lang="en-AU" sz="1200" baseline="0"/>
              <a:t>(Cohesion = (1000, 700), smoother = 500, friction_angle = (45, 30))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no hardening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small_deform2!$O$9:$O$360</c:f>
              <c:numCache>
                <c:formatCode>General</c:formatCode>
                <c:ptCount val="352"/>
                <c:pt idx="0">
                  <c:v>500</c:v>
                </c:pt>
                <c:pt idx="1">
                  <c:v>490</c:v>
                </c:pt>
                <c:pt idx="2">
                  <c:v>480</c:v>
                </c:pt>
                <c:pt idx="3">
                  <c:v>470</c:v>
                </c:pt>
                <c:pt idx="4">
                  <c:v>460</c:v>
                </c:pt>
                <c:pt idx="5">
                  <c:v>450</c:v>
                </c:pt>
                <c:pt idx="6">
                  <c:v>440</c:v>
                </c:pt>
                <c:pt idx="7">
                  <c:v>430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390</c:v>
                </c:pt>
                <c:pt idx="12">
                  <c:v>380</c:v>
                </c:pt>
                <c:pt idx="13">
                  <c:v>370</c:v>
                </c:pt>
                <c:pt idx="14">
                  <c:v>360</c:v>
                </c:pt>
                <c:pt idx="15">
                  <c:v>350</c:v>
                </c:pt>
                <c:pt idx="16">
                  <c:v>340</c:v>
                </c:pt>
                <c:pt idx="17">
                  <c:v>330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280</c:v>
                </c:pt>
                <c:pt idx="23">
                  <c:v>270</c:v>
                </c:pt>
                <c:pt idx="24">
                  <c:v>260</c:v>
                </c:pt>
                <c:pt idx="25">
                  <c:v>250</c:v>
                </c:pt>
                <c:pt idx="26">
                  <c:v>240</c:v>
                </c:pt>
                <c:pt idx="27">
                  <c:v>230</c:v>
                </c:pt>
                <c:pt idx="28">
                  <c:v>220</c:v>
                </c:pt>
                <c:pt idx="29">
                  <c:v>210</c:v>
                </c:pt>
                <c:pt idx="30">
                  <c:v>200</c:v>
                </c:pt>
                <c:pt idx="31">
                  <c:v>100</c:v>
                </c:pt>
                <c:pt idx="32">
                  <c:v>0</c:v>
                </c:pt>
                <c:pt idx="33">
                  <c:v>-100</c:v>
                </c:pt>
                <c:pt idx="34">
                  <c:v>-200</c:v>
                </c:pt>
                <c:pt idx="35">
                  <c:v>-300</c:v>
                </c:pt>
                <c:pt idx="36">
                  <c:v>-400</c:v>
                </c:pt>
                <c:pt idx="37">
                  <c:v>-500</c:v>
                </c:pt>
                <c:pt idx="38">
                  <c:v>-600</c:v>
                </c:pt>
                <c:pt idx="39">
                  <c:v>-700</c:v>
                </c:pt>
                <c:pt idx="40">
                  <c:v>-800</c:v>
                </c:pt>
                <c:pt idx="41">
                  <c:v>-900</c:v>
                </c:pt>
                <c:pt idx="42">
                  <c:v>-1000</c:v>
                </c:pt>
                <c:pt idx="43">
                  <c:v>-1100</c:v>
                </c:pt>
                <c:pt idx="44">
                  <c:v>-1200</c:v>
                </c:pt>
                <c:pt idx="45">
                  <c:v>-1300</c:v>
                </c:pt>
                <c:pt idx="46">
                  <c:v>-1400</c:v>
                </c:pt>
                <c:pt idx="47">
                  <c:v>-1500</c:v>
                </c:pt>
                <c:pt idx="48">
                  <c:v>-1600</c:v>
                </c:pt>
                <c:pt idx="49">
                  <c:v>-1700</c:v>
                </c:pt>
                <c:pt idx="50">
                  <c:v>-1800</c:v>
                </c:pt>
                <c:pt idx="51">
                  <c:v>-1900</c:v>
                </c:pt>
                <c:pt idx="52">
                  <c:v>-2000</c:v>
                </c:pt>
                <c:pt idx="53">
                  <c:v>-2100</c:v>
                </c:pt>
                <c:pt idx="54">
                  <c:v>-2200</c:v>
                </c:pt>
                <c:pt idx="55">
                  <c:v>-2300</c:v>
                </c:pt>
                <c:pt idx="56">
                  <c:v>-2400</c:v>
                </c:pt>
                <c:pt idx="57">
                  <c:v>-2500</c:v>
                </c:pt>
                <c:pt idx="58">
                  <c:v>-2600</c:v>
                </c:pt>
                <c:pt idx="59">
                  <c:v>-2700</c:v>
                </c:pt>
                <c:pt idx="60">
                  <c:v>-2800</c:v>
                </c:pt>
                <c:pt idx="61">
                  <c:v>-2900</c:v>
                </c:pt>
                <c:pt idx="62">
                  <c:v>-3000</c:v>
                </c:pt>
                <c:pt idx="63">
                  <c:v>-3100</c:v>
                </c:pt>
              </c:numCache>
            </c:numRef>
          </c:xVal>
          <c:yVal>
            <c:numRef>
              <c:f>small_deform2!$P$9:$P$360</c:f>
              <c:numCache>
                <c:formatCode>General</c:formatCode>
                <c:ptCount val="352"/>
                <c:pt idx="0">
                  <c:v>0</c:v>
                </c:pt>
                <c:pt idx="1">
                  <c:v>100.4987562112089</c:v>
                </c:pt>
                <c:pt idx="2">
                  <c:v>142.82856857085699</c:v>
                </c:pt>
                <c:pt idx="3">
                  <c:v>175.78395831246945</c:v>
                </c:pt>
                <c:pt idx="4">
                  <c:v>203.96078054371139</c:v>
                </c:pt>
                <c:pt idx="5">
                  <c:v>229.128784747792</c:v>
                </c:pt>
                <c:pt idx="6">
                  <c:v>252.19040425836982</c:v>
                </c:pt>
                <c:pt idx="7">
                  <c:v>273.67864366808016</c:v>
                </c:pt>
                <c:pt idx="8">
                  <c:v>293.9387691339814</c:v>
                </c:pt>
                <c:pt idx="9">
                  <c:v>313.20919526731649</c:v>
                </c:pt>
                <c:pt idx="10">
                  <c:v>331.66247903554</c:v>
                </c:pt>
                <c:pt idx="11">
                  <c:v>349.42810419312298</c:v>
                </c:pt>
                <c:pt idx="12">
                  <c:v>366.60605559646717</c:v>
                </c:pt>
                <c:pt idx="13">
                  <c:v>383.27535793473601</c:v>
                </c:pt>
                <c:pt idx="14">
                  <c:v>399.49968710876357</c:v>
                </c:pt>
                <c:pt idx="15">
                  <c:v>415.33119314590374</c:v>
                </c:pt>
                <c:pt idx="16">
                  <c:v>430.81318457076031</c:v>
                </c:pt>
                <c:pt idx="17">
                  <c:v>445.98206241955518</c:v>
                </c:pt>
                <c:pt idx="18">
                  <c:v>460.86874487211651</c:v>
                </c:pt>
                <c:pt idx="19">
                  <c:v>475.49973711874964</c:v>
                </c:pt>
                <c:pt idx="20">
                  <c:v>489.89794855663564</c:v>
                </c:pt>
                <c:pt idx="21">
                  <c:v>504.0833264451424</c:v>
                </c:pt>
                <c:pt idx="22">
                  <c:v>518.0733538795447</c:v>
                </c:pt>
                <c:pt idx="23">
                  <c:v>531.88344587888798</c:v>
                </c:pt>
                <c:pt idx="24">
                  <c:v>545.52726787943425</c:v>
                </c:pt>
                <c:pt idx="25">
                  <c:v>559.01699437494744</c:v>
                </c:pt>
                <c:pt idx="26">
                  <c:v>572.36352085016733</c:v>
                </c:pt>
                <c:pt idx="27">
                  <c:v>585.57663887829403</c:v>
                </c:pt>
                <c:pt idx="28">
                  <c:v>598.66518188383066</c:v>
                </c:pt>
                <c:pt idx="29">
                  <c:v>611.63714733492111</c:v>
                </c:pt>
                <c:pt idx="30">
                  <c:v>624.49979983983985</c:v>
                </c:pt>
                <c:pt idx="31">
                  <c:v>748.33147735478826</c:v>
                </c:pt>
                <c:pt idx="32">
                  <c:v>866.02540378443859</c:v>
                </c:pt>
                <c:pt idx="33">
                  <c:v>979.79589711327128</c:v>
                </c:pt>
                <c:pt idx="34">
                  <c:v>1090.8712114635714</c:v>
                </c:pt>
                <c:pt idx="35">
                  <c:v>1200</c:v>
                </c:pt>
                <c:pt idx="36">
                  <c:v>1307.669683062202</c:v>
                </c:pt>
                <c:pt idx="37">
                  <c:v>1414.2135623730951</c:v>
                </c:pt>
                <c:pt idx="38">
                  <c:v>1519.8684153570664</c:v>
                </c:pt>
                <c:pt idx="39">
                  <c:v>1624.807680927192</c:v>
                </c:pt>
                <c:pt idx="40">
                  <c:v>1729.1616465790582</c:v>
                </c:pt>
                <c:pt idx="41">
                  <c:v>1833.030277982336</c:v>
                </c:pt>
                <c:pt idx="42">
                  <c:v>1936.4916731037085</c:v>
                </c:pt>
                <c:pt idx="43">
                  <c:v>2039.6078054371139</c:v>
                </c:pt>
                <c:pt idx="44">
                  <c:v>2142.4285285628548</c:v>
                </c:pt>
                <c:pt idx="45">
                  <c:v>2244.9944320643649</c:v>
                </c:pt>
                <c:pt idx="46">
                  <c:v>2347.3389188611004</c:v>
                </c:pt>
                <c:pt idx="47">
                  <c:v>2449.4897427831779</c:v>
                </c:pt>
                <c:pt idx="48">
                  <c:v>2551.4701644346146</c:v>
                </c:pt>
                <c:pt idx="49">
                  <c:v>2653.29983228432</c:v>
                </c:pt>
                <c:pt idx="50">
                  <c:v>2754.995462791182</c:v>
                </c:pt>
                <c:pt idx="51">
                  <c:v>2856.5713714171402</c:v>
                </c:pt>
                <c:pt idx="52">
                  <c:v>2958.0398915498081</c:v>
                </c:pt>
                <c:pt idx="53">
                  <c:v>3059.411708155671</c:v>
                </c:pt>
                <c:pt idx="54">
                  <c:v>3160.6961258558217</c:v>
                </c:pt>
                <c:pt idx="55">
                  <c:v>3261.9012860600183</c:v>
                </c:pt>
                <c:pt idx="56">
                  <c:v>3363.0343441600476</c:v>
                </c:pt>
                <c:pt idx="57">
                  <c:v>3464.1016151377544</c:v>
                </c:pt>
                <c:pt idx="58">
                  <c:v>3565.1086939951774</c:v>
                </c:pt>
                <c:pt idx="59">
                  <c:v>3666.0605559646719</c:v>
                </c:pt>
                <c:pt idx="60">
                  <c:v>3766.9616403674727</c:v>
                </c:pt>
                <c:pt idx="61">
                  <c:v>3867.8159211627431</c:v>
                </c:pt>
                <c:pt idx="62">
                  <c:v>3968.6269665968857</c:v>
                </c:pt>
                <c:pt idx="63">
                  <c:v>4069.3979898751609</c:v>
                </c:pt>
              </c:numCache>
            </c:numRef>
          </c:yVal>
        </c:ser>
        <c:ser>
          <c:idx val="0"/>
          <c:order val="1"/>
          <c:tx>
            <c:v>MOOSE no hardening</c:v>
          </c:tx>
          <c:spPr>
            <a:ln w="28575">
              <a:noFill/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small_deform2!$G$7:$G$24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389.93270675526998</c:v>
                </c:pt>
                <c:pt idx="8">
                  <c:v>189.63413986908</c:v>
                </c:pt>
                <c:pt idx="9">
                  <c:v>-14.134943721578001</c:v>
                </c:pt>
                <c:pt idx="10">
                  <c:v>-218.89946991216999</c:v>
                </c:pt>
                <c:pt idx="11">
                  <c:v>-424.10001865372999</c:v>
                </c:pt>
                <c:pt idx="12">
                  <c:v>-629.53356129248004</c:v>
                </c:pt>
                <c:pt idx="13">
                  <c:v>-835.10731991662999</c:v>
                </c:pt>
                <c:pt idx="14">
                  <c:v>-1040.7724678059999</c:v>
                </c:pt>
                <c:pt idx="15">
                  <c:v>-1246.5007071236</c:v>
                </c:pt>
                <c:pt idx="16">
                  <c:v>-1452.2744416769999</c:v>
                </c:pt>
                <c:pt idx="17">
                  <c:v>-1658.0821251371001</c:v>
                </c:pt>
              </c:numCache>
            </c:numRef>
          </c:xVal>
          <c:yVal>
            <c:numRef>
              <c:f>small_deform2!$I$7:$I$24</c:f>
              <c:numCache>
                <c:formatCode>General</c:formatCode>
                <c:ptCount val="18"/>
                <c:pt idx="0">
                  <c:v>4.8196077420862001E-15</c:v>
                </c:pt>
                <c:pt idx="1">
                  <c:v>2.6214664036657999E-14</c:v>
                </c:pt>
                <c:pt idx="2">
                  <c:v>9.0719255144604003E-14</c:v>
                </c:pt>
                <c:pt idx="3">
                  <c:v>3.8011407739756E-13</c:v>
                </c:pt>
                <c:pt idx="4">
                  <c:v>1.8024462619458E-12</c:v>
                </c:pt>
                <c:pt idx="5">
                  <c:v>8.5354888966448995E-12</c:v>
                </c:pt>
                <c:pt idx="6">
                  <c:v>4.0375987821129997E-11</c:v>
                </c:pt>
                <c:pt idx="7">
                  <c:v>349.54260744201702</c:v>
                </c:pt>
                <c:pt idx="8">
                  <c:v>637.72428200299692</c:v>
                </c:pt>
                <c:pt idx="9">
                  <c:v>882.30870299539026</c:v>
                </c:pt>
                <c:pt idx="10">
                  <c:v>1111.6268589876461</c:v>
                </c:pt>
                <c:pt idx="11">
                  <c:v>1333.4385950731812</c:v>
                </c:pt>
                <c:pt idx="12">
                  <c:v>1550.9275923690814</c:v>
                </c:pt>
                <c:pt idx="13">
                  <c:v>1765.6768298948614</c:v>
                </c:pt>
                <c:pt idx="14">
                  <c:v>1978.5719487594361</c:v>
                </c:pt>
                <c:pt idx="15">
                  <c:v>2190.1504271310123</c:v>
                </c:pt>
                <c:pt idx="16">
                  <c:v>2400.7586415853084</c:v>
                </c:pt>
                <c:pt idx="17">
                  <c:v>2610.6304275977122</c:v>
                </c:pt>
              </c:numCache>
            </c:numRef>
          </c:yVal>
        </c:ser>
        <c:ser>
          <c:idx val="4"/>
          <c:order val="2"/>
          <c:tx>
            <c:v>With hardening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small_deform_harden2!$P$29:$P$720</c:f>
              <c:numCache>
                <c:formatCode>General</c:formatCode>
                <c:ptCount val="692"/>
                <c:pt idx="0">
                  <c:v>350</c:v>
                </c:pt>
                <c:pt idx="1">
                  <c:v>340</c:v>
                </c:pt>
                <c:pt idx="2">
                  <c:v>330</c:v>
                </c:pt>
                <c:pt idx="3">
                  <c:v>320</c:v>
                </c:pt>
                <c:pt idx="4">
                  <c:v>310</c:v>
                </c:pt>
                <c:pt idx="5">
                  <c:v>300</c:v>
                </c:pt>
                <c:pt idx="6">
                  <c:v>290</c:v>
                </c:pt>
                <c:pt idx="7">
                  <c:v>280</c:v>
                </c:pt>
                <c:pt idx="8">
                  <c:v>270</c:v>
                </c:pt>
                <c:pt idx="9">
                  <c:v>260</c:v>
                </c:pt>
                <c:pt idx="10">
                  <c:v>250</c:v>
                </c:pt>
                <c:pt idx="11">
                  <c:v>240</c:v>
                </c:pt>
                <c:pt idx="12">
                  <c:v>230</c:v>
                </c:pt>
                <c:pt idx="13">
                  <c:v>220</c:v>
                </c:pt>
                <c:pt idx="14">
                  <c:v>210</c:v>
                </c:pt>
                <c:pt idx="15">
                  <c:v>200</c:v>
                </c:pt>
                <c:pt idx="16">
                  <c:v>190</c:v>
                </c:pt>
                <c:pt idx="17">
                  <c:v>180</c:v>
                </c:pt>
                <c:pt idx="18">
                  <c:v>170</c:v>
                </c:pt>
                <c:pt idx="19">
                  <c:v>160</c:v>
                </c:pt>
                <c:pt idx="20">
                  <c:v>150</c:v>
                </c:pt>
                <c:pt idx="21">
                  <c:v>140</c:v>
                </c:pt>
                <c:pt idx="22">
                  <c:v>130</c:v>
                </c:pt>
                <c:pt idx="23">
                  <c:v>120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80</c:v>
                </c:pt>
                <c:pt idx="28">
                  <c:v>70</c:v>
                </c:pt>
                <c:pt idx="29">
                  <c:v>60</c:v>
                </c:pt>
                <c:pt idx="30">
                  <c:v>50</c:v>
                </c:pt>
                <c:pt idx="31">
                  <c:v>40</c:v>
                </c:pt>
                <c:pt idx="32">
                  <c:v>30</c:v>
                </c:pt>
                <c:pt idx="33">
                  <c:v>20</c:v>
                </c:pt>
                <c:pt idx="34">
                  <c:v>10</c:v>
                </c:pt>
                <c:pt idx="35">
                  <c:v>0</c:v>
                </c:pt>
                <c:pt idx="36">
                  <c:v>-10</c:v>
                </c:pt>
                <c:pt idx="37">
                  <c:v>-20</c:v>
                </c:pt>
                <c:pt idx="38">
                  <c:v>-30</c:v>
                </c:pt>
                <c:pt idx="39">
                  <c:v>-40</c:v>
                </c:pt>
                <c:pt idx="40">
                  <c:v>-50</c:v>
                </c:pt>
                <c:pt idx="41">
                  <c:v>-60</c:v>
                </c:pt>
                <c:pt idx="42">
                  <c:v>-70</c:v>
                </c:pt>
                <c:pt idx="43">
                  <c:v>-80</c:v>
                </c:pt>
                <c:pt idx="44">
                  <c:v>-90</c:v>
                </c:pt>
                <c:pt idx="45">
                  <c:v>-100</c:v>
                </c:pt>
                <c:pt idx="46">
                  <c:v>-200</c:v>
                </c:pt>
                <c:pt idx="47">
                  <c:v>-300</c:v>
                </c:pt>
                <c:pt idx="48">
                  <c:v>-400</c:v>
                </c:pt>
                <c:pt idx="49">
                  <c:v>-500</c:v>
                </c:pt>
                <c:pt idx="50">
                  <c:v>-600</c:v>
                </c:pt>
                <c:pt idx="51">
                  <c:v>-700</c:v>
                </c:pt>
                <c:pt idx="52">
                  <c:v>-800</c:v>
                </c:pt>
                <c:pt idx="53">
                  <c:v>-900</c:v>
                </c:pt>
                <c:pt idx="54">
                  <c:v>-1000</c:v>
                </c:pt>
                <c:pt idx="55">
                  <c:v>-1100</c:v>
                </c:pt>
                <c:pt idx="56">
                  <c:v>-1200</c:v>
                </c:pt>
                <c:pt idx="57">
                  <c:v>-1300</c:v>
                </c:pt>
                <c:pt idx="58">
                  <c:v>-1400</c:v>
                </c:pt>
                <c:pt idx="59">
                  <c:v>-1500</c:v>
                </c:pt>
                <c:pt idx="60">
                  <c:v>-1600</c:v>
                </c:pt>
                <c:pt idx="61">
                  <c:v>-1700</c:v>
                </c:pt>
                <c:pt idx="62">
                  <c:v>-1800</c:v>
                </c:pt>
                <c:pt idx="63">
                  <c:v>-1900</c:v>
                </c:pt>
                <c:pt idx="64">
                  <c:v>-2000</c:v>
                </c:pt>
                <c:pt idx="65">
                  <c:v>-2100</c:v>
                </c:pt>
                <c:pt idx="66">
                  <c:v>-2200</c:v>
                </c:pt>
                <c:pt idx="67">
                  <c:v>-2300</c:v>
                </c:pt>
                <c:pt idx="68">
                  <c:v>-2400</c:v>
                </c:pt>
                <c:pt idx="69">
                  <c:v>-2500</c:v>
                </c:pt>
                <c:pt idx="70">
                  <c:v>-2600</c:v>
                </c:pt>
                <c:pt idx="71">
                  <c:v>-2700</c:v>
                </c:pt>
                <c:pt idx="72">
                  <c:v>-2800</c:v>
                </c:pt>
                <c:pt idx="73">
                  <c:v>-2900</c:v>
                </c:pt>
                <c:pt idx="74">
                  <c:v>-3000</c:v>
                </c:pt>
                <c:pt idx="75">
                  <c:v>-3100</c:v>
                </c:pt>
                <c:pt idx="76">
                  <c:v>-3200</c:v>
                </c:pt>
              </c:numCache>
            </c:numRef>
          </c:xVal>
          <c:yVal>
            <c:numRef>
              <c:f>small_deform_harden2!$Q$29:$Q$720</c:f>
              <c:numCache>
                <c:formatCode>General</c:formatCode>
                <c:ptCount val="692"/>
                <c:pt idx="0">
                  <c:v>0</c:v>
                </c:pt>
                <c:pt idx="1">
                  <c:v>60.947561059254213</c:v>
                </c:pt>
                <c:pt idx="2">
                  <c:v>97.796603388834086</c:v>
                </c:pt>
                <c:pt idx="3">
                  <c:v>124.42030676855364</c:v>
                </c:pt>
                <c:pt idx="4">
                  <c:v>146.50363990370934</c:v>
                </c:pt>
                <c:pt idx="5">
                  <c:v>165.87009055389467</c:v>
                </c:pt>
                <c:pt idx="6">
                  <c:v>183.38245292924077</c:v>
                </c:pt>
                <c:pt idx="7">
                  <c:v>199.52951613984334</c:v>
                </c:pt>
                <c:pt idx="8">
                  <c:v>214.61965950565067</c:v>
                </c:pt>
                <c:pt idx="9">
                  <c:v>228.86204435928121</c:v>
                </c:pt>
                <c:pt idx="10">
                  <c:v>242.40614496535437</c:v>
                </c:pt>
                <c:pt idx="11">
                  <c:v>255.36309355951542</c:v>
                </c:pt>
                <c:pt idx="12">
                  <c:v>267.81812234102796</c:v>
                </c:pt>
                <c:pt idx="13">
                  <c:v>279.83825761130055</c:v>
                </c:pt>
                <c:pt idx="14">
                  <c:v>291.47730762145119</c:v>
                </c:pt>
                <c:pt idx="15">
                  <c:v>302.7792231317037</c:v>
                </c:pt>
                <c:pt idx="16">
                  <c:v>313.78043554194522</c:v>
                </c:pt>
                <c:pt idx="17">
                  <c:v>324.51152855363136</c:v>
                </c:pt>
                <c:pt idx="18">
                  <c:v>334.99846158781446</c:v>
                </c:pt>
                <c:pt idx="19">
                  <c:v>345.2634834946453</c:v>
                </c:pt>
                <c:pt idx="20">
                  <c:v>355.32582719270283</c:v>
                </c:pt>
                <c:pt idx="21">
                  <c:v>365.2022461214699</c:v>
                </c:pt>
                <c:pt idx="22">
                  <c:v>374.90743436323248</c:v>
                </c:pt>
                <c:pt idx="23">
                  <c:v>384.45435980899333</c:v>
                </c:pt>
                <c:pt idx="24">
                  <c:v>393.85453136676097</c:v>
                </c:pt>
                <c:pt idx="25">
                  <c:v>403.11821547380578</c:v>
                </c:pt>
                <c:pt idx="26">
                  <c:v>412.25461317262068</c:v>
                </c:pt>
                <c:pt idx="27">
                  <c:v>421.27200617189754</c:v>
                </c:pt>
                <c:pt idx="28">
                  <c:v>430.17787826985023</c:v>
                </c:pt>
                <c:pt idx="29">
                  <c:v>438.9790170248134</c:v>
                </c:pt>
                <c:pt idx="30">
                  <c:v>447.68159945441079</c:v>
                </c:pt>
                <c:pt idx="31">
                  <c:v>456.29126471883535</c:v>
                </c:pt>
                <c:pt idx="32">
                  <c:v>464.81317611921867</c:v>
                </c:pt>
                <c:pt idx="33">
                  <c:v>473.25207426489294</c:v>
                </c:pt>
                <c:pt idx="34">
                  <c:v>481.61232289537458</c:v>
                </c:pt>
                <c:pt idx="35">
                  <c:v>489.89794855663564</c:v>
                </c:pt>
                <c:pt idx="36">
                  <c:v>498.11267510673537</c:v>
                </c:pt>
                <c:pt idx="37">
                  <c:v>506.25995384845805</c:v>
                </c:pt>
                <c:pt idx="38">
                  <c:v>514.34298994539063</c:v>
                </c:pt>
                <c:pt idx="39">
                  <c:v>522.36476566471481</c:v>
                </c:pt>
                <c:pt idx="40">
                  <c:v>530.32806089873009</c:v>
                </c:pt>
                <c:pt idx="41">
                  <c:v>538.23547134309968</c:v>
                </c:pt>
                <c:pt idx="42">
                  <c:v>546.08942464940355</c:v>
                </c:pt>
                <c:pt idx="43">
                  <c:v>553.89219482004921</c:v>
                </c:pt>
                <c:pt idx="44">
                  <c:v>561.64591507273758</c:v>
                </c:pt>
                <c:pt idx="45">
                  <c:v>569.35258936785476</c:v>
                </c:pt>
                <c:pt idx="46">
                  <c:v>644.19826816472323</c:v>
                </c:pt>
                <c:pt idx="47">
                  <c:v>715.88205247767087</c:v>
                </c:pt>
                <c:pt idx="48">
                  <c:v>785.27032548003729</c:v>
                </c:pt>
                <c:pt idx="49">
                  <c:v>852.92351460495638</c:v>
                </c:pt>
                <c:pt idx="50">
                  <c:v>919.22479629266172</c:v>
                </c:pt>
                <c:pt idx="51">
                  <c:v>984.44735620507731</c:v>
                </c:pt>
                <c:pt idx="52">
                  <c:v>1048.7924650881671</c:v>
                </c:pt>
                <c:pt idx="53">
                  <c:v>1112.4123961817975</c:v>
                </c:pt>
                <c:pt idx="54">
                  <c:v>1175.4249062355318</c:v>
                </c:pt>
                <c:pt idx="55">
                  <c:v>1237.9227552175284</c:v>
                </c:pt>
                <c:pt idx="56">
                  <c:v>1299.9801737867278</c:v>
                </c:pt>
                <c:pt idx="57">
                  <c:v>1361.6573810097946</c:v>
                </c:pt>
                <c:pt idx="58">
                  <c:v>1423.0038162088672</c:v>
                </c:pt>
                <c:pt idx="59">
                  <c:v>1484.0604992041983</c:v>
                </c:pt>
                <c:pt idx="60">
                  <c:v>1544.8617855064235</c:v>
                </c:pt>
                <c:pt idx="61">
                  <c:v>1605.4366926181306</c:v>
                </c:pt>
                <c:pt idx="62">
                  <c:v>1665.809916634505</c:v>
                </c:pt>
                <c:pt idx="63">
                  <c:v>1726.0026214863456</c:v>
                </c:pt>
                <c:pt idx="64">
                  <c:v>1786.0330587825872</c:v>
                </c:pt>
                <c:pt idx="65">
                  <c:v>1845.9170597341308</c:v>
                </c:pt>
                <c:pt idx="66">
                  <c:v>1905.6684293017452</c:v>
                </c:pt>
                <c:pt idx="67">
                  <c:v>1965.2992647746878</c:v>
                </c:pt>
                <c:pt idx="68">
                  <c:v>2024.8202153468199</c:v>
                </c:pt>
                <c:pt idx="69">
                  <c:v>2084.2406951926218</c:v>
                </c:pt>
                <c:pt idx="70">
                  <c:v>2143.5690595788074</c:v>
                </c:pt>
                <c:pt idx="71">
                  <c:v>2202.8127513560439</c:v>
                </c:pt>
                <c:pt idx="72">
                  <c:v>2261.9784235391517</c:v>
                </c:pt>
                <c:pt idx="73">
                  <c:v>2321.0720424500428</c:v>
                </c:pt>
                <c:pt idx="74">
                  <c:v>2380.098974958064</c:v>
                </c:pt>
                <c:pt idx="75">
                  <c:v>2439.0640626306449</c:v>
                </c:pt>
                <c:pt idx="76">
                  <c:v>2497.9716850482628</c:v>
                </c:pt>
              </c:numCache>
            </c:numRef>
          </c:yVal>
        </c:ser>
        <c:ser>
          <c:idx val="3"/>
          <c:order val="3"/>
          <c:tx>
            <c:v>MOOSE with hardening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small_deform_harden2!$H$7:$H$24</c:f>
              <c:numCache>
                <c:formatCode>General</c:formatCode>
                <c:ptCount val="18"/>
                <c:pt idx="0">
                  <c:v>606.36034689370001</c:v>
                </c:pt>
                <c:pt idx="1">
                  <c:v>346.41100614302002</c:v>
                </c:pt>
                <c:pt idx="2">
                  <c:v>346.41016151378</c:v>
                </c:pt>
                <c:pt idx="3">
                  <c:v>346.41016151378</c:v>
                </c:pt>
                <c:pt idx="4">
                  <c:v>346.41016151378</c:v>
                </c:pt>
                <c:pt idx="5">
                  <c:v>346.41016151378</c:v>
                </c:pt>
                <c:pt idx="6">
                  <c:v>346.41016151378</c:v>
                </c:pt>
                <c:pt idx="7">
                  <c:v>198.62341046217</c:v>
                </c:pt>
                <c:pt idx="8">
                  <c:v>-10.960827783213</c:v>
                </c:pt>
                <c:pt idx="9">
                  <c:v>-222.34462695530999</c:v>
                </c:pt>
                <c:pt idx="10">
                  <c:v>-434.12224506963997</c:v>
                </c:pt>
                <c:pt idx="11">
                  <c:v>-646.01581593645005</c:v>
                </c:pt>
                <c:pt idx="12">
                  <c:v>-857.94373824307002</c:v>
                </c:pt>
                <c:pt idx="13">
                  <c:v>-1069.8779240179001</c:v>
                </c:pt>
                <c:pt idx="14">
                  <c:v>-1281.8080699151999</c:v>
                </c:pt>
                <c:pt idx="15">
                  <c:v>-1493.7305693430999</c:v>
                </c:pt>
                <c:pt idx="16">
                  <c:v>-1705.6445077778999</c:v>
                </c:pt>
                <c:pt idx="17">
                  <c:v>-1917.5500704643</c:v>
                </c:pt>
              </c:numCache>
            </c:numRef>
          </c:xVal>
          <c:yVal>
            <c:numRef>
              <c:f>small_deform_harden2!$J$7:$J$24</c:f>
              <c:numCache>
                <c:formatCode>General</c:formatCode>
                <c:ptCount val="18"/>
                <c:pt idx="0">
                  <c:v>2.6172177466328998E-15</c:v>
                </c:pt>
                <c:pt idx="1">
                  <c:v>1.5096207568403001E-14</c:v>
                </c:pt>
                <c:pt idx="2">
                  <c:v>1.0464012671553999E-13</c:v>
                </c:pt>
                <c:pt idx="3">
                  <c:v>5.4373907466883002E-13</c:v>
                </c:pt>
                <c:pt idx="4">
                  <c:v>2.5664483152639999E-12</c:v>
                </c:pt>
                <c:pt idx="5">
                  <c:v>1.2124977999059E-11</c:v>
                </c:pt>
                <c:pt idx="6">
                  <c:v>5.7327180138445999E-11</c:v>
                </c:pt>
                <c:pt idx="7">
                  <c:v>304.3096328546668</c:v>
                </c:pt>
                <c:pt idx="8">
                  <c:v>498.8981252225766</c:v>
                </c:pt>
                <c:pt idx="9">
                  <c:v>660.4526141395105</c:v>
                </c:pt>
                <c:pt idx="10">
                  <c:v>808.52847279864841</c:v>
                </c:pt>
                <c:pt idx="11">
                  <c:v>949.35782063278054</c:v>
                </c:pt>
                <c:pt idx="12">
                  <c:v>1085.7359889601644</c:v>
                </c:pt>
                <c:pt idx="13">
                  <c:v>1219.1460018942225</c:v>
                </c:pt>
                <c:pt idx="14">
                  <c:v>1350.4624026077672</c:v>
                </c:pt>
                <c:pt idx="15">
                  <c:v>1480.2396957595722</c:v>
                </c:pt>
                <c:pt idx="16">
                  <c:v>1608.8488131546021</c:v>
                </c:pt>
                <c:pt idx="17">
                  <c:v>1736.5483842074702</c:v>
                </c:pt>
              </c:numCache>
            </c:numRef>
          </c:yVal>
        </c:ser>
        <c:axId val="50892800"/>
        <c:axId val="50894336"/>
      </c:scatterChart>
      <c:valAx>
        <c:axId val="50892800"/>
        <c:scaling>
          <c:orientation val="minMax"/>
          <c:max val="600"/>
          <c:min val="-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50894336"/>
        <c:crossesAt val="0"/>
        <c:crossBetween val="midCat"/>
        <c:majorUnit val="500"/>
      </c:valAx>
      <c:valAx>
        <c:axId val="50894336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0892800"/>
        <c:crossesAt val="-2000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72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6" width="12" bestFit="1" customWidth="1"/>
    <col min="7" max="7" width="12.6640625" bestFit="1" customWidth="1"/>
    <col min="14" max="14" width="12" bestFit="1" customWidth="1"/>
  </cols>
  <sheetData>
    <row r="1" spans="3:18">
      <c r="Q1" t="s">
        <v>8</v>
      </c>
      <c r="R1">
        <v>1000</v>
      </c>
    </row>
    <row r="2" spans="3:18">
      <c r="L2" t="s">
        <v>6</v>
      </c>
      <c r="O2" t="s">
        <v>7</v>
      </c>
      <c r="Q2" t="s">
        <v>9</v>
      </c>
      <c r="R2">
        <v>0.5</v>
      </c>
    </row>
    <row r="3" spans="3:18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5</v>
      </c>
      <c r="L3" t="s">
        <v>4</v>
      </c>
      <c r="M3" t="s">
        <v>10</v>
      </c>
      <c r="O3" t="s">
        <v>4</v>
      </c>
      <c r="P3" t="s">
        <v>10</v>
      </c>
    </row>
    <row r="4" spans="3:18">
      <c r="C4">
        <v>0</v>
      </c>
      <c r="D4">
        <v>0</v>
      </c>
      <c r="E4">
        <v>0</v>
      </c>
      <c r="F4">
        <v>0</v>
      </c>
      <c r="G4">
        <v>0</v>
      </c>
      <c r="I4">
        <f>SQRT(E4*E4+F4*F4)</f>
        <v>0</v>
      </c>
      <c r="L4">
        <v>1000</v>
      </c>
      <c r="M4">
        <v>0</v>
      </c>
      <c r="O4">
        <v>1000</v>
      </c>
      <c r="P4" t="e">
        <f>SQRT(($R$1-O4)^2-($R$1*$R$2)^2)</f>
        <v>#NUM!</v>
      </c>
    </row>
    <row r="5" spans="3:18">
      <c r="C5" s="1">
        <v>9.9999999999999995E-8</v>
      </c>
      <c r="D5" s="1">
        <v>-300.00000986725001</v>
      </c>
      <c r="E5">
        <v>0</v>
      </c>
      <c r="F5" s="1">
        <v>4.6528904803216999E-16</v>
      </c>
      <c r="G5">
        <v>199.99999013275999</v>
      </c>
      <c r="H5" s="1"/>
      <c r="I5">
        <f t="shared" ref="I5:I24" si="0">SQRT(E5*E5+F5*F5)</f>
        <v>4.6528904803216999E-16</v>
      </c>
      <c r="K5" s="1"/>
      <c r="L5">
        <v>-2000</v>
      </c>
      <c r="M5">
        <v>3000</v>
      </c>
      <c r="O5">
        <f>O4-100</f>
        <v>900</v>
      </c>
      <c r="P5" t="e">
        <f t="shared" ref="P5:P68" si="1">SQRT(($R$1-O5)^2-($R$1*$R$2)^2)</f>
        <v>#NUM!</v>
      </c>
    </row>
    <row r="6" spans="3:18">
      <c r="C6" s="1">
        <v>1.9999999999999999E-7</v>
      </c>
      <c r="D6">
        <v>-100.00003971851</v>
      </c>
      <c r="E6">
        <v>0</v>
      </c>
      <c r="F6" s="1">
        <v>9.3057800300654E-16</v>
      </c>
      <c r="G6">
        <v>399.99996028149002</v>
      </c>
      <c r="H6" s="1"/>
      <c r="I6">
        <f t="shared" si="0"/>
        <v>9.3057800300654E-16</v>
      </c>
      <c r="K6" s="1"/>
      <c r="O6">
        <f t="shared" ref="O6:O9" si="2">O5-100</f>
        <v>800</v>
      </c>
      <c r="P6" t="e">
        <f t="shared" si="1"/>
        <v>#NUM!</v>
      </c>
    </row>
    <row r="7" spans="3:18">
      <c r="C7" s="1">
        <v>2.9999999999999999E-7</v>
      </c>
      <c r="D7" s="1">
        <v>0</v>
      </c>
      <c r="E7">
        <v>0</v>
      </c>
      <c r="F7" s="1">
        <v>-4.8196077420862001E-15</v>
      </c>
      <c r="G7">
        <v>500</v>
      </c>
      <c r="H7" s="1"/>
      <c r="I7">
        <f t="shared" si="0"/>
        <v>4.8196077420862001E-15</v>
      </c>
      <c r="K7" s="1"/>
      <c r="O7">
        <f t="shared" si="2"/>
        <v>700</v>
      </c>
      <c r="P7" t="e">
        <f t="shared" si="1"/>
        <v>#NUM!</v>
      </c>
    </row>
    <row r="8" spans="3:18">
      <c r="C8" s="1">
        <v>3.9999999999999998E-7</v>
      </c>
      <c r="D8" s="1">
        <v>-1.1368683772161999E-13</v>
      </c>
      <c r="E8">
        <v>0</v>
      </c>
      <c r="F8" s="1">
        <v>2.6214664036657999E-14</v>
      </c>
      <c r="G8">
        <v>500</v>
      </c>
      <c r="H8" s="1"/>
      <c r="I8">
        <f t="shared" si="0"/>
        <v>2.6214664036657999E-14</v>
      </c>
      <c r="K8" s="1"/>
      <c r="O8">
        <f t="shared" si="2"/>
        <v>600</v>
      </c>
      <c r="P8" t="e">
        <f t="shared" si="1"/>
        <v>#NUM!</v>
      </c>
    </row>
    <row r="9" spans="3:18">
      <c r="C9" s="1">
        <v>4.9999999999999998E-7</v>
      </c>
      <c r="D9" s="1">
        <v>-1.1368683772161999E-13</v>
      </c>
      <c r="E9">
        <v>0</v>
      </c>
      <c r="F9" s="1">
        <v>-9.0719255144604003E-14</v>
      </c>
      <c r="G9">
        <v>500</v>
      </c>
      <c r="H9" s="1"/>
      <c r="I9">
        <f t="shared" si="0"/>
        <v>9.0719255144604003E-14</v>
      </c>
      <c r="K9" s="1"/>
      <c r="O9">
        <f t="shared" si="2"/>
        <v>500</v>
      </c>
      <c r="P9">
        <f t="shared" si="1"/>
        <v>0</v>
      </c>
    </row>
    <row r="10" spans="3:18">
      <c r="C10" s="1">
        <v>5.9999999999999997E-7</v>
      </c>
      <c r="D10" s="1">
        <v>0</v>
      </c>
      <c r="E10">
        <v>0</v>
      </c>
      <c r="F10" s="1">
        <v>3.8011407739756E-13</v>
      </c>
      <c r="G10">
        <v>500</v>
      </c>
      <c r="H10" s="1"/>
      <c r="I10">
        <f t="shared" si="0"/>
        <v>3.8011407739756E-13</v>
      </c>
      <c r="K10" s="1"/>
      <c r="O10">
        <f>O9-10</f>
        <v>490</v>
      </c>
      <c r="P10">
        <f t="shared" si="1"/>
        <v>100.4987562112089</v>
      </c>
    </row>
    <row r="11" spans="3:18">
      <c r="C11" s="1">
        <v>6.9999999999999997E-7</v>
      </c>
      <c r="D11" s="1">
        <v>1.1368683772161999E-13</v>
      </c>
      <c r="E11">
        <v>0</v>
      </c>
      <c r="F11" s="1">
        <v>-1.8024462619458E-12</v>
      </c>
      <c r="G11">
        <v>500</v>
      </c>
      <c r="H11" s="1"/>
      <c r="I11">
        <f t="shared" si="0"/>
        <v>1.8024462619458E-12</v>
      </c>
      <c r="K11" s="1"/>
      <c r="O11">
        <f t="shared" ref="O11:O33" si="3">O10-10</f>
        <v>480</v>
      </c>
      <c r="P11">
        <f t="shared" si="1"/>
        <v>142.82856857085699</v>
      </c>
    </row>
    <row r="12" spans="3:18">
      <c r="C12" s="1">
        <v>7.9999999999999996E-7</v>
      </c>
      <c r="D12" s="1">
        <v>0</v>
      </c>
      <c r="E12">
        <v>0</v>
      </c>
      <c r="F12" s="1">
        <v>8.5354888966448995E-12</v>
      </c>
      <c r="G12">
        <v>500</v>
      </c>
      <c r="H12" s="1"/>
      <c r="I12">
        <f t="shared" si="0"/>
        <v>8.5354888966448995E-12</v>
      </c>
      <c r="K12" s="1"/>
      <c r="O12">
        <f t="shared" si="3"/>
        <v>470</v>
      </c>
      <c r="P12">
        <f t="shared" si="1"/>
        <v>175.78395831246945</v>
      </c>
    </row>
    <row r="13" spans="3:18">
      <c r="C13" s="1">
        <v>8.9999999999999996E-7</v>
      </c>
      <c r="D13" s="1">
        <v>0</v>
      </c>
      <c r="E13">
        <v>0</v>
      </c>
      <c r="F13" s="1">
        <v>-4.0375987821129997E-11</v>
      </c>
      <c r="G13">
        <v>500</v>
      </c>
      <c r="H13" s="1"/>
      <c r="I13">
        <f t="shared" si="0"/>
        <v>4.0375987821129997E-11</v>
      </c>
      <c r="K13" s="1"/>
      <c r="O13">
        <f t="shared" si="3"/>
        <v>460</v>
      </c>
      <c r="P13">
        <f t="shared" si="1"/>
        <v>203.96078054371139</v>
      </c>
    </row>
    <row r="14" spans="3:18">
      <c r="C14" s="1">
        <v>9.9999999999999995E-7</v>
      </c>
      <c r="D14" s="1">
        <v>5.0971248555242998E-6</v>
      </c>
      <c r="E14">
        <v>181.16853328494</v>
      </c>
      <c r="F14" s="1">
        <v>298.92807992015003</v>
      </c>
      <c r="G14">
        <v>389.93270675526998</v>
      </c>
      <c r="H14" s="1"/>
      <c r="I14">
        <f t="shared" si="0"/>
        <v>349.54260744201702</v>
      </c>
      <c r="K14" s="1"/>
      <c r="O14">
        <f t="shared" si="3"/>
        <v>450</v>
      </c>
      <c r="P14">
        <f t="shared" si="1"/>
        <v>229.128784747792</v>
      </c>
    </row>
    <row r="15" spans="3:18">
      <c r="C15" s="1">
        <v>1.1000000000000001E-6</v>
      </c>
      <c r="D15" s="1">
        <v>1.2779111102645001E-9</v>
      </c>
      <c r="E15">
        <v>329.43060414269002</v>
      </c>
      <c r="F15">
        <v>546.04737606770004</v>
      </c>
      <c r="G15">
        <v>189.63413986908</v>
      </c>
      <c r="H15" s="1"/>
      <c r="I15">
        <f t="shared" si="0"/>
        <v>637.72428200299692</v>
      </c>
      <c r="O15">
        <f t="shared" si="3"/>
        <v>440</v>
      </c>
      <c r="P15">
        <f t="shared" si="1"/>
        <v>252.19040425836982</v>
      </c>
    </row>
    <row r="16" spans="3:18">
      <c r="C16" s="1">
        <v>1.1999999999999999E-6</v>
      </c>
      <c r="D16" s="1">
        <v>5.1359126729267003E-6</v>
      </c>
      <c r="E16">
        <v>455.20161838653001</v>
      </c>
      <c r="F16">
        <v>755.81752692015004</v>
      </c>
      <c r="G16">
        <v>-14.134943721578001</v>
      </c>
      <c r="H16" s="1"/>
      <c r="I16">
        <f t="shared" si="0"/>
        <v>882.30870299539026</v>
      </c>
      <c r="O16">
        <f t="shared" si="3"/>
        <v>430</v>
      </c>
      <c r="P16">
        <f t="shared" si="1"/>
        <v>273.67864366808016</v>
      </c>
    </row>
    <row r="17" spans="3:16">
      <c r="C17" s="1">
        <v>1.3E-6</v>
      </c>
      <c r="D17" s="1">
        <v>2.8504902331861E-6</v>
      </c>
      <c r="E17">
        <v>573.11831894728004</v>
      </c>
      <c r="F17">
        <v>952.49654388338001</v>
      </c>
      <c r="G17">
        <v>-218.89946991216999</v>
      </c>
      <c r="H17" s="1"/>
      <c r="I17">
        <f t="shared" si="0"/>
        <v>1111.6268589876461</v>
      </c>
      <c r="O17">
        <f t="shared" si="3"/>
        <v>420</v>
      </c>
      <c r="P17">
        <f t="shared" si="1"/>
        <v>293.9387691339814</v>
      </c>
    </row>
    <row r="18" spans="3:16">
      <c r="C18" s="1">
        <v>1.3999999999999999E-6</v>
      </c>
      <c r="D18" s="1">
        <v>1.0893994613070001E-6</v>
      </c>
      <c r="E18">
        <v>687.18041223288003</v>
      </c>
      <c r="F18">
        <v>1142.7342507661999</v>
      </c>
      <c r="G18">
        <v>-424.10001865372999</v>
      </c>
      <c r="H18" s="1"/>
      <c r="I18">
        <f t="shared" si="0"/>
        <v>1333.4385950731812</v>
      </c>
      <c r="O18">
        <f t="shared" si="3"/>
        <v>410</v>
      </c>
      <c r="P18">
        <f t="shared" si="1"/>
        <v>313.20919526731649</v>
      </c>
    </row>
    <row r="19" spans="3:16">
      <c r="C19" s="1">
        <v>1.5E-6</v>
      </c>
      <c r="D19" s="1">
        <v>4.1101348813299002E-7</v>
      </c>
      <c r="E19">
        <v>799.02604910993</v>
      </c>
      <c r="F19">
        <v>1329.2606101196</v>
      </c>
      <c r="G19">
        <v>-629.53356129248004</v>
      </c>
      <c r="H19" s="1"/>
      <c r="I19">
        <f t="shared" si="0"/>
        <v>1550.9275923690814</v>
      </c>
      <c r="O19">
        <f t="shared" si="3"/>
        <v>400</v>
      </c>
      <c r="P19">
        <f t="shared" si="1"/>
        <v>331.66247903554</v>
      </c>
    </row>
    <row r="20" spans="3:16">
      <c r="C20" s="1">
        <v>1.5999999999999999E-6</v>
      </c>
      <c r="D20" s="1">
        <v>1.6364367638744001E-7</v>
      </c>
      <c r="E20">
        <v>909.46862760472004</v>
      </c>
      <c r="F20">
        <v>1513.433673152</v>
      </c>
      <c r="G20">
        <v>-835.10731991662999</v>
      </c>
      <c r="H20" s="1"/>
      <c r="I20">
        <f t="shared" si="0"/>
        <v>1765.6768298948614</v>
      </c>
      <c r="O20">
        <f t="shared" si="3"/>
        <v>390</v>
      </c>
      <c r="P20">
        <f t="shared" si="1"/>
        <v>349.42810419312298</v>
      </c>
    </row>
    <row r="21" spans="3:16">
      <c r="C21" s="1">
        <v>1.7E-6</v>
      </c>
      <c r="D21" s="1">
        <v>6.9565629701173999E-8</v>
      </c>
      <c r="E21">
        <v>1018.9627062337</v>
      </c>
      <c r="F21">
        <v>1696.0135493923999</v>
      </c>
      <c r="G21">
        <v>-1040.7724678059999</v>
      </c>
      <c r="H21" s="1"/>
      <c r="I21">
        <f t="shared" si="0"/>
        <v>1978.5719487594361</v>
      </c>
      <c r="O21">
        <f t="shared" si="3"/>
        <v>380</v>
      </c>
      <c r="P21">
        <f t="shared" si="1"/>
        <v>366.60605559646717</v>
      </c>
    </row>
    <row r="22" spans="3:16">
      <c r="C22" s="1">
        <v>1.7999999999999999E-6</v>
      </c>
      <c r="D22" s="1">
        <v>3.1505066999671002E-8</v>
      </c>
      <c r="E22">
        <v>1127.7838769796001</v>
      </c>
      <c r="F22">
        <v>1877.4616960905</v>
      </c>
      <c r="G22">
        <v>-1246.5007071236</v>
      </c>
      <c r="H22" s="1"/>
      <c r="I22">
        <f t="shared" si="0"/>
        <v>2190.1504271310123</v>
      </c>
      <c r="O22">
        <f t="shared" si="3"/>
        <v>370</v>
      </c>
      <c r="P22">
        <f t="shared" si="1"/>
        <v>383.27535793473601</v>
      </c>
    </row>
    <row r="23" spans="3:16">
      <c r="C23" s="1">
        <v>1.9E-6</v>
      </c>
      <c r="D23" s="1">
        <v>1.5112817663976001E-8</v>
      </c>
      <c r="E23">
        <v>1236.1095909180999</v>
      </c>
      <c r="F23">
        <v>2058.0755900566</v>
      </c>
      <c r="G23">
        <v>-1452.2744416769999</v>
      </c>
      <c r="H23" s="1"/>
      <c r="I23">
        <f t="shared" si="0"/>
        <v>2400.7586415853084</v>
      </c>
      <c r="O23">
        <f t="shared" si="3"/>
        <v>360</v>
      </c>
      <c r="P23">
        <f t="shared" si="1"/>
        <v>399.49968710876357</v>
      </c>
    </row>
    <row r="24" spans="3:16">
      <c r="C24" s="1">
        <v>1.9999999999999999E-6</v>
      </c>
      <c r="D24" s="1">
        <v>7.6305184393276994E-9</v>
      </c>
      <c r="E24">
        <v>1344.0595505287999</v>
      </c>
      <c r="F24">
        <v>2238.0561105860002</v>
      </c>
      <c r="G24">
        <v>-1658.0821251371001</v>
      </c>
      <c r="H24" s="1"/>
      <c r="I24">
        <f t="shared" si="0"/>
        <v>2610.6304275977122</v>
      </c>
      <c r="O24">
        <f t="shared" si="3"/>
        <v>350</v>
      </c>
      <c r="P24">
        <f t="shared" si="1"/>
        <v>415.33119314590374</v>
      </c>
    </row>
    <row r="25" spans="3:16">
      <c r="O25">
        <f t="shared" si="3"/>
        <v>340</v>
      </c>
      <c r="P25">
        <f t="shared" si="1"/>
        <v>430.81318457076031</v>
      </c>
    </row>
    <row r="26" spans="3:16">
      <c r="O26">
        <f t="shared" si="3"/>
        <v>330</v>
      </c>
      <c r="P26">
        <f t="shared" si="1"/>
        <v>445.98206241955518</v>
      </c>
    </row>
    <row r="27" spans="3:16">
      <c r="O27">
        <f t="shared" si="3"/>
        <v>320</v>
      </c>
      <c r="P27">
        <f t="shared" si="1"/>
        <v>460.86874487211651</v>
      </c>
    </row>
    <row r="28" spans="3:16">
      <c r="O28">
        <f t="shared" si="3"/>
        <v>310</v>
      </c>
      <c r="P28">
        <f t="shared" si="1"/>
        <v>475.49973711874964</v>
      </c>
    </row>
    <row r="29" spans="3:16">
      <c r="O29">
        <f t="shared" si="3"/>
        <v>300</v>
      </c>
      <c r="P29">
        <f t="shared" si="1"/>
        <v>489.89794855663564</v>
      </c>
    </row>
    <row r="30" spans="3:16">
      <c r="O30">
        <f t="shared" si="3"/>
        <v>290</v>
      </c>
      <c r="P30">
        <f t="shared" si="1"/>
        <v>504.0833264451424</v>
      </c>
    </row>
    <row r="31" spans="3:16">
      <c r="O31">
        <f t="shared" si="3"/>
        <v>280</v>
      </c>
      <c r="P31">
        <f t="shared" si="1"/>
        <v>518.0733538795447</v>
      </c>
    </row>
    <row r="32" spans="3:16">
      <c r="O32">
        <f t="shared" si="3"/>
        <v>270</v>
      </c>
      <c r="P32">
        <f t="shared" si="1"/>
        <v>531.88344587888798</v>
      </c>
    </row>
    <row r="33" spans="15:16">
      <c r="O33">
        <f t="shared" si="3"/>
        <v>260</v>
      </c>
      <c r="P33">
        <f t="shared" si="1"/>
        <v>545.52726787943425</v>
      </c>
    </row>
    <row r="34" spans="15:16">
      <c r="O34">
        <f t="shared" ref="O34:O39" si="4">O33-10</f>
        <v>250</v>
      </c>
      <c r="P34">
        <f t="shared" si="1"/>
        <v>559.01699437494744</v>
      </c>
    </row>
    <row r="35" spans="15:16">
      <c r="O35">
        <f t="shared" si="4"/>
        <v>240</v>
      </c>
      <c r="P35">
        <f t="shared" si="1"/>
        <v>572.36352085016733</v>
      </c>
    </row>
    <row r="36" spans="15:16">
      <c r="O36">
        <f t="shared" si="4"/>
        <v>230</v>
      </c>
      <c r="P36">
        <f t="shared" si="1"/>
        <v>585.57663887829403</v>
      </c>
    </row>
    <row r="37" spans="15:16">
      <c r="O37">
        <f t="shared" si="4"/>
        <v>220</v>
      </c>
      <c r="P37">
        <f t="shared" si="1"/>
        <v>598.66518188383066</v>
      </c>
    </row>
    <row r="38" spans="15:16">
      <c r="O38">
        <f t="shared" si="4"/>
        <v>210</v>
      </c>
      <c r="P38">
        <f t="shared" si="1"/>
        <v>611.63714733492111</v>
      </c>
    </row>
    <row r="39" spans="15:16">
      <c r="O39">
        <f t="shared" si="4"/>
        <v>200</v>
      </c>
      <c r="P39">
        <f t="shared" si="1"/>
        <v>624.49979983983985</v>
      </c>
    </row>
    <row r="40" spans="15:16">
      <c r="O40">
        <f>O39-100</f>
        <v>100</v>
      </c>
      <c r="P40">
        <f t="shared" si="1"/>
        <v>748.33147735478826</v>
      </c>
    </row>
    <row r="41" spans="15:16">
      <c r="O41">
        <f t="shared" ref="O41:O72" si="5">O40-100</f>
        <v>0</v>
      </c>
      <c r="P41">
        <f t="shared" si="1"/>
        <v>866.02540378443859</v>
      </c>
    </row>
    <row r="42" spans="15:16">
      <c r="O42">
        <f t="shared" si="5"/>
        <v>-100</v>
      </c>
      <c r="P42">
        <f t="shared" si="1"/>
        <v>979.79589711327128</v>
      </c>
    </row>
    <row r="43" spans="15:16">
      <c r="O43">
        <f t="shared" si="5"/>
        <v>-200</v>
      </c>
      <c r="P43">
        <f t="shared" si="1"/>
        <v>1090.8712114635714</v>
      </c>
    </row>
    <row r="44" spans="15:16">
      <c r="O44">
        <f t="shared" si="5"/>
        <v>-300</v>
      </c>
      <c r="P44">
        <f t="shared" si="1"/>
        <v>1200</v>
      </c>
    </row>
    <row r="45" spans="15:16">
      <c r="O45">
        <f t="shared" si="5"/>
        <v>-400</v>
      </c>
      <c r="P45">
        <f t="shared" si="1"/>
        <v>1307.669683062202</v>
      </c>
    </row>
    <row r="46" spans="15:16">
      <c r="O46">
        <f t="shared" si="5"/>
        <v>-500</v>
      </c>
      <c r="P46">
        <f t="shared" si="1"/>
        <v>1414.2135623730951</v>
      </c>
    </row>
    <row r="47" spans="15:16">
      <c r="O47">
        <f t="shared" si="5"/>
        <v>-600</v>
      </c>
      <c r="P47">
        <f t="shared" si="1"/>
        <v>1519.8684153570664</v>
      </c>
    </row>
    <row r="48" spans="15:16">
      <c r="O48">
        <f t="shared" si="5"/>
        <v>-700</v>
      </c>
      <c r="P48">
        <f t="shared" si="1"/>
        <v>1624.807680927192</v>
      </c>
    </row>
    <row r="49" spans="15:16">
      <c r="O49">
        <f t="shared" si="5"/>
        <v>-800</v>
      </c>
      <c r="P49">
        <f t="shared" si="1"/>
        <v>1729.1616465790582</v>
      </c>
    </row>
    <row r="50" spans="15:16">
      <c r="O50">
        <f t="shared" si="5"/>
        <v>-900</v>
      </c>
      <c r="P50">
        <f t="shared" si="1"/>
        <v>1833.030277982336</v>
      </c>
    </row>
    <row r="51" spans="15:16">
      <c r="O51">
        <f t="shared" si="5"/>
        <v>-1000</v>
      </c>
      <c r="P51">
        <f t="shared" si="1"/>
        <v>1936.4916731037085</v>
      </c>
    </row>
    <row r="52" spans="15:16">
      <c r="O52">
        <f t="shared" si="5"/>
        <v>-1100</v>
      </c>
      <c r="P52">
        <f t="shared" si="1"/>
        <v>2039.6078054371139</v>
      </c>
    </row>
    <row r="53" spans="15:16">
      <c r="O53">
        <f t="shared" si="5"/>
        <v>-1200</v>
      </c>
      <c r="P53">
        <f t="shared" si="1"/>
        <v>2142.4285285628548</v>
      </c>
    </row>
    <row r="54" spans="15:16">
      <c r="O54">
        <f t="shared" si="5"/>
        <v>-1300</v>
      </c>
      <c r="P54">
        <f t="shared" si="1"/>
        <v>2244.9944320643649</v>
      </c>
    </row>
    <row r="55" spans="15:16">
      <c r="O55">
        <f t="shared" si="5"/>
        <v>-1400</v>
      </c>
      <c r="P55">
        <f t="shared" si="1"/>
        <v>2347.3389188611004</v>
      </c>
    </row>
    <row r="56" spans="15:16">
      <c r="O56">
        <f t="shared" si="5"/>
        <v>-1500</v>
      </c>
      <c r="P56">
        <f t="shared" si="1"/>
        <v>2449.4897427831779</v>
      </c>
    </row>
    <row r="57" spans="15:16">
      <c r="O57">
        <f t="shared" si="5"/>
        <v>-1600</v>
      </c>
      <c r="P57">
        <f t="shared" si="1"/>
        <v>2551.4701644346146</v>
      </c>
    </row>
    <row r="58" spans="15:16">
      <c r="O58">
        <f t="shared" si="5"/>
        <v>-1700</v>
      </c>
      <c r="P58">
        <f t="shared" si="1"/>
        <v>2653.29983228432</v>
      </c>
    </row>
    <row r="59" spans="15:16">
      <c r="O59">
        <f t="shared" si="5"/>
        <v>-1800</v>
      </c>
      <c r="P59">
        <f t="shared" si="1"/>
        <v>2754.995462791182</v>
      </c>
    </row>
    <row r="60" spans="15:16">
      <c r="O60">
        <f t="shared" si="5"/>
        <v>-1900</v>
      </c>
      <c r="P60">
        <f t="shared" si="1"/>
        <v>2856.5713714171402</v>
      </c>
    </row>
    <row r="61" spans="15:16">
      <c r="O61">
        <f t="shared" si="5"/>
        <v>-2000</v>
      </c>
      <c r="P61">
        <f t="shared" si="1"/>
        <v>2958.0398915498081</v>
      </c>
    </row>
    <row r="62" spans="15:16">
      <c r="O62">
        <f t="shared" si="5"/>
        <v>-2100</v>
      </c>
      <c r="P62">
        <f t="shared" si="1"/>
        <v>3059.411708155671</v>
      </c>
    </row>
    <row r="63" spans="15:16">
      <c r="O63">
        <f t="shared" si="5"/>
        <v>-2200</v>
      </c>
      <c r="P63">
        <f t="shared" si="1"/>
        <v>3160.6961258558217</v>
      </c>
    </row>
    <row r="64" spans="15:16">
      <c r="O64">
        <f t="shared" si="5"/>
        <v>-2300</v>
      </c>
      <c r="P64">
        <f t="shared" si="1"/>
        <v>3261.9012860600183</v>
      </c>
    </row>
    <row r="65" spans="15:16">
      <c r="O65">
        <f t="shared" si="5"/>
        <v>-2400</v>
      </c>
      <c r="P65">
        <f t="shared" si="1"/>
        <v>3363.0343441600476</v>
      </c>
    </row>
    <row r="66" spans="15:16">
      <c r="O66">
        <f t="shared" si="5"/>
        <v>-2500</v>
      </c>
      <c r="P66">
        <f t="shared" si="1"/>
        <v>3464.1016151377544</v>
      </c>
    </row>
    <row r="67" spans="15:16">
      <c r="O67">
        <f t="shared" si="5"/>
        <v>-2600</v>
      </c>
      <c r="P67">
        <f t="shared" si="1"/>
        <v>3565.1086939951774</v>
      </c>
    </row>
    <row r="68" spans="15:16">
      <c r="O68">
        <f t="shared" si="5"/>
        <v>-2700</v>
      </c>
      <c r="P68">
        <f t="shared" si="1"/>
        <v>3666.0605559646719</v>
      </c>
    </row>
    <row r="69" spans="15:16">
      <c r="O69">
        <f t="shared" si="5"/>
        <v>-2800</v>
      </c>
      <c r="P69">
        <f t="shared" ref="P69:P72" si="6">SQRT(($R$1-O69)^2-($R$1*$R$2)^2)</f>
        <v>3766.9616403674727</v>
      </c>
    </row>
    <row r="70" spans="15:16">
      <c r="O70">
        <f t="shared" si="5"/>
        <v>-2900</v>
      </c>
      <c r="P70">
        <f t="shared" si="6"/>
        <v>3867.8159211627431</v>
      </c>
    </row>
    <row r="71" spans="15:16">
      <c r="O71">
        <f t="shared" si="5"/>
        <v>-3000</v>
      </c>
      <c r="P71">
        <f t="shared" si="6"/>
        <v>3968.6269665968857</v>
      </c>
    </row>
    <row r="72" spans="15:16">
      <c r="O72">
        <f t="shared" si="5"/>
        <v>-3100</v>
      </c>
      <c r="P72">
        <f t="shared" si="6"/>
        <v>4069.3979898751609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U105"/>
  <sheetViews>
    <sheetView topLeftCell="A30" workbookViewId="0">
      <selection activeCell="P75" sqref="P75:Q105"/>
    </sheetView>
  </sheetViews>
  <sheetFormatPr defaultRowHeight="14.4"/>
  <cols>
    <col min="3" max="3" width="8.21875" bestFit="1" customWidth="1"/>
    <col min="4" max="4" width="12.6640625" bestFit="1" customWidth="1"/>
    <col min="5" max="5" width="8.88671875" customWidth="1"/>
    <col min="6" max="6" width="12" bestFit="1" customWidth="1"/>
    <col min="7" max="7" width="12" customWidth="1"/>
    <col min="8" max="8" width="12.6640625" customWidth="1"/>
    <col min="15" max="15" width="12" bestFit="1" customWidth="1"/>
  </cols>
  <sheetData>
    <row r="1" spans="3:21">
      <c r="P1" t="s">
        <v>14</v>
      </c>
      <c r="Q1">
        <f>30*PI()/180</f>
        <v>0.52359877559829882</v>
      </c>
      <c r="R1" t="s">
        <v>13</v>
      </c>
      <c r="S1">
        <v>500</v>
      </c>
      <c r="T1" t="s">
        <v>12</v>
      </c>
      <c r="U1">
        <v>700</v>
      </c>
    </row>
    <row r="2" spans="3:21">
      <c r="M2" t="s">
        <v>6</v>
      </c>
      <c r="P2" t="s">
        <v>7</v>
      </c>
    </row>
    <row r="3" spans="3:21">
      <c r="C3" t="s">
        <v>0</v>
      </c>
      <c r="D3" t="s">
        <v>1</v>
      </c>
      <c r="E3" t="s">
        <v>11</v>
      </c>
      <c r="F3" t="s">
        <v>2</v>
      </c>
      <c r="G3" t="s">
        <v>3</v>
      </c>
      <c r="H3" t="s">
        <v>4</v>
      </c>
      <c r="J3" t="s">
        <v>5</v>
      </c>
      <c r="M3" t="s">
        <v>4</v>
      </c>
      <c r="N3" t="s">
        <v>10</v>
      </c>
      <c r="P3" t="s">
        <v>4</v>
      </c>
      <c r="Q3" t="s">
        <v>10</v>
      </c>
      <c r="T3">
        <f>TAN(Q1)</f>
        <v>0.57735026918962573</v>
      </c>
    </row>
    <row r="4" spans="3:2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SQRT(G4*G4+F4*F4)</f>
        <v>0</v>
      </c>
      <c r="M4">
        <v>1000</v>
      </c>
      <c r="N4">
        <v>0</v>
      </c>
      <c r="P4">
        <v>600</v>
      </c>
      <c r="Q4" t="e">
        <f>SQRT(($U$1-P4*TAN($Q$1))^2-($S$1)^2)</f>
        <v>#NUM!</v>
      </c>
    </row>
    <row r="5" spans="3:21">
      <c r="C5" s="1">
        <v>9.9999999999999995E-8</v>
      </c>
      <c r="D5" s="1">
        <v>-300.00000986725001</v>
      </c>
      <c r="E5">
        <v>0</v>
      </c>
      <c r="F5" s="1">
        <v>0</v>
      </c>
      <c r="G5" s="1">
        <v>4.6528904803216999E-16</v>
      </c>
      <c r="H5">
        <v>199.99999013275999</v>
      </c>
      <c r="I5" s="1"/>
      <c r="J5">
        <f t="shared" ref="J5:J24" si="0">SQRT(G5*G5+F5*F5)</f>
        <v>4.6528904803216999E-16</v>
      </c>
      <c r="L5" s="1"/>
      <c r="M5">
        <v>-2000</v>
      </c>
      <c r="N5">
        <v>3000</v>
      </c>
      <c r="P5">
        <f>P4-10</f>
        <v>590</v>
      </c>
      <c r="Q5" t="e">
        <f t="shared" ref="Q5:Q68" si="1">SQRT(($U$1-P5*TAN($Q$1))^2-($S$1)^2)</f>
        <v>#NUM!</v>
      </c>
    </row>
    <row r="6" spans="3:21">
      <c r="C6" s="1">
        <v>1.9999999999999999E-7</v>
      </c>
      <c r="D6">
        <v>-100.00003971851</v>
      </c>
      <c r="E6">
        <v>0</v>
      </c>
      <c r="F6" s="1">
        <v>0</v>
      </c>
      <c r="G6" s="1">
        <v>9.3057800300654E-16</v>
      </c>
      <c r="H6">
        <v>399.99996028149002</v>
      </c>
      <c r="I6" s="1"/>
      <c r="J6">
        <f t="shared" si="0"/>
        <v>9.3057800300654E-16</v>
      </c>
      <c r="L6" s="1"/>
      <c r="P6">
        <f t="shared" ref="P6:P69" si="2">P5-10</f>
        <v>580</v>
      </c>
      <c r="Q6" t="e">
        <f t="shared" si="1"/>
        <v>#NUM!</v>
      </c>
    </row>
    <row r="7" spans="3:21">
      <c r="C7" s="1">
        <v>2.9999999999999999E-7</v>
      </c>
      <c r="D7" s="1">
        <v>-5.1664337729561999E-4</v>
      </c>
      <c r="E7" s="1">
        <v>-1.2333367632570999E-8</v>
      </c>
      <c r="F7" s="1">
        <v>0</v>
      </c>
      <c r="G7" s="1">
        <v>2.6172177466328998E-15</v>
      </c>
      <c r="H7">
        <v>606.36034689370001</v>
      </c>
      <c r="I7" s="1"/>
      <c r="J7">
        <f t="shared" si="0"/>
        <v>2.6172177466328998E-15</v>
      </c>
      <c r="L7" s="1"/>
      <c r="P7">
        <f t="shared" si="2"/>
        <v>570</v>
      </c>
      <c r="Q7" t="e">
        <f t="shared" si="1"/>
        <v>#NUM!</v>
      </c>
    </row>
    <row r="8" spans="3:21">
      <c r="C8" s="1">
        <v>3.9999999999999998E-7</v>
      </c>
      <c r="D8" s="1">
        <v>4.8764692189707002E-4</v>
      </c>
      <c r="E8" s="1">
        <v>1.3162914037801001E-5</v>
      </c>
      <c r="F8" s="1">
        <v>0</v>
      </c>
      <c r="G8" s="1">
        <v>-1.5096207568403001E-14</v>
      </c>
      <c r="H8">
        <v>346.41100614302002</v>
      </c>
      <c r="I8" s="1"/>
      <c r="J8">
        <f t="shared" si="0"/>
        <v>1.5096207568403001E-14</v>
      </c>
      <c r="L8" s="1"/>
      <c r="P8">
        <f t="shared" si="2"/>
        <v>560</v>
      </c>
      <c r="Q8" t="e">
        <f t="shared" si="1"/>
        <v>#NUM!</v>
      </c>
    </row>
    <row r="9" spans="3:21">
      <c r="C9" s="1">
        <v>4.9999999999999998E-7</v>
      </c>
      <c r="D9" s="1">
        <v>0</v>
      </c>
      <c r="E9" s="1">
        <v>1.8891931822851E-5</v>
      </c>
      <c r="F9" s="1">
        <v>0</v>
      </c>
      <c r="G9" s="1">
        <v>1.0464012671553999E-13</v>
      </c>
      <c r="H9">
        <v>346.41016151378</v>
      </c>
      <c r="I9" s="1"/>
      <c r="J9">
        <f t="shared" si="0"/>
        <v>1.0464012671553999E-13</v>
      </c>
      <c r="L9" s="1"/>
      <c r="P9">
        <f t="shared" si="2"/>
        <v>550</v>
      </c>
      <c r="Q9" t="e">
        <f t="shared" si="1"/>
        <v>#NUM!</v>
      </c>
    </row>
    <row r="10" spans="3:21">
      <c r="C10" s="1">
        <v>5.9999999999999997E-7</v>
      </c>
      <c r="D10" s="1">
        <v>0</v>
      </c>
      <c r="E10" s="1">
        <v>2.4620924841071E-5</v>
      </c>
      <c r="F10" s="1">
        <v>0</v>
      </c>
      <c r="G10" s="1">
        <v>-5.4373907466883002E-13</v>
      </c>
      <c r="H10">
        <v>346.41016151378</v>
      </c>
      <c r="I10" s="1"/>
      <c r="J10">
        <f t="shared" si="0"/>
        <v>5.4373907466883002E-13</v>
      </c>
      <c r="L10" s="1"/>
      <c r="P10">
        <f t="shared" si="2"/>
        <v>540</v>
      </c>
      <c r="Q10" t="e">
        <f t="shared" si="1"/>
        <v>#NUM!</v>
      </c>
    </row>
    <row r="11" spans="3:21">
      <c r="C11" s="1">
        <v>6.9999999999999997E-7</v>
      </c>
      <c r="D11" s="1">
        <v>0</v>
      </c>
      <c r="E11" s="1">
        <v>3.0349917286849001E-5</v>
      </c>
      <c r="F11" s="1">
        <v>0</v>
      </c>
      <c r="G11" s="1">
        <v>2.5664483152639999E-12</v>
      </c>
      <c r="H11">
        <v>346.41016151378</v>
      </c>
      <c r="I11" s="1"/>
      <c r="J11">
        <f t="shared" si="0"/>
        <v>2.5664483152639999E-12</v>
      </c>
      <c r="L11" s="1"/>
      <c r="P11">
        <f t="shared" si="2"/>
        <v>530</v>
      </c>
      <c r="Q11" t="e">
        <f t="shared" si="1"/>
        <v>#NUM!</v>
      </c>
    </row>
    <row r="12" spans="3:21">
      <c r="C12" s="1">
        <v>7.9999999999999996E-7</v>
      </c>
      <c r="D12" s="1">
        <v>0</v>
      </c>
      <c r="E12" s="1">
        <v>3.6078909147465003E-5</v>
      </c>
      <c r="F12" s="1">
        <v>0</v>
      </c>
      <c r="G12" s="1">
        <v>-1.2124977999059E-11</v>
      </c>
      <c r="H12">
        <v>346.41016151378</v>
      </c>
      <c r="I12" s="1"/>
      <c r="J12">
        <f t="shared" si="0"/>
        <v>1.2124977999059E-11</v>
      </c>
      <c r="L12" s="1"/>
      <c r="P12">
        <f t="shared" si="2"/>
        <v>520</v>
      </c>
      <c r="Q12" t="e">
        <f t="shared" si="1"/>
        <v>#NUM!</v>
      </c>
    </row>
    <row r="13" spans="3:21">
      <c r="C13" s="1">
        <v>8.9999999999999996E-7</v>
      </c>
      <c r="D13" s="1">
        <v>-1.1368683772161999E-13</v>
      </c>
      <c r="E13" s="1">
        <v>4.1807900435639002E-5</v>
      </c>
      <c r="F13" s="1">
        <v>0</v>
      </c>
      <c r="G13" s="1">
        <v>5.7327180138445999E-11</v>
      </c>
      <c r="H13">
        <v>346.41016151378</v>
      </c>
      <c r="I13" s="1"/>
      <c r="J13">
        <f t="shared" si="0"/>
        <v>5.7327180138445999E-11</v>
      </c>
      <c r="L13" s="1"/>
      <c r="P13">
        <f t="shared" si="2"/>
        <v>510</v>
      </c>
      <c r="Q13" t="e">
        <f t="shared" si="1"/>
        <v>#NUM!</v>
      </c>
    </row>
    <row r="14" spans="3:21">
      <c r="C14" s="1">
        <v>9.9999999999999995E-7</v>
      </c>
      <c r="D14" s="1">
        <v>2.9021840023801999E-4</v>
      </c>
      <c r="E14" s="1">
        <v>5.1770429264238E-5</v>
      </c>
      <c r="F14" s="1">
        <v>157.72420493230999</v>
      </c>
      <c r="G14">
        <v>260.24493813830998</v>
      </c>
      <c r="H14">
        <v>198.62341046217</v>
      </c>
      <c r="I14" s="1"/>
      <c r="J14">
        <f t="shared" si="0"/>
        <v>304.3096328546668</v>
      </c>
      <c r="L14" s="1"/>
      <c r="P14">
        <f t="shared" si="2"/>
        <v>500</v>
      </c>
      <c r="Q14" t="e">
        <f t="shared" si="1"/>
        <v>#NUM!</v>
      </c>
    </row>
    <row r="15" spans="3:21">
      <c r="C15" s="1">
        <v>1.1000000000000001E-6</v>
      </c>
      <c r="D15" s="1">
        <v>7.7506001616711997E-10</v>
      </c>
      <c r="E15" s="1">
        <v>5.2044969121864998E-5</v>
      </c>
      <c r="F15">
        <v>257.65133149913999</v>
      </c>
      <c r="G15">
        <v>427.21789607567001</v>
      </c>
      <c r="H15">
        <v>-10.960827783213</v>
      </c>
      <c r="I15" s="1"/>
      <c r="J15">
        <f t="shared" si="0"/>
        <v>498.8981252225766</v>
      </c>
      <c r="P15">
        <f t="shared" si="2"/>
        <v>490</v>
      </c>
      <c r="Q15" t="e">
        <f t="shared" si="1"/>
        <v>#NUM!</v>
      </c>
    </row>
    <row r="16" spans="3:21">
      <c r="C16" s="1">
        <v>1.1999999999999999E-6</v>
      </c>
      <c r="D16" s="1">
        <v>2.7141311420564002E-10</v>
      </c>
      <c r="E16" s="1">
        <v>5.2371054096859998E-5</v>
      </c>
      <c r="F16">
        <v>340.61105326081997</v>
      </c>
      <c r="G16">
        <v>565.84606203477995</v>
      </c>
      <c r="H16">
        <v>-222.34462695530999</v>
      </c>
      <c r="I16" s="1"/>
      <c r="J16">
        <f t="shared" si="0"/>
        <v>660.4526141395105</v>
      </c>
      <c r="P16">
        <f t="shared" si="2"/>
        <v>480</v>
      </c>
      <c r="Q16" t="e">
        <f t="shared" si="1"/>
        <v>#NUM!</v>
      </c>
    </row>
    <row r="17" spans="3:17">
      <c r="C17" s="1">
        <v>1.3E-6</v>
      </c>
      <c r="D17" s="1">
        <v>7.2067465171698998E-4</v>
      </c>
      <c r="E17" s="1">
        <v>5.2708416962179997E-5</v>
      </c>
      <c r="F17">
        <v>416.67332486516</v>
      </c>
      <c r="G17">
        <v>692.89366548693999</v>
      </c>
      <c r="H17">
        <v>-434.12224506963997</v>
      </c>
      <c r="I17" s="1"/>
      <c r="J17">
        <f t="shared" si="0"/>
        <v>808.52847279864841</v>
      </c>
      <c r="P17">
        <f t="shared" si="2"/>
        <v>470</v>
      </c>
      <c r="Q17" t="e">
        <f t="shared" si="1"/>
        <v>#NUM!</v>
      </c>
    </row>
    <row r="18" spans="3:17">
      <c r="C18" s="1">
        <v>1.3999999999999999E-6</v>
      </c>
      <c r="D18" s="1">
        <v>2.9083095097349001E-4</v>
      </c>
      <c r="E18" s="1">
        <v>5.3049098367189001E-5</v>
      </c>
      <c r="F18">
        <v>489.03509539286</v>
      </c>
      <c r="G18">
        <v>813.71060400532997</v>
      </c>
      <c r="H18">
        <v>-646.01581593645005</v>
      </c>
      <c r="I18" s="1"/>
      <c r="J18">
        <f t="shared" si="0"/>
        <v>949.35782063278054</v>
      </c>
      <c r="P18">
        <f t="shared" si="2"/>
        <v>460</v>
      </c>
      <c r="Q18" t="e">
        <f t="shared" si="1"/>
        <v>#NUM!</v>
      </c>
    </row>
    <row r="19" spans="3:17">
      <c r="C19" s="1">
        <v>1.5E-6</v>
      </c>
      <c r="D19" s="1">
        <v>1.2392816188367E-4</v>
      </c>
      <c r="E19" s="1">
        <v>5.3390760918198E-5</v>
      </c>
      <c r="F19">
        <v>559.12676832838997</v>
      </c>
      <c r="G19">
        <v>930.69860570539004</v>
      </c>
      <c r="H19">
        <v>-857.94373824307002</v>
      </c>
      <c r="I19" s="1"/>
      <c r="J19">
        <f t="shared" si="0"/>
        <v>1085.7359889601644</v>
      </c>
      <c r="P19">
        <f t="shared" si="2"/>
        <v>450</v>
      </c>
      <c r="Q19" t="e">
        <f t="shared" si="1"/>
        <v>#NUM!</v>
      </c>
    </row>
    <row r="20" spans="3:17">
      <c r="C20" s="1">
        <v>1.5999999999999999E-6</v>
      </c>
      <c r="D20" s="1">
        <v>5.6158186097832003E-5</v>
      </c>
      <c r="E20" s="1">
        <v>5.3732600085378002E-5</v>
      </c>
      <c r="F20">
        <v>627.70594040114997</v>
      </c>
      <c r="G20">
        <v>1045.1326357548</v>
      </c>
      <c r="H20">
        <v>-1069.8779240179001</v>
      </c>
      <c r="I20" s="1"/>
      <c r="J20">
        <f t="shared" si="0"/>
        <v>1219.1460018942225</v>
      </c>
      <c r="P20">
        <f t="shared" si="2"/>
        <v>440</v>
      </c>
      <c r="Q20" t="e">
        <f t="shared" si="1"/>
        <v>#NUM!</v>
      </c>
    </row>
    <row r="21" spans="3:17">
      <c r="C21" s="1">
        <v>1.7E-6</v>
      </c>
      <c r="D21" s="1">
        <v>2.6962447066125999E-5</v>
      </c>
      <c r="E21" s="1">
        <v>5.4074320764552998E-5</v>
      </c>
      <c r="F21">
        <v>695.21883930039996</v>
      </c>
      <c r="G21">
        <v>1157.7648579651</v>
      </c>
      <c r="H21">
        <v>-1281.8080699151999</v>
      </c>
      <c r="I21" s="1"/>
      <c r="J21">
        <f t="shared" si="0"/>
        <v>1350.4624026077672</v>
      </c>
      <c r="P21">
        <f t="shared" si="2"/>
        <v>430</v>
      </c>
      <c r="Q21" t="e">
        <f t="shared" si="1"/>
        <v>#NUM!</v>
      </c>
    </row>
    <row r="22" spans="3:17">
      <c r="C22" s="1">
        <v>1.7999999999999999E-6</v>
      </c>
      <c r="D22" s="1">
        <v>1.3634324346867E-5</v>
      </c>
      <c r="E22" s="1">
        <v>5.4415819670677998E-5</v>
      </c>
      <c r="F22">
        <v>761.94815574426002</v>
      </c>
      <c r="G22">
        <v>1269.0723245191</v>
      </c>
      <c r="H22">
        <v>-1493.7305693430999</v>
      </c>
      <c r="I22" s="1"/>
      <c r="J22">
        <f t="shared" si="0"/>
        <v>1480.2396957595722</v>
      </c>
      <c r="P22">
        <f t="shared" si="2"/>
        <v>420</v>
      </c>
      <c r="Q22" t="e">
        <f t="shared" si="1"/>
        <v>#NUM!</v>
      </c>
    </row>
    <row r="23" spans="3:17">
      <c r="C23" s="1">
        <v>1.9E-6</v>
      </c>
      <c r="D23" s="1">
        <v>7.2188567230568997E-6</v>
      </c>
      <c r="E23" s="1">
        <v>5.4757070626749997E-5</v>
      </c>
      <c r="F23">
        <v>828.08287688804</v>
      </c>
      <c r="G23">
        <v>1379.3742249997999</v>
      </c>
      <c r="H23">
        <v>-1705.6445077778999</v>
      </c>
      <c r="I23" s="1"/>
      <c r="J23">
        <f t="shared" si="0"/>
        <v>1608.8488131546021</v>
      </c>
      <c r="P23">
        <f t="shared" si="2"/>
        <v>410</v>
      </c>
      <c r="Q23" t="e">
        <f t="shared" si="1"/>
        <v>#NUM!</v>
      </c>
    </row>
    <row r="24" spans="3:17">
      <c r="C24" s="1">
        <v>1.9999999999999999E-6</v>
      </c>
      <c r="D24" s="1">
        <v>3.9806978406887001E-6</v>
      </c>
      <c r="E24" s="1">
        <v>5.5098078954293E-5</v>
      </c>
      <c r="F24">
        <v>893.75471301650998</v>
      </c>
      <c r="G24">
        <v>1488.8931471581</v>
      </c>
      <c r="H24">
        <v>-1917.5500704643</v>
      </c>
      <c r="I24" s="1"/>
      <c r="J24">
        <f t="shared" si="0"/>
        <v>1736.5483842074702</v>
      </c>
      <c r="P24">
        <f t="shared" si="2"/>
        <v>400</v>
      </c>
      <c r="Q24" t="e">
        <f t="shared" si="1"/>
        <v>#NUM!</v>
      </c>
    </row>
    <row r="25" spans="3:17">
      <c r="P25">
        <f t="shared" si="2"/>
        <v>390</v>
      </c>
      <c r="Q25" t="e">
        <f t="shared" si="1"/>
        <v>#NUM!</v>
      </c>
    </row>
    <row r="26" spans="3:17">
      <c r="P26">
        <f t="shared" si="2"/>
        <v>380</v>
      </c>
      <c r="Q26" t="e">
        <f t="shared" si="1"/>
        <v>#NUM!</v>
      </c>
    </row>
    <row r="27" spans="3:17">
      <c r="P27">
        <f t="shared" si="2"/>
        <v>370</v>
      </c>
      <c r="Q27" t="e">
        <f t="shared" si="1"/>
        <v>#NUM!</v>
      </c>
    </row>
    <row r="28" spans="3:17">
      <c r="P28">
        <f t="shared" si="2"/>
        <v>360</v>
      </c>
      <c r="Q28" t="e">
        <f t="shared" si="1"/>
        <v>#NUM!</v>
      </c>
    </row>
    <row r="29" spans="3:17">
      <c r="P29">
        <f t="shared" si="2"/>
        <v>350</v>
      </c>
      <c r="Q29" t="e">
        <f t="shared" si="1"/>
        <v>#NUM!</v>
      </c>
    </row>
    <row r="30" spans="3:17">
      <c r="P30">
        <f t="shared" si="2"/>
        <v>340</v>
      </c>
      <c r="Q30">
        <f t="shared" si="1"/>
        <v>60.947561059254213</v>
      </c>
    </row>
    <row r="31" spans="3:17">
      <c r="P31">
        <f t="shared" si="2"/>
        <v>330</v>
      </c>
      <c r="Q31">
        <f t="shared" si="1"/>
        <v>97.796603388834086</v>
      </c>
    </row>
    <row r="32" spans="3:17">
      <c r="P32">
        <f t="shared" si="2"/>
        <v>320</v>
      </c>
      <c r="Q32">
        <f t="shared" si="1"/>
        <v>124.42030676855364</v>
      </c>
    </row>
    <row r="33" spans="16:17">
      <c r="P33">
        <f t="shared" si="2"/>
        <v>310</v>
      </c>
      <c r="Q33">
        <f t="shared" si="1"/>
        <v>146.50363990370934</v>
      </c>
    </row>
    <row r="34" spans="16:17">
      <c r="P34">
        <f t="shared" si="2"/>
        <v>300</v>
      </c>
      <c r="Q34">
        <f t="shared" si="1"/>
        <v>165.87009055389467</v>
      </c>
    </row>
    <row r="35" spans="16:17">
      <c r="P35">
        <f t="shared" si="2"/>
        <v>290</v>
      </c>
      <c r="Q35">
        <f t="shared" si="1"/>
        <v>183.38245292924077</v>
      </c>
    </row>
    <row r="36" spans="16:17">
      <c r="P36">
        <f t="shared" si="2"/>
        <v>280</v>
      </c>
      <c r="Q36">
        <f t="shared" si="1"/>
        <v>199.52951613984334</v>
      </c>
    </row>
    <row r="37" spans="16:17">
      <c r="P37">
        <f t="shared" si="2"/>
        <v>270</v>
      </c>
      <c r="Q37">
        <f t="shared" si="1"/>
        <v>214.61965950565067</v>
      </c>
    </row>
    <row r="38" spans="16:17">
      <c r="P38">
        <f t="shared" si="2"/>
        <v>260</v>
      </c>
      <c r="Q38">
        <f t="shared" si="1"/>
        <v>228.86204435928121</v>
      </c>
    </row>
    <row r="39" spans="16:17">
      <c r="P39">
        <f t="shared" si="2"/>
        <v>250</v>
      </c>
      <c r="Q39">
        <f t="shared" si="1"/>
        <v>242.40614496535437</v>
      </c>
    </row>
    <row r="40" spans="16:17">
      <c r="P40">
        <f t="shared" si="2"/>
        <v>240</v>
      </c>
      <c r="Q40">
        <f t="shared" si="1"/>
        <v>255.36309355951542</v>
      </c>
    </row>
    <row r="41" spans="16:17">
      <c r="P41">
        <f t="shared" si="2"/>
        <v>230</v>
      </c>
      <c r="Q41">
        <f t="shared" si="1"/>
        <v>267.81812234102796</v>
      </c>
    </row>
    <row r="42" spans="16:17">
      <c r="P42">
        <f t="shared" si="2"/>
        <v>220</v>
      </c>
      <c r="Q42">
        <f t="shared" si="1"/>
        <v>279.83825761130055</v>
      </c>
    </row>
    <row r="43" spans="16:17">
      <c r="P43">
        <f t="shared" si="2"/>
        <v>210</v>
      </c>
      <c r="Q43">
        <f t="shared" si="1"/>
        <v>291.47730762145119</v>
      </c>
    </row>
    <row r="44" spans="16:17">
      <c r="P44">
        <f t="shared" si="2"/>
        <v>200</v>
      </c>
      <c r="Q44">
        <f t="shared" si="1"/>
        <v>302.7792231317037</v>
      </c>
    </row>
    <row r="45" spans="16:17">
      <c r="P45">
        <f t="shared" si="2"/>
        <v>190</v>
      </c>
      <c r="Q45">
        <f t="shared" si="1"/>
        <v>313.78043554194522</v>
      </c>
    </row>
    <row r="46" spans="16:17">
      <c r="P46">
        <f t="shared" si="2"/>
        <v>180</v>
      </c>
      <c r="Q46">
        <f t="shared" si="1"/>
        <v>324.51152855363136</v>
      </c>
    </row>
    <row r="47" spans="16:17">
      <c r="P47">
        <f t="shared" si="2"/>
        <v>170</v>
      </c>
      <c r="Q47">
        <f t="shared" si="1"/>
        <v>334.99846158781446</v>
      </c>
    </row>
    <row r="48" spans="16:17">
      <c r="P48">
        <f t="shared" si="2"/>
        <v>160</v>
      </c>
      <c r="Q48">
        <f t="shared" si="1"/>
        <v>345.2634834946453</v>
      </c>
    </row>
    <row r="49" spans="16:17">
      <c r="P49">
        <f t="shared" si="2"/>
        <v>150</v>
      </c>
      <c r="Q49">
        <f t="shared" si="1"/>
        <v>355.32582719270283</v>
      </c>
    </row>
    <row r="50" spans="16:17">
      <c r="P50">
        <f t="shared" si="2"/>
        <v>140</v>
      </c>
      <c r="Q50">
        <f t="shared" si="1"/>
        <v>365.2022461214699</v>
      </c>
    </row>
    <row r="51" spans="16:17">
      <c r="P51">
        <f t="shared" si="2"/>
        <v>130</v>
      </c>
      <c r="Q51">
        <f t="shared" si="1"/>
        <v>374.90743436323248</v>
      </c>
    </row>
    <row r="52" spans="16:17">
      <c r="P52">
        <f t="shared" si="2"/>
        <v>120</v>
      </c>
      <c r="Q52">
        <f t="shared" si="1"/>
        <v>384.45435980899333</v>
      </c>
    </row>
    <row r="53" spans="16:17">
      <c r="P53">
        <f t="shared" si="2"/>
        <v>110</v>
      </c>
      <c r="Q53">
        <f t="shared" si="1"/>
        <v>393.85453136676097</v>
      </c>
    </row>
    <row r="54" spans="16:17">
      <c r="P54">
        <f t="shared" si="2"/>
        <v>100</v>
      </c>
      <c r="Q54">
        <f t="shared" si="1"/>
        <v>403.11821547380578</v>
      </c>
    </row>
    <row r="55" spans="16:17">
      <c r="P55">
        <f t="shared" si="2"/>
        <v>90</v>
      </c>
      <c r="Q55">
        <f t="shared" si="1"/>
        <v>412.25461317262068</v>
      </c>
    </row>
    <row r="56" spans="16:17">
      <c r="P56">
        <f t="shared" si="2"/>
        <v>80</v>
      </c>
      <c r="Q56">
        <f t="shared" si="1"/>
        <v>421.27200617189754</v>
      </c>
    </row>
    <row r="57" spans="16:17">
      <c r="P57">
        <f t="shared" si="2"/>
        <v>70</v>
      </c>
      <c r="Q57">
        <f t="shared" si="1"/>
        <v>430.17787826985023</v>
      </c>
    </row>
    <row r="58" spans="16:17">
      <c r="P58">
        <f t="shared" si="2"/>
        <v>60</v>
      </c>
      <c r="Q58">
        <f t="shared" si="1"/>
        <v>438.9790170248134</v>
      </c>
    </row>
    <row r="59" spans="16:17">
      <c r="P59">
        <f t="shared" si="2"/>
        <v>50</v>
      </c>
      <c r="Q59">
        <f t="shared" si="1"/>
        <v>447.68159945441079</v>
      </c>
    </row>
    <row r="60" spans="16:17">
      <c r="P60">
        <f t="shared" si="2"/>
        <v>40</v>
      </c>
      <c r="Q60">
        <f t="shared" si="1"/>
        <v>456.29126471883535</v>
      </c>
    </row>
    <row r="61" spans="16:17">
      <c r="P61">
        <f t="shared" si="2"/>
        <v>30</v>
      </c>
      <c r="Q61">
        <f t="shared" si="1"/>
        <v>464.81317611921867</v>
      </c>
    </row>
    <row r="62" spans="16:17">
      <c r="P62">
        <f t="shared" si="2"/>
        <v>20</v>
      </c>
      <c r="Q62">
        <f t="shared" si="1"/>
        <v>473.25207426489294</v>
      </c>
    </row>
    <row r="63" spans="16:17">
      <c r="P63">
        <f t="shared" si="2"/>
        <v>10</v>
      </c>
      <c r="Q63">
        <f t="shared" si="1"/>
        <v>481.61232289537458</v>
      </c>
    </row>
    <row r="64" spans="16:17">
      <c r="P64">
        <f t="shared" si="2"/>
        <v>0</v>
      </c>
      <c r="Q64">
        <f t="shared" si="1"/>
        <v>489.89794855663564</v>
      </c>
    </row>
    <row r="65" spans="16:17">
      <c r="P65">
        <f t="shared" si="2"/>
        <v>-10</v>
      </c>
      <c r="Q65">
        <f t="shared" si="1"/>
        <v>498.11267510673537</v>
      </c>
    </row>
    <row r="66" spans="16:17">
      <c r="P66">
        <f t="shared" si="2"/>
        <v>-20</v>
      </c>
      <c r="Q66">
        <f t="shared" si="1"/>
        <v>506.25995384845805</v>
      </c>
    </row>
    <row r="67" spans="16:17">
      <c r="P67">
        <f t="shared" si="2"/>
        <v>-30</v>
      </c>
      <c r="Q67">
        <f t="shared" si="1"/>
        <v>514.34298994539063</v>
      </c>
    </row>
    <row r="68" spans="16:17">
      <c r="P68">
        <f t="shared" si="2"/>
        <v>-40</v>
      </c>
      <c r="Q68">
        <f t="shared" si="1"/>
        <v>522.36476566471481</v>
      </c>
    </row>
    <row r="69" spans="16:17">
      <c r="P69">
        <f t="shared" si="2"/>
        <v>-50</v>
      </c>
      <c r="Q69">
        <f t="shared" ref="Q69:Q105" si="3">SQRT(($U$1-P69*TAN($Q$1))^2-($S$1)^2)</f>
        <v>530.32806089873009</v>
      </c>
    </row>
    <row r="70" spans="16:17">
      <c r="P70">
        <f t="shared" ref="P70:P72" si="4">P69-10</f>
        <v>-60</v>
      </c>
      <c r="Q70">
        <f t="shared" si="3"/>
        <v>538.23547134309968</v>
      </c>
    </row>
    <row r="71" spans="16:17">
      <c r="P71">
        <f t="shared" si="4"/>
        <v>-70</v>
      </c>
      <c r="Q71">
        <f t="shared" si="3"/>
        <v>546.08942464940355</v>
      </c>
    </row>
    <row r="72" spans="16:17">
      <c r="P72">
        <f t="shared" si="4"/>
        <v>-80</v>
      </c>
      <c r="Q72">
        <f t="shared" si="3"/>
        <v>553.89219482004921</v>
      </c>
    </row>
    <row r="73" spans="16:17">
      <c r="P73">
        <f t="shared" ref="P73:P74" si="5">P72-10</f>
        <v>-90</v>
      </c>
      <c r="Q73">
        <f t="shared" si="3"/>
        <v>561.64591507273758</v>
      </c>
    </row>
    <row r="74" spans="16:17">
      <c r="P74">
        <f t="shared" si="5"/>
        <v>-100</v>
      </c>
      <c r="Q74">
        <f t="shared" si="3"/>
        <v>569.35258936785476</v>
      </c>
    </row>
    <row r="75" spans="16:17">
      <c r="P75">
        <f>P74-100</f>
        <v>-200</v>
      </c>
      <c r="Q75">
        <f t="shared" si="3"/>
        <v>644.19826816472323</v>
      </c>
    </row>
    <row r="76" spans="16:17">
      <c r="P76">
        <f t="shared" ref="P76:P105" si="6">P75-100</f>
        <v>-300</v>
      </c>
      <c r="Q76">
        <f t="shared" si="3"/>
        <v>715.88205247767087</v>
      </c>
    </row>
    <row r="77" spans="16:17">
      <c r="P77">
        <f t="shared" si="6"/>
        <v>-400</v>
      </c>
      <c r="Q77">
        <f t="shared" si="3"/>
        <v>785.27032548003729</v>
      </c>
    </row>
    <row r="78" spans="16:17">
      <c r="P78">
        <f t="shared" si="6"/>
        <v>-500</v>
      </c>
      <c r="Q78">
        <f t="shared" si="3"/>
        <v>852.92351460495638</v>
      </c>
    </row>
    <row r="79" spans="16:17">
      <c r="P79">
        <f t="shared" si="6"/>
        <v>-600</v>
      </c>
      <c r="Q79">
        <f t="shared" si="3"/>
        <v>919.22479629266172</v>
      </c>
    </row>
    <row r="80" spans="16:17">
      <c r="P80">
        <f t="shared" si="6"/>
        <v>-700</v>
      </c>
      <c r="Q80">
        <f t="shared" si="3"/>
        <v>984.44735620507731</v>
      </c>
    </row>
    <row r="81" spans="16:17">
      <c r="P81">
        <f t="shared" si="6"/>
        <v>-800</v>
      </c>
      <c r="Q81">
        <f t="shared" si="3"/>
        <v>1048.7924650881671</v>
      </c>
    </row>
    <row r="82" spans="16:17">
      <c r="P82">
        <f t="shared" si="6"/>
        <v>-900</v>
      </c>
      <c r="Q82">
        <f t="shared" si="3"/>
        <v>1112.4123961817975</v>
      </c>
    </row>
    <row r="83" spans="16:17">
      <c r="P83">
        <f t="shared" si="6"/>
        <v>-1000</v>
      </c>
      <c r="Q83">
        <f t="shared" si="3"/>
        <v>1175.4249062355318</v>
      </c>
    </row>
    <row r="84" spans="16:17">
      <c r="P84">
        <f t="shared" si="6"/>
        <v>-1100</v>
      </c>
      <c r="Q84">
        <f t="shared" si="3"/>
        <v>1237.9227552175284</v>
      </c>
    </row>
    <row r="85" spans="16:17">
      <c r="P85">
        <f t="shared" si="6"/>
        <v>-1200</v>
      </c>
      <c r="Q85">
        <f t="shared" si="3"/>
        <v>1299.9801737867278</v>
      </c>
    </row>
    <row r="86" spans="16:17">
      <c r="P86">
        <f t="shared" si="6"/>
        <v>-1300</v>
      </c>
      <c r="Q86">
        <f t="shared" si="3"/>
        <v>1361.6573810097946</v>
      </c>
    </row>
    <row r="87" spans="16:17">
      <c r="P87">
        <f t="shared" si="6"/>
        <v>-1400</v>
      </c>
      <c r="Q87">
        <f t="shared" si="3"/>
        <v>1423.0038162088672</v>
      </c>
    </row>
    <row r="88" spans="16:17">
      <c r="P88">
        <f t="shared" si="6"/>
        <v>-1500</v>
      </c>
      <c r="Q88">
        <f t="shared" si="3"/>
        <v>1484.0604992041983</v>
      </c>
    </row>
    <row r="89" spans="16:17">
      <c r="P89">
        <f t="shared" si="6"/>
        <v>-1600</v>
      </c>
      <c r="Q89">
        <f t="shared" si="3"/>
        <v>1544.8617855064235</v>
      </c>
    </row>
    <row r="90" spans="16:17">
      <c r="P90">
        <f t="shared" si="6"/>
        <v>-1700</v>
      </c>
      <c r="Q90">
        <f t="shared" si="3"/>
        <v>1605.4366926181306</v>
      </c>
    </row>
    <row r="91" spans="16:17">
      <c r="P91">
        <f t="shared" si="6"/>
        <v>-1800</v>
      </c>
      <c r="Q91">
        <f t="shared" si="3"/>
        <v>1665.809916634505</v>
      </c>
    </row>
    <row r="92" spans="16:17">
      <c r="P92">
        <f t="shared" si="6"/>
        <v>-1900</v>
      </c>
      <c r="Q92">
        <f t="shared" si="3"/>
        <v>1726.0026214863456</v>
      </c>
    </row>
    <row r="93" spans="16:17">
      <c r="P93">
        <f t="shared" si="6"/>
        <v>-2000</v>
      </c>
      <c r="Q93">
        <f t="shared" si="3"/>
        <v>1786.0330587825872</v>
      </c>
    </row>
    <row r="94" spans="16:17">
      <c r="P94">
        <f t="shared" si="6"/>
        <v>-2100</v>
      </c>
      <c r="Q94">
        <f t="shared" si="3"/>
        <v>1845.9170597341308</v>
      </c>
    </row>
    <row r="95" spans="16:17">
      <c r="P95">
        <f t="shared" si="6"/>
        <v>-2200</v>
      </c>
      <c r="Q95">
        <f t="shared" si="3"/>
        <v>1905.6684293017452</v>
      </c>
    </row>
    <row r="96" spans="16:17">
      <c r="P96">
        <f t="shared" si="6"/>
        <v>-2300</v>
      </c>
      <c r="Q96">
        <f t="shared" si="3"/>
        <v>1965.2992647746878</v>
      </c>
    </row>
    <row r="97" spans="16:17">
      <c r="P97">
        <f t="shared" si="6"/>
        <v>-2400</v>
      </c>
      <c r="Q97">
        <f t="shared" si="3"/>
        <v>2024.8202153468199</v>
      </c>
    </row>
    <row r="98" spans="16:17">
      <c r="P98">
        <f t="shared" si="6"/>
        <v>-2500</v>
      </c>
      <c r="Q98">
        <f t="shared" si="3"/>
        <v>2084.2406951926218</v>
      </c>
    </row>
    <row r="99" spans="16:17">
      <c r="P99">
        <f t="shared" si="6"/>
        <v>-2600</v>
      </c>
      <c r="Q99">
        <f t="shared" si="3"/>
        <v>2143.5690595788074</v>
      </c>
    </row>
    <row r="100" spans="16:17">
      <c r="P100">
        <f t="shared" si="6"/>
        <v>-2700</v>
      </c>
      <c r="Q100">
        <f t="shared" si="3"/>
        <v>2202.8127513560439</v>
      </c>
    </row>
    <row r="101" spans="16:17">
      <c r="P101">
        <f t="shared" si="6"/>
        <v>-2800</v>
      </c>
      <c r="Q101">
        <f t="shared" si="3"/>
        <v>2261.9784235391517</v>
      </c>
    </row>
    <row r="102" spans="16:17">
      <c r="P102">
        <f t="shared" si="6"/>
        <v>-2900</v>
      </c>
      <c r="Q102">
        <f t="shared" si="3"/>
        <v>2321.0720424500428</v>
      </c>
    </row>
    <row r="103" spans="16:17">
      <c r="P103">
        <f t="shared" si="6"/>
        <v>-3000</v>
      </c>
      <c r="Q103">
        <f t="shared" si="3"/>
        <v>2380.098974958064</v>
      </c>
    </row>
    <row r="104" spans="16:17">
      <c r="P104">
        <f t="shared" si="6"/>
        <v>-3100</v>
      </c>
      <c r="Q104">
        <f t="shared" si="3"/>
        <v>2439.0640626306449</v>
      </c>
    </row>
    <row r="105" spans="16:17">
      <c r="P105">
        <f t="shared" si="6"/>
        <v>-3200</v>
      </c>
      <c r="Q105">
        <f t="shared" si="3"/>
        <v>2497.9716850482628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small_deform2</vt:lpstr>
      <vt:lpstr>small_deform_harden2</vt:lpstr>
      <vt:lpstr>Chart1</vt:lpstr>
      <vt:lpstr>Chart1_harden</vt:lpstr>
      <vt:lpstr>small_deform_harden2!small_deform2</vt:lpstr>
      <vt:lpstr>small_deform2!small_deform2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2014-07-15T21:52:09Z</dcterms:created>
  <dcterms:modified xsi:type="dcterms:W3CDTF">2014-07-21T05:21:08Z</dcterms:modified>
</cp:coreProperties>
</file>