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ng\Desktop\GMUCourses\1DAEN690\analysis\"/>
    </mc:Choice>
  </mc:AlternateContent>
  <xr:revisionPtr revIDLastSave="184" documentId="13_ncr:1_{08A37E2A-1CC8-4275-8047-3D388A4318C7}" xr6:coauthVersionLast="47" xr6:coauthVersionMax="47" xr10:uidLastSave="{8DD7E4D4-80A4-4D81-A24F-28E4AE050E70}"/>
  <bookViews>
    <workbookView xWindow="-98" yWindow="-98" windowWidth="19396" windowHeight="10395" tabRatio="914" firstSheet="13" activeTab="14" xr2:uid="{367D1A2F-E60E-4389-B274-E38B3C1B6880}"/>
  </bookViews>
  <sheets>
    <sheet name=" 500 original" sheetId="1" r:id="rId1"/>
    <sheet name="out of 500 no toweropsreport" sheetId="3" r:id="rId2"/>
    <sheet name="Possiblenewairportaddition" sheetId="4" r:id="rId3"/>
    <sheet name="AWP" sheetId="14" r:id="rId4"/>
    <sheet name="ASO" sheetId="12" r:id="rId5"/>
    <sheet name="ASW" sheetId="13" r:id="rId6"/>
    <sheet name="ANM" sheetId="11" r:id="rId7"/>
    <sheet name="ANE" sheetId="10" r:id="rId8"/>
    <sheet name="AGL" sheetId="9" r:id="rId9"/>
    <sheet name="AAL" sheetId="5" r:id="rId10"/>
    <sheet name="ACE" sheetId="7" r:id="rId11"/>
    <sheet name="AEA" sheetId="8" r:id="rId12"/>
    <sheet name="Towerops" sheetId="6" r:id="rId13"/>
    <sheet name="New500" sheetId="16" r:id="rId14"/>
    <sheet name="Noaa 500 data" sheetId="18" r:id="rId15"/>
    <sheet name="Same Weather Stations" sheetId="19" r:id="rId16"/>
  </sheets>
  <definedNames>
    <definedName name="_xlnm._FilterDatabase" localSheetId="14" hidden="1">'Noaa 500 data'!$A$1:$K$501</definedName>
    <definedName name="_xlnm._FilterDatabase" localSheetId="15" hidden="1">'Same Weather Stations'!$A$1:$K$69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7"/>
  <c r="F3" i="7"/>
  <c r="F4" i="7"/>
  <c r="F5" i="7"/>
  <c r="F6" i="7"/>
  <c r="F7" i="7"/>
  <c r="F8" i="7"/>
  <c r="F9" i="7"/>
  <c r="F10" i="7"/>
  <c r="F11" i="7"/>
  <c r="F12" i="7"/>
  <c r="F21" i="7"/>
  <c r="F14" i="7"/>
  <c r="F25" i="7"/>
  <c r="F16" i="7"/>
  <c r="F27" i="7"/>
  <c r="F52" i="7"/>
  <c r="F76" i="7"/>
  <c r="F130" i="7"/>
  <c r="F33" i="7"/>
  <c r="F22" i="7"/>
  <c r="F69" i="7"/>
  <c r="F46" i="7"/>
  <c r="F30" i="7"/>
  <c r="F26" i="7"/>
  <c r="F93" i="7"/>
  <c r="F28" i="7"/>
  <c r="F29" i="7"/>
  <c r="F60" i="7"/>
  <c r="F31" i="7"/>
  <c r="F53" i="7"/>
  <c r="F129" i="7"/>
  <c r="F34" i="7"/>
  <c r="F23" i="7"/>
  <c r="F78" i="7"/>
  <c r="F37" i="7"/>
  <c r="F67" i="7"/>
  <c r="F39" i="7"/>
  <c r="F20" i="7"/>
  <c r="F61" i="7"/>
  <c r="F35" i="7"/>
  <c r="F55" i="7"/>
  <c r="F100" i="7"/>
  <c r="F112" i="7"/>
  <c r="F128" i="7"/>
  <c r="F43" i="7"/>
  <c r="F48" i="7"/>
  <c r="F54" i="7"/>
  <c r="F50" i="7"/>
  <c r="F41" i="7"/>
  <c r="F17" i="7"/>
  <c r="F77" i="7"/>
  <c r="F45" i="7"/>
  <c r="F18" i="7"/>
  <c r="F42" i="7"/>
  <c r="F57" i="7"/>
  <c r="F36" i="7"/>
  <c r="F104" i="7"/>
  <c r="F87" i="7"/>
  <c r="F72" i="7"/>
  <c r="F59" i="7"/>
  <c r="F24" i="7"/>
  <c r="F13" i="7"/>
  <c r="F19" i="7"/>
  <c r="F38" i="7"/>
  <c r="F15" i="7"/>
  <c r="F47" i="7"/>
  <c r="F131" i="7"/>
  <c r="F63" i="7"/>
  <c r="F126" i="7"/>
  <c r="F56" i="7"/>
  <c r="F49" i="7"/>
  <c r="F75" i="7"/>
  <c r="F214" i="7"/>
  <c r="F217" i="7"/>
  <c r="F116" i="7"/>
  <c r="F113" i="7"/>
  <c r="F64" i="7"/>
  <c r="F270" i="7"/>
  <c r="F91" i="7"/>
  <c r="F66" i="7"/>
  <c r="F103" i="7"/>
  <c r="F89" i="7"/>
  <c r="F88" i="7"/>
  <c r="F74" i="7"/>
  <c r="F236" i="7"/>
  <c r="F165" i="7"/>
  <c r="F132" i="7"/>
  <c r="F246" i="7"/>
  <c r="F62" i="7"/>
  <c r="F81" i="7"/>
  <c r="F125" i="7"/>
  <c r="F133" i="7"/>
  <c r="F32" i="7"/>
  <c r="F73" i="7"/>
  <c r="F141" i="7"/>
  <c r="F201" i="7"/>
  <c r="F222" i="7"/>
  <c r="F269" i="7"/>
  <c r="F254" i="7"/>
  <c r="F85" i="7"/>
  <c r="F233" i="7"/>
  <c r="F95" i="7"/>
  <c r="F177" i="7"/>
  <c r="F160" i="7"/>
  <c r="F121" i="7"/>
  <c r="F220" i="7"/>
  <c r="F99" i="7"/>
  <c r="F225" i="7"/>
  <c r="F193" i="7"/>
  <c r="F65" i="7"/>
  <c r="F110" i="7"/>
  <c r="F127" i="7"/>
  <c r="F182" i="7"/>
  <c r="F51" i="7"/>
  <c r="F82" i="7"/>
  <c r="F137" i="7"/>
  <c r="F68" i="7"/>
  <c r="F80" i="7"/>
  <c r="F114" i="7"/>
  <c r="F158" i="7"/>
  <c r="F275" i="7"/>
  <c r="F274" i="7"/>
  <c r="F184" i="7"/>
  <c r="F108" i="7"/>
  <c r="F161" i="7"/>
  <c r="F181" i="7"/>
  <c r="F107" i="7"/>
  <c r="F172" i="7"/>
  <c r="F96" i="7"/>
  <c r="F115" i="7"/>
  <c r="F138" i="7"/>
  <c r="F71" i="7"/>
  <c r="F164" i="7"/>
  <c r="F123" i="7"/>
  <c r="F105" i="7"/>
  <c r="F70" i="7"/>
  <c r="F120" i="7"/>
  <c r="F142" i="7"/>
  <c r="F203" i="7"/>
  <c r="F94" i="7"/>
  <c r="F83" i="7"/>
  <c r="F118" i="7"/>
  <c r="F183" i="7"/>
  <c r="F199" i="7"/>
  <c r="F119" i="7"/>
  <c r="F248" i="7"/>
  <c r="F40" i="7"/>
  <c r="F97" i="7"/>
  <c r="F228" i="7"/>
  <c r="F106" i="7"/>
  <c r="F86" i="7"/>
  <c r="F215" i="7"/>
  <c r="F146" i="7"/>
  <c r="F197" i="7"/>
  <c r="F175" i="7"/>
  <c r="F179" i="7"/>
  <c r="F44" i="7"/>
  <c r="F117" i="7"/>
  <c r="F156" i="7"/>
  <c r="F223" i="7"/>
  <c r="F240" i="7"/>
  <c r="F98" i="7"/>
  <c r="F176" i="7"/>
  <c r="F265" i="7"/>
  <c r="F195" i="7"/>
  <c r="F58" i="7"/>
  <c r="F90" i="7"/>
  <c r="F278" i="7"/>
  <c r="F218" i="7"/>
  <c r="F92" i="7"/>
  <c r="F152" i="7"/>
  <c r="F153" i="7"/>
  <c r="F189" i="7"/>
  <c r="F109" i="7"/>
  <c r="F204" i="7"/>
  <c r="F79" i="7"/>
  <c r="F139" i="7"/>
  <c r="F148" i="7"/>
  <c r="F245" i="7"/>
  <c r="F84" i="7"/>
  <c r="F295" i="7"/>
  <c r="F101" i="7"/>
  <c r="F147" i="7"/>
  <c r="F162" i="7"/>
  <c r="F194" i="7"/>
  <c r="F145" i="7"/>
  <c r="F154" i="7"/>
  <c r="F168" i="7"/>
  <c r="F166" i="7"/>
  <c r="F281" i="7"/>
  <c r="F150" i="7"/>
  <c r="F151" i="7"/>
  <c r="F159" i="7"/>
  <c r="F163" i="7"/>
  <c r="F171" i="7"/>
  <c r="F180" i="7"/>
  <c r="F211" i="7"/>
  <c r="F232" i="7"/>
  <c r="F111" i="7"/>
  <c r="F124" i="7"/>
  <c r="F169" i="7"/>
  <c r="F191" i="7"/>
  <c r="F210" i="7"/>
  <c r="F282" i="7"/>
  <c r="F239" i="7"/>
  <c r="F262" i="7"/>
  <c r="F167" i="7"/>
  <c r="F178" i="7"/>
  <c r="F134" i="7"/>
  <c r="F198" i="7"/>
  <c r="F190" i="7"/>
  <c r="F216" i="7"/>
  <c r="F136" i="7"/>
  <c r="F143" i="7"/>
  <c r="F186" i="7"/>
  <c r="F212" i="7"/>
  <c r="F102" i="7"/>
  <c r="F200" i="7"/>
  <c r="F230" i="7"/>
  <c r="F140" i="7"/>
  <c r="F277" i="7"/>
  <c r="F283" i="7"/>
  <c r="F155" i="7"/>
  <c r="F234" i="7"/>
  <c r="F170" i="7"/>
  <c r="F224" i="7"/>
  <c r="F247" i="7"/>
  <c r="F135" i="7"/>
  <c r="F221" i="7"/>
  <c r="F249" i="7"/>
  <c r="F259" i="7"/>
  <c r="F266" i="7"/>
  <c r="F206" i="7"/>
  <c r="F251" i="7"/>
  <c r="F149" i="7"/>
  <c r="F209" i="7"/>
  <c r="F226" i="7"/>
  <c r="F122" i="7"/>
  <c r="F258" i="7"/>
  <c r="F302" i="7"/>
  <c r="F173" i="7"/>
  <c r="F207" i="7"/>
  <c r="F227" i="7"/>
  <c r="F267" i="7"/>
  <c r="F294" i="7"/>
  <c r="F255" i="7"/>
  <c r="F276" i="7"/>
  <c r="F287" i="7"/>
  <c r="F292" i="7"/>
  <c r="F303" i="7"/>
  <c r="F157" i="7"/>
  <c r="F202" i="7"/>
  <c r="F219" i="7"/>
  <c r="F253" i="7"/>
  <c r="F272" i="7"/>
  <c r="F284" i="7"/>
  <c r="F188" i="7"/>
  <c r="F192" i="7"/>
  <c r="F196" i="7"/>
  <c r="F213" i="7"/>
  <c r="F235" i="7"/>
  <c r="F238" i="7"/>
  <c r="F271" i="7"/>
  <c r="F273" i="7"/>
  <c r="F144" i="7"/>
  <c r="F174" i="7"/>
  <c r="F229" i="7"/>
  <c r="F237" i="7"/>
  <c r="F252" i="7"/>
  <c r="F260" i="7"/>
  <c r="F261" i="7"/>
  <c r="F305" i="7"/>
  <c r="F185" i="7"/>
  <c r="F187" i="7"/>
  <c r="F205" i="7"/>
  <c r="F208" i="7"/>
  <c r="F231" i="7"/>
  <c r="F242" i="7"/>
  <c r="F256" i="7"/>
  <c r="F285" i="7"/>
  <c r="F241" i="7"/>
  <c r="F243" i="7"/>
  <c r="F244" i="7"/>
  <c r="F250" i="7"/>
  <c r="F257" i="7"/>
  <c r="F268" i="7"/>
  <c r="F279" i="7"/>
  <c r="F286" i="7"/>
  <c r="F289" i="7"/>
  <c r="F290" i="7"/>
  <c r="F298" i="7"/>
  <c r="F299" i="7"/>
  <c r="F306" i="7"/>
  <c r="F263" i="7"/>
  <c r="F288" i="7"/>
  <c r="F293" i="7"/>
  <c r="F296" i="7"/>
  <c r="F297" i="7"/>
  <c r="F300" i="7"/>
  <c r="F264" i="7"/>
  <c r="F280" i="7"/>
  <c r="F291" i="7"/>
  <c r="F301" i="7"/>
  <c r="F304" i="7"/>
  <c r="F307" i="7"/>
  <c r="F30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Sabitha Pongadan</author>
  </authors>
  <commentList>
    <comment ref="E434" authorId="0" shapeId="0" xr:uid="{BF36A64D-A578-4619-B35A-558133400CBE}">
      <text>
        <r>
          <rPr>
            <b/>
            <sz val="9"/>
            <color indexed="81"/>
            <rFont val="Tahoma"/>
            <family val="2"/>
          </rPr>
          <t>Sabitha Pongadan:</t>
        </r>
        <r>
          <rPr>
            <sz val="9"/>
            <color indexed="81"/>
            <rFont val="Tahoma"/>
            <family val="2"/>
          </rPr>
          <t xml:space="preserve">
Data table is in website, no data inside
</t>
        </r>
      </text>
    </comment>
  </commentList>
</comments>
</file>

<file path=xl/sharedStrings.xml><?xml version="1.0" encoding="utf-8"?>
<sst xmlns="http://schemas.openxmlformats.org/spreadsheetml/2006/main" count="16829" uniqueCount="6503">
  <si>
    <t>Number</t>
  </si>
  <si>
    <t>Region</t>
  </si>
  <si>
    <t>Loc</t>
  </si>
  <si>
    <t xml:space="preserve"> Airport</t>
  </si>
  <si>
    <t>from Tower data</t>
  </si>
  <si>
    <t>Presence of data</t>
  </si>
  <si>
    <t>AAL</t>
  </si>
  <si>
    <t>ANC</t>
  </si>
  <si>
    <t>Anchorage</t>
  </si>
  <si>
    <t>FAI</t>
  </si>
  <si>
    <t>Fairbanks</t>
  </si>
  <si>
    <t>OME</t>
  </si>
  <si>
    <t>Nome</t>
  </si>
  <si>
    <t>No Data</t>
  </si>
  <si>
    <t>JNU</t>
  </si>
  <si>
    <t>Juneau</t>
  </si>
  <si>
    <t>OTZ</t>
  </si>
  <si>
    <t>Ralph Wien Memorial</t>
  </si>
  <si>
    <t>SIT</t>
  </si>
  <si>
    <t>Sitka</t>
  </si>
  <si>
    <t>ACE</t>
  </si>
  <si>
    <t>ICT</t>
  </si>
  <si>
    <t>Wichita</t>
  </si>
  <si>
    <t>DSM</t>
  </si>
  <si>
    <t>Des Moines</t>
  </si>
  <si>
    <t>MKC</t>
  </si>
  <si>
    <t>Kansas City</t>
  </si>
  <si>
    <t>SUS</t>
  </si>
  <si>
    <t>St Louis</t>
  </si>
  <si>
    <t>STL</t>
  </si>
  <si>
    <t>OMA</t>
  </si>
  <si>
    <t>Omaha</t>
  </si>
  <si>
    <t>SGF</t>
  </si>
  <si>
    <t>Springfield</t>
  </si>
  <si>
    <t>LNK</t>
  </si>
  <si>
    <t>Lincoln</t>
  </si>
  <si>
    <t>CID</t>
  </si>
  <si>
    <t>Cedar Rapids</t>
  </si>
  <si>
    <t>AAO</t>
  </si>
  <si>
    <t>MCI</t>
  </si>
  <si>
    <t>IXD</t>
  </si>
  <si>
    <t>Olathe</t>
  </si>
  <si>
    <t>COU</t>
  </si>
  <si>
    <t>Columbia</t>
  </si>
  <si>
    <t>OJC</t>
  </si>
  <si>
    <t>DBQ</t>
  </si>
  <si>
    <t>Dubuque</t>
  </si>
  <si>
    <t>SLN</t>
  </si>
  <si>
    <t>Salina</t>
  </si>
  <si>
    <t>JEF</t>
  </si>
  <si>
    <t>Jefferson City</t>
  </si>
  <si>
    <t>GCK</t>
  </si>
  <si>
    <t>Garden City</t>
  </si>
  <si>
    <t>SUX</t>
  </si>
  <si>
    <t>Sioux City</t>
  </si>
  <si>
    <t>LBL</t>
  </si>
  <si>
    <t>Liberal</t>
  </si>
  <si>
    <t>JLN</t>
  </si>
  <si>
    <t>Joplin</t>
  </si>
  <si>
    <t>LBF</t>
  </si>
  <si>
    <t>North Platte</t>
  </si>
  <si>
    <t>IOW</t>
  </si>
  <si>
    <t>Iowa City</t>
  </si>
  <si>
    <t>CGI</t>
  </si>
  <si>
    <t>Cape Girardeau</t>
  </si>
  <si>
    <t>No data inside</t>
  </si>
  <si>
    <t>AEA</t>
  </si>
  <si>
    <t>IAD</t>
  </si>
  <si>
    <t>Washington</t>
  </si>
  <si>
    <t>TEB</t>
  </si>
  <si>
    <t>Teterboro</t>
  </si>
  <si>
    <t>DCA</t>
  </si>
  <si>
    <t>HPN</t>
  </si>
  <si>
    <t>White Plains</t>
  </si>
  <si>
    <t>PHL</t>
  </si>
  <si>
    <t>Philadelphia</t>
  </si>
  <si>
    <t>LGA</t>
  </si>
  <si>
    <t>New York</t>
  </si>
  <si>
    <t>JFK</t>
  </si>
  <si>
    <t>EWR</t>
  </si>
  <si>
    <t>Newark</t>
  </si>
  <si>
    <t>ORF</t>
  </si>
  <si>
    <t>Norfolk</t>
  </si>
  <si>
    <t>RIC</t>
  </si>
  <si>
    <t>Richmond</t>
  </si>
  <si>
    <t>MMU</t>
  </si>
  <si>
    <t>Morristown</t>
  </si>
  <si>
    <t>PIT</t>
  </si>
  <si>
    <t>Pittsburgh</t>
  </si>
  <si>
    <t>ROC</t>
  </si>
  <si>
    <t>Rochester</t>
  </si>
  <si>
    <t>BUF</t>
  </si>
  <si>
    <t>Buffalo</t>
  </si>
  <si>
    <t>CHO</t>
  </si>
  <si>
    <t>Charlottesville</t>
  </si>
  <si>
    <t>BWI</t>
  </si>
  <si>
    <t>Baltimore</t>
  </si>
  <si>
    <t>FRG</t>
  </si>
  <si>
    <t>Farmingdale</t>
  </si>
  <si>
    <t>SYR</t>
  </si>
  <si>
    <t>Syracuse</t>
  </si>
  <si>
    <t>ALB</t>
  </si>
  <si>
    <t>Albany</t>
  </si>
  <si>
    <t>HEF</t>
  </si>
  <si>
    <t>ABE</t>
  </si>
  <si>
    <t>Allentown</t>
  </si>
  <si>
    <t>TTN</t>
  </si>
  <si>
    <t>Trenton</t>
  </si>
  <si>
    <t>AGC</t>
  </si>
  <si>
    <t>CRW</t>
  </si>
  <si>
    <t>Charleston</t>
  </si>
  <si>
    <t>ROA</t>
  </si>
  <si>
    <t>Roanoke</t>
  </si>
  <si>
    <t>MTN</t>
  </si>
  <si>
    <t>MDT</t>
  </si>
  <si>
    <t>Harrisburg</t>
  </si>
  <si>
    <t>PHF</t>
  </si>
  <si>
    <t>Newport News</t>
  </si>
  <si>
    <t>JYO</t>
  </si>
  <si>
    <t>Leesburg</t>
  </si>
  <si>
    <t>ILG</t>
  </si>
  <si>
    <t>Wilmington</t>
  </si>
  <si>
    <t>FOK</t>
  </si>
  <si>
    <t>Westhampton Beach</t>
  </si>
  <si>
    <t>AVP</t>
  </si>
  <si>
    <t>WilkesBarre/Scranton</t>
  </si>
  <si>
    <t>ISP</t>
  </si>
  <si>
    <t>LNS</t>
  </si>
  <si>
    <t>Lancaster</t>
  </si>
  <si>
    <t>PNE</t>
  </si>
  <si>
    <t>LYH</t>
  </si>
  <si>
    <t>Lynchburg</t>
  </si>
  <si>
    <t>UNV</t>
  </si>
  <si>
    <t>State College</t>
  </si>
  <si>
    <t>GAI</t>
  </si>
  <si>
    <t>Gaithersburg</t>
  </si>
  <si>
    <t>HTO</t>
  </si>
  <si>
    <t>East Hampton</t>
  </si>
  <si>
    <t>ELM</t>
  </si>
  <si>
    <t>Elmira/Corning</t>
  </si>
  <si>
    <t>SWF</t>
  </si>
  <si>
    <t>Newburgh</t>
  </si>
  <si>
    <t>ACY</t>
  </si>
  <si>
    <t>Atlantic City</t>
  </si>
  <si>
    <t>BLM</t>
  </si>
  <si>
    <t>Belmar/Farmingdale</t>
  </si>
  <si>
    <t>FCI</t>
  </si>
  <si>
    <t>CDW</t>
  </si>
  <si>
    <t>Caldwell</t>
  </si>
  <si>
    <t>ESN</t>
  </si>
  <si>
    <t>Easton</t>
  </si>
  <si>
    <t>RDG</t>
  </si>
  <si>
    <t>Reading</t>
  </si>
  <si>
    <t>ERI</t>
  </si>
  <si>
    <t>Erie</t>
  </si>
  <si>
    <t>LWB</t>
  </si>
  <si>
    <t>Lewisburg</t>
  </si>
  <si>
    <t>ITH</t>
  </si>
  <si>
    <t>Ithaca</t>
  </si>
  <si>
    <t>CXY</t>
  </si>
  <si>
    <t>FDK</t>
  </si>
  <si>
    <t>Frederick</t>
  </si>
  <si>
    <t>MQS</t>
  </si>
  <si>
    <t>Coatesville</t>
  </si>
  <si>
    <t>LOM</t>
  </si>
  <si>
    <t>HGR</t>
  </si>
  <si>
    <t>Hagerstown</t>
  </si>
  <si>
    <t>LBE</t>
  </si>
  <si>
    <t>Latrobe</t>
  </si>
  <si>
    <t>AGL</t>
  </si>
  <si>
    <t>ORD</t>
  </si>
  <si>
    <t>Chicago</t>
  </si>
  <si>
    <t>DTW</t>
  </si>
  <si>
    <t>Detroit</t>
  </si>
  <si>
    <t>MSP</t>
  </si>
  <si>
    <t>Minneapolis</t>
  </si>
  <si>
    <t>MDW</t>
  </si>
  <si>
    <t>PWK</t>
  </si>
  <si>
    <t>CMH</t>
  </si>
  <si>
    <t>Columbus</t>
  </si>
  <si>
    <t>PTK</t>
  </si>
  <si>
    <t>Pontiac</t>
  </si>
  <si>
    <t>DAY</t>
  </si>
  <si>
    <t>Dayton</t>
  </si>
  <si>
    <t>IND</t>
  </si>
  <si>
    <t>Indianapolis</t>
  </si>
  <si>
    <t>FSD</t>
  </si>
  <si>
    <t>Sioux Falls</t>
  </si>
  <si>
    <t>GRR</t>
  </si>
  <si>
    <t>Grand Rapids</t>
  </si>
  <si>
    <t>FCM</t>
  </si>
  <si>
    <t>CLE</t>
  </si>
  <si>
    <t>Cleveland</t>
  </si>
  <si>
    <t>LUK</t>
  </si>
  <si>
    <t>Cincinnati</t>
  </si>
  <si>
    <t>MKE</t>
  </si>
  <si>
    <t>Milwaukee</t>
  </si>
  <si>
    <t>MSN</t>
  </si>
  <si>
    <t>Madison</t>
  </si>
  <si>
    <t>CAK</t>
  </si>
  <si>
    <t>Akron</t>
  </si>
  <si>
    <t>FAR</t>
  </si>
  <si>
    <t>Fargo</t>
  </si>
  <si>
    <t>DPA</t>
  </si>
  <si>
    <t>Chicago/West Chicago</t>
  </si>
  <si>
    <t>STP</t>
  </si>
  <si>
    <t>St Paul</t>
  </si>
  <si>
    <t>RAP</t>
  </si>
  <si>
    <t>Rapid City</t>
  </si>
  <si>
    <t>RST</t>
  </si>
  <si>
    <t>GRB</t>
  </si>
  <si>
    <t>Green Bay</t>
  </si>
  <si>
    <t>GFK</t>
  </si>
  <si>
    <t>Grand Forks</t>
  </si>
  <si>
    <t>ATW</t>
  </si>
  <si>
    <t>Appleton</t>
  </si>
  <si>
    <t>TVC</t>
  </si>
  <si>
    <t>Traverse City</t>
  </si>
  <si>
    <t>EVV</t>
  </si>
  <si>
    <t>Evansville</t>
  </si>
  <si>
    <t>BIS</t>
  </si>
  <si>
    <t>Bismarck</t>
  </si>
  <si>
    <t>SBN</t>
  </si>
  <si>
    <t>South Bend</t>
  </si>
  <si>
    <t>MLI</t>
  </si>
  <si>
    <t>Moline</t>
  </si>
  <si>
    <t>PIA</t>
  </si>
  <si>
    <t>Peoria</t>
  </si>
  <si>
    <t>YIP</t>
  </si>
  <si>
    <t>OSU</t>
  </si>
  <si>
    <t>FWA</t>
  </si>
  <si>
    <t>Fort Wayne</t>
  </si>
  <si>
    <t>CGF</t>
  </si>
  <si>
    <t>TYQ</t>
  </si>
  <si>
    <t>DLH</t>
  </si>
  <si>
    <t>Duluth</t>
  </si>
  <si>
    <t>CPS</t>
  </si>
  <si>
    <t>Cahokia/St Louis</t>
  </si>
  <si>
    <t>GYY</t>
  </si>
  <si>
    <t>Gary</t>
  </si>
  <si>
    <t>BKL</t>
  </si>
  <si>
    <t>UES</t>
  </si>
  <si>
    <t>Waukesha</t>
  </si>
  <si>
    <t>LAN</t>
  </si>
  <si>
    <t>Lansing</t>
  </si>
  <si>
    <t>AZO</t>
  </si>
  <si>
    <t>Kalamazoo</t>
  </si>
  <si>
    <t>ANE</t>
  </si>
  <si>
    <t>TOL</t>
  </si>
  <si>
    <t>Toledo</t>
  </si>
  <si>
    <t>UGN</t>
  </si>
  <si>
    <t>Chicago/Waukegan</t>
  </si>
  <si>
    <t>BMI</t>
  </si>
  <si>
    <t>Bloomington/Normal</t>
  </si>
  <si>
    <t>JVY</t>
  </si>
  <si>
    <t>Jeffersonville</t>
  </si>
  <si>
    <t>ARR</t>
  </si>
  <si>
    <t>Chicago/Aurora</t>
  </si>
  <si>
    <t>FNT</t>
  </si>
  <si>
    <t>Flint</t>
  </si>
  <si>
    <t>EAU</t>
  </si>
  <si>
    <t>Eau Claire</t>
  </si>
  <si>
    <t>DET</t>
  </si>
  <si>
    <t>MBS</t>
  </si>
  <si>
    <t>Saginaw</t>
  </si>
  <si>
    <t>MOT</t>
  </si>
  <si>
    <t>Minot</t>
  </si>
  <si>
    <t>CWA</t>
  </si>
  <si>
    <t>Mosinee</t>
  </si>
  <si>
    <t>MQJ</t>
  </si>
  <si>
    <t>PIR</t>
  </si>
  <si>
    <t>Pierre</t>
  </si>
  <si>
    <t>BIV</t>
  </si>
  <si>
    <t>Holland</t>
  </si>
  <si>
    <t>LAF</t>
  </si>
  <si>
    <t>Lafayette</t>
  </si>
  <si>
    <t>BMG</t>
  </si>
  <si>
    <t>Bloomington</t>
  </si>
  <si>
    <t>CMI</t>
  </si>
  <si>
    <t>Champaign/Urbana</t>
  </si>
  <si>
    <t>SPI</t>
  </si>
  <si>
    <t>ABR</t>
  </si>
  <si>
    <t>Aberdeen</t>
  </si>
  <si>
    <t>OSH</t>
  </si>
  <si>
    <t>Oshkosh</t>
  </si>
  <si>
    <t>ALN</t>
  </si>
  <si>
    <t>Alton/St Louis</t>
  </si>
  <si>
    <t>BTL</t>
  </si>
  <si>
    <t>Battle Creek</t>
  </si>
  <si>
    <t>JVL</t>
  </si>
  <si>
    <t>Janesville</t>
  </si>
  <si>
    <t>MKT</t>
  </si>
  <si>
    <t>Mankato</t>
  </si>
  <si>
    <t>HAO</t>
  </si>
  <si>
    <t>Hamilton</t>
  </si>
  <si>
    <t>ARB</t>
  </si>
  <si>
    <t>Ann Arbor</t>
  </si>
  <si>
    <t>PLN</t>
  </si>
  <si>
    <t>Pellston</t>
  </si>
  <si>
    <t>SBM</t>
  </si>
  <si>
    <t>Sheboygan</t>
  </si>
  <si>
    <t>ENW</t>
  </si>
  <si>
    <t>Kenosha</t>
  </si>
  <si>
    <t>RFD</t>
  </si>
  <si>
    <t>Chicago/Rockford</t>
  </si>
  <si>
    <t>MGY</t>
  </si>
  <si>
    <t>EYE</t>
  </si>
  <si>
    <t>LOT</t>
  </si>
  <si>
    <t>Chicago/Romeoville</t>
  </si>
  <si>
    <t>YNG</t>
  </si>
  <si>
    <t>Youngstown/Warren</t>
  </si>
  <si>
    <t>VPZ</t>
  </si>
  <si>
    <t>Valparaiso</t>
  </si>
  <si>
    <t>MKG</t>
  </si>
  <si>
    <t>Muskegon</t>
  </si>
  <si>
    <t>BAK</t>
  </si>
  <si>
    <t>DIK</t>
  </si>
  <si>
    <t>Dickinson</t>
  </si>
  <si>
    <t>BED</t>
  </si>
  <si>
    <t>Bedford</t>
  </si>
  <si>
    <t>BOS</t>
  </si>
  <si>
    <t>Boston</t>
  </si>
  <si>
    <t>BTV</t>
  </si>
  <si>
    <t>Burlington</t>
  </si>
  <si>
    <t>BDL</t>
  </si>
  <si>
    <t>Windsor Locks</t>
  </si>
  <si>
    <t>PWM</t>
  </si>
  <si>
    <t>Portland</t>
  </si>
  <si>
    <t>ACK</t>
  </si>
  <si>
    <t>Nantucket</t>
  </si>
  <si>
    <t>PVD</t>
  </si>
  <si>
    <t>Providence</t>
  </si>
  <si>
    <t>BGR</t>
  </si>
  <si>
    <t>Bangor</t>
  </si>
  <si>
    <t>MHT</t>
  </si>
  <si>
    <t>Manchester</t>
  </si>
  <si>
    <t>MVY</t>
  </si>
  <si>
    <t>Vineyard Haven</t>
  </si>
  <si>
    <t>HYA</t>
  </si>
  <si>
    <t>Hyannis</t>
  </si>
  <si>
    <t>GON</t>
  </si>
  <si>
    <t>Groton (New London)</t>
  </si>
  <si>
    <t>PSM</t>
  </si>
  <si>
    <t>Portsmouth</t>
  </si>
  <si>
    <t>HVN</t>
  </si>
  <si>
    <t>New Haven</t>
  </si>
  <si>
    <t>OXC</t>
  </si>
  <si>
    <t>Oxford</t>
  </si>
  <si>
    <t>OWD</t>
  </si>
  <si>
    <t>Norwood</t>
  </si>
  <si>
    <t>BDR</t>
  </si>
  <si>
    <t>Bridgeport</t>
  </si>
  <si>
    <t>LEB</t>
  </si>
  <si>
    <t>Lebanon</t>
  </si>
  <si>
    <t>BHB</t>
  </si>
  <si>
    <t>Bar Harbor</t>
  </si>
  <si>
    <t>HFD</t>
  </si>
  <si>
    <t>Hartford</t>
  </si>
  <si>
    <t>BVY</t>
  </si>
  <si>
    <t>Beverly</t>
  </si>
  <si>
    <t>ANM</t>
  </si>
  <si>
    <t>SEA</t>
  </si>
  <si>
    <t>Seattle</t>
  </si>
  <si>
    <t>APA</t>
  </si>
  <si>
    <t>Denver</t>
  </si>
  <si>
    <t>PDX</t>
  </si>
  <si>
    <t>BFI</t>
  </si>
  <si>
    <t>DEN</t>
  </si>
  <si>
    <t>SLC</t>
  </si>
  <si>
    <t>Salt Lake City</t>
  </si>
  <si>
    <t>BOI</t>
  </si>
  <si>
    <t>Boise</t>
  </si>
  <si>
    <t>ASE</t>
  </si>
  <si>
    <t>Aspen</t>
  </si>
  <si>
    <t>GEG</t>
  </si>
  <si>
    <t>Spokane</t>
  </si>
  <si>
    <t>BJC</t>
  </si>
  <si>
    <t>EGE</t>
  </si>
  <si>
    <t>Eagle</t>
  </si>
  <si>
    <t>HIO</t>
  </si>
  <si>
    <t>BZN</t>
  </si>
  <si>
    <t>Bozeman</t>
  </si>
  <si>
    <t>BIL</t>
  </si>
  <si>
    <t>Billings</t>
  </si>
  <si>
    <t>PAE</t>
  </si>
  <si>
    <t>Everett</t>
  </si>
  <si>
    <t>MFR</t>
  </si>
  <si>
    <t>Medford</t>
  </si>
  <si>
    <t>COS</t>
  </si>
  <si>
    <t>Colorado Springs</t>
  </si>
  <si>
    <t>JAC</t>
  </si>
  <si>
    <t>Jackson</t>
  </si>
  <si>
    <t>EUG</t>
  </si>
  <si>
    <t>Eugene</t>
  </si>
  <si>
    <t>SUN</t>
  </si>
  <si>
    <t>Hailey</t>
  </si>
  <si>
    <t>RDM</t>
  </si>
  <si>
    <t>Redmond</t>
  </si>
  <si>
    <t>MSO</t>
  </si>
  <si>
    <t>Missoula</t>
  </si>
  <si>
    <t>GPI</t>
  </si>
  <si>
    <t>Kalispell</t>
  </si>
  <si>
    <t>UAO</t>
  </si>
  <si>
    <t>Aurora</t>
  </si>
  <si>
    <t>PSC</t>
  </si>
  <si>
    <t>Pasco</t>
  </si>
  <si>
    <t>GJT</t>
  </si>
  <si>
    <t>Grand Junction</t>
  </si>
  <si>
    <t>BLI</t>
  </si>
  <si>
    <t>Bellingham</t>
  </si>
  <si>
    <t>BDN</t>
  </si>
  <si>
    <t>Bend</t>
  </si>
  <si>
    <t>TIW</t>
  </si>
  <si>
    <t>Tacoma</t>
  </si>
  <si>
    <t>DRO</t>
  </si>
  <si>
    <t>Durango</t>
  </si>
  <si>
    <t>CPR</t>
  </si>
  <si>
    <t>Casper</t>
  </si>
  <si>
    <t>YKM</t>
  </si>
  <si>
    <t>Yakima</t>
  </si>
  <si>
    <t>PVU</t>
  </si>
  <si>
    <t>Provo</t>
  </si>
  <si>
    <t>GTF</t>
  </si>
  <si>
    <t>Great Falls</t>
  </si>
  <si>
    <t>MTJ</t>
  </si>
  <si>
    <t>Montrose</t>
  </si>
  <si>
    <t>RIL</t>
  </si>
  <si>
    <t>Rifle</t>
  </si>
  <si>
    <t>PUB</t>
  </si>
  <si>
    <t>Pueblo</t>
  </si>
  <si>
    <t>RNT</t>
  </si>
  <si>
    <t>Renton</t>
  </si>
  <si>
    <t>FNL</t>
  </si>
  <si>
    <t>Fort Collins/Loveland</t>
  </si>
  <si>
    <t>TEX</t>
  </si>
  <si>
    <t>Telluride</t>
  </si>
  <si>
    <t>SFF</t>
  </si>
  <si>
    <t>IDA</t>
  </si>
  <si>
    <t>Idaho Falls</t>
  </si>
  <si>
    <t>HDN</t>
  </si>
  <si>
    <t>Hayden</t>
  </si>
  <si>
    <t>COE</t>
  </si>
  <si>
    <t>Coeur D`alene</t>
  </si>
  <si>
    <t>MWH</t>
  </si>
  <si>
    <t>Moses Lake</t>
  </si>
  <si>
    <t>SGU</t>
  </si>
  <si>
    <t>St George</t>
  </si>
  <si>
    <t>GUC</t>
  </si>
  <si>
    <t>Gunnison</t>
  </si>
  <si>
    <t>OGD</t>
  </si>
  <si>
    <t>Ogden</t>
  </si>
  <si>
    <t>EAT</t>
  </si>
  <si>
    <t>Wenatchee</t>
  </si>
  <si>
    <t>HLN</t>
  </si>
  <si>
    <t>Helena</t>
  </si>
  <si>
    <t>PUW</t>
  </si>
  <si>
    <t>Pullman/Moscow,Id</t>
  </si>
  <si>
    <t>HCR</t>
  </si>
  <si>
    <t>Heber</t>
  </si>
  <si>
    <t>ALW</t>
  </si>
  <si>
    <t>Walla Walla</t>
  </si>
  <si>
    <t>CYS</t>
  </si>
  <si>
    <t>Cheyenne</t>
  </si>
  <si>
    <t>SLE</t>
  </si>
  <si>
    <t>Salem</t>
  </si>
  <si>
    <t>OLM</t>
  </si>
  <si>
    <t>Olympia</t>
  </si>
  <si>
    <t>ASO</t>
  </si>
  <si>
    <t>CLT</t>
  </si>
  <si>
    <t>Charlotte</t>
  </si>
  <si>
    <t>ATL</t>
  </si>
  <si>
    <t>Atlanta</t>
  </si>
  <si>
    <t>PDK</t>
  </si>
  <si>
    <t>RDU</t>
  </si>
  <si>
    <t>Raleigh/Durham</t>
  </si>
  <si>
    <t>PBI</t>
  </si>
  <si>
    <t>West Palm Beach</t>
  </si>
  <si>
    <t>TYS</t>
  </si>
  <si>
    <t>Knoxville</t>
  </si>
  <si>
    <t>BHM</t>
  </si>
  <si>
    <t>Birmingham</t>
  </si>
  <si>
    <t>APF</t>
  </si>
  <si>
    <t>Naples</t>
  </si>
  <si>
    <t>BNA</t>
  </si>
  <si>
    <t>Nashville</t>
  </si>
  <si>
    <t>SAV</t>
  </si>
  <si>
    <t>Savannah</t>
  </si>
  <si>
    <t>CHS</t>
  </si>
  <si>
    <t>CVG</t>
  </si>
  <si>
    <t>Covington</t>
  </si>
  <si>
    <t>OPF</t>
  </si>
  <si>
    <t>Miami</t>
  </si>
  <si>
    <t>FXE</t>
  </si>
  <si>
    <t>Fort Lauderdale</t>
  </si>
  <si>
    <t>SRQ</t>
  </si>
  <si>
    <t>Sarasota/Bradenton</t>
  </si>
  <si>
    <t>GSO</t>
  </si>
  <si>
    <t>Greensboro</t>
  </si>
  <si>
    <t>MEM</t>
  </si>
  <si>
    <t>Memphis</t>
  </si>
  <si>
    <t>CHA</t>
  </si>
  <si>
    <t>Chattanooga</t>
  </si>
  <si>
    <t>ORL</t>
  </si>
  <si>
    <t>Orlando</t>
  </si>
  <si>
    <t>AVL</t>
  </si>
  <si>
    <t>Asheville</t>
  </si>
  <si>
    <t>LEX</t>
  </si>
  <si>
    <t>Lexington</t>
  </si>
  <si>
    <t>ECP</t>
  </si>
  <si>
    <t>Panama City</t>
  </si>
  <si>
    <t>SDF</t>
  </si>
  <si>
    <t>Louisville</t>
  </si>
  <si>
    <t>ILM</t>
  </si>
  <si>
    <t>PIE</t>
  </si>
  <si>
    <t>St PetersburgClearwater</t>
  </si>
  <si>
    <t>BCT</t>
  </si>
  <si>
    <t>Boca Raton</t>
  </si>
  <si>
    <t>FLL</t>
  </si>
  <si>
    <t>DTS</t>
  </si>
  <si>
    <t>Destin</t>
  </si>
  <si>
    <t>CAE</t>
  </si>
  <si>
    <t>TPA</t>
  </si>
  <si>
    <t>Tampa</t>
  </si>
  <si>
    <t>GSP</t>
  </si>
  <si>
    <t>Greer</t>
  </si>
  <si>
    <t>JAX</t>
  </si>
  <si>
    <t>Jacksonville</t>
  </si>
  <si>
    <t>SUA</t>
  </si>
  <si>
    <t>Stuart</t>
  </si>
  <si>
    <t>JWN</t>
  </si>
  <si>
    <t>TLH</t>
  </si>
  <si>
    <t>Tallahassee</t>
  </si>
  <si>
    <t>FTY</t>
  </si>
  <si>
    <t>CRG</t>
  </si>
  <si>
    <t>FMY</t>
  </si>
  <si>
    <t>Fort Myers</t>
  </si>
  <si>
    <t>GNV</t>
  </si>
  <si>
    <t>Gainesville</t>
  </si>
  <si>
    <t>PNS</t>
  </si>
  <si>
    <t>Pensacola</t>
  </si>
  <si>
    <t>MIA</t>
  </si>
  <si>
    <t>HSV</t>
  </si>
  <si>
    <t>Huntsville</t>
  </si>
  <si>
    <t>VRB</t>
  </si>
  <si>
    <t>Vero Beach</t>
  </si>
  <si>
    <t>DAB</t>
  </si>
  <si>
    <t>Daytona Beach</t>
  </si>
  <si>
    <t>ISM</t>
  </si>
  <si>
    <t>JQF</t>
  </si>
  <si>
    <t>Concord</t>
  </si>
  <si>
    <t>MLB</t>
  </si>
  <si>
    <t>Melbourne</t>
  </si>
  <si>
    <t>AGS</t>
  </si>
  <si>
    <t>Augusta</t>
  </si>
  <si>
    <t>MCO</t>
  </si>
  <si>
    <t>JAN</t>
  </si>
  <si>
    <t>LZU</t>
  </si>
  <si>
    <t>Lawrenceville</t>
  </si>
  <si>
    <t>MQY</t>
  </si>
  <si>
    <t>Smyrna</t>
  </si>
  <si>
    <t>SSI</t>
  </si>
  <si>
    <t>Brunswick</t>
  </si>
  <si>
    <t>RYY</t>
  </si>
  <si>
    <t>EYW</t>
  </si>
  <si>
    <t>Key West</t>
  </si>
  <si>
    <t>MYR</t>
  </si>
  <si>
    <t>Myrtle Beach</t>
  </si>
  <si>
    <t>JKA</t>
  </si>
  <si>
    <t>Gulf Shores</t>
  </si>
  <si>
    <t>SGJ</t>
  </si>
  <si>
    <t>St Augustine</t>
  </si>
  <si>
    <t>TMB</t>
  </si>
  <si>
    <t>GMU</t>
  </si>
  <si>
    <t>Greenville</t>
  </si>
  <si>
    <t>HXD</t>
  </si>
  <si>
    <t>Hilton Head Island</t>
  </si>
  <si>
    <t>MGM</t>
  </si>
  <si>
    <t>Montgomery</t>
  </si>
  <si>
    <t>FPR</t>
  </si>
  <si>
    <t>Fort Pierce</t>
  </si>
  <si>
    <t>FAY</t>
  </si>
  <si>
    <t>Fayetteville</t>
  </si>
  <si>
    <t>TRI</t>
  </si>
  <si>
    <t>Bristol/Johnson/Kingsport</t>
  </si>
  <si>
    <t>AUO</t>
  </si>
  <si>
    <t>Auburn</t>
  </si>
  <si>
    <t>JZI</t>
  </si>
  <si>
    <t>LAL</t>
  </si>
  <si>
    <t>Lakeland</t>
  </si>
  <si>
    <t>INT</t>
  </si>
  <si>
    <t>Winston Salem</t>
  </si>
  <si>
    <t>GPT</t>
  </si>
  <si>
    <t>Gulfport</t>
  </si>
  <si>
    <t>OCF</t>
  </si>
  <si>
    <t>Ocala</t>
  </si>
  <si>
    <t>MOB</t>
  </si>
  <si>
    <t>Mobile</t>
  </si>
  <si>
    <t>TCL</t>
  </si>
  <si>
    <t>Tuscaloosa</t>
  </si>
  <si>
    <t>RSW</t>
  </si>
  <si>
    <t>MTH</t>
  </si>
  <si>
    <t>Marathon</t>
  </si>
  <si>
    <t>CSG</t>
  </si>
  <si>
    <t>DHN</t>
  </si>
  <si>
    <t>Dothan</t>
  </si>
  <si>
    <t>AHN</t>
  </si>
  <si>
    <t>Athens</t>
  </si>
  <si>
    <t>SVH</t>
  </si>
  <si>
    <t>Statesville</t>
  </si>
  <si>
    <t>OLV</t>
  </si>
  <si>
    <t>Olive Branch</t>
  </si>
  <si>
    <t>LOU</t>
  </si>
  <si>
    <t>OAJ</t>
  </si>
  <si>
    <t>SFB</t>
  </si>
  <si>
    <t>VNC</t>
  </si>
  <si>
    <t>Venice</t>
  </si>
  <si>
    <t>EWN</t>
  </si>
  <si>
    <t>New Bern</t>
  </si>
  <si>
    <t>PGD</t>
  </si>
  <si>
    <t>Punta Gorda</t>
  </si>
  <si>
    <t>PMP</t>
  </si>
  <si>
    <t>Pompano Beach</t>
  </si>
  <si>
    <t>VLD</t>
  </si>
  <si>
    <t>Valdosta</t>
  </si>
  <si>
    <t>EQY</t>
  </si>
  <si>
    <t>Monroe</t>
  </si>
  <si>
    <t>MCN</t>
  </si>
  <si>
    <t>Macon</t>
  </si>
  <si>
    <t>VPS</t>
  </si>
  <si>
    <t>MEI</t>
  </si>
  <si>
    <t>Meridian</t>
  </si>
  <si>
    <t>FFC</t>
  </si>
  <si>
    <t>DNL</t>
  </si>
  <si>
    <t>UZA</t>
  </si>
  <si>
    <t>Rock Hill</t>
  </si>
  <si>
    <t>CRE</t>
  </si>
  <si>
    <t>North Myrtle Beach</t>
  </si>
  <si>
    <t>SPG</t>
  </si>
  <si>
    <t>St Petersburg</t>
  </si>
  <si>
    <t>GVL</t>
  </si>
  <si>
    <t>UOX</t>
  </si>
  <si>
    <t>BFM</t>
  </si>
  <si>
    <t>MBO</t>
  </si>
  <si>
    <t>F45</t>
  </si>
  <si>
    <t>ABY</t>
  </si>
  <si>
    <t>FHB</t>
  </si>
  <si>
    <t>Fernandina Beach</t>
  </si>
  <si>
    <t>SOP</t>
  </si>
  <si>
    <t>Pinehurst/Southern Pines</t>
  </si>
  <si>
    <t>MKY</t>
  </si>
  <si>
    <t>Marco Island</t>
  </si>
  <si>
    <t>VDF</t>
  </si>
  <si>
    <t>HKY</t>
  </si>
  <si>
    <t>Hickory</t>
  </si>
  <si>
    <t>LEE</t>
  </si>
  <si>
    <t>MBT</t>
  </si>
  <si>
    <t>Murfreesboro</t>
  </si>
  <si>
    <t>MDQ</t>
  </si>
  <si>
    <t>CEU</t>
  </si>
  <si>
    <t>Clemson</t>
  </si>
  <si>
    <t>TVI</t>
  </si>
  <si>
    <t>Thomasville</t>
  </si>
  <si>
    <t>TTA</t>
  </si>
  <si>
    <t>Sanford</t>
  </si>
  <si>
    <t>EVB</t>
  </si>
  <si>
    <t>New Smyrna Beach</t>
  </si>
  <si>
    <t>SJU</t>
  </si>
  <si>
    <t>San Juan</t>
  </si>
  <si>
    <t>CQF</t>
  </si>
  <si>
    <t>Fairhope</t>
  </si>
  <si>
    <t>BKV</t>
  </si>
  <si>
    <t>Brooksville</t>
  </si>
  <si>
    <t>BUY</t>
  </si>
  <si>
    <t>PGV</t>
  </si>
  <si>
    <t>MKL</t>
  </si>
  <si>
    <t>TUP</t>
  </si>
  <si>
    <t>Tupelo</t>
  </si>
  <si>
    <t>ASW</t>
  </si>
  <si>
    <t>IAH</t>
  </si>
  <si>
    <t>Houston</t>
  </si>
  <si>
    <t>DFW</t>
  </si>
  <si>
    <t>Dallas/Ft. Worth</t>
  </si>
  <si>
    <t>DAL</t>
  </si>
  <si>
    <t>Dallas</t>
  </si>
  <si>
    <t>HOU</t>
  </si>
  <si>
    <t>AUS</t>
  </si>
  <si>
    <t>Austin</t>
  </si>
  <si>
    <t>ADS</t>
  </si>
  <si>
    <t>SAT</t>
  </si>
  <si>
    <t>San Antonio</t>
  </si>
  <si>
    <t>FTW</t>
  </si>
  <si>
    <t>Fort Worth</t>
  </si>
  <si>
    <t>LIT</t>
  </si>
  <si>
    <t>Little Rock</t>
  </si>
  <si>
    <t>ABQ</t>
  </si>
  <si>
    <t>Albuquerque</t>
  </si>
  <si>
    <t>BTR</t>
  </si>
  <si>
    <t>Baton Rouge</t>
  </si>
  <si>
    <t>MAF</t>
  </si>
  <si>
    <t>Midland</t>
  </si>
  <si>
    <t>SGR</t>
  </si>
  <si>
    <t>TUL</t>
  </si>
  <si>
    <t>Tulsa</t>
  </si>
  <si>
    <t>NEW</t>
  </si>
  <si>
    <t>New Orleans</t>
  </si>
  <si>
    <t>OKC</t>
  </si>
  <si>
    <t>Oklahoma City</t>
  </si>
  <si>
    <t>LBB</t>
  </si>
  <si>
    <t>Lubbock</t>
  </si>
  <si>
    <t>ELP</t>
  </si>
  <si>
    <t>El Paso</t>
  </si>
  <si>
    <t>DWH</t>
  </si>
  <si>
    <t>PWA</t>
  </si>
  <si>
    <t>MSY</t>
  </si>
  <si>
    <t>CRP</t>
  </si>
  <si>
    <t>Corpus Christi</t>
  </si>
  <si>
    <t>LFT</t>
  </si>
  <si>
    <t>RVS</t>
  </si>
  <si>
    <t>CXO</t>
  </si>
  <si>
    <t>SHV</t>
  </si>
  <si>
    <t>Shreveport</t>
  </si>
  <si>
    <t>SAF</t>
  </si>
  <si>
    <t>Santa Fe</t>
  </si>
  <si>
    <t>XNA</t>
  </si>
  <si>
    <t>Fayetteville/Springdale/</t>
  </si>
  <si>
    <t>TKI</t>
  </si>
  <si>
    <t>AMA</t>
  </si>
  <si>
    <t>Amarillo</t>
  </si>
  <si>
    <t>MFE</t>
  </si>
  <si>
    <t>Mc Allen</t>
  </si>
  <si>
    <t>GTU</t>
  </si>
  <si>
    <t>Georgetown</t>
  </si>
  <si>
    <t>TYR</t>
  </si>
  <si>
    <t>Tyler</t>
  </si>
  <si>
    <t>DTO</t>
  </si>
  <si>
    <t>Denton</t>
  </si>
  <si>
    <t>GKY</t>
  </si>
  <si>
    <t>Arlington</t>
  </si>
  <si>
    <t>CLL</t>
  </si>
  <si>
    <t>College Station</t>
  </si>
  <si>
    <t>HYI</t>
  </si>
  <si>
    <t>San Marcos</t>
  </si>
  <si>
    <t>ACT</t>
  </si>
  <si>
    <t>Waco</t>
  </si>
  <si>
    <t>GGG</t>
  </si>
  <si>
    <t>Longview</t>
  </si>
  <si>
    <t>ROG</t>
  </si>
  <si>
    <t>Rogers</t>
  </si>
  <si>
    <t>MLU</t>
  </si>
  <si>
    <t>MDD</t>
  </si>
  <si>
    <t>ABI</t>
  </si>
  <si>
    <t>Abilene</t>
  </si>
  <si>
    <t>AFW</t>
  </si>
  <si>
    <t>FSM</t>
  </si>
  <si>
    <t>Fort Smith</t>
  </si>
  <si>
    <t>HDC</t>
  </si>
  <si>
    <t>Hammond</t>
  </si>
  <si>
    <t>RBD</t>
  </si>
  <si>
    <t>SJT</t>
  </si>
  <si>
    <t>San Angelo</t>
  </si>
  <si>
    <t>LRD</t>
  </si>
  <si>
    <t>Laredo</t>
  </si>
  <si>
    <t>IWS</t>
  </si>
  <si>
    <t>ASG</t>
  </si>
  <si>
    <t>Springdale</t>
  </si>
  <si>
    <t>AEX</t>
  </si>
  <si>
    <t>Alexandria</t>
  </si>
  <si>
    <t>JBR</t>
  </si>
  <si>
    <t>Jonesboro</t>
  </si>
  <si>
    <t>DTN</t>
  </si>
  <si>
    <t>ODO</t>
  </si>
  <si>
    <t>Odessa</t>
  </si>
  <si>
    <t>GUP</t>
  </si>
  <si>
    <t>Gallup</t>
  </si>
  <si>
    <t>BAZ</t>
  </si>
  <si>
    <t>New Braunfels</t>
  </si>
  <si>
    <t>FYV</t>
  </si>
  <si>
    <t>EFD</t>
  </si>
  <si>
    <t>BRO</t>
  </si>
  <si>
    <t>Brownsville</t>
  </si>
  <si>
    <t>TXK</t>
  </si>
  <si>
    <t>Texarkana</t>
  </si>
  <si>
    <t>T82</t>
  </si>
  <si>
    <t>Fredericksburg</t>
  </si>
  <si>
    <t>FMN</t>
  </si>
  <si>
    <t>Farmington</t>
  </si>
  <si>
    <t>HRL</t>
  </si>
  <si>
    <t>Harlingen</t>
  </si>
  <si>
    <t>BPT</t>
  </si>
  <si>
    <t>Beaumont/Port Arthur</t>
  </si>
  <si>
    <t>HOT</t>
  </si>
  <si>
    <t>Hot Springs</t>
  </si>
  <si>
    <t>HUM</t>
  </si>
  <si>
    <t>Houma</t>
  </si>
  <si>
    <t>OUN</t>
  </si>
  <si>
    <t>Norman</t>
  </si>
  <si>
    <t>ERV</t>
  </si>
  <si>
    <t>Kerrville</t>
  </si>
  <si>
    <t>CNM</t>
  </si>
  <si>
    <t>Carlsbad</t>
  </si>
  <si>
    <t>LCH</t>
  </si>
  <si>
    <t>Lake Charles</t>
  </si>
  <si>
    <t>FWS</t>
  </si>
  <si>
    <t>ROW</t>
  </si>
  <si>
    <t>Roswell</t>
  </si>
  <si>
    <t>SWO</t>
  </si>
  <si>
    <t>Stillwater</t>
  </si>
  <si>
    <t>AWP</t>
  </si>
  <si>
    <t>PHX</t>
  </si>
  <si>
    <t>Phoenix</t>
  </si>
  <si>
    <t>VNY</t>
  </si>
  <si>
    <t>Van Nuys</t>
  </si>
  <si>
    <t>LAS</t>
  </si>
  <si>
    <t>Las Vegas</t>
  </si>
  <si>
    <t>SNA</t>
  </si>
  <si>
    <t>Santa Ana</t>
  </si>
  <si>
    <t>SDL</t>
  </si>
  <si>
    <t>Scottsdale</t>
  </si>
  <si>
    <t>SJC</t>
  </si>
  <si>
    <t>San Jose</t>
  </si>
  <si>
    <t>CRQ</t>
  </si>
  <si>
    <t>LAX</t>
  </si>
  <si>
    <t>Los Angeles</t>
  </si>
  <si>
    <t>OAK</t>
  </si>
  <si>
    <t>Oakland</t>
  </si>
  <si>
    <t>SBA</t>
  </si>
  <si>
    <t>Santa Barbara</t>
  </si>
  <si>
    <t>RNO</t>
  </si>
  <si>
    <t>Reno</t>
  </si>
  <si>
    <t>SFO</t>
  </si>
  <si>
    <t>San Francisco</t>
  </si>
  <si>
    <t>LGB</t>
  </si>
  <si>
    <t>Long Beach</t>
  </si>
  <si>
    <t>BUR</t>
  </si>
  <si>
    <t>Burbank</t>
  </si>
  <si>
    <t>MRY</t>
  </si>
  <si>
    <t>Monterey</t>
  </si>
  <si>
    <t>TUS</t>
  </si>
  <si>
    <t>Tucson</t>
  </si>
  <si>
    <t>CMA</t>
  </si>
  <si>
    <t>Camarillo</t>
  </si>
  <si>
    <t>SAN</t>
  </si>
  <si>
    <t>San Diego</t>
  </si>
  <si>
    <t>STS</t>
  </si>
  <si>
    <t>Santa Rosa</t>
  </si>
  <si>
    <t>HND</t>
  </si>
  <si>
    <t>HNL</t>
  </si>
  <si>
    <t>Honolulu</t>
  </si>
  <si>
    <t>MYF</t>
  </si>
  <si>
    <t>IWA</t>
  </si>
  <si>
    <t>FAT</t>
  </si>
  <si>
    <t>Fresno</t>
  </si>
  <si>
    <t>SMO</t>
  </si>
  <si>
    <t>Santa Monica</t>
  </si>
  <si>
    <t>PSP</t>
  </si>
  <si>
    <t>Palm Springs</t>
  </si>
  <si>
    <t>SBP</t>
  </si>
  <si>
    <t>San Luis Obispo</t>
  </si>
  <si>
    <t>BFL</t>
  </si>
  <si>
    <t>Bakersfield</t>
  </si>
  <si>
    <t>APC</t>
  </si>
  <si>
    <t>Napa</t>
  </si>
  <si>
    <t>TRM</t>
  </si>
  <si>
    <t>HWD</t>
  </si>
  <si>
    <t>Hayward</t>
  </si>
  <si>
    <t>DVT</t>
  </si>
  <si>
    <t>SMF</t>
  </si>
  <si>
    <t>Sacramento</t>
  </si>
  <si>
    <t>CNO</t>
  </si>
  <si>
    <t>Chino</t>
  </si>
  <si>
    <t>TRK</t>
  </si>
  <si>
    <t>Truckee</t>
  </si>
  <si>
    <t>CCR</t>
  </si>
  <si>
    <t>VGT</t>
  </si>
  <si>
    <t>ONT</t>
  </si>
  <si>
    <t>Ontario</t>
  </si>
  <si>
    <t>SAC</t>
  </si>
  <si>
    <t>LVK</t>
  </si>
  <si>
    <t>Livermore</t>
  </si>
  <si>
    <t>HHR</t>
  </si>
  <si>
    <t>Hawthorne</t>
  </si>
  <si>
    <t>FLG</t>
  </si>
  <si>
    <t>Flagstaff</t>
  </si>
  <si>
    <t>MCC</t>
  </si>
  <si>
    <t>SEE</t>
  </si>
  <si>
    <t>San Diego/El Cajon</t>
  </si>
  <si>
    <t>PGA</t>
  </si>
  <si>
    <t>Page</t>
  </si>
  <si>
    <t>PAO</t>
  </si>
  <si>
    <t>Palo Alto</t>
  </si>
  <si>
    <t>MHR</t>
  </si>
  <si>
    <t>TOA</t>
  </si>
  <si>
    <t>Torrance</t>
  </si>
  <si>
    <t>OXR</t>
  </si>
  <si>
    <t>Oxnard</t>
  </si>
  <si>
    <t>SQL</t>
  </si>
  <si>
    <t>San Carlos</t>
  </si>
  <si>
    <t>SCK</t>
  </si>
  <si>
    <t>Stockton</t>
  </si>
  <si>
    <t>OGG</t>
  </si>
  <si>
    <t>Kahului</t>
  </si>
  <si>
    <t>RDD</t>
  </si>
  <si>
    <t>Redding</t>
  </si>
  <si>
    <t>RAL</t>
  </si>
  <si>
    <t>Riverside</t>
  </si>
  <si>
    <t>KOA</t>
  </si>
  <si>
    <t>Kailua/Kona</t>
  </si>
  <si>
    <t>MOD</t>
  </si>
  <si>
    <t>Modesto</t>
  </si>
  <si>
    <t>SNS</t>
  </si>
  <si>
    <t>Salinas</t>
  </si>
  <si>
    <t>SDM</t>
  </si>
  <si>
    <t>VIS</t>
  </si>
  <si>
    <t>Visalia</t>
  </si>
  <si>
    <t>PRC</t>
  </si>
  <si>
    <t>Prescott</t>
  </si>
  <si>
    <t>ID Airport</t>
  </si>
  <si>
    <t>LocID</t>
  </si>
  <si>
    <t>Airport</t>
  </si>
  <si>
    <t>VFR</t>
  </si>
  <si>
    <t>AirCarrier</t>
  </si>
  <si>
    <t>LIH</t>
  </si>
  <si>
    <t>Lihue</t>
  </si>
  <si>
    <t>ITO</t>
  </si>
  <si>
    <t>Hilo</t>
  </si>
  <si>
    <t>STT</t>
  </si>
  <si>
    <t>Charlotte Amalie</t>
  </si>
  <si>
    <t>MKK</t>
  </si>
  <si>
    <t>Kaunakakai</t>
  </si>
  <si>
    <t>BET</t>
  </si>
  <si>
    <t>Bethel</t>
  </si>
  <si>
    <t>ENA</t>
  </si>
  <si>
    <t>Kenai</t>
  </si>
  <si>
    <t>STX</t>
  </si>
  <si>
    <t>Christiansted</t>
  </si>
  <si>
    <t>LSE</t>
  </si>
  <si>
    <t>La Crosse</t>
  </si>
  <si>
    <t>MGW</t>
  </si>
  <si>
    <t>Morgantown</t>
  </si>
  <si>
    <t>AKN</t>
  </si>
  <si>
    <t>King Salmon</t>
  </si>
  <si>
    <t>TWF</t>
  </si>
  <si>
    <t>Twin Falls</t>
  </si>
  <si>
    <t>SAW</t>
  </si>
  <si>
    <t>Marquette</t>
  </si>
  <si>
    <t>SBY</t>
  </si>
  <si>
    <t>Salisbury</t>
  </si>
  <si>
    <t>MWA</t>
  </si>
  <si>
    <t>Marion</t>
  </si>
  <si>
    <t>PIH</t>
  </si>
  <si>
    <t>Pocatello</t>
  </si>
  <si>
    <t>DEC</t>
  </si>
  <si>
    <t>Decatur</t>
  </si>
  <si>
    <t>GUM</t>
  </si>
  <si>
    <t>Guam</t>
  </si>
  <si>
    <t>MHK</t>
  </si>
  <si>
    <t>Manhattan</t>
  </si>
  <si>
    <t>HTS</t>
  </si>
  <si>
    <t>Huntington</t>
  </si>
  <si>
    <t>GRI</t>
  </si>
  <si>
    <t>Grand Island</t>
  </si>
  <si>
    <t>OWB</t>
  </si>
  <si>
    <t>Owensboro</t>
  </si>
  <si>
    <t>CKB</t>
  </si>
  <si>
    <t>Clarksburg</t>
  </si>
  <si>
    <t>ORH</t>
  </si>
  <si>
    <t>Worcester</t>
  </si>
  <si>
    <t>SMX</t>
  </si>
  <si>
    <t>Santa Maria</t>
  </si>
  <si>
    <t>LAW</t>
  </si>
  <si>
    <t>Lawton</t>
  </si>
  <si>
    <t>IAG</t>
  </si>
  <si>
    <t>Niagara Falls</t>
  </si>
  <si>
    <t>FLO</t>
  </si>
  <si>
    <t>Florence</t>
  </si>
  <si>
    <t>PAH</t>
  </si>
  <si>
    <t>Paducah</t>
  </si>
  <si>
    <t>FFZ</t>
  </si>
  <si>
    <t>Mesa</t>
  </si>
  <si>
    <t>VCT</t>
  </si>
  <si>
    <t>Victoria</t>
  </si>
  <si>
    <t>PDT</t>
  </si>
  <si>
    <t>Pendleton</t>
  </si>
  <si>
    <t>IFP</t>
  </si>
  <si>
    <t>Bullhead City</t>
  </si>
  <si>
    <t>GYH</t>
  </si>
  <si>
    <t>LWS</t>
  </si>
  <si>
    <t>Lewiston</t>
  </si>
  <si>
    <t>PKB</t>
  </si>
  <si>
    <t>Parkersburg</t>
  </si>
  <si>
    <t>EWB</t>
  </si>
  <si>
    <t>New Bedford</t>
  </si>
  <si>
    <t>GTR</t>
  </si>
  <si>
    <t>Columbus/W Point/Starkville</t>
  </si>
  <si>
    <t>HOB</t>
  </si>
  <si>
    <t>Hobbs</t>
  </si>
  <si>
    <t>IPT</t>
  </si>
  <si>
    <t>Williamsport</t>
  </si>
  <si>
    <t>OTH</t>
  </si>
  <si>
    <t>North Bend</t>
  </si>
  <si>
    <t>DXR</t>
  </si>
  <si>
    <t>Danbury</t>
  </si>
  <si>
    <t>GSN</t>
  </si>
  <si>
    <t>Saipan Intl</t>
  </si>
  <si>
    <t>VQQ</t>
  </si>
  <si>
    <t>SBD</t>
  </si>
  <si>
    <t>San Bernardino</t>
  </si>
  <si>
    <t>HKS</t>
  </si>
  <si>
    <t>WDG</t>
  </si>
  <si>
    <t>Enid</t>
  </si>
  <si>
    <t>MDH</t>
  </si>
  <si>
    <t>Carbondale/Murphysboro</t>
  </si>
  <si>
    <t>BBG</t>
  </si>
  <si>
    <t>Branson</t>
  </si>
  <si>
    <t>VCV</t>
  </si>
  <si>
    <t>Victorville</t>
  </si>
  <si>
    <t>FOE</t>
  </si>
  <si>
    <t>Topeka</t>
  </si>
  <si>
    <t>TIX</t>
  </si>
  <si>
    <t>Titusville</t>
  </si>
  <si>
    <t>GYR</t>
  </si>
  <si>
    <t>Goodyear</t>
  </si>
  <si>
    <t>HUF</t>
  </si>
  <si>
    <t>Terre Haute</t>
  </si>
  <si>
    <t>BAF</t>
  </si>
  <si>
    <t>Westfield/Springfield</t>
  </si>
  <si>
    <t>STC</t>
  </si>
  <si>
    <t>St Cloud</t>
  </si>
  <si>
    <t>RME</t>
  </si>
  <si>
    <t>Rome</t>
  </si>
  <si>
    <t>GLS</t>
  </si>
  <si>
    <t>Galveston</t>
  </si>
  <si>
    <t>GCN</t>
  </si>
  <si>
    <t>Grand Canyon</t>
  </si>
  <si>
    <t>JXN</t>
  </si>
  <si>
    <t>POU</t>
  </si>
  <si>
    <t>Poughkeepsie</t>
  </si>
  <si>
    <t>LWM</t>
  </si>
  <si>
    <t>Lawrence</t>
  </si>
  <si>
    <t>CHD</t>
  </si>
  <si>
    <t>Chandler</t>
  </si>
  <si>
    <t>WJF</t>
  </si>
  <si>
    <t>ASH</t>
  </si>
  <si>
    <t>Nashua</t>
  </si>
  <si>
    <t>CWF</t>
  </si>
  <si>
    <t>LMT</t>
  </si>
  <si>
    <t>Klamath Falls</t>
  </si>
  <si>
    <t>HQZ</t>
  </si>
  <si>
    <t>Mesquite</t>
  </si>
  <si>
    <t>RYN</t>
  </si>
  <si>
    <t>NQA</t>
  </si>
  <si>
    <t>Millington</t>
  </si>
  <si>
    <t>MFD</t>
  </si>
  <si>
    <t>Mansfield</t>
  </si>
  <si>
    <t>SIG</t>
  </si>
  <si>
    <t>GYI</t>
  </si>
  <si>
    <t>Sherman/Denison</t>
  </si>
  <si>
    <t>PMD</t>
  </si>
  <si>
    <t>Palmdale</t>
  </si>
  <si>
    <t>ISO</t>
  </si>
  <si>
    <t>Kinston</t>
  </si>
  <si>
    <t>FIN</t>
  </si>
  <si>
    <t>Palm Coast</t>
  </si>
  <si>
    <t>HLG</t>
  </si>
  <si>
    <t>Wheeling</t>
  </si>
  <si>
    <t>HUT</t>
  </si>
  <si>
    <t>Hutchinson</t>
  </si>
  <si>
    <t>MIE</t>
  </si>
  <si>
    <t>Muncie</t>
  </si>
  <si>
    <t>GEU</t>
  </si>
  <si>
    <t>Glendale</t>
  </si>
  <si>
    <t>JRF</t>
  </si>
  <si>
    <t>Kapolei</t>
  </si>
  <si>
    <t>STJ</t>
  </si>
  <si>
    <t>St Joseph</t>
  </si>
  <si>
    <t>TOP</t>
  </si>
  <si>
    <t>FTG</t>
  </si>
  <si>
    <t>SSF</t>
  </si>
  <si>
    <t>POC</t>
  </si>
  <si>
    <t>La Verne</t>
  </si>
  <si>
    <t>EMT</t>
  </si>
  <si>
    <t>El Monte</t>
  </si>
  <si>
    <t>MWC</t>
  </si>
  <si>
    <t>HWO</t>
  </si>
  <si>
    <t>Hollywood</t>
  </si>
  <si>
    <t>RHV</t>
  </si>
  <si>
    <t>MER</t>
  </si>
  <si>
    <t>Atwater</t>
  </si>
  <si>
    <t>OMN</t>
  </si>
  <si>
    <t>Ormond Beach</t>
  </si>
  <si>
    <t>WHP</t>
  </si>
  <si>
    <t>GPM</t>
  </si>
  <si>
    <t>Grand Prairie</t>
  </si>
  <si>
    <t>FUL</t>
  </si>
  <si>
    <t>Fullerton</t>
  </si>
  <si>
    <t>TZR</t>
  </si>
  <si>
    <t>MRI</t>
  </si>
  <si>
    <t>TTD</t>
  </si>
  <si>
    <t>MIC</t>
  </si>
  <si>
    <t>RNM</t>
  </si>
  <si>
    <t>Ramona</t>
  </si>
  <si>
    <t xml:space="preserve">LocID </t>
  </si>
  <si>
    <t>Air Carrier</t>
  </si>
  <si>
    <t>Check if already in 500</t>
  </si>
  <si>
    <t>Check for TowerOps report available</t>
  </si>
  <si>
    <t>EKO</t>
  </si>
  <si>
    <t>Elko</t>
  </si>
  <si>
    <t>PRB</t>
  </si>
  <si>
    <t>Paso Robles</t>
  </si>
  <si>
    <t>HII</t>
  </si>
  <si>
    <t>Lake Havasu City</t>
  </si>
  <si>
    <t>ACV</t>
  </si>
  <si>
    <t>Arcata/Eureka</t>
  </si>
  <si>
    <t>E91</t>
  </si>
  <si>
    <t>Chinle</t>
  </si>
  <si>
    <t>CEC</t>
  </si>
  <si>
    <t>Crescent City</t>
  </si>
  <si>
    <t>F70</t>
  </si>
  <si>
    <t>Murrieta/Temecula</t>
  </si>
  <si>
    <t>AVQ</t>
  </si>
  <si>
    <t>Marana</t>
  </si>
  <si>
    <t>LNY</t>
  </si>
  <si>
    <t>Lanai City</t>
  </si>
  <si>
    <t>SOW</t>
  </si>
  <si>
    <t>Show Low</t>
  </si>
  <si>
    <t>SEZ</t>
  </si>
  <si>
    <t>Sedona</t>
  </si>
  <si>
    <t>DVO</t>
  </si>
  <si>
    <t>Novato</t>
  </si>
  <si>
    <t>CXP</t>
  </si>
  <si>
    <t>Carson City</t>
  </si>
  <si>
    <t>MMH</t>
  </si>
  <si>
    <t>Mammoth Lakes</t>
  </si>
  <si>
    <t>WVI</t>
  </si>
  <si>
    <t>Watsonville</t>
  </si>
  <si>
    <t>RQE</t>
  </si>
  <si>
    <t>Window Rock</t>
  </si>
  <si>
    <t>MEV</t>
  </si>
  <si>
    <t>Minden</t>
  </si>
  <si>
    <t>CIC</t>
  </si>
  <si>
    <t>Chico</t>
  </si>
  <si>
    <t>TVL</t>
  </si>
  <si>
    <t>South Lake Tahoe</t>
  </si>
  <si>
    <t>BIH</t>
  </si>
  <si>
    <t>Bishop</t>
  </si>
  <si>
    <t>ELY</t>
  </si>
  <si>
    <t>Ely</t>
  </si>
  <si>
    <t>O69</t>
  </si>
  <si>
    <t>Petaluma</t>
  </si>
  <si>
    <t>LHM</t>
  </si>
  <si>
    <t>IPL</t>
  </si>
  <si>
    <t>Imperial</t>
  </si>
  <si>
    <t>MUE</t>
  </si>
  <si>
    <t>Waimea Kohala</t>
  </si>
  <si>
    <t>0V7</t>
  </si>
  <si>
    <t>Kayenta</t>
  </si>
  <si>
    <t>MAE</t>
  </si>
  <si>
    <t>Madera</t>
  </si>
  <si>
    <t>HAF</t>
  </si>
  <si>
    <t>Half Moon Bay</t>
  </si>
  <si>
    <t>IZA</t>
  </si>
  <si>
    <t>Santa Ynez</t>
  </si>
  <si>
    <t>AUN</t>
  </si>
  <si>
    <t>CGZ</t>
  </si>
  <si>
    <t>Casa Grande</t>
  </si>
  <si>
    <t>TCY</t>
  </si>
  <si>
    <t>Tracy</t>
  </si>
  <si>
    <t>VCB</t>
  </si>
  <si>
    <t>Vacaville</t>
  </si>
  <si>
    <t>SAD</t>
  </si>
  <si>
    <t>Safford</t>
  </si>
  <si>
    <t>MCE</t>
  </si>
  <si>
    <t>Merced</t>
  </si>
  <si>
    <t>IGM</t>
  </si>
  <si>
    <t>Kingman</t>
  </si>
  <si>
    <t>INW</t>
  </si>
  <si>
    <t>Winslow</t>
  </si>
  <si>
    <t>DWA</t>
  </si>
  <si>
    <t>Davis/Woodland/Winters</t>
  </si>
  <si>
    <t>JTC</t>
  </si>
  <si>
    <t>Springerville</t>
  </si>
  <si>
    <t>RBL</t>
  </si>
  <si>
    <t>Red Bluff</t>
  </si>
  <si>
    <t>SJN</t>
  </si>
  <si>
    <t>St Johns</t>
  </si>
  <si>
    <t>O22</t>
  </si>
  <si>
    <t>CCB</t>
  </si>
  <si>
    <t>Upland</t>
  </si>
  <si>
    <t>L35</t>
  </si>
  <si>
    <t>Big Bear City</t>
  </si>
  <si>
    <t>MYV</t>
  </si>
  <si>
    <t>Marysville</t>
  </si>
  <si>
    <t>AJO</t>
  </si>
  <si>
    <t>Corona</t>
  </si>
  <si>
    <t>BLH</t>
  </si>
  <si>
    <t>Blythe</t>
  </si>
  <si>
    <t>E16</t>
  </si>
  <si>
    <t>San Martin</t>
  </si>
  <si>
    <t>FHU</t>
  </si>
  <si>
    <t>Fort Huachuca Sierra Vista</t>
  </si>
  <si>
    <t>FCH</t>
  </si>
  <si>
    <t>HJO</t>
  </si>
  <si>
    <t>Hanford</t>
  </si>
  <si>
    <t>OKB</t>
  </si>
  <si>
    <t>Oceanside</t>
  </si>
  <si>
    <t>CVH</t>
  </si>
  <si>
    <t>Hollister</t>
  </si>
  <si>
    <t>CXL</t>
  </si>
  <si>
    <t>Calexico</t>
  </si>
  <si>
    <t>PTV</t>
  </si>
  <si>
    <t>Porterville</t>
  </si>
  <si>
    <t>MHV</t>
  </si>
  <si>
    <t>Mojave</t>
  </si>
  <si>
    <t>E24</t>
  </si>
  <si>
    <t>Whiteriver</t>
  </si>
  <si>
    <t>WMC</t>
  </si>
  <si>
    <t>Winnemucca</t>
  </si>
  <si>
    <t>REI</t>
  </si>
  <si>
    <t>Redlands</t>
  </si>
  <si>
    <t>MIT</t>
  </si>
  <si>
    <t>Shafter</t>
  </si>
  <si>
    <t>C83</t>
  </si>
  <si>
    <t>Byron</t>
  </si>
  <si>
    <t>UKI</t>
  </si>
  <si>
    <t>Ukiah</t>
  </si>
  <si>
    <t>OLS</t>
  </si>
  <si>
    <t>Nogales</t>
  </si>
  <si>
    <t>FOT</t>
  </si>
  <si>
    <t>Fortuna</t>
  </si>
  <si>
    <t>P20</t>
  </si>
  <si>
    <t>Parker</t>
  </si>
  <si>
    <t>DLO</t>
  </si>
  <si>
    <t>Delano</t>
  </si>
  <si>
    <t>67L</t>
  </si>
  <si>
    <t>P52</t>
  </si>
  <si>
    <t>Cottonwood</t>
  </si>
  <si>
    <t>LLR</t>
  </si>
  <si>
    <t>Little River</t>
  </si>
  <si>
    <t>GOO</t>
  </si>
  <si>
    <t>Grass Valley</t>
  </si>
  <si>
    <t>OVE</t>
  </si>
  <si>
    <t>Oroville</t>
  </si>
  <si>
    <t>HMT</t>
  </si>
  <si>
    <t>Hemet</t>
  </si>
  <si>
    <t>FLX</t>
  </si>
  <si>
    <t>Fallon</t>
  </si>
  <si>
    <t>BVU</t>
  </si>
  <si>
    <t>Boulder City</t>
  </si>
  <si>
    <t>RTS</t>
  </si>
  <si>
    <t>APV</t>
  </si>
  <si>
    <t>Apple Valley</t>
  </si>
  <si>
    <t>PVF</t>
  </si>
  <si>
    <t>Placerville</t>
  </si>
  <si>
    <t>EDU</t>
  </si>
  <si>
    <t>Davis</t>
  </si>
  <si>
    <t>E25</t>
  </si>
  <si>
    <t>Wickenburg</t>
  </si>
  <si>
    <t>EKA</t>
  </si>
  <si>
    <t>Eureka</t>
  </si>
  <si>
    <t>TPH</t>
  </si>
  <si>
    <t>Tonopah</t>
  </si>
  <si>
    <t>O27</t>
  </si>
  <si>
    <t>Oakdale</t>
  </si>
  <si>
    <t>BWC</t>
  </si>
  <si>
    <t>Brawley</t>
  </si>
  <si>
    <t>RIV</t>
  </si>
  <si>
    <t>E45</t>
  </si>
  <si>
    <t>Groveland</t>
  </si>
  <si>
    <t>WLW</t>
  </si>
  <si>
    <t>Willows</t>
  </si>
  <si>
    <t>O43</t>
  </si>
  <si>
    <t>Yerington</t>
  </si>
  <si>
    <t>O88</t>
  </si>
  <si>
    <t>Rio Vista</t>
  </si>
  <si>
    <t>1O2</t>
  </si>
  <si>
    <t>Lakeport</t>
  </si>
  <si>
    <t>P08</t>
  </si>
  <si>
    <t>Coolidge</t>
  </si>
  <si>
    <t>PAN</t>
  </si>
  <si>
    <t>Payson</t>
  </si>
  <si>
    <t>P33</t>
  </si>
  <si>
    <t>Willcox</t>
  </si>
  <si>
    <t>SIY</t>
  </si>
  <si>
    <t>Montague</t>
  </si>
  <si>
    <t>BAM</t>
  </si>
  <si>
    <t>Battle Mountain</t>
  </si>
  <si>
    <t>O05</t>
  </si>
  <si>
    <t>Chester</t>
  </si>
  <si>
    <t>AZC</t>
  </si>
  <si>
    <t>Colorado City</t>
  </si>
  <si>
    <t>AAT</t>
  </si>
  <si>
    <t>Alturas</t>
  </si>
  <si>
    <t>L45</t>
  </si>
  <si>
    <t>OAR</t>
  </si>
  <si>
    <t>Marina</t>
  </si>
  <si>
    <t>LSN</t>
  </si>
  <si>
    <t>Los Banos</t>
  </si>
  <si>
    <t>O61</t>
  </si>
  <si>
    <t>Cameron Park</t>
  </si>
  <si>
    <t>CPU</t>
  </si>
  <si>
    <t>San Andreas</t>
  </si>
  <si>
    <t>LPC</t>
  </si>
  <si>
    <t>Lompoc</t>
  </si>
  <si>
    <t>O46</t>
  </si>
  <si>
    <t>Weed</t>
  </si>
  <si>
    <t>O89</t>
  </si>
  <si>
    <t>Fall River Mills</t>
  </si>
  <si>
    <t>L18</t>
  </si>
  <si>
    <t>Fallbrook</t>
  </si>
  <si>
    <t>DAG</t>
  </si>
  <si>
    <t>Daggett</t>
  </si>
  <si>
    <t>O26</t>
  </si>
  <si>
    <t>Lone Pine</t>
  </si>
  <si>
    <t>L08</t>
  </si>
  <si>
    <t>Borrego Springs</t>
  </si>
  <si>
    <t>TSP</t>
  </si>
  <si>
    <t>Tehachapi</t>
  </si>
  <si>
    <t>EED</t>
  </si>
  <si>
    <t>Needles</t>
  </si>
  <si>
    <t>MPI</t>
  </si>
  <si>
    <t>Mariposa</t>
  </si>
  <si>
    <t>JAQ</t>
  </si>
  <si>
    <t>IYK</t>
  </si>
  <si>
    <t>Inyokern</t>
  </si>
  <si>
    <t>E63</t>
  </si>
  <si>
    <t>Gila Bend</t>
  </si>
  <si>
    <t>O08</t>
  </si>
  <si>
    <t>Colusa</t>
  </si>
  <si>
    <t>T03</t>
  </si>
  <si>
    <t>Tuba City</t>
  </si>
  <si>
    <t>O85</t>
  </si>
  <si>
    <t>TLR</t>
  </si>
  <si>
    <t>Tulare</t>
  </si>
  <si>
    <t>DUG</t>
  </si>
  <si>
    <t>Douglas Bisbee</t>
  </si>
  <si>
    <t>TNP</t>
  </si>
  <si>
    <t>Twentynine Palms</t>
  </si>
  <si>
    <t>HTH</t>
  </si>
  <si>
    <t>SVE</t>
  </si>
  <si>
    <t>Susanville</t>
  </si>
  <si>
    <t>RIU</t>
  </si>
  <si>
    <t>Rancho Murieta</t>
  </si>
  <si>
    <t>L52</t>
  </si>
  <si>
    <t>Oceano</t>
  </si>
  <si>
    <t>O32</t>
  </si>
  <si>
    <t>Reedley</t>
  </si>
  <si>
    <t>BXK</t>
  </si>
  <si>
    <t>Buckeye</t>
  </si>
  <si>
    <t>CMR</t>
  </si>
  <si>
    <t>Williams</t>
  </si>
  <si>
    <t>MZJ</t>
  </si>
  <si>
    <t>E60</t>
  </si>
  <si>
    <t>Eloy</t>
  </si>
  <si>
    <t>KIC</t>
  </si>
  <si>
    <t>King City</t>
  </si>
  <si>
    <t>05U</t>
  </si>
  <si>
    <t>BNG</t>
  </si>
  <si>
    <t>Banning</t>
  </si>
  <si>
    <t>LOL</t>
  </si>
  <si>
    <t>Lovelock</t>
  </si>
  <si>
    <t>HES</t>
  </si>
  <si>
    <t>Healdsburg</t>
  </si>
  <si>
    <t>P13</t>
  </si>
  <si>
    <t>Globe</t>
  </si>
  <si>
    <t>CFT</t>
  </si>
  <si>
    <t>Clifton/Morenci</t>
  </si>
  <si>
    <t>PPG</t>
  </si>
  <si>
    <t>Pago Pago</t>
  </si>
  <si>
    <t>TYL</t>
  </si>
  <si>
    <t>Taylor</t>
  </si>
  <si>
    <t>BTY</t>
  </si>
  <si>
    <t>Beatty</t>
  </si>
  <si>
    <t>SPZ</t>
  </si>
  <si>
    <t>Silver Springs</t>
  </si>
  <si>
    <t>F34</t>
  </si>
  <si>
    <t>Firebaugh</t>
  </si>
  <si>
    <t>O02</t>
  </si>
  <si>
    <t>Beckwourth</t>
  </si>
  <si>
    <t>0Q5</t>
  </si>
  <si>
    <t>Shelter Cove</t>
  </si>
  <si>
    <t>C80</t>
  </si>
  <si>
    <t>Coalinga</t>
  </si>
  <si>
    <t>O28</t>
  </si>
  <si>
    <t>Willits</t>
  </si>
  <si>
    <t>O37</t>
  </si>
  <si>
    <t>Orland</t>
  </si>
  <si>
    <t>JHM</t>
  </si>
  <si>
    <t>Lahaina</t>
  </si>
  <si>
    <t>L71</t>
  </si>
  <si>
    <t>California City</t>
  </si>
  <si>
    <t>L05</t>
  </si>
  <si>
    <t>Kernville</t>
  </si>
  <si>
    <t>O86</t>
  </si>
  <si>
    <t>Trinity Center</t>
  </si>
  <si>
    <t>P14</t>
  </si>
  <si>
    <t>Holbrook</t>
  </si>
  <si>
    <t>LWL</t>
  </si>
  <si>
    <t>Wells</t>
  </si>
  <si>
    <t>A39</t>
  </si>
  <si>
    <t>Maricopa</t>
  </si>
  <si>
    <t>E95</t>
  </si>
  <si>
    <t>Benson</t>
  </si>
  <si>
    <t>HNM</t>
  </si>
  <si>
    <t>Hana</t>
  </si>
  <si>
    <t>LUP</t>
  </si>
  <si>
    <t>Kalaupapa</t>
  </si>
  <si>
    <t>O60</t>
  </si>
  <si>
    <t>Cloverdale</t>
  </si>
  <si>
    <t>O15</t>
  </si>
  <si>
    <t>Turlock</t>
  </si>
  <si>
    <t>2O1</t>
  </si>
  <si>
    <t>Quincy</t>
  </si>
  <si>
    <t>O52</t>
  </si>
  <si>
    <t>Yuba City</t>
  </si>
  <si>
    <t>1G4</t>
  </si>
  <si>
    <t>Peach Springs</t>
  </si>
  <si>
    <t>1L1</t>
  </si>
  <si>
    <t>Panaca</t>
  </si>
  <si>
    <t>2O6</t>
  </si>
  <si>
    <t>Chowchilla</t>
  </si>
  <si>
    <t>U08</t>
  </si>
  <si>
    <t>Overton</t>
  </si>
  <si>
    <t>06U</t>
  </si>
  <si>
    <t>Jackpot</t>
  </si>
  <si>
    <t>1O6</t>
  </si>
  <si>
    <t>Dunsmuir</t>
  </si>
  <si>
    <t>O16</t>
  </si>
  <si>
    <t>Garberville</t>
  </si>
  <si>
    <t>F62</t>
  </si>
  <si>
    <t>Hayfork</t>
  </si>
  <si>
    <t>CPM</t>
  </si>
  <si>
    <t>Compton</t>
  </si>
  <si>
    <t>P01</t>
  </si>
  <si>
    <t>Ajo</t>
  </si>
  <si>
    <t>UPP</t>
  </si>
  <si>
    <t>Hawi</t>
  </si>
  <si>
    <t>0L7</t>
  </si>
  <si>
    <t>Jean</t>
  </si>
  <si>
    <t>A30</t>
  </si>
  <si>
    <t>Fort Jones</t>
  </si>
  <si>
    <t>TMT</t>
  </si>
  <si>
    <t>unknown</t>
  </si>
  <si>
    <t>L17</t>
  </si>
  <si>
    <t>Taft</t>
  </si>
  <si>
    <t>0O4</t>
  </si>
  <si>
    <t>Corning</t>
  </si>
  <si>
    <t>E77</t>
  </si>
  <si>
    <t>San Manuel</t>
  </si>
  <si>
    <t>O59</t>
  </si>
  <si>
    <t>Cedarville</t>
  </si>
  <si>
    <t>L72</t>
  </si>
  <si>
    <t>Trona</t>
  </si>
  <si>
    <t>10U</t>
  </si>
  <si>
    <t>OWYHEE</t>
  </si>
  <si>
    <t>O57</t>
  </si>
  <si>
    <t>E36</t>
  </si>
  <si>
    <t>P04</t>
  </si>
  <si>
    <t>Bisbee</t>
  </si>
  <si>
    <t>D83</t>
  </si>
  <si>
    <t>Boonville</t>
  </si>
  <si>
    <t>3O1</t>
  </si>
  <si>
    <t>Gustine</t>
  </si>
  <si>
    <t>2O7</t>
  </si>
  <si>
    <t>Independence</t>
  </si>
  <si>
    <t>M90</t>
  </si>
  <si>
    <t>Mendota</t>
  </si>
  <si>
    <t>F72</t>
  </si>
  <si>
    <t>Franklin</t>
  </si>
  <si>
    <t>P10</t>
  </si>
  <si>
    <t>Polacca</t>
  </si>
  <si>
    <t>L19</t>
  </si>
  <si>
    <t>Wasco</t>
  </si>
  <si>
    <t>L92</t>
  </si>
  <si>
    <t>Alamo</t>
  </si>
  <si>
    <t>PAK</t>
  </si>
  <si>
    <t>Hanapepe</t>
  </si>
  <si>
    <t>T42</t>
  </si>
  <si>
    <t>Ruth</t>
  </si>
  <si>
    <t>O24</t>
  </si>
  <si>
    <t>Lee Vining</t>
  </si>
  <si>
    <t>O54</t>
  </si>
  <si>
    <t>Weaverville</t>
  </si>
  <si>
    <t>O09</t>
  </si>
  <si>
    <t>Covelo</t>
  </si>
  <si>
    <t>O81</t>
  </si>
  <si>
    <t>Tulelake</t>
  </si>
  <si>
    <t>A32</t>
  </si>
  <si>
    <t>Dorris</t>
  </si>
  <si>
    <t>O42</t>
  </si>
  <si>
    <t>Woodlake</t>
  </si>
  <si>
    <t>HDH</t>
  </si>
  <si>
    <t>Mokuleia</t>
  </si>
  <si>
    <t>D63</t>
  </si>
  <si>
    <t>Dinsmore</t>
  </si>
  <si>
    <t>E51</t>
  </si>
  <si>
    <t>Bagdad</t>
  </si>
  <si>
    <t>GAB</t>
  </si>
  <si>
    <t>Gabbs</t>
  </si>
  <si>
    <t>49X</t>
  </si>
  <si>
    <t>Chemehuevi Valley</t>
  </si>
  <si>
    <t>O21</t>
  </si>
  <si>
    <t>Hoopa</t>
  </si>
  <si>
    <t>36S</t>
  </si>
  <si>
    <t>Happy Camp</t>
  </si>
  <si>
    <t>D86</t>
  </si>
  <si>
    <t>O19</t>
  </si>
  <si>
    <t>Z95</t>
  </si>
  <si>
    <t>Cibecue</t>
  </si>
  <si>
    <t>DMA</t>
  </si>
  <si>
    <t>LSV</t>
  </si>
  <si>
    <t>LUF</t>
  </si>
  <si>
    <t>NKX</t>
  </si>
  <si>
    <t>NLC</t>
  </si>
  <si>
    <t>Lemoore</t>
  </si>
  <si>
    <t>W29</t>
  </si>
  <si>
    <t>1 San Clement Is for military</t>
  </si>
  <si>
    <t>AIK</t>
  </si>
  <si>
    <t>Aiken</t>
  </si>
  <si>
    <t>SPA</t>
  </si>
  <si>
    <t>Spartanburg</t>
  </si>
  <si>
    <t>CUB</t>
  </si>
  <si>
    <t>GKT</t>
  </si>
  <si>
    <t>Sevierville</t>
  </si>
  <si>
    <t>LRO</t>
  </si>
  <si>
    <t>Mount Pleasant</t>
  </si>
  <si>
    <t>BWG</t>
  </si>
  <si>
    <t>Bowling Green</t>
  </si>
  <si>
    <t>BQK</t>
  </si>
  <si>
    <t>MRH</t>
  </si>
  <si>
    <t>Beaufort</t>
  </si>
  <si>
    <t>CNI</t>
  </si>
  <si>
    <t>Canton</t>
  </si>
  <si>
    <t>LUL</t>
  </si>
  <si>
    <t>Laurel</t>
  </si>
  <si>
    <t>DKX</t>
  </si>
  <si>
    <t>EKY</t>
  </si>
  <si>
    <t>Bessemer</t>
  </si>
  <si>
    <t>GGE</t>
  </si>
  <si>
    <t>MSL</t>
  </si>
  <si>
    <t>Muscle Shoals</t>
  </si>
  <si>
    <t>CCO</t>
  </si>
  <si>
    <t>MQI</t>
  </si>
  <si>
    <t>Manteo</t>
  </si>
  <si>
    <t>BOW</t>
  </si>
  <si>
    <t>Bartow</t>
  </si>
  <si>
    <t>PIB</t>
  </si>
  <si>
    <t>Hattiesburg/Laurel</t>
  </si>
  <si>
    <t>TPF</t>
  </si>
  <si>
    <t>SUT</t>
  </si>
  <si>
    <t>Oak Island</t>
  </si>
  <si>
    <t>CTJ</t>
  </si>
  <si>
    <t>Carrollton</t>
  </si>
  <si>
    <t>ARW</t>
  </si>
  <si>
    <t>VPC</t>
  </si>
  <si>
    <t>Cartersville</t>
  </si>
  <si>
    <t>EET</t>
  </si>
  <si>
    <t>Alabaster</t>
  </si>
  <si>
    <t>JNX</t>
  </si>
  <si>
    <t>Smithfield</t>
  </si>
  <si>
    <t>DCU</t>
  </si>
  <si>
    <t>M01</t>
  </si>
  <si>
    <t>RUQ</t>
  </si>
  <si>
    <t>RMG</t>
  </si>
  <si>
    <t>EXX</t>
  </si>
  <si>
    <t>LNA</t>
  </si>
  <si>
    <t>RZR</t>
  </si>
  <si>
    <t>X60</t>
  </si>
  <si>
    <t>Williston</t>
  </si>
  <si>
    <t>MGR</t>
  </si>
  <si>
    <t>Moultrie</t>
  </si>
  <si>
    <t>RBW</t>
  </si>
  <si>
    <t>Walterboro</t>
  </si>
  <si>
    <t>HMP</t>
  </si>
  <si>
    <t>Hampton</t>
  </si>
  <si>
    <t>AND</t>
  </si>
  <si>
    <t>Anderson</t>
  </si>
  <si>
    <t>STF</t>
  </si>
  <si>
    <t>Starkville</t>
  </si>
  <si>
    <t>3J7</t>
  </si>
  <si>
    <t>27K</t>
  </si>
  <si>
    <t>8A0</t>
  </si>
  <si>
    <t>Albertville</t>
  </si>
  <si>
    <t>WDR</t>
  </si>
  <si>
    <t>Winder</t>
  </si>
  <si>
    <t>XNX</t>
  </si>
  <si>
    <t>Gallatin</t>
  </si>
  <si>
    <t>M54</t>
  </si>
  <si>
    <t>RWI</t>
  </si>
  <si>
    <t>Rocky Mount</t>
  </si>
  <si>
    <t>CLW</t>
  </si>
  <si>
    <t>Clearwater</t>
  </si>
  <si>
    <t>HBG</t>
  </si>
  <si>
    <t>Hattiesburg</t>
  </si>
  <si>
    <t>HEG</t>
  </si>
  <si>
    <t>LGC</t>
  </si>
  <si>
    <t>Lagrange</t>
  </si>
  <si>
    <t>0A9</t>
  </si>
  <si>
    <t>Elizabethton</t>
  </si>
  <si>
    <t>SRB</t>
  </si>
  <si>
    <t>Sparta</t>
  </si>
  <si>
    <t>AAF</t>
  </si>
  <si>
    <t>Apalachicola</t>
  </si>
  <si>
    <t>CEW</t>
  </si>
  <si>
    <t>Crestview</t>
  </si>
  <si>
    <t>COI</t>
  </si>
  <si>
    <t>Merritt Island</t>
  </si>
  <si>
    <t>THA</t>
  </si>
  <si>
    <t>Tullahoma</t>
  </si>
  <si>
    <t>GIF</t>
  </si>
  <si>
    <t>Winter Haven</t>
  </si>
  <si>
    <t>TMA</t>
  </si>
  <si>
    <t>Tifton</t>
  </si>
  <si>
    <t>SEF</t>
  </si>
  <si>
    <t>Sebring</t>
  </si>
  <si>
    <t>HRJ</t>
  </si>
  <si>
    <t>Erwin</t>
  </si>
  <si>
    <t>DED</t>
  </si>
  <si>
    <t>Deland</t>
  </si>
  <si>
    <t>LQK</t>
  </si>
  <si>
    <t>Pickens</t>
  </si>
  <si>
    <t>TBR</t>
  </si>
  <si>
    <t>Statesboro</t>
  </si>
  <si>
    <t>1A5</t>
  </si>
  <si>
    <t>MOR</t>
  </si>
  <si>
    <t>GWO</t>
  </si>
  <si>
    <t>Greenwood</t>
  </si>
  <si>
    <t>LOZ</t>
  </si>
  <si>
    <t>London</t>
  </si>
  <si>
    <t>DNN</t>
  </si>
  <si>
    <t>Dalton</t>
  </si>
  <si>
    <t>CKV</t>
  </si>
  <si>
    <t>Clarksville</t>
  </si>
  <si>
    <t>RGA</t>
  </si>
  <si>
    <t>TOC</t>
  </si>
  <si>
    <t>Toccoa</t>
  </si>
  <si>
    <t>SMS</t>
  </si>
  <si>
    <t>Sumter</t>
  </si>
  <si>
    <t>PXE</t>
  </si>
  <si>
    <t>Perry</t>
  </si>
  <si>
    <t>LHZ</t>
  </si>
  <si>
    <t>Louisburg</t>
  </si>
  <si>
    <t>CVC</t>
  </si>
  <si>
    <t>CGC</t>
  </si>
  <si>
    <t>Crystal River</t>
  </si>
  <si>
    <t>CPC</t>
  </si>
  <si>
    <t>Whiteville</t>
  </si>
  <si>
    <t>VDI</t>
  </si>
  <si>
    <t>Vidalia</t>
  </si>
  <si>
    <t>LCQ</t>
  </si>
  <si>
    <t>Lake City</t>
  </si>
  <si>
    <t>IPJ</t>
  </si>
  <si>
    <t>Lincolnton</t>
  </si>
  <si>
    <t>UKF</t>
  </si>
  <si>
    <t>North Wilkesboro</t>
  </si>
  <si>
    <t>CMD</t>
  </si>
  <si>
    <t>Cullman</t>
  </si>
  <si>
    <t>GRD</t>
  </si>
  <si>
    <t>DYB</t>
  </si>
  <si>
    <t>Summerville</t>
  </si>
  <si>
    <t>TOI</t>
  </si>
  <si>
    <t>Troy</t>
  </si>
  <si>
    <t>OBE</t>
  </si>
  <si>
    <t>Okeechobee</t>
  </si>
  <si>
    <t>ALX</t>
  </si>
  <si>
    <t>Alexander City</t>
  </si>
  <si>
    <t>GAD</t>
  </si>
  <si>
    <t>Gadsden</t>
  </si>
  <si>
    <t>DBN</t>
  </si>
  <si>
    <t>Dublin</t>
  </si>
  <si>
    <t>PLR</t>
  </si>
  <si>
    <t>Pell City</t>
  </si>
  <si>
    <t>EDN</t>
  </si>
  <si>
    <t>Enterprise</t>
  </si>
  <si>
    <t>HQU</t>
  </si>
  <si>
    <t>Thomson</t>
  </si>
  <si>
    <t>PQL</t>
  </si>
  <si>
    <t>Pascagoula</t>
  </si>
  <si>
    <t>MRN</t>
  </si>
  <si>
    <t>Morganton</t>
  </si>
  <si>
    <t>OGB</t>
  </si>
  <si>
    <t>Orangeburg</t>
  </si>
  <si>
    <t>GWW</t>
  </si>
  <si>
    <t>Goldsboro</t>
  </si>
  <si>
    <t>AYS</t>
  </si>
  <si>
    <t>Waycross</t>
  </si>
  <si>
    <t>BGF</t>
  </si>
  <si>
    <t>Winchester</t>
  </si>
  <si>
    <t>ZPH</t>
  </si>
  <si>
    <t>Zephyrhills</t>
  </si>
  <si>
    <t>FFT</t>
  </si>
  <si>
    <t>Frankfort</t>
  </si>
  <si>
    <t>HEZ</t>
  </si>
  <si>
    <t>Natchez</t>
  </si>
  <si>
    <t>OPN</t>
  </si>
  <si>
    <t>Thomaston</t>
  </si>
  <si>
    <t>CTY</t>
  </si>
  <si>
    <t>Cross City</t>
  </si>
  <si>
    <t>FQD</t>
  </si>
  <si>
    <t>Rutherfordton</t>
  </si>
  <si>
    <t>MLJ</t>
  </si>
  <si>
    <t>Milledgeville</t>
  </si>
  <si>
    <t>SYI</t>
  </si>
  <si>
    <t>Shelbyville</t>
  </si>
  <si>
    <t>IOB</t>
  </si>
  <si>
    <t>Mount Sterling</t>
  </si>
  <si>
    <t>CSV</t>
  </si>
  <si>
    <t>Crossville</t>
  </si>
  <si>
    <t>DQH</t>
  </si>
  <si>
    <t>Douglas</t>
  </si>
  <si>
    <t>DVK</t>
  </si>
  <si>
    <t>Danville</t>
  </si>
  <si>
    <t>ECG</t>
  </si>
  <si>
    <t>Elizabeth City</t>
  </si>
  <si>
    <t>BGE</t>
  </si>
  <si>
    <t>Bainbridge</t>
  </si>
  <si>
    <t>CPF</t>
  </si>
  <si>
    <t>Hazard</t>
  </si>
  <si>
    <t>ANB</t>
  </si>
  <si>
    <t>Anniston</t>
  </si>
  <si>
    <t>DZJ</t>
  </si>
  <si>
    <t>Blairsville</t>
  </si>
  <si>
    <t>JFX</t>
  </si>
  <si>
    <t>Jasper</t>
  </si>
  <si>
    <t>DYR</t>
  </si>
  <si>
    <t>Dyersburg</t>
  </si>
  <si>
    <t>GLH</t>
  </si>
  <si>
    <t>VUJ</t>
  </si>
  <si>
    <t>Albemarle</t>
  </si>
  <si>
    <t>HSA</t>
  </si>
  <si>
    <t>Bay St Louis</t>
  </si>
  <si>
    <t>79J</t>
  </si>
  <si>
    <t>Andalusia/Opp</t>
  </si>
  <si>
    <t>4A9</t>
  </si>
  <si>
    <t>Fort Payne</t>
  </si>
  <si>
    <t>6A2</t>
  </si>
  <si>
    <t>Griffin</t>
  </si>
  <si>
    <t>28J</t>
  </si>
  <si>
    <t>Palatka</t>
  </si>
  <si>
    <t>GCY</t>
  </si>
  <si>
    <t>Greeneville</t>
  </si>
  <si>
    <t>AKH</t>
  </si>
  <si>
    <t>Gastonia</t>
  </si>
  <si>
    <t>MWK</t>
  </si>
  <si>
    <t>Mount Airy</t>
  </si>
  <si>
    <t>EHR</t>
  </si>
  <si>
    <t>Henderson</t>
  </si>
  <si>
    <t>RNV</t>
  </si>
  <si>
    <t>UTA</t>
  </si>
  <si>
    <t>Tunica</t>
  </si>
  <si>
    <t>UCY</t>
  </si>
  <si>
    <t>Union City</t>
  </si>
  <si>
    <t>JVW</t>
  </si>
  <si>
    <t>Raymond</t>
  </si>
  <si>
    <t>MRC</t>
  </si>
  <si>
    <t>Columbia/Mount Pleasant</t>
  </si>
  <si>
    <t>LBT</t>
  </si>
  <si>
    <t>Lumberton</t>
  </si>
  <si>
    <t>DPL</t>
  </si>
  <si>
    <t>Kenansville</t>
  </si>
  <si>
    <t>M91</t>
  </si>
  <si>
    <t>SCX</t>
  </si>
  <si>
    <t>Oneida</t>
  </si>
  <si>
    <t>ASN</t>
  </si>
  <si>
    <t>Talladega</t>
  </si>
  <si>
    <t>2R4</t>
  </si>
  <si>
    <t>Milton</t>
  </si>
  <si>
    <t>MMI</t>
  </si>
  <si>
    <t>AJR</t>
  </si>
  <si>
    <t>Cornelia</t>
  </si>
  <si>
    <t>JZP</t>
  </si>
  <si>
    <t>TDF</t>
  </si>
  <si>
    <t>Roxboro</t>
  </si>
  <si>
    <t>EKX</t>
  </si>
  <si>
    <t>Elizabethtown</t>
  </si>
  <si>
    <t>HVC</t>
  </si>
  <si>
    <t>Hopkinsville</t>
  </si>
  <si>
    <t>54J</t>
  </si>
  <si>
    <t>Defuniak Springs</t>
  </si>
  <si>
    <t>PBX</t>
  </si>
  <si>
    <t>Pikeville</t>
  </si>
  <si>
    <t>HBI</t>
  </si>
  <si>
    <t>Asheboro</t>
  </si>
  <si>
    <t>MAI</t>
  </si>
  <si>
    <t>Marianna</t>
  </si>
  <si>
    <t>AZE</t>
  </si>
  <si>
    <t>Hazlehurst</t>
  </si>
  <si>
    <t>IMM</t>
  </si>
  <si>
    <t>Immokalee</t>
  </si>
  <si>
    <t>MCB</t>
  </si>
  <si>
    <t>Mc Comb</t>
  </si>
  <si>
    <t>SME</t>
  </si>
  <si>
    <t>Somerset</t>
  </si>
  <si>
    <t>1A9</t>
  </si>
  <si>
    <t>Prattville</t>
  </si>
  <si>
    <t>CRX</t>
  </si>
  <si>
    <t>Corinth</t>
  </si>
  <si>
    <t>AQX</t>
  </si>
  <si>
    <t>Allendale</t>
  </si>
  <si>
    <t>X51</t>
  </si>
  <si>
    <t>Homestead</t>
  </si>
  <si>
    <t>ACJ</t>
  </si>
  <si>
    <t>Americus</t>
  </si>
  <si>
    <t>60J</t>
  </si>
  <si>
    <t>Ocean Isle Beach</t>
  </si>
  <si>
    <t>EHO</t>
  </si>
  <si>
    <t>Shelby</t>
  </si>
  <si>
    <t>PCM</t>
  </si>
  <si>
    <t>Plant City</t>
  </si>
  <si>
    <t>AMG</t>
  </si>
  <si>
    <t>Alma</t>
  </si>
  <si>
    <t>M25</t>
  </si>
  <si>
    <t>Mayfield</t>
  </si>
  <si>
    <t>8A1</t>
  </si>
  <si>
    <t>Guntersville</t>
  </si>
  <si>
    <t>ONX</t>
  </si>
  <si>
    <t>Currituck</t>
  </si>
  <si>
    <t>JAU</t>
  </si>
  <si>
    <t>Jacksboro</t>
  </si>
  <si>
    <t>FYM</t>
  </si>
  <si>
    <t>CEY</t>
  </si>
  <si>
    <t>Murray</t>
  </si>
  <si>
    <t>PUJ</t>
  </si>
  <si>
    <t>BQN</t>
  </si>
  <si>
    <t>Aguadilla</t>
  </si>
  <si>
    <t>M02</t>
  </si>
  <si>
    <t>Dickson</t>
  </si>
  <si>
    <t>RHP</t>
  </si>
  <si>
    <t>Andrews</t>
  </si>
  <si>
    <t>UDG</t>
  </si>
  <si>
    <t>Darlington</t>
  </si>
  <si>
    <t>PHK</t>
  </si>
  <si>
    <t>Pahokee</t>
  </si>
  <si>
    <t>X35</t>
  </si>
  <si>
    <t>Dunnellon</t>
  </si>
  <si>
    <t>PMU</t>
  </si>
  <si>
    <t>Batesville</t>
  </si>
  <si>
    <t>HNZ</t>
  </si>
  <si>
    <t>6I2</t>
  </si>
  <si>
    <t>MPE</t>
  </si>
  <si>
    <t>CKM</t>
  </si>
  <si>
    <t>Clarksdale</t>
  </si>
  <si>
    <t>MNV</t>
  </si>
  <si>
    <t>Madisonville</t>
  </si>
  <si>
    <t>2I0</t>
  </si>
  <si>
    <t>DWU</t>
  </si>
  <si>
    <t>Ashland</t>
  </si>
  <si>
    <t>EUF</t>
  </si>
  <si>
    <t>Eufaula</t>
  </si>
  <si>
    <t>PIM</t>
  </si>
  <si>
    <t>Pine Mountain</t>
  </si>
  <si>
    <t>06A</t>
  </si>
  <si>
    <t>Tuskegee</t>
  </si>
  <si>
    <t>2IS</t>
  </si>
  <si>
    <t>Clewiston</t>
  </si>
  <si>
    <t>MVC</t>
  </si>
  <si>
    <t>Monroeville</t>
  </si>
  <si>
    <t>HYW</t>
  </si>
  <si>
    <t>Conway</t>
  </si>
  <si>
    <t>09J</t>
  </si>
  <si>
    <t>Jekyll Island</t>
  </si>
  <si>
    <t>RNC</t>
  </si>
  <si>
    <t>Mc Minnville</t>
  </si>
  <si>
    <t>M40</t>
  </si>
  <si>
    <t>Aberdeen/Amory</t>
  </si>
  <si>
    <t>42J</t>
  </si>
  <si>
    <t>Keystone Heights</t>
  </si>
  <si>
    <t>PHT</t>
  </si>
  <si>
    <t>Paris</t>
  </si>
  <si>
    <t>1R8</t>
  </si>
  <si>
    <t>Bay Minette</t>
  </si>
  <si>
    <t>71J</t>
  </si>
  <si>
    <t>Ozark</t>
  </si>
  <si>
    <t>CDN</t>
  </si>
  <si>
    <t>Camden</t>
  </si>
  <si>
    <t>MKS</t>
  </si>
  <si>
    <t>Moncks Corner</t>
  </si>
  <si>
    <t>2M8</t>
  </si>
  <si>
    <t>LUG</t>
  </si>
  <si>
    <t>4A6</t>
  </si>
  <si>
    <t>Scottsboro</t>
  </si>
  <si>
    <t>EZM</t>
  </si>
  <si>
    <t>Eastman</t>
  </si>
  <si>
    <t>JCA</t>
  </si>
  <si>
    <t>Jefferson</t>
  </si>
  <si>
    <t>CZL</t>
  </si>
  <si>
    <t>Calhoun</t>
  </si>
  <si>
    <t>K24</t>
  </si>
  <si>
    <t>Jamestown</t>
  </si>
  <si>
    <t>BRY</t>
  </si>
  <si>
    <t>Bardstown</t>
  </si>
  <si>
    <t>LHW</t>
  </si>
  <si>
    <t>Fort Stewart(Hinesville)</t>
  </si>
  <si>
    <t>SBO</t>
  </si>
  <si>
    <t>Swainsboro</t>
  </si>
  <si>
    <t>BYL</t>
  </si>
  <si>
    <t>Williamsburg</t>
  </si>
  <si>
    <t>MAC</t>
  </si>
  <si>
    <t>EYF</t>
  </si>
  <si>
    <t>LMS</t>
  </si>
  <si>
    <t>SIF</t>
  </si>
  <si>
    <t>Reidsville</t>
  </si>
  <si>
    <t>CXU</t>
  </si>
  <si>
    <t>Camilla</t>
  </si>
  <si>
    <t>PVE</t>
  </si>
  <si>
    <t>LexingtonParsons</t>
  </si>
  <si>
    <t>FFA</t>
  </si>
  <si>
    <t>Kill Devil Hills</t>
  </si>
  <si>
    <t>OCW</t>
  </si>
  <si>
    <t>W95</t>
  </si>
  <si>
    <t>Ocracoke</t>
  </si>
  <si>
    <t>SEM</t>
  </si>
  <si>
    <t>Selma</t>
  </si>
  <si>
    <t>FYE</t>
  </si>
  <si>
    <t>Somerville</t>
  </si>
  <si>
    <t>IXA</t>
  </si>
  <si>
    <t>Roanoke Rapids</t>
  </si>
  <si>
    <t>VKS</t>
  </si>
  <si>
    <t>Vicksburg</t>
  </si>
  <si>
    <t>D73</t>
  </si>
  <si>
    <t>CKF</t>
  </si>
  <si>
    <t>Cordele</t>
  </si>
  <si>
    <t>BHC</t>
  </si>
  <si>
    <t>Baxley</t>
  </si>
  <si>
    <t>SJS</t>
  </si>
  <si>
    <t>Prestonsburg</t>
  </si>
  <si>
    <t>CTZ</t>
  </si>
  <si>
    <t>Clinton</t>
  </si>
  <si>
    <t>LKR</t>
  </si>
  <si>
    <t>1M5</t>
  </si>
  <si>
    <t>INF</t>
  </si>
  <si>
    <t>Inverness</t>
  </si>
  <si>
    <t>GEV</t>
  </si>
  <si>
    <t>X26</t>
  </si>
  <si>
    <t>Sebastian</t>
  </si>
  <si>
    <t>40J</t>
  </si>
  <si>
    <t>4M7</t>
  </si>
  <si>
    <t>Russellville</t>
  </si>
  <si>
    <t>5R4</t>
  </si>
  <si>
    <t>Foley</t>
  </si>
  <si>
    <t>JES</t>
  </si>
  <si>
    <t>Jesup</t>
  </si>
  <si>
    <t>HZD</t>
  </si>
  <si>
    <t>Huntingdon</t>
  </si>
  <si>
    <t>HSE</t>
  </si>
  <si>
    <t>Hatteras</t>
  </si>
  <si>
    <t>X14</t>
  </si>
  <si>
    <t>La Belle</t>
  </si>
  <si>
    <t>FZG</t>
  </si>
  <si>
    <t>Fitzgerald</t>
  </si>
  <si>
    <t>MEB</t>
  </si>
  <si>
    <t>Laurinburgmaxton</t>
  </si>
  <si>
    <t>BNL</t>
  </si>
  <si>
    <t>Barnwell</t>
  </si>
  <si>
    <t>RCZ</t>
  </si>
  <si>
    <t>Rockingham</t>
  </si>
  <si>
    <t>15J</t>
  </si>
  <si>
    <t>Adel</t>
  </si>
  <si>
    <t>2J9</t>
  </si>
  <si>
    <t>AAS</t>
  </si>
  <si>
    <t>Campbellsville</t>
  </si>
  <si>
    <t>HAB</t>
  </si>
  <si>
    <t>8A3</t>
  </si>
  <si>
    <t>Livingston</t>
  </si>
  <si>
    <t>SCD</t>
  </si>
  <si>
    <t>Sylacauga</t>
  </si>
  <si>
    <t>EKQ</t>
  </si>
  <si>
    <t>Monticello</t>
  </si>
  <si>
    <t>SNH</t>
  </si>
  <si>
    <t>1R7</t>
  </si>
  <si>
    <t>Brookhaven</t>
  </si>
  <si>
    <t>EDE</t>
  </si>
  <si>
    <t>Edenton</t>
  </si>
  <si>
    <t>0R0</t>
  </si>
  <si>
    <t>8M1</t>
  </si>
  <si>
    <t>Booneville/Baldwyn</t>
  </si>
  <si>
    <t>0J6</t>
  </si>
  <si>
    <t>Headland</t>
  </si>
  <si>
    <t>GLW</t>
  </si>
  <si>
    <t>Glasgow</t>
  </si>
  <si>
    <t>SYM</t>
  </si>
  <si>
    <t>Morehead</t>
  </si>
  <si>
    <t>MJD</t>
  </si>
  <si>
    <t>Picayune</t>
  </si>
  <si>
    <t>MHP</t>
  </si>
  <si>
    <t>Metter</t>
  </si>
  <si>
    <t>ZEF</t>
  </si>
  <si>
    <t>Elkin</t>
  </si>
  <si>
    <t>W40</t>
  </si>
  <si>
    <t>Mount Olive</t>
  </si>
  <si>
    <t>GNF</t>
  </si>
  <si>
    <t>Grenada</t>
  </si>
  <si>
    <t>FGX</t>
  </si>
  <si>
    <t>Flemingsburg</t>
  </si>
  <si>
    <t>FDW</t>
  </si>
  <si>
    <t>Winnsboro</t>
  </si>
  <si>
    <t>SCR</t>
  </si>
  <si>
    <t>Siler City</t>
  </si>
  <si>
    <t>CWV</t>
  </si>
  <si>
    <t>Claxton</t>
  </si>
  <si>
    <t>24J</t>
  </si>
  <si>
    <t>Live Oak</t>
  </si>
  <si>
    <t>16J</t>
  </si>
  <si>
    <t>Dawson</t>
  </si>
  <si>
    <t>18A</t>
  </si>
  <si>
    <t>Canon</t>
  </si>
  <si>
    <t>DYA</t>
  </si>
  <si>
    <t>Demopolis</t>
  </si>
  <si>
    <t>1J0</t>
  </si>
  <si>
    <t>Bonifay</t>
  </si>
  <si>
    <t>HVS</t>
  </si>
  <si>
    <t>Hartsville</t>
  </si>
  <si>
    <t>RKW</t>
  </si>
  <si>
    <t>Rockwood</t>
  </si>
  <si>
    <t>2M2</t>
  </si>
  <si>
    <t>Lawrenceburg</t>
  </si>
  <si>
    <t>2A0</t>
  </si>
  <si>
    <t>M04</t>
  </si>
  <si>
    <t>M83</t>
  </si>
  <si>
    <t>West Point</t>
  </si>
  <si>
    <t>AVO</t>
  </si>
  <si>
    <t>Avon Park</t>
  </si>
  <si>
    <t>X06</t>
  </si>
  <si>
    <t>Arcadia</t>
  </si>
  <si>
    <t>5A6</t>
  </si>
  <si>
    <t>Winona</t>
  </si>
  <si>
    <t>TWT</t>
  </si>
  <si>
    <t>Sturgis</t>
  </si>
  <si>
    <t>CHN</t>
  </si>
  <si>
    <t>Wauchula</t>
  </si>
  <si>
    <t>ACZ</t>
  </si>
  <si>
    <t>Wallace</t>
  </si>
  <si>
    <t>OSX</t>
  </si>
  <si>
    <t>Kosciusko</t>
  </si>
  <si>
    <t>M21</t>
  </si>
  <si>
    <t>1A6</t>
  </si>
  <si>
    <t>Middlesboro</t>
  </si>
  <si>
    <t>OKZ</t>
  </si>
  <si>
    <t>Sandersville</t>
  </si>
  <si>
    <t>3J1</t>
  </si>
  <si>
    <t>Ridgeland</t>
  </si>
  <si>
    <t>AFP</t>
  </si>
  <si>
    <t>Wadesboro</t>
  </si>
  <si>
    <t>APT</t>
  </si>
  <si>
    <t>BIJ</t>
  </si>
  <si>
    <t>Blakely</t>
  </si>
  <si>
    <t>JYL</t>
  </si>
  <si>
    <t>Sylvania</t>
  </si>
  <si>
    <t>0R1</t>
  </si>
  <si>
    <t>Atmore</t>
  </si>
  <si>
    <t>MNI</t>
  </si>
  <si>
    <t>Manning</t>
  </si>
  <si>
    <t>X07</t>
  </si>
  <si>
    <t>Lake Wales</t>
  </si>
  <si>
    <t>48A</t>
  </si>
  <si>
    <t>Cochran</t>
  </si>
  <si>
    <t>X23</t>
  </si>
  <si>
    <t>Umatilla</t>
  </si>
  <si>
    <t>GZS</t>
  </si>
  <si>
    <t>Pulaski</t>
  </si>
  <si>
    <t>87I</t>
  </si>
  <si>
    <t>Yazoo City</t>
  </si>
  <si>
    <t>3A2</t>
  </si>
  <si>
    <t>Tazewell</t>
  </si>
  <si>
    <t>MCZ</t>
  </si>
  <si>
    <t>Williamston</t>
  </si>
  <si>
    <t>9A5</t>
  </si>
  <si>
    <t>BBP</t>
  </si>
  <si>
    <t>Bennettsville</t>
  </si>
  <si>
    <t>LUX</t>
  </si>
  <si>
    <t>Laurens</t>
  </si>
  <si>
    <t>RVJ</t>
  </si>
  <si>
    <t>3M7</t>
  </si>
  <si>
    <t>M22</t>
  </si>
  <si>
    <t>0A3</t>
  </si>
  <si>
    <t>Smithville</t>
  </si>
  <si>
    <t>SZY</t>
  </si>
  <si>
    <t>Selmer</t>
  </si>
  <si>
    <t>4J2</t>
  </si>
  <si>
    <t>EOE</t>
  </si>
  <si>
    <t>Newberry</t>
  </si>
  <si>
    <t>25M</t>
  </si>
  <si>
    <t>Ripley</t>
  </si>
  <si>
    <t>TGC</t>
  </si>
  <si>
    <t>GZH</t>
  </si>
  <si>
    <t>Evergreen</t>
  </si>
  <si>
    <t>IIY</t>
  </si>
  <si>
    <t>X59</t>
  </si>
  <si>
    <t>Valkaria</t>
  </si>
  <si>
    <t>2R5</t>
  </si>
  <si>
    <t>St Elmo</t>
  </si>
  <si>
    <t>CQW</t>
  </si>
  <si>
    <t>Cheraw</t>
  </si>
  <si>
    <t>PRN</t>
  </si>
  <si>
    <t>0M5</t>
  </si>
  <si>
    <t>Waverly</t>
  </si>
  <si>
    <t>5M9</t>
  </si>
  <si>
    <t>12J</t>
  </si>
  <si>
    <t>Brewton</t>
  </si>
  <si>
    <t>08A</t>
  </si>
  <si>
    <t>Wetumpka</t>
  </si>
  <si>
    <t>6A1</t>
  </si>
  <si>
    <t>Butler</t>
  </si>
  <si>
    <t>6J0</t>
  </si>
  <si>
    <t>Pelion</t>
  </si>
  <si>
    <t>CDK</t>
  </si>
  <si>
    <t>Cedar Key</t>
  </si>
  <si>
    <t>6A4</t>
  </si>
  <si>
    <t>Mountain City</t>
  </si>
  <si>
    <t>PMZ</t>
  </si>
  <si>
    <t>Plymouth</t>
  </si>
  <si>
    <t>KY8</t>
  </si>
  <si>
    <t>Lewisport</t>
  </si>
  <si>
    <t>24A</t>
  </si>
  <si>
    <t>Sylva</t>
  </si>
  <si>
    <t>CKI</t>
  </si>
  <si>
    <t>Kingstree</t>
  </si>
  <si>
    <t>52A</t>
  </si>
  <si>
    <t>4A4</t>
  </si>
  <si>
    <t>Cedartown</t>
  </si>
  <si>
    <t>I35</t>
  </si>
  <si>
    <t>Harlan</t>
  </si>
  <si>
    <t>02A</t>
  </si>
  <si>
    <t>Clanton</t>
  </si>
  <si>
    <t>ASJ</t>
  </si>
  <si>
    <t>Ahoskie</t>
  </si>
  <si>
    <t>MAO</t>
  </si>
  <si>
    <t>TZV</t>
  </si>
  <si>
    <t>Tompkinsville</t>
  </si>
  <si>
    <t>M08</t>
  </si>
  <si>
    <t>Bolivar</t>
  </si>
  <si>
    <t>7W6</t>
  </si>
  <si>
    <t>Engelhard</t>
  </si>
  <si>
    <t>EBA</t>
  </si>
  <si>
    <t>Elberton</t>
  </si>
  <si>
    <t>M34</t>
  </si>
  <si>
    <t>Gilbertsville</t>
  </si>
  <si>
    <t>UBS</t>
  </si>
  <si>
    <t>DCM</t>
  </si>
  <si>
    <t>X01</t>
  </si>
  <si>
    <t>Everglades</t>
  </si>
  <si>
    <t>20A</t>
  </si>
  <si>
    <t>Oneonta</t>
  </si>
  <si>
    <t>4J5</t>
  </si>
  <si>
    <t>Quitman</t>
  </si>
  <si>
    <t>1A3</t>
  </si>
  <si>
    <t>Copperhill</t>
  </si>
  <si>
    <t>IDL</t>
  </si>
  <si>
    <t>Indianola</t>
  </si>
  <si>
    <t>35A</t>
  </si>
  <si>
    <t>Union</t>
  </si>
  <si>
    <t>M41</t>
  </si>
  <si>
    <t>Holly Springs</t>
  </si>
  <si>
    <t>4R3</t>
  </si>
  <si>
    <t>A08</t>
  </si>
  <si>
    <t>1M4</t>
  </si>
  <si>
    <t>Haleyville</t>
  </si>
  <si>
    <t>0M4</t>
  </si>
  <si>
    <t>2J5</t>
  </si>
  <si>
    <t>Millen</t>
  </si>
  <si>
    <t>0I8</t>
  </si>
  <si>
    <t>Cynthiana</t>
  </si>
  <si>
    <t>GHM</t>
  </si>
  <si>
    <t>Centerville</t>
  </si>
  <si>
    <t>07A</t>
  </si>
  <si>
    <t>Union Springs</t>
  </si>
  <si>
    <t>RVN</t>
  </si>
  <si>
    <t>Rogersville</t>
  </si>
  <si>
    <t>M95</t>
  </si>
  <si>
    <t>Fayette</t>
  </si>
  <si>
    <t>AIV</t>
  </si>
  <si>
    <t>Aliceville</t>
  </si>
  <si>
    <t>PYG</t>
  </si>
  <si>
    <t>Pageland</t>
  </si>
  <si>
    <t>M11</t>
  </si>
  <si>
    <t>Crystal Springs</t>
  </si>
  <si>
    <t>TNT</t>
  </si>
  <si>
    <t>PSE</t>
  </si>
  <si>
    <t>Ponce</t>
  </si>
  <si>
    <t>F95</t>
  </si>
  <si>
    <t>Blountstown</t>
  </si>
  <si>
    <t>4R9</t>
  </si>
  <si>
    <t>Dauphin Island</t>
  </si>
  <si>
    <t>JQD</t>
  </si>
  <si>
    <t>PYP</t>
  </si>
  <si>
    <t>Centre</t>
  </si>
  <si>
    <t>M72</t>
  </si>
  <si>
    <t>New Albany</t>
  </si>
  <si>
    <t>49A</t>
  </si>
  <si>
    <t>Ellijay</t>
  </si>
  <si>
    <t>5M0</t>
  </si>
  <si>
    <t>Hartselle</t>
  </si>
  <si>
    <t>M24</t>
  </si>
  <si>
    <t>Wiggins</t>
  </si>
  <si>
    <t>UOS</t>
  </si>
  <si>
    <t>Sewanee</t>
  </si>
  <si>
    <t>6J4</t>
  </si>
  <si>
    <t>Saluda</t>
  </si>
  <si>
    <t>M53</t>
  </si>
  <si>
    <t>Humboldt</t>
  </si>
  <si>
    <t>01M</t>
  </si>
  <si>
    <t>Belmont</t>
  </si>
  <si>
    <t>23M</t>
  </si>
  <si>
    <t>2M0</t>
  </si>
  <si>
    <t>Princeton</t>
  </si>
  <si>
    <t>ETC</t>
  </si>
  <si>
    <t>Tarboro</t>
  </si>
  <si>
    <t>0A8</t>
  </si>
  <si>
    <t>Centreville</t>
  </si>
  <si>
    <t>70J</t>
  </si>
  <si>
    <t>Cairo</t>
  </si>
  <si>
    <t>MQW</t>
  </si>
  <si>
    <t>Mc Rae</t>
  </si>
  <si>
    <t>M43</t>
  </si>
  <si>
    <t>Prentiss</t>
  </si>
  <si>
    <t>33J</t>
  </si>
  <si>
    <t>Geneva</t>
  </si>
  <si>
    <t>2R0</t>
  </si>
  <si>
    <t>Waynesboro</t>
  </si>
  <si>
    <t>19M</t>
  </si>
  <si>
    <t>K62</t>
  </si>
  <si>
    <t>Falmouth</t>
  </si>
  <si>
    <t>2J3</t>
  </si>
  <si>
    <t>17J</t>
  </si>
  <si>
    <t>Donalsonville</t>
  </si>
  <si>
    <t>M13</t>
  </si>
  <si>
    <t>Poplarville</t>
  </si>
  <si>
    <t>HOE</t>
  </si>
  <si>
    <t>Homerville</t>
  </si>
  <si>
    <t>7A8</t>
  </si>
  <si>
    <t>Spruce Pine</t>
  </si>
  <si>
    <t>5A9</t>
  </si>
  <si>
    <t>Warm Springs</t>
  </si>
  <si>
    <t>SYV</t>
  </si>
  <si>
    <t>Sylvester</t>
  </si>
  <si>
    <t>M29</t>
  </si>
  <si>
    <t>Clifton</t>
  </si>
  <si>
    <t>2I3</t>
  </si>
  <si>
    <t>FallsOfRough</t>
  </si>
  <si>
    <t>43A</t>
  </si>
  <si>
    <t>Star</t>
  </si>
  <si>
    <t>M20</t>
  </si>
  <si>
    <t>Leitchfield</t>
  </si>
  <si>
    <t>99N</t>
  </si>
  <si>
    <t>Bamberg</t>
  </si>
  <si>
    <t>1M7</t>
  </si>
  <si>
    <t>Fulton</t>
  </si>
  <si>
    <t>1M9</t>
  </si>
  <si>
    <t>Cadiz</t>
  </si>
  <si>
    <t>5J9</t>
  </si>
  <si>
    <t>Loris</t>
  </si>
  <si>
    <t>X21</t>
  </si>
  <si>
    <t>2M4</t>
  </si>
  <si>
    <t>Forest</t>
  </si>
  <si>
    <t>17M</t>
  </si>
  <si>
    <t>Magee</t>
  </si>
  <si>
    <t>0J4</t>
  </si>
  <si>
    <t>Florala</t>
  </si>
  <si>
    <t>61A</t>
  </si>
  <si>
    <t>3M8</t>
  </si>
  <si>
    <t>Reform</t>
  </si>
  <si>
    <t>2A1</t>
  </si>
  <si>
    <t>9A4</t>
  </si>
  <si>
    <t>Courtland</t>
  </si>
  <si>
    <t>09M</t>
  </si>
  <si>
    <t>22M</t>
  </si>
  <si>
    <t>Pontotoc</t>
  </si>
  <si>
    <t>14J</t>
  </si>
  <si>
    <t>Elba</t>
  </si>
  <si>
    <t>M23</t>
  </si>
  <si>
    <t>Newton</t>
  </si>
  <si>
    <t>PHH</t>
  </si>
  <si>
    <t>75J</t>
  </si>
  <si>
    <t>Ashburn</t>
  </si>
  <si>
    <t>BXG</t>
  </si>
  <si>
    <t>15M</t>
  </si>
  <si>
    <t>Iuka</t>
  </si>
  <si>
    <t>I50</t>
  </si>
  <si>
    <t>Stanton</t>
  </si>
  <si>
    <t>M44</t>
  </si>
  <si>
    <t>33M</t>
  </si>
  <si>
    <t>Water Valley</t>
  </si>
  <si>
    <t>00M</t>
  </si>
  <si>
    <t>Bay Springs</t>
  </si>
  <si>
    <t>20M</t>
  </si>
  <si>
    <t>09A</t>
  </si>
  <si>
    <t>T36</t>
  </si>
  <si>
    <t>Tylertown</t>
  </si>
  <si>
    <t>52J</t>
  </si>
  <si>
    <t>Bishopville</t>
  </si>
  <si>
    <t>11A</t>
  </si>
  <si>
    <t>Clayton</t>
  </si>
  <si>
    <t>I93</t>
  </si>
  <si>
    <t>Hardinsburg</t>
  </si>
  <si>
    <t>08M</t>
  </si>
  <si>
    <t>Carthage</t>
  </si>
  <si>
    <t>5A4</t>
  </si>
  <si>
    <t>Okolona</t>
  </si>
  <si>
    <t>M37</t>
  </si>
  <si>
    <t>Drew</t>
  </si>
  <si>
    <t>53A</t>
  </si>
  <si>
    <t>Montezuma</t>
  </si>
  <si>
    <t>7A5</t>
  </si>
  <si>
    <t>26A</t>
  </si>
  <si>
    <t>Ashland/Lineville</t>
  </si>
  <si>
    <t>DLC</t>
  </si>
  <si>
    <t>Dillon</t>
  </si>
  <si>
    <t>M15</t>
  </si>
  <si>
    <t>Linden</t>
  </si>
  <si>
    <t>NMM</t>
  </si>
  <si>
    <t>65J</t>
  </si>
  <si>
    <t>Wrens</t>
  </si>
  <si>
    <t>04M</t>
  </si>
  <si>
    <t>Pittsboro</t>
  </si>
  <si>
    <t>X10</t>
  </si>
  <si>
    <t>Belle Glade</t>
  </si>
  <si>
    <t>01J</t>
  </si>
  <si>
    <t>Hilliard</t>
  </si>
  <si>
    <t>4J1</t>
  </si>
  <si>
    <t>Nahunta</t>
  </si>
  <si>
    <t>7A0</t>
  </si>
  <si>
    <t>JKL</t>
  </si>
  <si>
    <t>0J0</t>
  </si>
  <si>
    <t>Abbeville</t>
  </si>
  <si>
    <t>1M2</t>
  </si>
  <si>
    <t>Belzoni</t>
  </si>
  <si>
    <t>06M</t>
  </si>
  <si>
    <t>Eupora</t>
  </si>
  <si>
    <t>4R1</t>
  </si>
  <si>
    <t>6J2</t>
  </si>
  <si>
    <t>25J</t>
  </si>
  <si>
    <t>Cuthbert</t>
  </si>
  <si>
    <t>X44</t>
  </si>
  <si>
    <t>1A7</t>
  </si>
  <si>
    <t>Gainesboro</t>
  </si>
  <si>
    <t>7A3</t>
  </si>
  <si>
    <t>Lanett</t>
  </si>
  <si>
    <t>18I</t>
  </si>
  <si>
    <t>Pine Knot</t>
  </si>
  <si>
    <t>M59</t>
  </si>
  <si>
    <t>Richton</t>
  </si>
  <si>
    <t>14M</t>
  </si>
  <si>
    <t>Hollandale</t>
  </si>
  <si>
    <t>9M4</t>
  </si>
  <si>
    <t>Ackerman</t>
  </si>
  <si>
    <t>9I3</t>
  </si>
  <si>
    <t>West Liberty</t>
  </si>
  <si>
    <t>C71</t>
  </si>
  <si>
    <t>Crosby</t>
  </si>
  <si>
    <t>X63</t>
  </si>
  <si>
    <t>Humacao</t>
  </si>
  <si>
    <t>GSB</t>
  </si>
  <si>
    <t>HRT</t>
  </si>
  <si>
    <t>Mary Esther</t>
  </si>
  <si>
    <t>NBC</t>
  </si>
  <si>
    <t>NDZ</t>
  </si>
  <si>
    <t>NIP</t>
  </si>
  <si>
    <t>NPA</t>
  </si>
  <si>
    <t>NQX</t>
  </si>
  <si>
    <t>NSE</t>
  </si>
  <si>
    <t>OZR</t>
  </si>
  <si>
    <t>Fort Rucker/Ozark</t>
  </si>
  <si>
    <t>PAM</t>
  </si>
  <si>
    <t>Check for TowerOps Report Available</t>
  </si>
  <si>
    <t>RSN</t>
  </si>
  <si>
    <t>Ruston</t>
  </si>
  <si>
    <t>LRU</t>
  </si>
  <si>
    <t>Las Cruces</t>
  </si>
  <si>
    <t>TPL</t>
  </si>
  <si>
    <t>Temple</t>
  </si>
  <si>
    <t>DNA</t>
  </si>
  <si>
    <t>SANTA TERESA</t>
  </si>
  <si>
    <t>VBT</t>
  </si>
  <si>
    <t>Bentonville</t>
  </si>
  <si>
    <t>LFK</t>
  </si>
  <si>
    <t>Lufkin</t>
  </si>
  <si>
    <t>LBX</t>
  </si>
  <si>
    <t>Angleton/Lake Jackson</t>
  </si>
  <si>
    <t>UVA</t>
  </si>
  <si>
    <t>Uvalde</t>
  </si>
  <si>
    <t>CXW</t>
  </si>
  <si>
    <t>SRR</t>
  </si>
  <si>
    <t>Ruidoso</t>
  </si>
  <si>
    <t>AEG</t>
  </si>
  <si>
    <t>ORK</t>
  </si>
  <si>
    <t>North Little Rock</t>
  </si>
  <si>
    <t>ELD</t>
  </si>
  <si>
    <t>El Dorado</t>
  </si>
  <si>
    <t>MWL</t>
  </si>
  <si>
    <t>Mineral Wells</t>
  </si>
  <si>
    <t>PEQ</t>
  </si>
  <si>
    <t>Pecos</t>
  </si>
  <si>
    <t>CWC</t>
  </si>
  <si>
    <t>Wichita Falls</t>
  </si>
  <si>
    <t>ADM</t>
  </si>
  <si>
    <t>Ardmore</t>
  </si>
  <si>
    <t>SRC</t>
  </si>
  <si>
    <t>Searcy</t>
  </si>
  <si>
    <t>AWM</t>
  </si>
  <si>
    <t>West Memphis</t>
  </si>
  <si>
    <t>LVJ</t>
  </si>
  <si>
    <t>PWG</t>
  </si>
  <si>
    <t>DRT</t>
  </si>
  <si>
    <t>Del Rio</t>
  </si>
  <si>
    <t>GLE</t>
  </si>
  <si>
    <t>BVX</t>
  </si>
  <si>
    <t>E38</t>
  </si>
  <si>
    <t>Alpine</t>
  </si>
  <si>
    <t>BMQ</t>
  </si>
  <si>
    <t>Burnet</t>
  </si>
  <si>
    <t>BPK</t>
  </si>
  <si>
    <t>Mountain Home</t>
  </si>
  <si>
    <t>REG</t>
  </si>
  <si>
    <t>AXH</t>
  </si>
  <si>
    <t>DUX</t>
  </si>
  <si>
    <t>Dumas</t>
  </si>
  <si>
    <t>RKP</t>
  </si>
  <si>
    <t>Rockport</t>
  </si>
  <si>
    <t>PNC</t>
  </si>
  <si>
    <t>Ponca City</t>
  </si>
  <si>
    <t>ARA</t>
  </si>
  <si>
    <t>New Iberia</t>
  </si>
  <si>
    <t>11R</t>
  </si>
  <si>
    <t>Brenham</t>
  </si>
  <si>
    <t>ASD</t>
  </si>
  <si>
    <t>Slidell</t>
  </si>
  <si>
    <t>SPS</t>
  </si>
  <si>
    <t>SGT</t>
  </si>
  <si>
    <t>Stuttgart</t>
  </si>
  <si>
    <t>SKX</t>
  </si>
  <si>
    <t>Taos</t>
  </si>
  <si>
    <t>DUA</t>
  </si>
  <si>
    <t>Durant</t>
  </si>
  <si>
    <t>SEP</t>
  </si>
  <si>
    <t>Stephenville</t>
  </si>
  <si>
    <t>PRX</t>
  </si>
  <si>
    <t>SUZ</t>
  </si>
  <si>
    <t>Benton</t>
  </si>
  <si>
    <t>GVT</t>
  </si>
  <si>
    <t>OSA</t>
  </si>
  <si>
    <t>OCH</t>
  </si>
  <si>
    <t>Nacogdoches</t>
  </si>
  <si>
    <t>DHT</t>
  </si>
  <si>
    <t>Dalhart</t>
  </si>
  <si>
    <t>BWD</t>
  </si>
  <si>
    <t>Brownwood</t>
  </si>
  <si>
    <t>HRO</t>
  </si>
  <si>
    <t>Harrison</t>
  </si>
  <si>
    <t>COT</t>
  </si>
  <si>
    <t>Cotulla</t>
  </si>
  <si>
    <t>CVN</t>
  </si>
  <si>
    <t>Clovis</t>
  </si>
  <si>
    <t>GUY</t>
  </si>
  <si>
    <t>Guymon</t>
  </si>
  <si>
    <t>ASL</t>
  </si>
  <si>
    <t>Marshall</t>
  </si>
  <si>
    <t>ATS</t>
  </si>
  <si>
    <t>Artesia</t>
  </si>
  <si>
    <t>PVW</t>
  </si>
  <si>
    <t>Plainview</t>
  </si>
  <si>
    <t>JSO</t>
  </si>
  <si>
    <t>UTS</t>
  </si>
  <si>
    <t>WWR</t>
  </si>
  <si>
    <t>Woodward</t>
  </si>
  <si>
    <t>BKS</t>
  </si>
  <si>
    <t>Falfurrias</t>
  </si>
  <si>
    <t>PBF</t>
  </si>
  <si>
    <t>Pine Bluff</t>
  </si>
  <si>
    <t>HBV</t>
  </si>
  <si>
    <t>Hebbronville</t>
  </si>
  <si>
    <t>BMT</t>
  </si>
  <si>
    <t>Beaumont</t>
  </si>
  <si>
    <t>TFP</t>
  </si>
  <si>
    <t>Ingleside</t>
  </si>
  <si>
    <t>GAO</t>
  </si>
  <si>
    <t>Galliano</t>
  </si>
  <si>
    <t>BGD</t>
  </si>
  <si>
    <t>Borger</t>
  </si>
  <si>
    <t>CFD</t>
  </si>
  <si>
    <t>Bryan</t>
  </si>
  <si>
    <t>GNC</t>
  </si>
  <si>
    <t>Seminole</t>
  </si>
  <si>
    <t>SLR</t>
  </si>
  <si>
    <t>Sulphur Springs</t>
  </si>
  <si>
    <t>RTN</t>
  </si>
  <si>
    <t>Raton</t>
  </si>
  <si>
    <t>MEZ</t>
  </si>
  <si>
    <t>Mena</t>
  </si>
  <si>
    <t>RPH</t>
  </si>
  <si>
    <t>Graham</t>
  </si>
  <si>
    <t>GDJ</t>
  </si>
  <si>
    <t>Granbury</t>
  </si>
  <si>
    <t>DUC</t>
  </si>
  <si>
    <t>Duncan</t>
  </si>
  <si>
    <t>JWY</t>
  </si>
  <si>
    <t>Midlothian/Waxahachie</t>
  </si>
  <si>
    <t>GOK</t>
  </si>
  <si>
    <t>Guthrie</t>
  </si>
  <si>
    <t>IKG</t>
  </si>
  <si>
    <t>Kingsville</t>
  </si>
  <si>
    <t>BVO</t>
  </si>
  <si>
    <t>Bartlesville</t>
  </si>
  <si>
    <t>CPT</t>
  </si>
  <si>
    <t>Cleburne</t>
  </si>
  <si>
    <t>RUE</t>
  </si>
  <si>
    <t>PSN</t>
  </si>
  <si>
    <t>Palestine</t>
  </si>
  <si>
    <t>MLC</t>
  </si>
  <si>
    <t>Mc Alester</t>
  </si>
  <si>
    <t>GMJ</t>
  </si>
  <si>
    <t>Grove</t>
  </si>
  <si>
    <t>CNW</t>
  </si>
  <si>
    <t>TRL</t>
  </si>
  <si>
    <t>Terrell</t>
  </si>
  <si>
    <t>SKF</t>
  </si>
  <si>
    <t>ADH</t>
  </si>
  <si>
    <t>Ada</t>
  </si>
  <si>
    <t>TVR</t>
  </si>
  <si>
    <t>Tallulah/Vicksburg, Ms</t>
  </si>
  <si>
    <t>AQO</t>
  </si>
  <si>
    <t>Llano</t>
  </si>
  <si>
    <t>JCT</t>
  </si>
  <si>
    <t>Junction</t>
  </si>
  <si>
    <t>DMN</t>
  </si>
  <si>
    <t>Deming</t>
  </si>
  <si>
    <t>MKO</t>
  </si>
  <si>
    <t>Muskogee</t>
  </si>
  <si>
    <t>JAS</t>
  </si>
  <si>
    <t>ADF</t>
  </si>
  <si>
    <t>Arkadelphia</t>
  </si>
  <si>
    <t>SLG</t>
  </si>
  <si>
    <t>Siloam Springs</t>
  </si>
  <si>
    <t>CZT</t>
  </si>
  <si>
    <t>Carrizo Springs</t>
  </si>
  <si>
    <t>MRF</t>
  </si>
  <si>
    <t>Marfa</t>
  </si>
  <si>
    <t>GCM</t>
  </si>
  <si>
    <t>Claremore</t>
  </si>
  <si>
    <t>IER</t>
  </si>
  <si>
    <t>Natchitoches</t>
  </si>
  <si>
    <t>BPG</t>
  </si>
  <si>
    <t>Big Spring</t>
  </si>
  <si>
    <t>FST</t>
  </si>
  <si>
    <t>Fort Stockton</t>
  </si>
  <si>
    <t>HDO</t>
  </si>
  <si>
    <t>Hondo</t>
  </si>
  <si>
    <t>XBP</t>
  </si>
  <si>
    <t>GRK</t>
  </si>
  <si>
    <t>Fort Hood/Killeen</t>
  </si>
  <si>
    <t>OJA</t>
  </si>
  <si>
    <t>Weatherford</t>
  </si>
  <si>
    <t>ALI</t>
  </si>
  <si>
    <t>Alice</t>
  </si>
  <si>
    <t>IYA</t>
  </si>
  <si>
    <t>1F0</t>
  </si>
  <si>
    <t>3R7</t>
  </si>
  <si>
    <t>Jennings</t>
  </si>
  <si>
    <t>RYW</t>
  </si>
  <si>
    <t>Lago Vista</t>
  </si>
  <si>
    <t>LVS</t>
  </si>
  <si>
    <t>4O4</t>
  </si>
  <si>
    <t>Idabel</t>
  </si>
  <si>
    <t>ILE</t>
  </si>
  <si>
    <t>Killeen</t>
  </si>
  <si>
    <t>CRS</t>
  </si>
  <si>
    <t>Corsicana</t>
  </si>
  <si>
    <t>5T9</t>
  </si>
  <si>
    <t>Eagle Pass</t>
  </si>
  <si>
    <t>LLQ</t>
  </si>
  <si>
    <t>F17</t>
  </si>
  <si>
    <t>Center</t>
  </si>
  <si>
    <t>PPA</t>
  </si>
  <si>
    <t>Pampa</t>
  </si>
  <si>
    <t>EBG</t>
  </si>
  <si>
    <t>Edinburg</t>
  </si>
  <si>
    <t>LUD</t>
  </si>
  <si>
    <t>LNC</t>
  </si>
  <si>
    <t>PTN</t>
  </si>
  <si>
    <t>Patterson</t>
  </si>
  <si>
    <t>ARM</t>
  </si>
  <si>
    <t>Wharton</t>
  </si>
  <si>
    <t>T41</t>
  </si>
  <si>
    <t>La Porte</t>
  </si>
  <si>
    <t>ARG</t>
  </si>
  <si>
    <t>Walnut Ridge</t>
  </si>
  <si>
    <t>HHW</t>
  </si>
  <si>
    <t>Hugo</t>
  </si>
  <si>
    <t>PGR</t>
  </si>
  <si>
    <t>Paragould</t>
  </si>
  <si>
    <t>ELK</t>
  </si>
  <si>
    <t>Elk City</t>
  </si>
  <si>
    <t>PYX</t>
  </si>
  <si>
    <t>Perryton</t>
  </si>
  <si>
    <t>ALM</t>
  </si>
  <si>
    <t>Alamogordo</t>
  </si>
  <si>
    <t>3T5</t>
  </si>
  <si>
    <t>La Grange</t>
  </si>
  <si>
    <t>PKV</t>
  </si>
  <si>
    <t>Port Lavaca</t>
  </si>
  <si>
    <t>HRX</t>
  </si>
  <si>
    <t>Hereford</t>
  </si>
  <si>
    <t>F46</t>
  </si>
  <si>
    <t>Rockwall</t>
  </si>
  <si>
    <t>E11</t>
  </si>
  <si>
    <t>ESF</t>
  </si>
  <si>
    <t>6R3</t>
  </si>
  <si>
    <t>INK</t>
  </si>
  <si>
    <t>Wink</t>
  </si>
  <si>
    <t>MNE</t>
  </si>
  <si>
    <t>SNL</t>
  </si>
  <si>
    <t>Shawnee</t>
  </si>
  <si>
    <t>RCE</t>
  </si>
  <si>
    <t>BKD</t>
  </si>
  <si>
    <t>Breckenridge</t>
  </si>
  <si>
    <t>ETN</t>
  </si>
  <si>
    <t>Eastland</t>
  </si>
  <si>
    <t>UXL</t>
  </si>
  <si>
    <t>Sulphur</t>
  </si>
  <si>
    <t>PVJ</t>
  </si>
  <si>
    <t>Pauls Valley</t>
  </si>
  <si>
    <t>DRI</t>
  </si>
  <si>
    <t>De Ridder</t>
  </si>
  <si>
    <t>HBZ</t>
  </si>
  <si>
    <t>Heber Springs</t>
  </si>
  <si>
    <t>TCC</t>
  </si>
  <si>
    <t>Tucumcari</t>
  </si>
  <si>
    <t>CDH</t>
  </si>
  <si>
    <t>F44</t>
  </si>
  <si>
    <t>OWP</t>
  </si>
  <si>
    <t>Sand Springs</t>
  </si>
  <si>
    <t>4M9</t>
  </si>
  <si>
    <t>AXS</t>
  </si>
  <si>
    <t>Altus</t>
  </si>
  <si>
    <t>CVB</t>
  </si>
  <si>
    <t>Castroville</t>
  </si>
  <si>
    <t>T78</t>
  </si>
  <si>
    <t>Liberty</t>
  </si>
  <si>
    <t>42A</t>
  </si>
  <si>
    <t>OPL</t>
  </si>
  <si>
    <t>Opelousas</t>
  </si>
  <si>
    <t>BBD</t>
  </si>
  <si>
    <t>Brady</t>
  </si>
  <si>
    <t>SNK</t>
  </si>
  <si>
    <t>Snyder</t>
  </si>
  <si>
    <t>5V5</t>
  </si>
  <si>
    <t>Shiprock</t>
  </si>
  <si>
    <t>AXX</t>
  </si>
  <si>
    <t>Angel Fire</t>
  </si>
  <si>
    <t>RFI</t>
  </si>
  <si>
    <t>RQO</t>
  </si>
  <si>
    <t>El Reno</t>
  </si>
  <si>
    <t>TXW</t>
  </si>
  <si>
    <t>XNI</t>
  </si>
  <si>
    <t>MKV</t>
  </si>
  <si>
    <t>Marksville</t>
  </si>
  <si>
    <t>APS</t>
  </si>
  <si>
    <t>ORG</t>
  </si>
  <si>
    <t>Orange</t>
  </si>
  <si>
    <t>INJ</t>
  </si>
  <si>
    <t>Hillsboro</t>
  </si>
  <si>
    <t>SVC</t>
  </si>
  <si>
    <t>Silver City</t>
  </si>
  <si>
    <t>F05</t>
  </si>
  <si>
    <t>Vernon</t>
  </si>
  <si>
    <t>PEZ</t>
  </si>
  <si>
    <t>Pleasanton</t>
  </si>
  <si>
    <t>JXI</t>
  </si>
  <si>
    <t>Gilmer</t>
  </si>
  <si>
    <t>3F3</t>
  </si>
  <si>
    <t>BQP</t>
  </si>
  <si>
    <t>Bastrop</t>
  </si>
  <si>
    <t>HHF</t>
  </si>
  <si>
    <t>Canadian</t>
  </si>
  <si>
    <t>AVK</t>
  </si>
  <si>
    <t>Alva</t>
  </si>
  <si>
    <t>AGO</t>
  </si>
  <si>
    <t>Magnolia</t>
  </si>
  <si>
    <t>HKA</t>
  </si>
  <si>
    <t>Blytheville</t>
  </si>
  <si>
    <t>CQB</t>
  </si>
  <si>
    <t>T74</t>
  </si>
  <si>
    <t>PIL</t>
  </si>
  <si>
    <t>Port Isabel</t>
  </si>
  <si>
    <t>4M1</t>
  </si>
  <si>
    <t>Berryville</t>
  </si>
  <si>
    <t>50R</t>
  </si>
  <si>
    <t>Lockhart</t>
  </si>
  <si>
    <t>HEE</t>
  </si>
  <si>
    <t>Helena/West Helena</t>
  </si>
  <si>
    <t>0R4</t>
  </si>
  <si>
    <t>SWW</t>
  </si>
  <si>
    <t>Sweetwater</t>
  </si>
  <si>
    <t>M18</t>
  </si>
  <si>
    <t>Hope</t>
  </si>
  <si>
    <t>OKM</t>
  </si>
  <si>
    <t>Okmulgee</t>
  </si>
  <si>
    <t>M19</t>
  </si>
  <si>
    <t>Newport</t>
  </si>
  <si>
    <t>CHK</t>
  </si>
  <si>
    <t>Chickasha</t>
  </si>
  <si>
    <t>LXY</t>
  </si>
  <si>
    <t>Mexia</t>
  </si>
  <si>
    <t>GNT</t>
  </si>
  <si>
    <t>Grants</t>
  </si>
  <si>
    <t>HZR</t>
  </si>
  <si>
    <t>New Roads</t>
  </si>
  <si>
    <t>MIO</t>
  </si>
  <si>
    <t>F00</t>
  </si>
  <si>
    <t>Bonham</t>
  </si>
  <si>
    <t>VHN</t>
  </si>
  <si>
    <t>Van Horn</t>
  </si>
  <si>
    <t>E01</t>
  </si>
  <si>
    <t>Monahans</t>
  </si>
  <si>
    <t>ONY</t>
  </si>
  <si>
    <t>Olney</t>
  </si>
  <si>
    <t>F49</t>
  </si>
  <si>
    <t>Slaton</t>
  </si>
  <si>
    <t>BYY</t>
  </si>
  <si>
    <t>Bay City</t>
  </si>
  <si>
    <t>M70</t>
  </si>
  <si>
    <t>Pocahontas</t>
  </si>
  <si>
    <t>RKR</t>
  </si>
  <si>
    <t>Poteau</t>
  </si>
  <si>
    <t>ACP</t>
  </si>
  <si>
    <t>CRT</t>
  </si>
  <si>
    <t>Crossett</t>
  </si>
  <si>
    <t>JSV</t>
  </si>
  <si>
    <t>Sallisaw</t>
  </si>
  <si>
    <t>FLP</t>
  </si>
  <si>
    <t>Flippin</t>
  </si>
  <si>
    <t>BEA</t>
  </si>
  <si>
    <t>Beeville</t>
  </si>
  <si>
    <t>M79</t>
  </si>
  <si>
    <t>Rayville</t>
  </si>
  <si>
    <t>PRZ</t>
  </si>
  <si>
    <t>Portales</t>
  </si>
  <si>
    <t>H35</t>
  </si>
  <si>
    <t>BYH</t>
  </si>
  <si>
    <t>COM</t>
  </si>
  <si>
    <t>Coleman</t>
  </si>
  <si>
    <t>F41</t>
  </si>
  <si>
    <t>Ennis</t>
  </si>
  <si>
    <t>ELA</t>
  </si>
  <si>
    <t>Eagle Lake</t>
  </si>
  <si>
    <t>OZA</t>
  </si>
  <si>
    <t>Ozona</t>
  </si>
  <si>
    <t>7M4</t>
  </si>
  <si>
    <t>Osceola</t>
  </si>
  <si>
    <t>2R9</t>
  </si>
  <si>
    <t>Kenedy</t>
  </si>
  <si>
    <t>MNZ</t>
  </si>
  <si>
    <t>L83</t>
  </si>
  <si>
    <t>Thibodaux</t>
  </si>
  <si>
    <t>M32</t>
  </si>
  <si>
    <t>Lake Village</t>
  </si>
  <si>
    <t>DRP</t>
  </si>
  <si>
    <t>Colt</t>
  </si>
  <si>
    <t>6M7</t>
  </si>
  <si>
    <t>1K8</t>
  </si>
  <si>
    <t>Ketchum</t>
  </si>
  <si>
    <t>GYB</t>
  </si>
  <si>
    <t>Giddings</t>
  </si>
  <si>
    <t>0M0</t>
  </si>
  <si>
    <t>LLN</t>
  </si>
  <si>
    <t>Levelland</t>
  </si>
  <si>
    <t>4F2</t>
  </si>
  <si>
    <t>TCS</t>
  </si>
  <si>
    <t>Truth Or Consequences</t>
  </si>
  <si>
    <t>DEQ</t>
  </si>
  <si>
    <t>De Queen</t>
  </si>
  <si>
    <t>TQH</t>
  </si>
  <si>
    <t>Tahlequah</t>
  </si>
  <si>
    <t>MKN</t>
  </si>
  <si>
    <t>Comanche</t>
  </si>
  <si>
    <t>LUV</t>
  </si>
  <si>
    <t>CAO</t>
  </si>
  <si>
    <t>LIU</t>
  </si>
  <si>
    <t>Littlefield</t>
  </si>
  <si>
    <t>CLK</t>
  </si>
  <si>
    <t>LZZ</t>
  </si>
  <si>
    <t>Lampasas</t>
  </si>
  <si>
    <t>ONM</t>
  </si>
  <si>
    <t>Socorro</t>
  </si>
  <si>
    <t>LAM</t>
  </si>
  <si>
    <t>Los Alamos</t>
  </si>
  <si>
    <t>2O8</t>
  </si>
  <si>
    <t>Hinton</t>
  </si>
  <si>
    <t>CSM</t>
  </si>
  <si>
    <t>7M3</t>
  </si>
  <si>
    <t>Mount Ida</t>
  </si>
  <si>
    <t>BXA</t>
  </si>
  <si>
    <t>Bogalusa</t>
  </si>
  <si>
    <t>L39</t>
  </si>
  <si>
    <t>Leesville</t>
  </si>
  <si>
    <t>L31</t>
  </si>
  <si>
    <t>00R</t>
  </si>
  <si>
    <t>CCA</t>
  </si>
  <si>
    <t>BRG</t>
  </si>
  <si>
    <t>Unknown</t>
  </si>
  <si>
    <t>07F</t>
  </si>
  <si>
    <t>Gladewater</t>
  </si>
  <si>
    <t>DKR</t>
  </si>
  <si>
    <t>Crockett</t>
  </si>
  <si>
    <t>E06</t>
  </si>
  <si>
    <t>Lovington</t>
  </si>
  <si>
    <t>4M3</t>
  </si>
  <si>
    <t>Carlisle</t>
  </si>
  <si>
    <t>MXA</t>
  </si>
  <si>
    <t>Manila</t>
  </si>
  <si>
    <t>BFE</t>
  </si>
  <si>
    <t>Brownfield</t>
  </si>
  <si>
    <t>32A</t>
  </si>
  <si>
    <t>CUH</t>
  </si>
  <si>
    <t>Cushing</t>
  </si>
  <si>
    <t>LHB</t>
  </si>
  <si>
    <t>Hearne</t>
  </si>
  <si>
    <t>80F</t>
  </si>
  <si>
    <t>Antlers</t>
  </si>
  <si>
    <t>0F2</t>
  </si>
  <si>
    <t>Bowie</t>
  </si>
  <si>
    <t>CVK</t>
  </si>
  <si>
    <t>Ash Flat</t>
  </si>
  <si>
    <t>3R4</t>
  </si>
  <si>
    <t>Many</t>
  </si>
  <si>
    <t>4R7</t>
  </si>
  <si>
    <t>Eunice</t>
  </si>
  <si>
    <t>5R8</t>
  </si>
  <si>
    <t>De Quincy</t>
  </si>
  <si>
    <t>E42</t>
  </si>
  <si>
    <t>Spearman</t>
  </si>
  <si>
    <t>SXU</t>
  </si>
  <si>
    <t>ATA</t>
  </si>
  <si>
    <t>F87</t>
  </si>
  <si>
    <t>Farmerville</t>
  </si>
  <si>
    <t>7M5</t>
  </si>
  <si>
    <t>F22</t>
  </si>
  <si>
    <t>84R</t>
  </si>
  <si>
    <t>45R</t>
  </si>
  <si>
    <t>Kountze/Silsbee</t>
  </si>
  <si>
    <t>41F</t>
  </si>
  <si>
    <t>Floydada</t>
  </si>
  <si>
    <t>HBR</t>
  </si>
  <si>
    <t>Hobart</t>
  </si>
  <si>
    <t>2F7</t>
  </si>
  <si>
    <t>Commerce</t>
  </si>
  <si>
    <t>PSX</t>
  </si>
  <si>
    <t>Palacios</t>
  </si>
  <si>
    <t>LSB</t>
  </si>
  <si>
    <t>Lordsburg</t>
  </si>
  <si>
    <t>JWG</t>
  </si>
  <si>
    <t>Watonga</t>
  </si>
  <si>
    <t>1K4</t>
  </si>
  <si>
    <t>Goldsby</t>
  </si>
  <si>
    <t>M78</t>
  </si>
  <si>
    <t>Malvern</t>
  </si>
  <si>
    <t>E26</t>
  </si>
  <si>
    <t>Jal</t>
  </si>
  <si>
    <t>GZL</t>
  </si>
  <si>
    <t>Stigler</t>
  </si>
  <si>
    <t>SRE</t>
  </si>
  <si>
    <t>T55</t>
  </si>
  <si>
    <t>Dimmitt</t>
  </si>
  <si>
    <t>BDQ</t>
  </si>
  <si>
    <t>Morrilton</t>
  </si>
  <si>
    <t>M77</t>
  </si>
  <si>
    <t>E19</t>
  </si>
  <si>
    <t>Gruver</t>
  </si>
  <si>
    <t>F56</t>
  </si>
  <si>
    <t>Stamford</t>
  </si>
  <si>
    <t>M36</t>
  </si>
  <si>
    <t>Brinkley</t>
  </si>
  <si>
    <t>F89</t>
  </si>
  <si>
    <t>T90</t>
  </si>
  <si>
    <t>Winnie/Stowell</t>
  </si>
  <si>
    <t>RFG</t>
  </si>
  <si>
    <t>Refugio</t>
  </si>
  <si>
    <t>0R7</t>
  </si>
  <si>
    <t>Coushatta</t>
  </si>
  <si>
    <t>7M1</t>
  </si>
  <si>
    <t>Mc Gehee</t>
  </si>
  <si>
    <t>RBO</t>
  </si>
  <si>
    <t>Robstown</t>
  </si>
  <si>
    <t>FDR</t>
  </si>
  <si>
    <t>60F</t>
  </si>
  <si>
    <t>Seymour</t>
  </si>
  <si>
    <t>6K4</t>
  </si>
  <si>
    <t>Fairview</t>
  </si>
  <si>
    <t>H71</t>
  </si>
  <si>
    <t>Pryor</t>
  </si>
  <si>
    <t>GOP</t>
  </si>
  <si>
    <t>Gatesville</t>
  </si>
  <si>
    <t>1R1</t>
  </si>
  <si>
    <t>Jena</t>
  </si>
  <si>
    <t>15F</t>
  </si>
  <si>
    <t>Haskell</t>
  </si>
  <si>
    <t>7F7</t>
  </si>
  <si>
    <t>T60</t>
  </si>
  <si>
    <t>Aspermont</t>
  </si>
  <si>
    <t>BKN</t>
  </si>
  <si>
    <t>Blackwell</t>
  </si>
  <si>
    <t>4M8</t>
  </si>
  <si>
    <t>Clarendon</t>
  </si>
  <si>
    <t>7F3</t>
  </si>
  <si>
    <t>Caddo Mills</t>
  </si>
  <si>
    <t>MPJ</t>
  </si>
  <si>
    <t>4A5</t>
  </si>
  <si>
    <t>M60</t>
  </si>
  <si>
    <t>F21</t>
  </si>
  <si>
    <t>T00</t>
  </si>
  <si>
    <t>Anahuac</t>
  </si>
  <si>
    <t>F01</t>
  </si>
  <si>
    <t>Quanah</t>
  </si>
  <si>
    <t>SPH</t>
  </si>
  <si>
    <t>Springhill</t>
  </si>
  <si>
    <t>1O4</t>
  </si>
  <si>
    <t>Thomas</t>
  </si>
  <si>
    <t>5M1</t>
  </si>
  <si>
    <t>De Witt</t>
  </si>
  <si>
    <t>F53</t>
  </si>
  <si>
    <t>Mount Vernon</t>
  </si>
  <si>
    <t>H68</t>
  </si>
  <si>
    <t>Wagoner</t>
  </si>
  <si>
    <t>F08</t>
  </si>
  <si>
    <t>T35</t>
  </si>
  <si>
    <t>Cameron</t>
  </si>
  <si>
    <t>2F6</t>
  </si>
  <si>
    <t>Skiatook</t>
  </si>
  <si>
    <t>3R2</t>
  </si>
  <si>
    <t>Crowley</t>
  </si>
  <si>
    <t>2T1</t>
  </si>
  <si>
    <t>Muleshoe</t>
  </si>
  <si>
    <t>3F4</t>
  </si>
  <si>
    <t>Vivian</t>
  </si>
  <si>
    <t>3M9</t>
  </si>
  <si>
    <t>Warren</t>
  </si>
  <si>
    <t>4O5</t>
  </si>
  <si>
    <t>Cherokee</t>
  </si>
  <si>
    <t>FSU</t>
  </si>
  <si>
    <t>Fort Sumner</t>
  </si>
  <si>
    <t>9M6</t>
  </si>
  <si>
    <t>Oak Grove</t>
  </si>
  <si>
    <t>17K</t>
  </si>
  <si>
    <t>Boise City</t>
  </si>
  <si>
    <t>K44</t>
  </si>
  <si>
    <t>Beaver</t>
  </si>
  <si>
    <t>9M8</t>
  </si>
  <si>
    <t>Sheridan</t>
  </si>
  <si>
    <t>F51</t>
  </si>
  <si>
    <t>2K4</t>
  </si>
  <si>
    <t>Mangum</t>
  </si>
  <si>
    <t>5F1</t>
  </si>
  <si>
    <t>Post</t>
  </si>
  <si>
    <t>F10</t>
  </si>
  <si>
    <t>Henryetta</t>
  </si>
  <si>
    <t>0R5</t>
  </si>
  <si>
    <t>Winnfield</t>
  </si>
  <si>
    <t>26R</t>
  </si>
  <si>
    <t>Edna</t>
  </si>
  <si>
    <t>M73</t>
  </si>
  <si>
    <t>Almyra</t>
  </si>
  <si>
    <t>F06</t>
  </si>
  <si>
    <t>Wellington</t>
  </si>
  <si>
    <t>23R</t>
  </si>
  <si>
    <t>Devine</t>
  </si>
  <si>
    <t>6M2</t>
  </si>
  <si>
    <t>Horseshoe Bend</t>
  </si>
  <si>
    <t>AQR</t>
  </si>
  <si>
    <t>Atoka</t>
  </si>
  <si>
    <t>86F</t>
  </si>
  <si>
    <t>Carnegie</t>
  </si>
  <si>
    <t>I06</t>
  </si>
  <si>
    <t>Tulia</t>
  </si>
  <si>
    <t>E14</t>
  </si>
  <si>
    <t>Espanola</t>
  </si>
  <si>
    <t>F30</t>
  </si>
  <si>
    <t>S42</t>
  </si>
  <si>
    <t>Springer</t>
  </si>
  <si>
    <t>6F1</t>
  </si>
  <si>
    <t>Talihina</t>
  </si>
  <si>
    <t>N19</t>
  </si>
  <si>
    <t>Aztec</t>
  </si>
  <si>
    <t>3F7</t>
  </si>
  <si>
    <t>Bristow</t>
  </si>
  <si>
    <t>1F4</t>
  </si>
  <si>
    <t>Madill</t>
  </si>
  <si>
    <t>H04</t>
  </si>
  <si>
    <t>Vinita</t>
  </si>
  <si>
    <t>E35</t>
  </si>
  <si>
    <t>Fabens</t>
  </si>
  <si>
    <t>F88</t>
  </si>
  <si>
    <t>BFK</t>
  </si>
  <si>
    <t>O45</t>
  </si>
  <si>
    <t>Hooker</t>
  </si>
  <si>
    <t>F31</t>
  </si>
  <si>
    <t>Kingston</t>
  </si>
  <si>
    <t>3O4</t>
  </si>
  <si>
    <t>Sayre</t>
  </si>
  <si>
    <t>21F</t>
  </si>
  <si>
    <t>5M4</t>
  </si>
  <si>
    <t>Fordyce</t>
  </si>
  <si>
    <t>O35</t>
  </si>
  <si>
    <t>Hollis</t>
  </si>
  <si>
    <t>1K5</t>
  </si>
  <si>
    <t>Waynoka</t>
  </si>
  <si>
    <t>5F4</t>
  </si>
  <si>
    <t>Homer</t>
  </si>
  <si>
    <t>E52</t>
  </si>
  <si>
    <t>Vega</t>
  </si>
  <si>
    <t>6M8</t>
  </si>
  <si>
    <t>Marked Tree</t>
  </si>
  <si>
    <t>F99</t>
  </si>
  <si>
    <t>Holdenville</t>
  </si>
  <si>
    <t>7M7</t>
  </si>
  <si>
    <t>Piggott</t>
  </si>
  <si>
    <t>T71</t>
  </si>
  <si>
    <t>Cuero</t>
  </si>
  <si>
    <t>H05</t>
  </si>
  <si>
    <t>Wilburton</t>
  </si>
  <si>
    <t>L32</t>
  </si>
  <si>
    <t>Jonesville</t>
  </si>
  <si>
    <t>3O3</t>
  </si>
  <si>
    <t>Purcell</t>
  </si>
  <si>
    <t>7M6</t>
  </si>
  <si>
    <t>Paris /Subiaco/</t>
  </si>
  <si>
    <t>91F</t>
  </si>
  <si>
    <t>Arrowhead</t>
  </si>
  <si>
    <t>0M8</t>
  </si>
  <si>
    <t>Lake Providence</t>
  </si>
  <si>
    <t>GAG</t>
  </si>
  <si>
    <t>Gage</t>
  </si>
  <si>
    <t>O47</t>
  </si>
  <si>
    <t>Prague</t>
  </si>
  <si>
    <t>F36</t>
  </si>
  <si>
    <t>Cordell</t>
  </si>
  <si>
    <t>3O5</t>
  </si>
  <si>
    <t>Walters</t>
  </si>
  <si>
    <t>1K2</t>
  </si>
  <si>
    <t>Lindsay</t>
  </si>
  <si>
    <t>O53</t>
  </si>
  <si>
    <t>SUD</t>
  </si>
  <si>
    <t>Stroud</t>
  </si>
  <si>
    <t>M27</t>
  </si>
  <si>
    <t>Waldron</t>
  </si>
  <si>
    <t>O65</t>
  </si>
  <si>
    <t>Okeene</t>
  </si>
  <si>
    <t>E89</t>
  </si>
  <si>
    <t>Conchas Dam</t>
  </si>
  <si>
    <t>LBR</t>
  </si>
  <si>
    <t>N17</t>
  </si>
  <si>
    <t>Vaughn</t>
  </si>
  <si>
    <t>T16</t>
  </si>
  <si>
    <t>Reserve</t>
  </si>
  <si>
    <t>0F9</t>
  </si>
  <si>
    <t>Tishomingo</t>
  </si>
  <si>
    <t>1V0</t>
  </si>
  <si>
    <t>Navajo Dam</t>
  </si>
  <si>
    <t>95F</t>
  </si>
  <si>
    <t>F37</t>
  </si>
  <si>
    <t>Carrizozo</t>
  </si>
  <si>
    <t>93F</t>
  </si>
  <si>
    <t>H92</t>
  </si>
  <si>
    <t>Hominy</t>
  </si>
  <si>
    <t>MDF</t>
  </si>
  <si>
    <t>Mooreland</t>
  </si>
  <si>
    <t>37T</t>
  </si>
  <si>
    <t>Calico Rock</t>
  </si>
  <si>
    <t>F81</t>
  </si>
  <si>
    <t>Okemah Flying Field</t>
  </si>
  <si>
    <t>T57</t>
  </si>
  <si>
    <t>Garland</t>
  </si>
  <si>
    <t>N24</t>
  </si>
  <si>
    <t>Questa</t>
  </si>
  <si>
    <t>24N</t>
  </si>
  <si>
    <t>Dulce</t>
  </si>
  <si>
    <t>0F7</t>
  </si>
  <si>
    <t>N29</t>
  </si>
  <si>
    <t>Magdalena</t>
  </si>
  <si>
    <t>1O1</t>
  </si>
  <si>
    <t>Grandfield Muni</t>
  </si>
  <si>
    <t>F32</t>
  </si>
  <si>
    <t>Healdton Muni</t>
  </si>
  <si>
    <t>H97</t>
  </si>
  <si>
    <t>Pawnee Muni</t>
  </si>
  <si>
    <t>E05</t>
  </si>
  <si>
    <t>Hatch Muni</t>
  </si>
  <si>
    <t>F85</t>
  </si>
  <si>
    <t>Morton</t>
  </si>
  <si>
    <t>DLF</t>
  </si>
  <si>
    <t>END</t>
  </si>
  <si>
    <t>LRF</t>
  </si>
  <si>
    <t>LTS</t>
  </si>
  <si>
    <t>NGP</t>
  </si>
  <si>
    <t>NQI</t>
  </si>
  <si>
    <t>RND</t>
  </si>
  <si>
    <t>Universal City</t>
  </si>
  <si>
    <t>TIK</t>
  </si>
  <si>
    <t xml:space="preserve">LocId </t>
  </si>
  <si>
    <t>COD</t>
  </si>
  <si>
    <t>Cody</t>
  </si>
  <si>
    <t>PWT</t>
  </si>
  <si>
    <t>Bremerton</t>
  </si>
  <si>
    <t>BVS</t>
  </si>
  <si>
    <t>Burlington/Mount Vernon</t>
  </si>
  <si>
    <t>RKS</t>
  </si>
  <si>
    <t>Rock Springs</t>
  </si>
  <si>
    <t>FHR</t>
  </si>
  <si>
    <t>Friday Harbor</t>
  </si>
  <si>
    <t>CVO</t>
  </si>
  <si>
    <t>Corvallis</t>
  </si>
  <si>
    <t>DIJ</t>
  </si>
  <si>
    <t>Driggs</t>
  </si>
  <si>
    <t>LAR</t>
  </si>
  <si>
    <t>Laramie</t>
  </si>
  <si>
    <t>GCC</t>
  </si>
  <si>
    <t>Gillette</t>
  </si>
  <si>
    <t>SHR</t>
  </si>
  <si>
    <t>PSO</t>
  </si>
  <si>
    <t>Pagosa Springs</t>
  </si>
  <si>
    <t>GXY</t>
  </si>
  <si>
    <t>Greeley</t>
  </si>
  <si>
    <t>RLD</t>
  </si>
  <si>
    <t>Richland</t>
  </si>
  <si>
    <t>ALS</t>
  </si>
  <si>
    <t>Alamosa</t>
  </si>
  <si>
    <t>SBS</t>
  </si>
  <si>
    <t>Steamboat Springs</t>
  </si>
  <si>
    <t>AST</t>
  </si>
  <si>
    <t>Astoria</t>
  </si>
  <si>
    <t>BTM</t>
  </si>
  <si>
    <t>Butte</t>
  </si>
  <si>
    <t>CDC</t>
  </si>
  <si>
    <t>Cedar City</t>
  </si>
  <si>
    <t>AWO</t>
  </si>
  <si>
    <t>CLM</t>
  </si>
  <si>
    <t>Port Angeles</t>
  </si>
  <si>
    <t>LGU</t>
  </si>
  <si>
    <t>Logan</t>
  </si>
  <si>
    <t>RIW</t>
  </si>
  <si>
    <t>Riverton</t>
  </si>
  <si>
    <t>PLU</t>
  </si>
  <si>
    <t>Puyallup</t>
  </si>
  <si>
    <t>MMV</t>
  </si>
  <si>
    <t>DLS</t>
  </si>
  <si>
    <t>The Dalles</t>
  </si>
  <si>
    <t>MYL</t>
  </si>
  <si>
    <t>Mc Call</t>
  </si>
  <si>
    <t>GGW</t>
  </si>
  <si>
    <t>CLS</t>
  </si>
  <si>
    <t>Chehalis</t>
  </si>
  <si>
    <t>SDY</t>
  </si>
  <si>
    <t>Sidney</t>
  </si>
  <si>
    <t>LND</t>
  </si>
  <si>
    <t>Lander</t>
  </si>
  <si>
    <t>HQM</t>
  </si>
  <si>
    <t>Hoquiam</t>
  </si>
  <si>
    <t>SZT</t>
  </si>
  <si>
    <t>Sandpoint</t>
  </si>
  <si>
    <t>SPK</t>
  </si>
  <si>
    <t>Spanish ForkSpringville</t>
  </si>
  <si>
    <t>LGD</t>
  </si>
  <si>
    <t>La Grande</t>
  </si>
  <si>
    <t>ELN</t>
  </si>
  <si>
    <t>Ellensburg</t>
  </si>
  <si>
    <t>ONP</t>
  </si>
  <si>
    <t>U42</t>
  </si>
  <si>
    <t>SAA</t>
  </si>
  <si>
    <t>Saratoga</t>
  </si>
  <si>
    <t>3S8</t>
  </si>
  <si>
    <t>Grants Pass</t>
  </si>
  <si>
    <t>WRL</t>
  </si>
  <si>
    <t>Worland</t>
  </si>
  <si>
    <t>ORS</t>
  </si>
  <si>
    <t>Eastsound</t>
  </si>
  <si>
    <t>LMO</t>
  </si>
  <si>
    <t>Longmont</t>
  </si>
  <si>
    <t>CAG</t>
  </si>
  <si>
    <t>Craig</t>
  </si>
  <si>
    <t>CNY</t>
  </si>
  <si>
    <t>Moab</t>
  </si>
  <si>
    <t>MLS</t>
  </si>
  <si>
    <t>Miles City</t>
  </si>
  <si>
    <t>RBG</t>
  </si>
  <si>
    <t>Roseburg</t>
  </si>
  <si>
    <t>AFO</t>
  </si>
  <si>
    <t>Afton</t>
  </si>
  <si>
    <t>BDG</t>
  </si>
  <si>
    <t>Blanding</t>
  </si>
  <si>
    <t>6S5</t>
  </si>
  <si>
    <t>CEZ</t>
  </si>
  <si>
    <t>Cortez</t>
  </si>
  <si>
    <t>VEL</t>
  </si>
  <si>
    <t>Vernal</t>
  </si>
  <si>
    <t>S50</t>
  </si>
  <si>
    <t>DLN</t>
  </si>
  <si>
    <t>ENV</t>
  </si>
  <si>
    <t>Wendover</t>
  </si>
  <si>
    <t>MAN</t>
  </si>
  <si>
    <t>Nampa</t>
  </si>
  <si>
    <t>GDV</t>
  </si>
  <si>
    <t>Glendive</t>
  </si>
  <si>
    <t>LAA</t>
  </si>
  <si>
    <t>Lamar</t>
  </si>
  <si>
    <t>SMN</t>
  </si>
  <si>
    <t>Salmon</t>
  </si>
  <si>
    <t>VUO</t>
  </si>
  <si>
    <t>Vancouver</t>
  </si>
  <si>
    <t>JER</t>
  </si>
  <si>
    <t>Jerome</t>
  </si>
  <si>
    <t>SPB</t>
  </si>
  <si>
    <t>Scappoose</t>
  </si>
  <si>
    <t>LWT</t>
  </si>
  <si>
    <t>Lewistown</t>
  </si>
  <si>
    <t>KLS</t>
  </si>
  <si>
    <t>Kelso</t>
  </si>
  <si>
    <t>EEO</t>
  </si>
  <si>
    <t>Meeker</t>
  </si>
  <si>
    <t>WYS</t>
  </si>
  <si>
    <t>West Yellowstone</t>
  </si>
  <si>
    <t>EIK</t>
  </si>
  <si>
    <t>EKS</t>
  </si>
  <si>
    <t>S43</t>
  </si>
  <si>
    <t>Snohomish</t>
  </si>
  <si>
    <t>EUL</t>
  </si>
  <si>
    <t>BKE</t>
  </si>
  <si>
    <t>Baker City</t>
  </si>
  <si>
    <t>LVM</t>
  </si>
  <si>
    <t>0S9</t>
  </si>
  <si>
    <t>Port Townsend</t>
  </si>
  <si>
    <t>PNA</t>
  </si>
  <si>
    <t>Pinedale</t>
  </si>
  <si>
    <t>HVR</t>
  </si>
  <si>
    <t>Havre</t>
  </si>
  <si>
    <t>GIC</t>
  </si>
  <si>
    <t>Grangeville</t>
  </si>
  <si>
    <t>RWL</t>
  </si>
  <si>
    <t>Rawlins</t>
  </si>
  <si>
    <t>HRI</t>
  </si>
  <si>
    <t>Hermiston</t>
  </si>
  <si>
    <t>ITR</t>
  </si>
  <si>
    <t>BYI</t>
  </si>
  <si>
    <t>Burley</t>
  </si>
  <si>
    <t>BDU</t>
  </si>
  <si>
    <t>Boulder</t>
  </si>
  <si>
    <t>BNO</t>
  </si>
  <si>
    <t>Burns</t>
  </si>
  <si>
    <t>RXE</t>
  </si>
  <si>
    <t>Rexburg</t>
  </si>
  <si>
    <t>OLF</t>
  </si>
  <si>
    <t>Wolf Point</t>
  </si>
  <si>
    <t>ANK</t>
  </si>
  <si>
    <t>Salida</t>
  </si>
  <si>
    <t>S33</t>
  </si>
  <si>
    <t>Madras</t>
  </si>
  <si>
    <t>ONO</t>
  </si>
  <si>
    <t>BMC</t>
  </si>
  <si>
    <t>Brigham City</t>
  </si>
  <si>
    <t>TMK</t>
  </si>
  <si>
    <t>Tillamook</t>
  </si>
  <si>
    <t>EVW</t>
  </si>
  <si>
    <t>Evanston</t>
  </si>
  <si>
    <t>GCD</t>
  </si>
  <si>
    <t>John Day</t>
  </si>
  <si>
    <t>OMK</t>
  </si>
  <si>
    <t>Omak</t>
  </si>
  <si>
    <t>SHN</t>
  </si>
  <si>
    <t>Shelton</t>
  </si>
  <si>
    <t>AKO</t>
  </si>
  <si>
    <t>AEJ</t>
  </si>
  <si>
    <t>Buena Vista</t>
  </si>
  <si>
    <t>DEW</t>
  </si>
  <si>
    <t>Deer Park</t>
  </si>
  <si>
    <t>CTB</t>
  </si>
  <si>
    <t>Cut Bank</t>
  </si>
  <si>
    <t>DTA</t>
  </si>
  <si>
    <t>Delta</t>
  </si>
  <si>
    <t>BYG</t>
  </si>
  <si>
    <t>RIF</t>
  </si>
  <si>
    <t>Richfield</t>
  </si>
  <si>
    <t>20V</t>
  </si>
  <si>
    <t>Kremmling</t>
  </si>
  <si>
    <t>PO1</t>
  </si>
  <si>
    <t>Poplar</t>
  </si>
  <si>
    <t>TOR</t>
  </si>
  <si>
    <t>Torrington</t>
  </si>
  <si>
    <t>S39</t>
  </si>
  <si>
    <t>Prineville</t>
  </si>
  <si>
    <t>6S0</t>
  </si>
  <si>
    <t>Big Timber</t>
  </si>
  <si>
    <t>S12</t>
  </si>
  <si>
    <t>38S</t>
  </si>
  <si>
    <t>Deer Lodge</t>
  </si>
  <si>
    <t>74V</t>
  </si>
  <si>
    <t>Roosevelt</t>
  </si>
  <si>
    <t>STK</t>
  </si>
  <si>
    <t>Sterling</t>
  </si>
  <si>
    <t>DGW</t>
  </si>
  <si>
    <t>AJZ</t>
  </si>
  <si>
    <t>PUC</t>
  </si>
  <si>
    <t>Price</t>
  </si>
  <si>
    <t>S10</t>
  </si>
  <si>
    <t>Chelan</t>
  </si>
  <si>
    <t>BOK</t>
  </si>
  <si>
    <t>Brookings</t>
  </si>
  <si>
    <t>HEQ</t>
  </si>
  <si>
    <t>Holyoke</t>
  </si>
  <si>
    <t>TAD</t>
  </si>
  <si>
    <t>Trinidad</t>
  </si>
  <si>
    <t>LKV</t>
  </si>
  <si>
    <t>Lakeview</t>
  </si>
  <si>
    <t>LHX</t>
  </si>
  <si>
    <t>La Junta</t>
  </si>
  <si>
    <t>2V5</t>
  </si>
  <si>
    <t>Wray</t>
  </si>
  <si>
    <t>FLY</t>
  </si>
  <si>
    <t>HSG</t>
  </si>
  <si>
    <t>Hot Springs County</t>
  </si>
  <si>
    <t>8S1</t>
  </si>
  <si>
    <t>Polson</t>
  </si>
  <si>
    <t>FMM</t>
  </si>
  <si>
    <t>Fort Morgan</t>
  </si>
  <si>
    <t>1V6</t>
  </si>
  <si>
    <t>Canon City</t>
  </si>
  <si>
    <t>77S</t>
  </si>
  <si>
    <t>Creswell</t>
  </si>
  <si>
    <t>EPH</t>
  </si>
  <si>
    <t>Ephrata</t>
  </si>
  <si>
    <t>S05</t>
  </si>
  <si>
    <t>Bandon</t>
  </si>
  <si>
    <t>GNG</t>
  </si>
  <si>
    <t>Gooding</t>
  </si>
  <si>
    <t>M75</t>
  </si>
  <si>
    <t>Malta</t>
  </si>
  <si>
    <t>EAN</t>
  </si>
  <si>
    <t>Wheatland</t>
  </si>
  <si>
    <t>BHK</t>
  </si>
  <si>
    <t>Baker</t>
  </si>
  <si>
    <t>4S1</t>
  </si>
  <si>
    <t>Gold Beach</t>
  </si>
  <si>
    <t>S03</t>
  </si>
  <si>
    <t>74S</t>
  </si>
  <si>
    <t>Anacortes</t>
  </si>
  <si>
    <t>BCE</t>
  </si>
  <si>
    <t>Bryce Canyon</t>
  </si>
  <si>
    <t>GNB</t>
  </si>
  <si>
    <t>Granby</t>
  </si>
  <si>
    <t>4V1</t>
  </si>
  <si>
    <t>Walsenburg</t>
  </si>
  <si>
    <t>7S0</t>
  </si>
  <si>
    <t>Ronan</t>
  </si>
  <si>
    <t>KNB</t>
  </si>
  <si>
    <t>Kanab</t>
  </si>
  <si>
    <t>AIB</t>
  </si>
  <si>
    <t>Nucla</t>
  </si>
  <si>
    <t>6S8</t>
  </si>
  <si>
    <t>PWD</t>
  </si>
  <si>
    <t>Plentywood</t>
  </si>
  <si>
    <t>65S</t>
  </si>
  <si>
    <t>Bonners Ferry</t>
  </si>
  <si>
    <t>ECS</t>
  </si>
  <si>
    <t>Newcastle</t>
  </si>
  <si>
    <t>DWX</t>
  </si>
  <si>
    <t>Dixon</t>
  </si>
  <si>
    <t>POY</t>
  </si>
  <si>
    <t>Powell</t>
  </si>
  <si>
    <t>LXV</t>
  </si>
  <si>
    <t>Leadville</t>
  </si>
  <si>
    <t>MVI</t>
  </si>
  <si>
    <t>Monte Vista</t>
  </si>
  <si>
    <t>S27</t>
  </si>
  <si>
    <t>SBX</t>
  </si>
  <si>
    <t>32S</t>
  </si>
  <si>
    <t>Stevensville</t>
  </si>
  <si>
    <t>MLF</t>
  </si>
  <si>
    <t>Milford</t>
  </si>
  <si>
    <t>JSY</t>
  </si>
  <si>
    <t>Joseph</t>
  </si>
  <si>
    <t>7S1</t>
  </si>
  <si>
    <t>Twin Bridges</t>
  </si>
  <si>
    <t>48S</t>
  </si>
  <si>
    <t>Harlem</t>
  </si>
  <si>
    <t>BPI</t>
  </si>
  <si>
    <t>Big Piney</t>
  </si>
  <si>
    <t>1W1</t>
  </si>
  <si>
    <t>Camas</t>
  </si>
  <si>
    <t>4S2</t>
  </si>
  <si>
    <t>Hood River</t>
  </si>
  <si>
    <t>U02</t>
  </si>
  <si>
    <t>Blackfoot</t>
  </si>
  <si>
    <t>3U3</t>
  </si>
  <si>
    <t>Anaconda</t>
  </si>
  <si>
    <t>S40</t>
  </si>
  <si>
    <t>Prosser</t>
  </si>
  <si>
    <t>7S5</t>
  </si>
  <si>
    <t>1S5</t>
  </si>
  <si>
    <t>Sunnyside</t>
  </si>
  <si>
    <t>W43</t>
  </si>
  <si>
    <t>Hulett</t>
  </si>
  <si>
    <t>TVY</t>
  </si>
  <si>
    <t>Tooele</t>
  </si>
  <si>
    <t>LLJ</t>
  </si>
  <si>
    <t>Challis</t>
  </si>
  <si>
    <t>U76</t>
  </si>
  <si>
    <t>U14</t>
  </si>
  <si>
    <t>Nephi</t>
  </si>
  <si>
    <t>S31</t>
  </si>
  <si>
    <t>Lopez</t>
  </si>
  <si>
    <t>U64</t>
  </si>
  <si>
    <t>3S9</t>
  </si>
  <si>
    <t>Condon</t>
  </si>
  <si>
    <t>9S2</t>
  </si>
  <si>
    <t>Scobey</t>
  </si>
  <si>
    <t>S52</t>
  </si>
  <si>
    <t>Winthrop</t>
  </si>
  <si>
    <t>6S3</t>
  </si>
  <si>
    <t>9S9</t>
  </si>
  <si>
    <t>GEY</t>
  </si>
  <si>
    <t>Greybull</t>
  </si>
  <si>
    <t>S97</t>
  </si>
  <si>
    <t>Brewster</t>
  </si>
  <si>
    <t>41U</t>
  </si>
  <si>
    <t>Manti</t>
  </si>
  <si>
    <t>6S2</t>
  </si>
  <si>
    <t>2V6</t>
  </si>
  <si>
    <t>Yuma</t>
  </si>
  <si>
    <t>RED</t>
  </si>
  <si>
    <t>Red Lodge</t>
  </si>
  <si>
    <t>DUB</t>
  </si>
  <si>
    <t>Dubois</t>
  </si>
  <si>
    <t>TDO</t>
  </si>
  <si>
    <t>EMM</t>
  </si>
  <si>
    <t>Kemmerer</t>
  </si>
  <si>
    <t>U55</t>
  </si>
  <si>
    <t>Panguitch</t>
  </si>
  <si>
    <t>4S9</t>
  </si>
  <si>
    <t>PortlandMulino</t>
  </si>
  <si>
    <t>CII</t>
  </si>
  <si>
    <t>Choteau</t>
  </si>
  <si>
    <t>7S6</t>
  </si>
  <si>
    <t>White Sulphur Springs</t>
  </si>
  <si>
    <t>S59</t>
  </si>
  <si>
    <t>Libby</t>
  </si>
  <si>
    <t>2S7</t>
  </si>
  <si>
    <t>Chiloquin</t>
  </si>
  <si>
    <t>RPX</t>
  </si>
  <si>
    <t>Roundup</t>
  </si>
  <si>
    <t>3W7</t>
  </si>
  <si>
    <t>Electric City</t>
  </si>
  <si>
    <t>1U7</t>
  </si>
  <si>
    <t>4V0</t>
  </si>
  <si>
    <t>Rangely</t>
  </si>
  <si>
    <t>LIC</t>
  </si>
  <si>
    <t>Limon</t>
  </si>
  <si>
    <t>M46</t>
  </si>
  <si>
    <t>Colstrip</t>
  </si>
  <si>
    <t>2S8</t>
  </si>
  <si>
    <t>Wilbur</t>
  </si>
  <si>
    <t>S85</t>
  </si>
  <si>
    <t>Culbertson</t>
  </si>
  <si>
    <t>82V</t>
  </si>
  <si>
    <t>Pine Bluffs</t>
  </si>
  <si>
    <t>U96</t>
  </si>
  <si>
    <t>Halls Crossing</t>
  </si>
  <si>
    <t>S01</t>
  </si>
  <si>
    <t>Conrad</t>
  </si>
  <si>
    <t>1S3</t>
  </si>
  <si>
    <t>Forsyth</t>
  </si>
  <si>
    <t>U68</t>
  </si>
  <si>
    <t>Cowley/Lovell/Byron</t>
  </si>
  <si>
    <t>U52</t>
  </si>
  <si>
    <t>S70</t>
  </si>
  <si>
    <t>Othello</t>
  </si>
  <si>
    <t>LSK</t>
  </si>
  <si>
    <t>Lusk</t>
  </si>
  <si>
    <t>62S</t>
  </si>
  <si>
    <t>Christmas Valley</t>
  </si>
  <si>
    <t>U70</t>
  </si>
  <si>
    <t>Cascade</t>
  </si>
  <si>
    <t>W04</t>
  </si>
  <si>
    <t>Ocean Shores</t>
  </si>
  <si>
    <t>1L8</t>
  </si>
  <si>
    <t>Hurricane</t>
  </si>
  <si>
    <t>1L7</t>
  </si>
  <si>
    <t>Escalante</t>
  </si>
  <si>
    <t>HWQ</t>
  </si>
  <si>
    <t>Harlowton</t>
  </si>
  <si>
    <t>M50</t>
  </si>
  <si>
    <t>Boardman</t>
  </si>
  <si>
    <t>S64</t>
  </si>
  <si>
    <t>Stanford</t>
  </si>
  <si>
    <t>4U6</t>
  </si>
  <si>
    <t>Circle</t>
  </si>
  <si>
    <t>00U</t>
  </si>
  <si>
    <t>S45</t>
  </si>
  <si>
    <t>Gleneden Beach</t>
  </si>
  <si>
    <t>S87</t>
  </si>
  <si>
    <t>Weiser</t>
  </si>
  <si>
    <t>FBR</t>
  </si>
  <si>
    <t>Fort Bridger</t>
  </si>
  <si>
    <t>79S</t>
  </si>
  <si>
    <t>Fort Benton</t>
  </si>
  <si>
    <t>1L9</t>
  </si>
  <si>
    <t>Parowan</t>
  </si>
  <si>
    <t>63S</t>
  </si>
  <si>
    <t>Colville</t>
  </si>
  <si>
    <t>AOC</t>
  </si>
  <si>
    <t>Arco</t>
  </si>
  <si>
    <t>9S5</t>
  </si>
  <si>
    <t>Three Forks</t>
  </si>
  <si>
    <t>W10</t>
  </si>
  <si>
    <t>Langley</t>
  </si>
  <si>
    <t>U34</t>
  </si>
  <si>
    <t>Green River</t>
  </si>
  <si>
    <t>S83</t>
  </si>
  <si>
    <t>Kellogg</t>
  </si>
  <si>
    <t>8U6</t>
  </si>
  <si>
    <t>Terry</t>
  </si>
  <si>
    <t>LTY</t>
  </si>
  <si>
    <t>3S4</t>
  </si>
  <si>
    <t>Cave Junction</t>
  </si>
  <si>
    <t>0S7</t>
  </si>
  <si>
    <t>8U8</t>
  </si>
  <si>
    <t>Townsend</t>
  </si>
  <si>
    <t>2S1</t>
  </si>
  <si>
    <t>Vashon</t>
  </si>
  <si>
    <t>S72</t>
  </si>
  <si>
    <t>St Maries</t>
  </si>
  <si>
    <t>88M</t>
  </si>
  <si>
    <t>U69</t>
  </si>
  <si>
    <t>Duchesne</t>
  </si>
  <si>
    <t>THM</t>
  </si>
  <si>
    <t>Thompson Falls</t>
  </si>
  <si>
    <t>JDN</t>
  </si>
  <si>
    <t>Jordan</t>
  </si>
  <si>
    <t>3U8</t>
  </si>
  <si>
    <t>Big Sandy</t>
  </si>
  <si>
    <t>97M</t>
  </si>
  <si>
    <t>Ekalaka</t>
  </si>
  <si>
    <t>56S</t>
  </si>
  <si>
    <t>Seaside</t>
  </si>
  <si>
    <t>S30</t>
  </si>
  <si>
    <t>U36</t>
  </si>
  <si>
    <t>61S</t>
  </si>
  <si>
    <t>Cottage Grove</t>
  </si>
  <si>
    <t>00F</t>
  </si>
  <si>
    <t>Broadus</t>
  </si>
  <si>
    <t>HVE</t>
  </si>
  <si>
    <t>Hanksville</t>
  </si>
  <si>
    <t>38U</t>
  </si>
  <si>
    <t>Loa</t>
  </si>
  <si>
    <t>S68</t>
  </si>
  <si>
    <t>Orofino</t>
  </si>
  <si>
    <t>33S</t>
  </si>
  <si>
    <t>Ritzville</t>
  </si>
  <si>
    <t>S69</t>
  </si>
  <si>
    <t>S93</t>
  </si>
  <si>
    <t>Cle Elum</t>
  </si>
  <si>
    <t>U10</t>
  </si>
  <si>
    <t>Preston</t>
  </si>
  <si>
    <t>43D</t>
  </si>
  <si>
    <t>U05</t>
  </si>
  <si>
    <t>Riddick Field</t>
  </si>
  <si>
    <t>S94</t>
  </si>
  <si>
    <t>Colfax</t>
  </si>
  <si>
    <t>U03</t>
  </si>
  <si>
    <t>Buhl</t>
  </si>
  <si>
    <t>S34</t>
  </si>
  <si>
    <t>Plains</t>
  </si>
  <si>
    <t>9S4</t>
  </si>
  <si>
    <t>Mineral County</t>
  </si>
  <si>
    <t>S71</t>
  </si>
  <si>
    <t>Chinook</t>
  </si>
  <si>
    <t>UIL</t>
  </si>
  <si>
    <t>Quillayute</t>
  </si>
  <si>
    <t>1S6</t>
  </si>
  <si>
    <t>Priest River</t>
  </si>
  <si>
    <t>8S2</t>
  </si>
  <si>
    <t>Cashmere</t>
  </si>
  <si>
    <t>68S</t>
  </si>
  <si>
    <t>Davenport</t>
  </si>
  <si>
    <t>S73</t>
  </si>
  <si>
    <t>Kamiah</t>
  </si>
  <si>
    <t>55S</t>
  </si>
  <si>
    <t>Packwood</t>
  </si>
  <si>
    <t>29S</t>
  </si>
  <si>
    <t>Gardiner</t>
  </si>
  <si>
    <t>U82</t>
  </si>
  <si>
    <t>Council Muni</t>
  </si>
  <si>
    <t>35S</t>
  </si>
  <si>
    <t>26U</t>
  </si>
  <si>
    <t>Mc Dermitt</t>
  </si>
  <si>
    <t>61J</t>
  </si>
  <si>
    <t>S66</t>
  </si>
  <si>
    <t>Homedale Muni</t>
  </si>
  <si>
    <t>16S</t>
  </si>
  <si>
    <t>Myrtle Creek</t>
  </si>
  <si>
    <t>S60</t>
  </si>
  <si>
    <t>Kenmore</t>
  </si>
  <si>
    <t>W33</t>
  </si>
  <si>
    <t>72S</t>
  </si>
  <si>
    <t>Rosalia</t>
  </si>
  <si>
    <t>9U0</t>
  </si>
  <si>
    <t>Turner</t>
  </si>
  <si>
    <t>S23</t>
  </si>
  <si>
    <t>Ione</t>
  </si>
  <si>
    <t>7S7</t>
  </si>
  <si>
    <t>Valier</t>
  </si>
  <si>
    <t>9S7</t>
  </si>
  <si>
    <t>Winifred</t>
  </si>
  <si>
    <t>HIF</t>
  </si>
  <si>
    <t>NUW</t>
  </si>
  <si>
    <t>Oak Harbor</t>
  </si>
  <si>
    <t>LCI</t>
  </si>
  <si>
    <t>Laconia</t>
  </si>
  <si>
    <t>PotentialCand</t>
  </si>
  <si>
    <t>OQU</t>
  </si>
  <si>
    <t>North Kingstown</t>
  </si>
  <si>
    <t>RKD</t>
  </si>
  <si>
    <t>Rockland</t>
  </si>
  <si>
    <t>PSF</t>
  </si>
  <si>
    <t>Pittsfield</t>
  </si>
  <si>
    <t>PYM</t>
  </si>
  <si>
    <t>EEN</t>
  </si>
  <si>
    <t>Keene</t>
  </si>
  <si>
    <t>PQI</t>
  </si>
  <si>
    <t>Presque Isle</t>
  </si>
  <si>
    <t>BXM</t>
  </si>
  <si>
    <t>SFM</t>
  </si>
  <si>
    <t>AUG</t>
  </si>
  <si>
    <t>RUT</t>
  </si>
  <si>
    <t>Rutland</t>
  </si>
  <si>
    <t>SFZ</t>
  </si>
  <si>
    <t>Pawtucket</t>
  </si>
  <si>
    <t>CON</t>
  </si>
  <si>
    <t>UUU</t>
  </si>
  <si>
    <t>LEW</t>
  </si>
  <si>
    <t>Auburn/Lewiston</t>
  </si>
  <si>
    <t>CEF</t>
  </si>
  <si>
    <t>Springfield/Chicopee</t>
  </si>
  <si>
    <t>BID</t>
  </si>
  <si>
    <t>Block Island</t>
  </si>
  <si>
    <t>WST</t>
  </si>
  <si>
    <t>Westerly</t>
  </si>
  <si>
    <t>PVC</t>
  </si>
  <si>
    <t>Provincetown</t>
  </si>
  <si>
    <t>FIT</t>
  </si>
  <si>
    <t>Fitchburg</t>
  </si>
  <si>
    <t>CQX</t>
  </si>
  <si>
    <t>Chatham</t>
  </si>
  <si>
    <t>4B8</t>
  </si>
  <si>
    <t>Plainville</t>
  </si>
  <si>
    <t>MVL</t>
  </si>
  <si>
    <t>Morrisville</t>
  </si>
  <si>
    <t>MPV</t>
  </si>
  <si>
    <t>Barre/Montpelier</t>
  </si>
  <si>
    <t>7B2</t>
  </si>
  <si>
    <t>Northampton</t>
  </si>
  <si>
    <t>GHG</t>
  </si>
  <si>
    <t>Marshfield</t>
  </si>
  <si>
    <t>1B9</t>
  </si>
  <si>
    <t>AQW</t>
  </si>
  <si>
    <t>North Adams</t>
  </si>
  <si>
    <t>2B7</t>
  </si>
  <si>
    <t>WVL</t>
  </si>
  <si>
    <t>Waterville</t>
  </si>
  <si>
    <t>BST</t>
  </si>
  <si>
    <t>Belfast</t>
  </si>
  <si>
    <t>6B6</t>
  </si>
  <si>
    <t>Stow</t>
  </si>
  <si>
    <t>SNC</t>
  </si>
  <si>
    <t>VSF</t>
  </si>
  <si>
    <t>MMK</t>
  </si>
  <si>
    <t>Meriden</t>
  </si>
  <si>
    <t>IWI</t>
  </si>
  <si>
    <t>Wiscasset</t>
  </si>
  <si>
    <t>EFK</t>
  </si>
  <si>
    <t>IZG</t>
  </si>
  <si>
    <t>Fryeburg</t>
  </si>
  <si>
    <t>3B1</t>
  </si>
  <si>
    <t>GBR</t>
  </si>
  <si>
    <t>Great Barrington</t>
  </si>
  <si>
    <t>FSO</t>
  </si>
  <si>
    <t>Highgate</t>
  </si>
  <si>
    <t>IJD</t>
  </si>
  <si>
    <t>Willimantic</t>
  </si>
  <si>
    <t>DAW</t>
  </si>
  <si>
    <t>DDH</t>
  </si>
  <si>
    <t>Bennington</t>
  </si>
  <si>
    <t>TAN</t>
  </si>
  <si>
    <t>Taunton</t>
  </si>
  <si>
    <t>HIE</t>
  </si>
  <si>
    <t>Whitefield</t>
  </si>
  <si>
    <t>CAR</t>
  </si>
  <si>
    <t>Caribou</t>
  </si>
  <si>
    <t>ORE</t>
  </si>
  <si>
    <t>HUL</t>
  </si>
  <si>
    <t>Houlton International</t>
  </si>
  <si>
    <t>0B5</t>
  </si>
  <si>
    <t>FVE</t>
  </si>
  <si>
    <t>Frenchville</t>
  </si>
  <si>
    <t>B19</t>
  </si>
  <si>
    <t>Biddeford</t>
  </si>
  <si>
    <t>BML</t>
  </si>
  <si>
    <t>Berlin</t>
  </si>
  <si>
    <t>6B0</t>
  </si>
  <si>
    <t>Middlebury</t>
  </si>
  <si>
    <t>MLT</t>
  </si>
  <si>
    <t>Millinocket</t>
  </si>
  <si>
    <t>3B0</t>
  </si>
  <si>
    <t>Southbridge</t>
  </si>
  <si>
    <t>57B</t>
  </si>
  <si>
    <t>Islesboro</t>
  </si>
  <si>
    <t>OWK</t>
  </si>
  <si>
    <t>Norridgewock</t>
  </si>
  <si>
    <t>EPM</t>
  </si>
  <si>
    <t>Eastport</t>
  </si>
  <si>
    <t>OLD</t>
  </si>
  <si>
    <t>Old Town</t>
  </si>
  <si>
    <t>0B1</t>
  </si>
  <si>
    <t>2B3</t>
  </si>
  <si>
    <t>PNN</t>
  </si>
  <si>
    <t>AFN</t>
  </si>
  <si>
    <t>Jaffrey</t>
  </si>
  <si>
    <t>8B0</t>
  </si>
  <si>
    <t>Rangeley</t>
  </si>
  <si>
    <t>MVM</t>
  </si>
  <si>
    <t>Machias</t>
  </si>
  <si>
    <t>CDA</t>
  </si>
  <si>
    <t>Lyndonville</t>
  </si>
  <si>
    <t>81B</t>
  </si>
  <si>
    <t>CNH</t>
  </si>
  <si>
    <t>Claremont</t>
  </si>
  <si>
    <t>GDM</t>
  </si>
  <si>
    <t>Gardner</t>
  </si>
  <si>
    <t>LZD</t>
  </si>
  <si>
    <t>Danielson</t>
  </si>
  <si>
    <t>B21</t>
  </si>
  <si>
    <t>Carrabassett</t>
  </si>
  <si>
    <t>1B0</t>
  </si>
  <si>
    <t>Dexter</t>
  </si>
  <si>
    <t>59B</t>
  </si>
  <si>
    <t>Jackman</t>
  </si>
  <si>
    <t>93B</t>
  </si>
  <si>
    <t>Stonington</t>
  </si>
  <si>
    <t>0B7</t>
  </si>
  <si>
    <t>LRG</t>
  </si>
  <si>
    <t>5B9</t>
  </si>
  <si>
    <t>Haverhill</t>
  </si>
  <si>
    <t>1P1</t>
  </si>
  <si>
    <t>2B9</t>
  </si>
  <si>
    <t>Post Mills</t>
  </si>
  <si>
    <t>44B</t>
  </si>
  <si>
    <t>Charles Chase Memorial</t>
  </si>
  <si>
    <t>LocId</t>
  </si>
  <si>
    <t>Check for towerops report available</t>
  </si>
  <si>
    <t>EKM</t>
  </si>
  <si>
    <t>Elkhart</t>
  </si>
  <si>
    <t>CVX</t>
  </si>
  <si>
    <t>Charlevoix</t>
  </si>
  <si>
    <t>1G0</t>
  </si>
  <si>
    <t>UMP</t>
  </si>
  <si>
    <t>PCW</t>
  </si>
  <si>
    <t>Port Clinton</t>
  </si>
  <si>
    <t>BRD</t>
  </si>
  <si>
    <t>Brainerd</t>
  </si>
  <si>
    <t>ARV</t>
  </si>
  <si>
    <t>MinocquaWoodruff</t>
  </si>
  <si>
    <t>OZW</t>
  </si>
  <si>
    <t>Howell</t>
  </si>
  <si>
    <t>GSH</t>
  </si>
  <si>
    <t>Goshen</t>
  </si>
  <si>
    <t>TVF</t>
  </si>
  <si>
    <t>Thief River Falls</t>
  </si>
  <si>
    <t>IMT</t>
  </si>
  <si>
    <t>Iron Mountain Kingsford</t>
  </si>
  <si>
    <t>AKR</t>
  </si>
  <si>
    <t>BJI</t>
  </si>
  <si>
    <t>Bemidji</t>
  </si>
  <si>
    <t>I69</t>
  </si>
  <si>
    <t>Batavia</t>
  </si>
  <si>
    <t>UIN</t>
  </si>
  <si>
    <t>HFY</t>
  </si>
  <si>
    <t>PKD</t>
  </si>
  <si>
    <t>Park Rapids</t>
  </si>
  <si>
    <t>FDY</t>
  </si>
  <si>
    <t>Findlay</t>
  </si>
  <si>
    <t>MGN</t>
  </si>
  <si>
    <t>Harbor Springs</t>
  </si>
  <si>
    <t>FLD</t>
  </si>
  <si>
    <t>Fond Du Lac</t>
  </si>
  <si>
    <t>C29</t>
  </si>
  <si>
    <t>Middleton</t>
  </si>
  <si>
    <t>AUW</t>
  </si>
  <si>
    <t>Wausau</t>
  </si>
  <si>
    <t>DLZ</t>
  </si>
  <si>
    <t>Delaware</t>
  </si>
  <si>
    <t>SUO</t>
  </si>
  <si>
    <t>Rosebud</t>
  </si>
  <si>
    <t>Warsaw</t>
  </si>
  <si>
    <t>LNN</t>
  </si>
  <si>
    <t>Willoughby</t>
  </si>
  <si>
    <t>BEH</t>
  </si>
  <si>
    <t>Benton Harbor</t>
  </si>
  <si>
    <t>IEN</t>
  </si>
  <si>
    <t>Pine Ridge</t>
  </si>
  <si>
    <t>BDH</t>
  </si>
  <si>
    <t>Willmar</t>
  </si>
  <si>
    <t>MCD</t>
  </si>
  <si>
    <t>Mackinac Island</t>
  </si>
  <si>
    <t>SUE</t>
  </si>
  <si>
    <t>Sturgeon Bay</t>
  </si>
  <si>
    <t>LPR</t>
  </si>
  <si>
    <t>Lorain/Elyria</t>
  </si>
  <si>
    <t>MHE</t>
  </si>
  <si>
    <t>Mitchell</t>
  </si>
  <si>
    <t>BJJ</t>
  </si>
  <si>
    <t>Wooster</t>
  </si>
  <si>
    <t>SGH</t>
  </si>
  <si>
    <t>CMX</t>
  </si>
  <si>
    <t>Hancock</t>
  </si>
  <si>
    <t>ATY</t>
  </si>
  <si>
    <t>Watertown</t>
  </si>
  <si>
    <t>I68</t>
  </si>
  <si>
    <t>ZZV</t>
  </si>
  <si>
    <t>Zanesville</t>
  </si>
  <si>
    <t>SPF</t>
  </si>
  <si>
    <t>Spearfish</t>
  </si>
  <si>
    <t>AXV</t>
  </si>
  <si>
    <t>Wapakoneta</t>
  </si>
  <si>
    <t>3CK</t>
  </si>
  <si>
    <t>Chicago/Lake In The Hills</t>
  </si>
  <si>
    <t>GWB</t>
  </si>
  <si>
    <t>SGS</t>
  </si>
  <si>
    <t>South St Paul</t>
  </si>
  <si>
    <t>VLL</t>
  </si>
  <si>
    <t>EGV</t>
  </si>
  <si>
    <t>Eagle River</t>
  </si>
  <si>
    <t>HYR</t>
  </si>
  <si>
    <t>BUU</t>
  </si>
  <si>
    <t>RRT</t>
  </si>
  <si>
    <t>Warroad</t>
  </si>
  <si>
    <t>UNI</t>
  </si>
  <si>
    <t>Athens/Albany</t>
  </si>
  <si>
    <t>XWA</t>
  </si>
  <si>
    <t>HNB</t>
  </si>
  <si>
    <t>Huntingburg</t>
  </si>
  <si>
    <t>AXN</t>
  </si>
  <si>
    <t>INL</t>
  </si>
  <si>
    <t>International Falls</t>
  </si>
  <si>
    <t>BKX</t>
  </si>
  <si>
    <t>VYS</t>
  </si>
  <si>
    <t>Peru</t>
  </si>
  <si>
    <t>SMD</t>
  </si>
  <si>
    <t>DLL</t>
  </si>
  <si>
    <t>Baraboo</t>
  </si>
  <si>
    <t>LVN</t>
  </si>
  <si>
    <t>PHN</t>
  </si>
  <si>
    <t>Port Huron</t>
  </si>
  <si>
    <t>DVL</t>
  </si>
  <si>
    <t>Devils Lake</t>
  </si>
  <si>
    <t>GPZ</t>
  </si>
  <si>
    <t>MTO</t>
  </si>
  <si>
    <t>Mattoon/Charleston</t>
  </si>
  <si>
    <t>MML</t>
  </si>
  <si>
    <t>RAC</t>
  </si>
  <si>
    <t>Racine</t>
  </si>
  <si>
    <t>RPD</t>
  </si>
  <si>
    <t>Rice Lake</t>
  </si>
  <si>
    <t>ESC</t>
  </si>
  <si>
    <t>Escanaba</t>
  </si>
  <si>
    <t>STE</t>
  </si>
  <si>
    <t>Stevens Point</t>
  </si>
  <si>
    <t>CKN</t>
  </si>
  <si>
    <t>Crookston</t>
  </si>
  <si>
    <t>21D</t>
  </si>
  <si>
    <t>IKK</t>
  </si>
  <si>
    <t>Kankakee</t>
  </si>
  <si>
    <t>JMS</t>
  </si>
  <si>
    <t>HON</t>
  </si>
  <si>
    <t>Huron</t>
  </si>
  <si>
    <t>1G3</t>
  </si>
  <si>
    <t>Kent</t>
  </si>
  <si>
    <t>YKN</t>
  </si>
  <si>
    <t>Yankton</t>
  </si>
  <si>
    <t>RHI</t>
  </si>
  <si>
    <t>Rhinelander</t>
  </si>
  <si>
    <t>RNH</t>
  </si>
  <si>
    <t>New Richmond</t>
  </si>
  <si>
    <t>8D4</t>
  </si>
  <si>
    <t>1G5</t>
  </si>
  <si>
    <t>Medina</t>
  </si>
  <si>
    <t>ETB</t>
  </si>
  <si>
    <t>West Bend</t>
  </si>
  <si>
    <t>I19</t>
  </si>
  <si>
    <t>1H2</t>
  </si>
  <si>
    <t>Effingham</t>
  </si>
  <si>
    <t>DTL</t>
  </si>
  <si>
    <t>Detroit Lakes</t>
  </si>
  <si>
    <t>LDM</t>
  </si>
  <si>
    <t>Ludington</t>
  </si>
  <si>
    <t>ICR</t>
  </si>
  <si>
    <t>Winner</t>
  </si>
  <si>
    <t>MWO</t>
  </si>
  <si>
    <t>Middletown</t>
  </si>
  <si>
    <t>MVN</t>
  </si>
  <si>
    <t>MZZ</t>
  </si>
  <si>
    <t>FRM</t>
  </si>
  <si>
    <t>Fairmont</t>
  </si>
  <si>
    <t>RYV</t>
  </si>
  <si>
    <t>16G</t>
  </si>
  <si>
    <t>Tiffin</t>
  </si>
  <si>
    <t>05C</t>
  </si>
  <si>
    <t>Griffith</t>
  </si>
  <si>
    <t>APN</t>
  </si>
  <si>
    <t>Alpena</t>
  </si>
  <si>
    <t>AOH</t>
  </si>
  <si>
    <t>Lima</t>
  </si>
  <si>
    <t>4I3</t>
  </si>
  <si>
    <t>TDZ</t>
  </si>
  <si>
    <t>GLR</t>
  </si>
  <si>
    <t>Gaylord</t>
  </si>
  <si>
    <t>UNU</t>
  </si>
  <si>
    <t>RGK</t>
  </si>
  <si>
    <t>Red Wing</t>
  </si>
  <si>
    <t>FFM</t>
  </si>
  <si>
    <t>Fergus Falls</t>
  </si>
  <si>
    <t>MQB</t>
  </si>
  <si>
    <t>Macomb</t>
  </si>
  <si>
    <t>DKB</t>
  </si>
  <si>
    <t>De Kalb</t>
  </si>
  <si>
    <t>IGQ</t>
  </si>
  <si>
    <t>MRT</t>
  </si>
  <si>
    <t>LHQ</t>
  </si>
  <si>
    <t>IKW</t>
  </si>
  <si>
    <t>HIB</t>
  </si>
  <si>
    <t>Hibbing</t>
  </si>
  <si>
    <t>GBG</t>
  </si>
  <si>
    <t>Galesburg</t>
  </si>
  <si>
    <t>PLD</t>
  </si>
  <si>
    <t>AUM</t>
  </si>
  <si>
    <t>VTA</t>
  </si>
  <si>
    <t>ISW</t>
  </si>
  <si>
    <t>Wisconsin Rapids</t>
  </si>
  <si>
    <t>ACB</t>
  </si>
  <si>
    <t>Bellaire</t>
  </si>
  <si>
    <t>C77</t>
  </si>
  <si>
    <t>Poplar Grove</t>
  </si>
  <si>
    <t>MOX</t>
  </si>
  <si>
    <t>Morris</t>
  </si>
  <si>
    <t>Y14</t>
  </si>
  <si>
    <t>Tea</t>
  </si>
  <si>
    <t>PCZ</t>
  </si>
  <si>
    <t>Waupaca</t>
  </si>
  <si>
    <t>SUW</t>
  </si>
  <si>
    <t>Superior</t>
  </si>
  <si>
    <t>OTG</t>
  </si>
  <si>
    <t>Worthington</t>
  </si>
  <si>
    <t>1C5</t>
  </si>
  <si>
    <t>Bolingbrook</t>
  </si>
  <si>
    <t>LCK</t>
  </si>
  <si>
    <t>EDJ</t>
  </si>
  <si>
    <t>Bellefontaine</t>
  </si>
  <si>
    <t>SCA</t>
  </si>
  <si>
    <t>MBL</t>
  </si>
  <si>
    <t>Manistee</t>
  </si>
  <si>
    <t>OKK</t>
  </si>
  <si>
    <t>Kokomo</t>
  </si>
  <si>
    <t>ADG</t>
  </si>
  <si>
    <t>Adrian</t>
  </si>
  <si>
    <t>AID</t>
  </si>
  <si>
    <t>POV</t>
  </si>
  <si>
    <t>Ravenna</t>
  </si>
  <si>
    <t>MTW</t>
  </si>
  <si>
    <t>Manitowoc</t>
  </si>
  <si>
    <t>IMS</t>
  </si>
  <si>
    <t>MNM</t>
  </si>
  <si>
    <t>Menominee</t>
  </si>
  <si>
    <t>SQI</t>
  </si>
  <si>
    <t>Sterling/Rockfalls</t>
  </si>
  <si>
    <t>CFE</t>
  </si>
  <si>
    <t>DFI</t>
  </si>
  <si>
    <t>Defiance</t>
  </si>
  <si>
    <t>ONZ</t>
  </si>
  <si>
    <t>Detroit/Grosse Ile</t>
  </si>
  <si>
    <t>9V9</t>
  </si>
  <si>
    <t>Chamberlain</t>
  </si>
  <si>
    <t>LUM</t>
  </si>
  <si>
    <t>Menomonie</t>
  </si>
  <si>
    <t>S25</t>
  </si>
  <si>
    <t>Watford City</t>
  </si>
  <si>
    <t>3MY</t>
  </si>
  <si>
    <t>ONA</t>
  </si>
  <si>
    <t>PMH</t>
  </si>
  <si>
    <t>ROX</t>
  </si>
  <si>
    <t>Roseau</t>
  </si>
  <si>
    <t>MFI</t>
  </si>
  <si>
    <t>BDE</t>
  </si>
  <si>
    <t>Baudette</t>
  </si>
  <si>
    <t>06C</t>
  </si>
  <si>
    <t>Chicago/Schaumburg</t>
  </si>
  <si>
    <t>DUH</t>
  </si>
  <si>
    <t>Lambertville</t>
  </si>
  <si>
    <t>ASX</t>
  </si>
  <si>
    <t>HHG</t>
  </si>
  <si>
    <t>PPO</t>
  </si>
  <si>
    <t>BAX</t>
  </si>
  <si>
    <t>Bad Axe</t>
  </si>
  <si>
    <t>I74</t>
  </si>
  <si>
    <t>Urbana</t>
  </si>
  <si>
    <t>MOP</t>
  </si>
  <si>
    <t>FBL</t>
  </si>
  <si>
    <t>Faribault</t>
  </si>
  <si>
    <t>ULM</t>
  </si>
  <si>
    <t>New Ulm</t>
  </si>
  <si>
    <t>PVB</t>
  </si>
  <si>
    <t>Platteville</t>
  </si>
  <si>
    <t>XVG</t>
  </si>
  <si>
    <t>Longville</t>
  </si>
  <si>
    <t>C09</t>
  </si>
  <si>
    <t>DNV</t>
  </si>
  <si>
    <t>CAD</t>
  </si>
  <si>
    <t>Cadillac</t>
  </si>
  <si>
    <t>D98</t>
  </si>
  <si>
    <t>Romeo</t>
  </si>
  <si>
    <t>RZL</t>
  </si>
  <si>
    <t>Rensselaer</t>
  </si>
  <si>
    <t>C56</t>
  </si>
  <si>
    <t>Monee</t>
  </si>
  <si>
    <t>JKJ</t>
  </si>
  <si>
    <t>Moorhead</t>
  </si>
  <si>
    <t>RCR</t>
  </si>
  <si>
    <t>FRH</t>
  </si>
  <si>
    <t>French Lick</t>
  </si>
  <si>
    <t>OEO</t>
  </si>
  <si>
    <t>VNW</t>
  </si>
  <si>
    <t>Van Wert</t>
  </si>
  <si>
    <t>9D9</t>
  </si>
  <si>
    <t>Hastings</t>
  </si>
  <si>
    <t>IRS</t>
  </si>
  <si>
    <t>OWA</t>
  </si>
  <si>
    <t>Owatonna</t>
  </si>
  <si>
    <t>MGC</t>
  </si>
  <si>
    <t>Michigan City</t>
  </si>
  <si>
    <t>RZT</t>
  </si>
  <si>
    <t>Chillicothe</t>
  </si>
  <si>
    <t>ANQ</t>
  </si>
  <si>
    <t>Angola</t>
  </si>
  <si>
    <t>RPJ</t>
  </si>
  <si>
    <t>Rochelle</t>
  </si>
  <si>
    <t>OEB</t>
  </si>
  <si>
    <t>Coldwater</t>
  </si>
  <si>
    <t>S24</t>
  </si>
  <si>
    <t>Fremont</t>
  </si>
  <si>
    <t>C65</t>
  </si>
  <si>
    <t>RQB</t>
  </si>
  <si>
    <t>Big Rapids</t>
  </si>
  <si>
    <t>OXD</t>
  </si>
  <si>
    <t>3LF</t>
  </si>
  <si>
    <t>Litchfield</t>
  </si>
  <si>
    <t>DCY</t>
  </si>
  <si>
    <t>SJX</t>
  </si>
  <si>
    <t>Beaver Island</t>
  </si>
  <si>
    <t>BLV</t>
  </si>
  <si>
    <t>Belleville</t>
  </si>
  <si>
    <t>2G2</t>
  </si>
  <si>
    <t>Steubenville</t>
  </si>
  <si>
    <t>HZY</t>
  </si>
  <si>
    <t>Ashtabula</t>
  </si>
  <si>
    <t>10G</t>
  </si>
  <si>
    <t>Millersburg</t>
  </si>
  <si>
    <t>PHD</t>
  </si>
  <si>
    <t>New Philadelphia</t>
  </si>
  <si>
    <t>TEW</t>
  </si>
  <si>
    <t>Mason</t>
  </si>
  <si>
    <t>I67</t>
  </si>
  <si>
    <t>RID</t>
  </si>
  <si>
    <t>Y70</t>
  </si>
  <si>
    <t>Ionia</t>
  </si>
  <si>
    <t>VES</t>
  </si>
  <si>
    <t>Versailles</t>
  </si>
  <si>
    <t>ELO</t>
  </si>
  <si>
    <t>3G3</t>
  </si>
  <si>
    <t>Wadsworth</t>
  </si>
  <si>
    <t>TOB</t>
  </si>
  <si>
    <t>Dodge Center</t>
  </si>
  <si>
    <t>EFT</t>
  </si>
  <si>
    <t>3D2</t>
  </si>
  <si>
    <t>Ephraim</t>
  </si>
  <si>
    <t>84D</t>
  </si>
  <si>
    <t>Eagle Butte</t>
  </si>
  <si>
    <t>SER</t>
  </si>
  <si>
    <t>RNP</t>
  </si>
  <si>
    <t>Owosso</t>
  </si>
  <si>
    <t>2R2</t>
  </si>
  <si>
    <t>IJX</t>
  </si>
  <si>
    <t>GEZ</t>
  </si>
  <si>
    <t>Y19</t>
  </si>
  <si>
    <t>Mandan</t>
  </si>
  <si>
    <t>CIU</t>
  </si>
  <si>
    <t>Sault Ste Marie</t>
  </si>
  <si>
    <t>HYX</t>
  </si>
  <si>
    <t>4D0</t>
  </si>
  <si>
    <t>Grand Ledge</t>
  </si>
  <si>
    <t>OWX</t>
  </si>
  <si>
    <t>Ottawa</t>
  </si>
  <si>
    <t>9D1</t>
  </si>
  <si>
    <t>Gregory</t>
  </si>
  <si>
    <t>IWD</t>
  </si>
  <si>
    <t>Ironwood</t>
  </si>
  <si>
    <t>MCX</t>
  </si>
  <si>
    <t>RWF</t>
  </si>
  <si>
    <t>Redwood Falls</t>
  </si>
  <si>
    <t>D25</t>
  </si>
  <si>
    <t>Manitowish Waters</t>
  </si>
  <si>
    <t>MDS</t>
  </si>
  <si>
    <t>LNR</t>
  </si>
  <si>
    <t>Lone Rock</t>
  </si>
  <si>
    <t>TAZ</t>
  </si>
  <si>
    <t>Taylorville</t>
  </si>
  <si>
    <t>3W2</t>
  </si>
  <si>
    <t>Put In Bay</t>
  </si>
  <si>
    <t>PBH</t>
  </si>
  <si>
    <t>Phillips</t>
  </si>
  <si>
    <t>9V6</t>
  </si>
  <si>
    <t>Martin</t>
  </si>
  <si>
    <t>RZN</t>
  </si>
  <si>
    <t>Siren</t>
  </si>
  <si>
    <t>AMN</t>
  </si>
  <si>
    <t>LWA</t>
  </si>
  <si>
    <t>South Haven</t>
  </si>
  <si>
    <t>I63</t>
  </si>
  <si>
    <t>MBG</t>
  </si>
  <si>
    <t>Mobridge</t>
  </si>
  <si>
    <t>FKS</t>
  </si>
  <si>
    <t>BWP</t>
  </si>
  <si>
    <t>Wahpeton</t>
  </si>
  <si>
    <t>COQ</t>
  </si>
  <si>
    <t>Cloquet</t>
  </si>
  <si>
    <t>I40</t>
  </si>
  <si>
    <t>Coshocton</t>
  </si>
  <si>
    <t>GPC</t>
  </si>
  <si>
    <t>OSC</t>
  </si>
  <si>
    <t>Oscoda</t>
  </si>
  <si>
    <t>MNN</t>
  </si>
  <si>
    <t>FEP</t>
  </si>
  <si>
    <t>Freeport</t>
  </si>
  <si>
    <t>UBE</t>
  </si>
  <si>
    <t>Cumberland</t>
  </si>
  <si>
    <t>4R5</t>
  </si>
  <si>
    <t>La Pointe</t>
  </si>
  <si>
    <t>PWC</t>
  </si>
  <si>
    <t>Pine River</t>
  </si>
  <si>
    <t>0G6</t>
  </si>
  <si>
    <t>OXI</t>
  </si>
  <si>
    <t>Knox</t>
  </si>
  <si>
    <t>RSV</t>
  </si>
  <si>
    <t>Robinson</t>
  </si>
  <si>
    <t>JYM</t>
  </si>
  <si>
    <t>Hillsdale</t>
  </si>
  <si>
    <t>LJF</t>
  </si>
  <si>
    <t>CKC</t>
  </si>
  <si>
    <t>Grand Marais</t>
  </si>
  <si>
    <t>PDC</t>
  </si>
  <si>
    <t>Prairie Du Chien</t>
  </si>
  <si>
    <t>3GM</t>
  </si>
  <si>
    <t>Grand Haven</t>
  </si>
  <si>
    <t>FKR</t>
  </si>
  <si>
    <t>I23</t>
  </si>
  <si>
    <t>Washington Court House</t>
  </si>
  <si>
    <t>AEL</t>
  </si>
  <si>
    <t>Albert Lea</t>
  </si>
  <si>
    <t>HAI</t>
  </si>
  <si>
    <t>Three Rivers</t>
  </si>
  <si>
    <t>57C</t>
  </si>
  <si>
    <t>East Troy</t>
  </si>
  <si>
    <t>ERY</t>
  </si>
  <si>
    <t>MRJ</t>
  </si>
  <si>
    <t>Mineral Point</t>
  </si>
  <si>
    <t>HXF</t>
  </si>
  <si>
    <t>LXL</t>
  </si>
  <si>
    <t>Little Falls</t>
  </si>
  <si>
    <t>TTF</t>
  </si>
  <si>
    <t>C73</t>
  </si>
  <si>
    <t>AIG</t>
  </si>
  <si>
    <t>Antigo</t>
  </si>
  <si>
    <t>3TR</t>
  </si>
  <si>
    <t>Niles</t>
  </si>
  <si>
    <t>D95</t>
  </si>
  <si>
    <t>Lapeer</t>
  </si>
  <si>
    <t>TSO</t>
  </si>
  <si>
    <t>0D8</t>
  </si>
  <si>
    <t>Gettysburg</t>
  </si>
  <si>
    <t>HCO</t>
  </si>
  <si>
    <t>Hallock</t>
  </si>
  <si>
    <t>ENL</t>
  </si>
  <si>
    <t>Centralia</t>
  </si>
  <si>
    <t>LNL</t>
  </si>
  <si>
    <t>Land O` Lakes</t>
  </si>
  <si>
    <t>MWM</t>
  </si>
  <si>
    <t>Windom</t>
  </si>
  <si>
    <t>CFJ</t>
  </si>
  <si>
    <t>Crawfordsville</t>
  </si>
  <si>
    <t>VMR</t>
  </si>
  <si>
    <t>Vermillion</t>
  </si>
  <si>
    <t>LWV</t>
  </si>
  <si>
    <t>Y31</t>
  </si>
  <si>
    <t>West Branch</t>
  </si>
  <si>
    <t>06D</t>
  </si>
  <si>
    <t>Rolla</t>
  </si>
  <si>
    <t>SLH</t>
  </si>
  <si>
    <t>Cheboygan</t>
  </si>
  <si>
    <t>MJQ</t>
  </si>
  <si>
    <t>C15</t>
  </si>
  <si>
    <t>Pekin</t>
  </si>
  <si>
    <t>FFX</t>
  </si>
  <si>
    <t>TIP</t>
  </si>
  <si>
    <t>Rantoul</t>
  </si>
  <si>
    <t>BTN</t>
  </si>
  <si>
    <t>Britton</t>
  </si>
  <si>
    <t>83D</t>
  </si>
  <si>
    <t>St Ignace</t>
  </si>
  <si>
    <t>49B</t>
  </si>
  <si>
    <t>CQA</t>
  </si>
  <si>
    <t>Celina</t>
  </si>
  <si>
    <t>1D2</t>
  </si>
  <si>
    <t>GRE</t>
  </si>
  <si>
    <t>ISQ</t>
  </si>
  <si>
    <t>Manistique</t>
  </si>
  <si>
    <t>BWW</t>
  </si>
  <si>
    <t>VLA</t>
  </si>
  <si>
    <t>Vandalia</t>
  </si>
  <si>
    <t>PNT</t>
  </si>
  <si>
    <t>HEI</t>
  </si>
  <si>
    <t>Hettinger</t>
  </si>
  <si>
    <t>C62</t>
  </si>
  <si>
    <t>Kendallville</t>
  </si>
  <si>
    <t>SAR</t>
  </si>
  <si>
    <t>MVE</t>
  </si>
  <si>
    <t>Montevideo</t>
  </si>
  <si>
    <t>DRM</t>
  </si>
  <si>
    <t>Drummond Island</t>
  </si>
  <si>
    <t>5G7</t>
  </si>
  <si>
    <t>Bluffton</t>
  </si>
  <si>
    <t>FPK</t>
  </si>
  <si>
    <t>C35</t>
  </si>
  <si>
    <t>Reedsburg</t>
  </si>
  <si>
    <t>CBG</t>
  </si>
  <si>
    <t>Cambridge</t>
  </si>
  <si>
    <t>6D6</t>
  </si>
  <si>
    <t>BFR</t>
  </si>
  <si>
    <t>ROS</t>
  </si>
  <si>
    <t>Rush City</t>
  </si>
  <si>
    <t>D60</t>
  </si>
  <si>
    <t>Tioga</t>
  </si>
  <si>
    <t>Y47</t>
  </si>
  <si>
    <t>New Hudson</t>
  </si>
  <si>
    <t>EVM</t>
  </si>
  <si>
    <t>Eveleth</t>
  </si>
  <si>
    <t>HTL</t>
  </si>
  <si>
    <t>Houghton Lake</t>
  </si>
  <si>
    <t>CDI</t>
  </si>
  <si>
    <t>CTK</t>
  </si>
  <si>
    <t>35D</t>
  </si>
  <si>
    <t>Allegan</t>
  </si>
  <si>
    <t>I43</t>
  </si>
  <si>
    <t>C81</t>
  </si>
  <si>
    <t>Grayslake</t>
  </si>
  <si>
    <t>MDZ</t>
  </si>
  <si>
    <t>SIV</t>
  </si>
  <si>
    <t>Sullivan</t>
  </si>
  <si>
    <t>3G4</t>
  </si>
  <si>
    <t>UWL</t>
  </si>
  <si>
    <t>New Castle</t>
  </si>
  <si>
    <t>46D</t>
  </si>
  <si>
    <t>Carrington</t>
  </si>
  <si>
    <t>5A1</t>
  </si>
  <si>
    <t>Norwalk</t>
  </si>
  <si>
    <t>CUL</t>
  </si>
  <si>
    <t>Carmi</t>
  </si>
  <si>
    <t>FZI</t>
  </si>
  <si>
    <t>Fostoria</t>
  </si>
  <si>
    <t>CQM</t>
  </si>
  <si>
    <t>Cook</t>
  </si>
  <si>
    <t>USE</t>
  </si>
  <si>
    <t>Wauseon</t>
  </si>
  <si>
    <t>I22</t>
  </si>
  <si>
    <t>GGP</t>
  </si>
  <si>
    <t>Logansport</t>
  </si>
  <si>
    <t>HSR</t>
  </si>
  <si>
    <t>HCD</t>
  </si>
  <si>
    <t>HSB</t>
  </si>
  <si>
    <t>GOV</t>
  </si>
  <si>
    <t>Grayling</t>
  </si>
  <si>
    <t>3CM</t>
  </si>
  <si>
    <t>OVO</t>
  </si>
  <si>
    <t>North Vernon</t>
  </si>
  <si>
    <t>10C</t>
  </si>
  <si>
    <t>Greenwood/Wonder Lake</t>
  </si>
  <si>
    <t>PPQ</t>
  </si>
  <si>
    <t>GAF</t>
  </si>
  <si>
    <t>Grafton</t>
  </si>
  <si>
    <t>JMR</t>
  </si>
  <si>
    <t>Mora</t>
  </si>
  <si>
    <t>LYV</t>
  </si>
  <si>
    <t>Luverne</t>
  </si>
  <si>
    <t>TWM</t>
  </si>
  <si>
    <t>Two Harbors</t>
  </si>
  <si>
    <t>3H4</t>
  </si>
  <si>
    <t>GDW</t>
  </si>
  <si>
    <t>Gladwin</t>
  </si>
  <si>
    <t>GHW</t>
  </si>
  <si>
    <t>Glenwood</t>
  </si>
  <si>
    <t>CYO</t>
  </si>
  <si>
    <t>Circleville</t>
  </si>
  <si>
    <t>IWH</t>
  </si>
  <si>
    <t>Wabash</t>
  </si>
  <si>
    <t>17G</t>
  </si>
  <si>
    <t>Bucyrus</t>
  </si>
  <si>
    <t>HZE</t>
  </si>
  <si>
    <t>Hazen</t>
  </si>
  <si>
    <t>CLI</t>
  </si>
  <si>
    <t>Clintonville</t>
  </si>
  <si>
    <t>PNM</t>
  </si>
  <si>
    <t>BBB</t>
  </si>
  <si>
    <t>1H8</t>
  </si>
  <si>
    <t>Casey</t>
  </si>
  <si>
    <t>RRL</t>
  </si>
  <si>
    <t>Merrill</t>
  </si>
  <si>
    <t>I66</t>
  </si>
  <si>
    <t>Y51</t>
  </si>
  <si>
    <t>Viroqua</t>
  </si>
  <si>
    <t>CUT</t>
  </si>
  <si>
    <t>Custer</t>
  </si>
  <si>
    <t>JYG</t>
  </si>
  <si>
    <t>St James</t>
  </si>
  <si>
    <t>EZS</t>
  </si>
  <si>
    <t>Shawano</t>
  </si>
  <si>
    <t>CEV</t>
  </si>
  <si>
    <t>Connersville</t>
  </si>
  <si>
    <t>FSE</t>
  </si>
  <si>
    <t>Fosston</t>
  </si>
  <si>
    <t>TEL</t>
  </si>
  <si>
    <t>Tell City</t>
  </si>
  <si>
    <t>12D</t>
  </si>
  <si>
    <t>Tower</t>
  </si>
  <si>
    <t>EOP</t>
  </si>
  <si>
    <t>7G8</t>
  </si>
  <si>
    <t>Middlefield</t>
  </si>
  <si>
    <t>TKV</t>
  </si>
  <si>
    <t>Tomahawk</t>
  </si>
  <si>
    <t>7W5</t>
  </si>
  <si>
    <t>Napoleon</t>
  </si>
  <si>
    <t>GQQ</t>
  </si>
  <si>
    <t>Galion</t>
  </si>
  <si>
    <t>JOT</t>
  </si>
  <si>
    <t>Joliet</t>
  </si>
  <si>
    <t>98D</t>
  </si>
  <si>
    <t>Onida</t>
  </si>
  <si>
    <t>3CU</t>
  </si>
  <si>
    <t>Cable</t>
  </si>
  <si>
    <t>CFS</t>
  </si>
  <si>
    <t>Caro</t>
  </si>
  <si>
    <t>UYF</t>
  </si>
  <si>
    <t>Y63</t>
  </si>
  <si>
    <t>Elbow Lake</t>
  </si>
  <si>
    <t>OVS</t>
  </si>
  <si>
    <t>Boscobel</t>
  </si>
  <si>
    <t>BCK</t>
  </si>
  <si>
    <t>Black River Falls</t>
  </si>
  <si>
    <t>CNB</t>
  </si>
  <si>
    <t>Canby</t>
  </si>
  <si>
    <t>BAC</t>
  </si>
  <si>
    <t>Valley City</t>
  </si>
  <si>
    <t>I34</t>
  </si>
  <si>
    <t>Greensburg</t>
  </si>
  <si>
    <t>48D</t>
  </si>
  <si>
    <t>Clare</t>
  </si>
  <si>
    <t>82C</t>
  </si>
  <si>
    <t>New Lisbon</t>
  </si>
  <si>
    <t>C75</t>
  </si>
  <si>
    <t>Lacon</t>
  </si>
  <si>
    <t>PQN</t>
  </si>
  <si>
    <t>Pipestone</t>
  </si>
  <si>
    <t>CMY</t>
  </si>
  <si>
    <t>C04</t>
  </si>
  <si>
    <t>Hart/Shelby</t>
  </si>
  <si>
    <t>RMY</t>
  </si>
  <si>
    <t>AGZ</t>
  </si>
  <si>
    <t>Wagner</t>
  </si>
  <si>
    <t>C47</t>
  </si>
  <si>
    <t>Portage</t>
  </si>
  <si>
    <t>04Y</t>
  </si>
  <si>
    <t>Hawley</t>
  </si>
  <si>
    <t>PEX</t>
  </si>
  <si>
    <t>Paynesville</t>
  </si>
  <si>
    <t>91C</t>
  </si>
  <si>
    <t>Prairie Du Sac</t>
  </si>
  <si>
    <t>D09</t>
  </si>
  <si>
    <t>Bottineau</t>
  </si>
  <si>
    <t>GAS</t>
  </si>
  <si>
    <t>Gallipolis</t>
  </si>
  <si>
    <t>PRG</t>
  </si>
  <si>
    <t>AIT</t>
  </si>
  <si>
    <t>Aitkin</t>
  </si>
  <si>
    <t>K74</t>
  </si>
  <si>
    <t>Kindred</t>
  </si>
  <si>
    <t>SAZ</t>
  </si>
  <si>
    <t>Staples</t>
  </si>
  <si>
    <t>AAA</t>
  </si>
  <si>
    <t>RCX</t>
  </si>
  <si>
    <t>Ladysmith</t>
  </si>
  <si>
    <t>CIR</t>
  </si>
  <si>
    <t>Y49</t>
  </si>
  <si>
    <t>Walker</t>
  </si>
  <si>
    <t>PZQ</t>
  </si>
  <si>
    <t>Rogers City</t>
  </si>
  <si>
    <t>VVV</t>
  </si>
  <si>
    <t>Ortonville</t>
  </si>
  <si>
    <t>13C</t>
  </si>
  <si>
    <t>OCQ</t>
  </si>
  <si>
    <t>Oconto</t>
  </si>
  <si>
    <t>20U</t>
  </si>
  <si>
    <t>Beach</t>
  </si>
  <si>
    <t>I95</t>
  </si>
  <si>
    <t>Kenton</t>
  </si>
  <si>
    <t>D39</t>
  </si>
  <si>
    <t>Sauk Centre</t>
  </si>
  <si>
    <t>AJG</t>
  </si>
  <si>
    <t>Mount Carmel</t>
  </si>
  <si>
    <t>1D1</t>
  </si>
  <si>
    <t>Milbank</t>
  </si>
  <si>
    <t>89D</t>
  </si>
  <si>
    <t>Kelleys Island</t>
  </si>
  <si>
    <t>DYT</t>
  </si>
  <si>
    <t>5N8</t>
  </si>
  <si>
    <t>Casselton</t>
  </si>
  <si>
    <t>FKA</t>
  </si>
  <si>
    <t>EZI</t>
  </si>
  <si>
    <t>Kewanee</t>
  </si>
  <si>
    <t>RUG</t>
  </si>
  <si>
    <t>Rugby</t>
  </si>
  <si>
    <t>8D3</t>
  </si>
  <si>
    <t>Sisseton</t>
  </si>
  <si>
    <t>MZH</t>
  </si>
  <si>
    <t>Moose Lake</t>
  </si>
  <si>
    <t>GWR</t>
  </si>
  <si>
    <t>Gwinner</t>
  </si>
  <si>
    <t>FWC</t>
  </si>
  <si>
    <t>Fairfield</t>
  </si>
  <si>
    <t>PHP</t>
  </si>
  <si>
    <t>Philip</t>
  </si>
  <si>
    <t>8A4</t>
  </si>
  <si>
    <t>OLG</t>
  </si>
  <si>
    <t>Solon Springs</t>
  </si>
  <si>
    <t>SLO</t>
  </si>
  <si>
    <t>C91</t>
  </si>
  <si>
    <t>Dowagiac</t>
  </si>
  <si>
    <t>02G</t>
  </si>
  <si>
    <t>East Liverpool</t>
  </si>
  <si>
    <t>96D</t>
  </si>
  <si>
    <t>Walhalla</t>
  </si>
  <si>
    <t>HOC</t>
  </si>
  <si>
    <t>OGM</t>
  </si>
  <si>
    <t>Ontonagon</t>
  </si>
  <si>
    <t>D07</t>
  </si>
  <si>
    <t>Faith</t>
  </si>
  <si>
    <t>MKA</t>
  </si>
  <si>
    <t>Miller</t>
  </si>
  <si>
    <t>TKC</t>
  </si>
  <si>
    <t>50I</t>
  </si>
  <si>
    <t>Kentland</t>
  </si>
  <si>
    <t>77G</t>
  </si>
  <si>
    <t>Marlette</t>
  </si>
  <si>
    <t>RWN</t>
  </si>
  <si>
    <t>Winamac</t>
  </si>
  <si>
    <t>D55</t>
  </si>
  <si>
    <t>Langdon</t>
  </si>
  <si>
    <t>I76</t>
  </si>
  <si>
    <t>SFY</t>
  </si>
  <si>
    <t>Savanna</t>
  </si>
  <si>
    <t>08D</t>
  </si>
  <si>
    <t>Stanley</t>
  </si>
  <si>
    <t>D05</t>
  </si>
  <si>
    <t>Garrison</t>
  </si>
  <si>
    <t>02C</t>
  </si>
  <si>
    <t>Brookfield</t>
  </si>
  <si>
    <t>61C</t>
  </si>
  <si>
    <t>Fort Atkinson</t>
  </si>
  <si>
    <t>Y83</t>
  </si>
  <si>
    <t>Sandusky</t>
  </si>
  <si>
    <t>2C8</t>
  </si>
  <si>
    <t>Cavalier</t>
  </si>
  <si>
    <t>AHH</t>
  </si>
  <si>
    <t>Amery</t>
  </si>
  <si>
    <t>2H0</t>
  </si>
  <si>
    <t>2P2</t>
  </si>
  <si>
    <t>Washington Island</t>
  </si>
  <si>
    <t>8G6</t>
  </si>
  <si>
    <t>OLY</t>
  </si>
  <si>
    <t>OlneyNoble</t>
  </si>
  <si>
    <t>5H4</t>
  </si>
  <si>
    <t>Harvey</t>
  </si>
  <si>
    <t>Y50</t>
  </si>
  <si>
    <t>Wautoma</t>
  </si>
  <si>
    <t>GYL</t>
  </si>
  <si>
    <t>Glencoe</t>
  </si>
  <si>
    <t>PKF</t>
  </si>
  <si>
    <t>Park Falls</t>
  </si>
  <si>
    <t>1D7</t>
  </si>
  <si>
    <t>Webster</t>
  </si>
  <si>
    <t>EFC</t>
  </si>
  <si>
    <t>Belle Fourche</t>
  </si>
  <si>
    <t>ADC</t>
  </si>
  <si>
    <t>Wadena</t>
  </si>
  <si>
    <t>SBU</t>
  </si>
  <si>
    <t>Blue Earth</t>
  </si>
  <si>
    <t>3N8</t>
  </si>
  <si>
    <t>Mahnomen</t>
  </si>
  <si>
    <t>M98</t>
  </si>
  <si>
    <t>ORB</t>
  </si>
  <si>
    <t>Orr</t>
  </si>
  <si>
    <t>FOA</t>
  </si>
  <si>
    <t>Flora</t>
  </si>
  <si>
    <t>ACQ</t>
  </si>
  <si>
    <t>Waseca</t>
  </si>
  <si>
    <t>3FU</t>
  </si>
  <si>
    <t>Faulkton</t>
  </si>
  <si>
    <t>73C</t>
  </si>
  <si>
    <t>H96</t>
  </si>
  <si>
    <t>1D8</t>
  </si>
  <si>
    <t>Redfield</t>
  </si>
  <si>
    <t>9C8</t>
  </si>
  <si>
    <t>Evart</t>
  </si>
  <si>
    <t>D50</t>
  </si>
  <si>
    <t>4G5</t>
  </si>
  <si>
    <t>Woodsfield</t>
  </si>
  <si>
    <t>D42</t>
  </si>
  <si>
    <t>LEM</t>
  </si>
  <si>
    <t>Lemmon</t>
  </si>
  <si>
    <t>63C</t>
  </si>
  <si>
    <t>Friendship (Adams)</t>
  </si>
  <si>
    <t>2D5</t>
  </si>
  <si>
    <t>Oakes</t>
  </si>
  <si>
    <t>HBC</t>
  </si>
  <si>
    <t>Mohall</t>
  </si>
  <si>
    <t>HTW</t>
  </si>
  <si>
    <t>Chesapeake/Huntington Wva</t>
  </si>
  <si>
    <t>I86</t>
  </si>
  <si>
    <t>New Lexington</t>
  </si>
  <si>
    <t>SSQ</t>
  </si>
  <si>
    <t>Shell Lake</t>
  </si>
  <si>
    <t>DXX</t>
  </si>
  <si>
    <t>55Y</t>
  </si>
  <si>
    <t>Rushford</t>
  </si>
  <si>
    <t>4X4</t>
  </si>
  <si>
    <t>Wessington Springs</t>
  </si>
  <si>
    <t>C66</t>
  </si>
  <si>
    <t>Monmouth</t>
  </si>
  <si>
    <t>8V3</t>
  </si>
  <si>
    <t>Parkston</t>
  </si>
  <si>
    <t>1D3</t>
  </si>
  <si>
    <t>Platte</t>
  </si>
  <si>
    <t>6G5</t>
  </si>
  <si>
    <t>Barnesville</t>
  </si>
  <si>
    <t>PMB</t>
  </si>
  <si>
    <t>Pembina</t>
  </si>
  <si>
    <t>56D</t>
  </si>
  <si>
    <t>Upper Sandusky</t>
  </si>
  <si>
    <t>S32</t>
  </si>
  <si>
    <t>Cooperstown</t>
  </si>
  <si>
    <t>CHU</t>
  </si>
  <si>
    <t>Caledonia</t>
  </si>
  <si>
    <t>GEO</t>
  </si>
  <si>
    <t>8D1</t>
  </si>
  <si>
    <t>New Holstein</t>
  </si>
  <si>
    <t>PJY</t>
  </si>
  <si>
    <t>Pinckneyville</t>
  </si>
  <si>
    <t>14Y</t>
  </si>
  <si>
    <t>Long Prairie</t>
  </si>
  <si>
    <t>51M</t>
  </si>
  <si>
    <t>Mio</t>
  </si>
  <si>
    <t>7K5</t>
  </si>
  <si>
    <t>Kenmare</t>
  </si>
  <si>
    <t>Y55</t>
  </si>
  <si>
    <t>Crandon</t>
  </si>
  <si>
    <t>5P2</t>
  </si>
  <si>
    <t>Mc Laughlin</t>
  </si>
  <si>
    <t>I83</t>
  </si>
  <si>
    <t>0C0</t>
  </si>
  <si>
    <t>Harvard</t>
  </si>
  <si>
    <t>9D0</t>
  </si>
  <si>
    <t>Highmore</t>
  </si>
  <si>
    <t>88C</t>
  </si>
  <si>
    <t>Palmyra</t>
  </si>
  <si>
    <t>5L0</t>
  </si>
  <si>
    <t>Lakota</t>
  </si>
  <si>
    <t>GTG</t>
  </si>
  <si>
    <t>Grantsburg</t>
  </si>
  <si>
    <t>4V4</t>
  </si>
  <si>
    <t>Northwood</t>
  </si>
  <si>
    <t>K06</t>
  </si>
  <si>
    <t>Beardstown</t>
  </si>
  <si>
    <t>7L2</t>
  </si>
  <si>
    <t>Linton</t>
  </si>
  <si>
    <t>6L3</t>
  </si>
  <si>
    <t>Lisbon</t>
  </si>
  <si>
    <t>ETH</t>
  </si>
  <si>
    <t>Wheaton</t>
  </si>
  <si>
    <t>1I9</t>
  </si>
  <si>
    <t>Delphi</t>
  </si>
  <si>
    <t>5C8</t>
  </si>
  <si>
    <t>Washburn</t>
  </si>
  <si>
    <t>3P3</t>
  </si>
  <si>
    <t>Mott</t>
  </si>
  <si>
    <t>9D7</t>
  </si>
  <si>
    <t>Cando</t>
  </si>
  <si>
    <t>6Y1</t>
  </si>
  <si>
    <t>Bois Blanc Island</t>
  </si>
  <si>
    <t>7G9</t>
  </si>
  <si>
    <t>8D7</t>
  </si>
  <si>
    <t>Clark</t>
  </si>
  <si>
    <t>D57</t>
  </si>
  <si>
    <t>Glen Ullin</t>
  </si>
  <si>
    <t>Y27</t>
  </si>
  <si>
    <t>Fort Yates</t>
  </si>
  <si>
    <t>9F8</t>
  </si>
  <si>
    <t>Hoven</t>
  </si>
  <si>
    <t>4I9</t>
  </si>
  <si>
    <t>Mount Gilead</t>
  </si>
  <si>
    <t>VIQ</t>
  </si>
  <si>
    <t>Neillsville</t>
  </si>
  <si>
    <t>93C</t>
  </si>
  <si>
    <t>Richland Center</t>
  </si>
  <si>
    <t>Y03</t>
  </si>
  <si>
    <t>Y37</t>
  </si>
  <si>
    <t>Park River</t>
  </si>
  <si>
    <t>M30</t>
  </si>
  <si>
    <t>Metropolis</t>
  </si>
  <si>
    <t>K96</t>
  </si>
  <si>
    <t>Tuscola</t>
  </si>
  <si>
    <t>BFW</t>
  </si>
  <si>
    <t>Silver Bay</t>
  </si>
  <si>
    <t>51D</t>
  </si>
  <si>
    <t>Edgeley</t>
  </si>
  <si>
    <t>3T3</t>
  </si>
  <si>
    <t>Boyceville</t>
  </si>
  <si>
    <t>62D</t>
  </si>
  <si>
    <t>ASY</t>
  </si>
  <si>
    <t>Ashley</t>
  </si>
  <si>
    <t>12Y</t>
  </si>
  <si>
    <t>Le Sueur</t>
  </si>
  <si>
    <t>4P3</t>
  </si>
  <si>
    <t>Flandreau</t>
  </si>
  <si>
    <t>I42</t>
  </si>
  <si>
    <t>Paoli</t>
  </si>
  <si>
    <t>9D2</t>
  </si>
  <si>
    <t>1D6</t>
  </si>
  <si>
    <t>Hector</t>
  </si>
  <si>
    <t>2D1</t>
  </si>
  <si>
    <t>Alliance</t>
  </si>
  <si>
    <t>AMT</t>
  </si>
  <si>
    <t>West Union</t>
  </si>
  <si>
    <t>6V4</t>
  </si>
  <si>
    <t>Wall</t>
  </si>
  <si>
    <t>S28</t>
  </si>
  <si>
    <t>Dunseith</t>
  </si>
  <si>
    <t>22I</t>
  </si>
  <si>
    <t>Mc Arthur</t>
  </si>
  <si>
    <t>Y93</t>
  </si>
  <si>
    <t>8F6</t>
  </si>
  <si>
    <t>Murdo</t>
  </si>
  <si>
    <t>3W8</t>
  </si>
  <si>
    <t>Y74</t>
  </si>
  <si>
    <t>Parshall</t>
  </si>
  <si>
    <t>3T7</t>
  </si>
  <si>
    <t>Middle Bass Island</t>
  </si>
  <si>
    <t>42C</t>
  </si>
  <si>
    <t>White Cloud</t>
  </si>
  <si>
    <t>4F9</t>
  </si>
  <si>
    <t>La Moure</t>
  </si>
  <si>
    <t>3D1</t>
  </si>
  <si>
    <t>Crivitz</t>
  </si>
  <si>
    <t>9I0</t>
  </si>
  <si>
    <t>Havana</t>
  </si>
  <si>
    <t>5P5</t>
  </si>
  <si>
    <t>Presho Muni</t>
  </si>
  <si>
    <t>6V5</t>
  </si>
  <si>
    <t>Bison</t>
  </si>
  <si>
    <t>6V0</t>
  </si>
  <si>
    <t>Edgemont Muni</t>
  </si>
  <si>
    <t>10D</t>
  </si>
  <si>
    <t>Winsted</t>
  </si>
  <si>
    <t>3X5</t>
  </si>
  <si>
    <t>NORTH BASS ISLAND</t>
  </si>
  <si>
    <t>5V8</t>
  </si>
  <si>
    <t>Kadoka Muni</t>
  </si>
  <si>
    <t>4H1</t>
  </si>
  <si>
    <t>Schaumburg</t>
  </si>
  <si>
    <t>8D9</t>
  </si>
  <si>
    <t>Howard Muni</t>
  </si>
  <si>
    <t>CBM</t>
  </si>
  <si>
    <t>Check if already present in 500</t>
  </si>
  <si>
    <t>Check for towerOps report avail</t>
  </si>
  <si>
    <t>NotFound</t>
  </si>
  <si>
    <t>KTN</t>
  </si>
  <si>
    <t>Ketchikan</t>
  </si>
  <si>
    <t>DLG</t>
  </si>
  <si>
    <t>AKW</t>
  </si>
  <si>
    <t>Klawock</t>
  </si>
  <si>
    <t>SVA</t>
  </si>
  <si>
    <t>Savoonga</t>
  </si>
  <si>
    <t>SCC</t>
  </si>
  <si>
    <t>Deadhorse</t>
  </si>
  <si>
    <t>BRW</t>
  </si>
  <si>
    <t>Barrow</t>
  </si>
  <si>
    <t>GAM</t>
  </si>
  <si>
    <t>Gambell</t>
  </si>
  <si>
    <t>UNK</t>
  </si>
  <si>
    <t>Unalakleet</t>
  </si>
  <si>
    <t>AFE</t>
  </si>
  <si>
    <t>Kake</t>
  </si>
  <si>
    <t>DUT</t>
  </si>
  <si>
    <t>Unalaska</t>
  </si>
  <si>
    <t>PHO</t>
  </si>
  <si>
    <t>Point Hope</t>
  </si>
  <si>
    <t>SHH</t>
  </si>
  <si>
    <t>Shishmaref</t>
  </si>
  <si>
    <t>SXQ</t>
  </si>
  <si>
    <t>Soldotna</t>
  </si>
  <si>
    <t>HOM</t>
  </si>
  <si>
    <t>ILI</t>
  </si>
  <si>
    <t>Iliamna</t>
  </si>
  <si>
    <t>ADQ</t>
  </si>
  <si>
    <t>Kodiak</t>
  </si>
  <si>
    <t>BTT</t>
  </si>
  <si>
    <t>Bettles</t>
  </si>
  <si>
    <t>GAL</t>
  </si>
  <si>
    <t>Galena</t>
  </si>
  <si>
    <t>CDB</t>
  </si>
  <si>
    <t>FYU</t>
  </si>
  <si>
    <t>Fort Yukon</t>
  </si>
  <si>
    <t>AKP</t>
  </si>
  <si>
    <t>Anaktuvuk Pass</t>
  </si>
  <si>
    <t>MCG</t>
  </si>
  <si>
    <t>Mc Grath</t>
  </si>
  <si>
    <t>WLK</t>
  </si>
  <si>
    <t>Selawik</t>
  </si>
  <si>
    <t>TKA</t>
  </si>
  <si>
    <t>Talkeetna</t>
  </si>
  <si>
    <t>KTS</t>
  </si>
  <si>
    <t>Brevig Mission</t>
  </si>
  <si>
    <t>CXF</t>
  </si>
  <si>
    <t>Coldfoot</t>
  </si>
  <si>
    <t>ELI</t>
  </si>
  <si>
    <t>Elim</t>
  </si>
  <si>
    <t>PAQ</t>
  </si>
  <si>
    <t>Palmer</t>
  </si>
  <si>
    <t>KVL</t>
  </si>
  <si>
    <t>Kivalina</t>
  </si>
  <si>
    <t>KKA</t>
  </si>
  <si>
    <t>Koyuk</t>
  </si>
  <si>
    <t>WTK</t>
  </si>
  <si>
    <t>Noatak</t>
  </si>
  <si>
    <t>BTI</t>
  </si>
  <si>
    <t>Barter Island Lrrs</t>
  </si>
  <si>
    <t>AFM</t>
  </si>
  <si>
    <t>Ambler</t>
  </si>
  <si>
    <t>GST</t>
  </si>
  <si>
    <t>Gustavus</t>
  </si>
  <si>
    <t>IWK</t>
  </si>
  <si>
    <t>Wales</t>
  </si>
  <si>
    <t>BVK</t>
  </si>
  <si>
    <t>Buckland</t>
  </si>
  <si>
    <t>WMO</t>
  </si>
  <si>
    <t>White Mountain</t>
  </si>
  <si>
    <t>YAK</t>
  </si>
  <si>
    <t>Yakutat</t>
  </si>
  <si>
    <t>ENM</t>
  </si>
  <si>
    <t>Emmonak</t>
  </si>
  <si>
    <t>PSG</t>
  </si>
  <si>
    <t>Petersburg</t>
  </si>
  <si>
    <t>SMK</t>
  </si>
  <si>
    <t>St Michael</t>
  </si>
  <si>
    <t>AQT</t>
  </si>
  <si>
    <t>Nuiqsut</t>
  </si>
  <si>
    <t>FSP</t>
  </si>
  <si>
    <t>Nikolai</t>
  </si>
  <si>
    <t>GKN</t>
  </si>
  <si>
    <t>Gulkana</t>
  </si>
  <si>
    <t>IAN</t>
  </si>
  <si>
    <t>Kiana</t>
  </si>
  <si>
    <t>IGG</t>
  </si>
  <si>
    <t>Igiugig</t>
  </si>
  <si>
    <t>6K8</t>
  </si>
  <si>
    <t>Tok</t>
  </si>
  <si>
    <t>EAA</t>
  </si>
  <si>
    <t>WBB</t>
  </si>
  <si>
    <t>Stebbins</t>
  </si>
  <si>
    <t>SHG</t>
  </si>
  <si>
    <t>Shungnak</t>
  </si>
  <si>
    <t>TER</t>
  </si>
  <si>
    <t>Teller</t>
  </si>
  <si>
    <t>WRG</t>
  </si>
  <si>
    <t>Wrangell</t>
  </si>
  <si>
    <t>HNS</t>
  </si>
  <si>
    <t>Haines</t>
  </si>
  <si>
    <t>GLV</t>
  </si>
  <si>
    <t>Golovin</t>
  </si>
  <si>
    <t>VDZ</t>
  </si>
  <si>
    <t>Valdez</t>
  </si>
  <si>
    <t>CDV</t>
  </si>
  <si>
    <t>Cordova</t>
  </si>
  <si>
    <t>SDP</t>
  </si>
  <si>
    <t>Sand Point</t>
  </si>
  <si>
    <t>ANI</t>
  </si>
  <si>
    <t>Aniak</t>
  </si>
  <si>
    <t>OBU</t>
  </si>
  <si>
    <t>Kobuk</t>
  </si>
  <si>
    <t>KNW</t>
  </si>
  <si>
    <t>New Stuyahok</t>
  </si>
  <si>
    <t>D76</t>
  </si>
  <si>
    <t>Noorvik</t>
  </si>
  <si>
    <t>JZZ</t>
  </si>
  <si>
    <t>Koliganek</t>
  </si>
  <si>
    <t>2C7</t>
  </si>
  <si>
    <t>Shaktoolik</t>
  </si>
  <si>
    <t>DEE</t>
  </si>
  <si>
    <t>Deering</t>
  </si>
  <si>
    <t>AWI</t>
  </si>
  <si>
    <t>Wainwright</t>
  </si>
  <si>
    <t>PTH</t>
  </si>
  <si>
    <t>Port Heiden</t>
  </si>
  <si>
    <t>7KA</t>
  </si>
  <si>
    <t>Tatitlek</t>
  </si>
  <si>
    <t>KSM</t>
  </si>
  <si>
    <t>St Mary`s</t>
  </si>
  <si>
    <t>ARC</t>
  </si>
  <si>
    <t>Arctic Village</t>
  </si>
  <si>
    <t>OUL</t>
  </si>
  <si>
    <t>Nelson Lagoon</t>
  </si>
  <si>
    <t>HLA</t>
  </si>
  <si>
    <t>Huslia</t>
  </si>
  <si>
    <t>HPB</t>
  </si>
  <si>
    <t>Hooper Bay</t>
  </si>
  <si>
    <t>SWD</t>
  </si>
  <si>
    <t>Seward</t>
  </si>
  <si>
    <t>TOG</t>
  </si>
  <si>
    <t>Togiak Village</t>
  </si>
  <si>
    <t>SNP</t>
  </si>
  <si>
    <t>St Paul Island</t>
  </si>
  <si>
    <t>RBY</t>
  </si>
  <si>
    <t>Ruby</t>
  </si>
  <si>
    <t>NUL</t>
  </si>
  <si>
    <t>Nulato</t>
  </si>
  <si>
    <t>KAL</t>
  </si>
  <si>
    <t>Kaltag</t>
  </si>
  <si>
    <t>AKA</t>
  </si>
  <si>
    <t>Atka</t>
  </si>
  <si>
    <t>VEE</t>
  </si>
  <si>
    <t>Venetie</t>
  </si>
  <si>
    <t>IYS</t>
  </si>
  <si>
    <t>Wasilla</t>
  </si>
  <si>
    <t>SGY</t>
  </si>
  <si>
    <t>Skagway</t>
  </si>
  <si>
    <t>2A3</t>
  </si>
  <si>
    <t>Larsen Bay</t>
  </si>
  <si>
    <t>C05</t>
  </si>
  <si>
    <t>Chenega</t>
  </si>
  <si>
    <t>TAL</t>
  </si>
  <si>
    <t>Ralph M Calhoun Meml</t>
  </si>
  <si>
    <t>PNP</t>
  </si>
  <si>
    <t>Pilot Point</t>
  </si>
  <si>
    <t>BGQ</t>
  </si>
  <si>
    <t>Big Lake</t>
  </si>
  <si>
    <t>PIZ</t>
  </si>
  <si>
    <t>Point Lay Lrrs</t>
  </si>
  <si>
    <t>HNH</t>
  </si>
  <si>
    <t>Hoonah</t>
  </si>
  <si>
    <t>6A8</t>
  </si>
  <si>
    <t>Allakaket</t>
  </si>
  <si>
    <t>ATK</t>
  </si>
  <si>
    <t>Atqasuk</t>
  </si>
  <si>
    <t>ADK</t>
  </si>
  <si>
    <t>Adak Island</t>
  </si>
  <si>
    <t>CIK</t>
  </si>
  <si>
    <t>Chalkyitsik</t>
  </si>
  <si>
    <t>5NN</t>
  </si>
  <si>
    <t>Nondalton</t>
  </si>
  <si>
    <t>KVC</t>
  </si>
  <si>
    <t>King Cove</t>
  </si>
  <si>
    <t>MHM</t>
  </si>
  <si>
    <t>Minchumina</t>
  </si>
  <si>
    <t>PBV</t>
  </si>
  <si>
    <t>EII</t>
  </si>
  <si>
    <t>Egegik</t>
  </si>
  <si>
    <t>ENN</t>
  </si>
  <si>
    <t>Nenana</t>
  </si>
  <si>
    <t>HCA</t>
  </si>
  <si>
    <t>Holy Cross</t>
  </si>
  <si>
    <t>WBQ</t>
  </si>
  <si>
    <t>2A9</t>
  </si>
  <si>
    <t>Kotlik</t>
  </si>
  <si>
    <t>KFP</t>
  </si>
  <si>
    <t>False Pass</t>
  </si>
  <si>
    <t>SCM</t>
  </si>
  <si>
    <t>Scammon Bay</t>
  </si>
  <si>
    <t>VAK</t>
  </si>
  <si>
    <t>Chevak</t>
  </si>
  <si>
    <t>KEK</t>
  </si>
  <si>
    <t>Ekwok</t>
  </si>
  <si>
    <t>MOU</t>
  </si>
  <si>
    <t>Mountain Village</t>
  </si>
  <si>
    <t>AJC</t>
  </si>
  <si>
    <t>Chignik</t>
  </si>
  <si>
    <t>TCT</t>
  </si>
  <si>
    <t>Takotna</t>
  </si>
  <si>
    <t>OOK</t>
  </si>
  <si>
    <t>Toksook Bay</t>
  </si>
  <si>
    <t>AQH</t>
  </si>
  <si>
    <t>Quinhagak</t>
  </si>
  <si>
    <t>HUS</t>
  </si>
  <si>
    <t>Hughes</t>
  </si>
  <si>
    <t>ANV</t>
  </si>
  <si>
    <t>Anvik</t>
  </si>
  <si>
    <t>HRR</t>
  </si>
  <si>
    <t>Healy</t>
  </si>
  <si>
    <t>MDM</t>
  </si>
  <si>
    <t>SLQ</t>
  </si>
  <si>
    <t>Sleetmute</t>
  </si>
  <si>
    <t>MYU</t>
  </si>
  <si>
    <t>Mekoryuk</t>
  </si>
  <si>
    <t>SHX</t>
  </si>
  <si>
    <t>Shageluk</t>
  </si>
  <si>
    <t>9K2</t>
  </si>
  <si>
    <t>Kokhanok</t>
  </si>
  <si>
    <t>KYU</t>
  </si>
  <si>
    <t>Koyukuk</t>
  </si>
  <si>
    <t>KLG</t>
  </si>
  <si>
    <t>Kalskag</t>
  </si>
  <si>
    <t>9Z8</t>
  </si>
  <si>
    <t>Levelock</t>
  </si>
  <si>
    <t>ORT</t>
  </si>
  <si>
    <t>Northway</t>
  </si>
  <si>
    <t>7AK</t>
  </si>
  <si>
    <t>Akutan</t>
  </si>
  <si>
    <t>CRC</t>
  </si>
  <si>
    <t>RSH</t>
  </si>
  <si>
    <t>Russian Mission</t>
  </si>
  <si>
    <t>AKK</t>
  </si>
  <si>
    <t>Akhiok</t>
  </si>
  <si>
    <t>MBA</t>
  </si>
  <si>
    <t>Manokotak</t>
  </si>
  <si>
    <t>PTU</t>
  </si>
  <si>
    <t>Platinum</t>
  </si>
  <si>
    <t>PEV</t>
  </si>
  <si>
    <t>Perryville</t>
  </si>
  <si>
    <t>KGX</t>
  </si>
  <si>
    <t>SVS</t>
  </si>
  <si>
    <t>Stevens Village</t>
  </si>
  <si>
    <t>LHD</t>
  </si>
  <si>
    <t>Lake Hood</t>
  </si>
  <si>
    <t>IIK</t>
  </si>
  <si>
    <t>Kipnuk</t>
  </si>
  <si>
    <t>GNU</t>
  </si>
  <si>
    <t>Goodnews</t>
  </si>
  <si>
    <t>MLY</t>
  </si>
  <si>
    <t>Manley Hot Springs</t>
  </si>
  <si>
    <t>4K0</t>
  </si>
  <si>
    <t>Pedro Bay</t>
  </si>
  <si>
    <t>BCV</t>
  </si>
  <si>
    <t>Birchwood</t>
  </si>
  <si>
    <t>16A</t>
  </si>
  <si>
    <t>Nunapitchuk</t>
  </si>
  <si>
    <t>RMP</t>
  </si>
  <si>
    <t>Rampart</t>
  </si>
  <si>
    <t>AUK</t>
  </si>
  <si>
    <t>Alakanuk</t>
  </si>
  <si>
    <t>15Z</t>
  </si>
  <si>
    <t>Mccarthy</t>
  </si>
  <si>
    <t>Z09</t>
  </si>
  <si>
    <t>Kasigluk</t>
  </si>
  <si>
    <t>EWU</t>
  </si>
  <si>
    <t>Newtok</t>
  </si>
  <si>
    <t>DCK</t>
  </si>
  <si>
    <t>Dahl Creek</t>
  </si>
  <si>
    <t>0AK</t>
  </si>
  <si>
    <t>Pilot Station</t>
  </si>
  <si>
    <t>WCR</t>
  </si>
  <si>
    <t>Chandalar Lake</t>
  </si>
  <si>
    <t>CEM</t>
  </si>
  <si>
    <t>Central</t>
  </si>
  <si>
    <t>KCL</t>
  </si>
  <si>
    <t>Chignik Lagoon</t>
  </si>
  <si>
    <t>WSN</t>
  </si>
  <si>
    <t>South Naknek</t>
  </si>
  <si>
    <t>9A3</t>
  </si>
  <si>
    <t>Chuathbaluk</t>
  </si>
  <si>
    <t>SOV</t>
  </si>
  <si>
    <t>Seldovia</t>
  </si>
  <si>
    <t>6R7</t>
  </si>
  <si>
    <t>Old Harbor</t>
  </si>
  <si>
    <t>AKI</t>
  </si>
  <si>
    <t>Akiak</t>
  </si>
  <si>
    <t>EEK</t>
  </si>
  <si>
    <t>Eek</t>
  </si>
  <si>
    <t>CFK</t>
  </si>
  <si>
    <t>Chefornak</t>
  </si>
  <si>
    <t>UUO</t>
  </si>
  <si>
    <t>Willow</t>
  </si>
  <si>
    <t>RDV</t>
  </si>
  <si>
    <t>Red Devil</t>
  </si>
  <si>
    <t>Z91</t>
  </si>
  <si>
    <t>Birch Creek</t>
  </si>
  <si>
    <t>GBH</t>
  </si>
  <si>
    <t>Galbraith Lake</t>
  </si>
  <si>
    <t>51Z</t>
  </si>
  <si>
    <t>Minto</t>
  </si>
  <si>
    <t>A79</t>
  </si>
  <si>
    <t>Chignik Lake</t>
  </si>
  <si>
    <t>SRV</t>
  </si>
  <si>
    <t>Stony River</t>
  </si>
  <si>
    <t>SXP</t>
  </si>
  <si>
    <t>Sheldon Point</t>
  </si>
  <si>
    <t>CLP</t>
  </si>
  <si>
    <t>Clarks Point</t>
  </si>
  <si>
    <t>A61</t>
  </si>
  <si>
    <t>Tuntutuliak</t>
  </si>
  <si>
    <t>KWT</t>
  </si>
  <si>
    <t>Kwethluk</t>
  </si>
  <si>
    <t>A63</t>
  </si>
  <si>
    <t>Twin Hills</t>
  </si>
  <si>
    <t>CJX</t>
  </si>
  <si>
    <t>Crooked Creek</t>
  </si>
  <si>
    <t>4A2</t>
  </si>
  <si>
    <t>ATMAUTLUAK</t>
  </si>
  <si>
    <t>TLT</t>
  </si>
  <si>
    <t>Tuluksak</t>
  </si>
  <si>
    <t>Z40</t>
  </si>
  <si>
    <t>PPC</t>
  </si>
  <si>
    <t>Prospect Creek</t>
  </si>
  <si>
    <t>SKW</t>
  </si>
  <si>
    <t>Skwentna</t>
  </si>
  <si>
    <t>Z13</t>
  </si>
  <si>
    <t>AKIACHAK</t>
  </si>
  <si>
    <t>DUY</t>
  </si>
  <si>
    <t>Kongiganak</t>
  </si>
  <si>
    <t>Z84</t>
  </si>
  <si>
    <t>Clear</t>
  </si>
  <si>
    <t>GGV</t>
  </si>
  <si>
    <t>Kwigillingok</t>
  </si>
  <si>
    <t>ORI</t>
  </si>
  <si>
    <t>Port Lions</t>
  </si>
  <si>
    <t>KDK</t>
  </si>
  <si>
    <t>Kodiak Muni</t>
  </si>
  <si>
    <t>WNA</t>
  </si>
  <si>
    <t>Napakiak</t>
  </si>
  <si>
    <t>2AK</t>
  </si>
  <si>
    <t>Lime Village</t>
  </si>
  <si>
    <t>AQY</t>
  </si>
  <si>
    <t>Girdwood</t>
  </si>
  <si>
    <t>CKX</t>
  </si>
  <si>
    <t>Chicken</t>
  </si>
  <si>
    <t>9A8</t>
  </si>
  <si>
    <t>UGASHIK/NEW</t>
  </si>
  <si>
    <t>4K5</t>
  </si>
  <si>
    <t>3T4</t>
  </si>
  <si>
    <t>KYK</t>
  </si>
  <si>
    <t>Karluk</t>
  </si>
  <si>
    <t>A14</t>
  </si>
  <si>
    <t>PORTAGE CREEK</t>
  </si>
  <si>
    <t>5NK</t>
  </si>
  <si>
    <t>Naknek</t>
  </si>
  <si>
    <t>CKU</t>
  </si>
  <si>
    <t>Cordova Muni</t>
  </si>
  <si>
    <t>CXC</t>
  </si>
  <si>
    <t>Chitina</t>
  </si>
  <si>
    <t>CZN</t>
  </si>
  <si>
    <t>Chisana</t>
  </si>
  <si>
    <t>4KA</t>
  </si>
  <si>
    <t>Tununak</t>
  </si>
  <si>
    <t>IGT</t>
  </si>
  <si>
    <t>Nightmute</t>
  </si>
  <si>
    <t>FLT</t>
  </si>
  <si>
    <t>Flattitude</t>
  </si>
  <si>
    <t>KAE</t>
  </si>
  <si>
    <t>PGM</t>
  </si>
  <si>
    <t>Port Graham</t>
  </si>
  <si>
    <t>2Y3</t>
  </si>
  <si>
    <t>5A8</t>
  </si>
  <si>
    <t>Aleknagik</t>
  </si>
  <si>
    <t>5CD</t>
  </si>
  <si>
    <t>Chandalar Shelf</t>
  </si>
  <si>
    <t>AGN</t>
  </si>
  <si>
    <t>Angoon</t>
  </si>
  <si>
    <t>CHP</t>
  </si>
  <si>
    <t>Circle Hot Springs</t>
  </si>
  <si>
    <t>PKA</t>
  </si>
  <si>
    <t>Napaskiak</t>
  </si>
  <si>
    <t>KEB</t>
  </si>
  <si>
    <t>Nanwalek</t>
  </si>
  <si>
    <t>A29</t>
  </si>
  <si>
    <t>BYA</t>
  </si>
  <si>
    <t>Boundary</t>
  </si>
  <si>
    <t>IEM</t>
  </si>
  <si>
    <t>Whittier</t>
  </si>
  <si>
    <t>T44</t>
  </si>
  <si>
    <t>Trident Basin</t>
  </si>
  <si>
    <t>TKE</t>
  </si>
  <si>
    <t>Tenakee Springs</t>
  </si>
  <si>
    <t>68A</t>
  </si>
  <si>
    <t>CGA</t>
  </si>
  <si>
    <t>MYK</t>
  </si>
  <si>
    <t>May Creek</t>
  </si>
  <si>
    <t>EDF</t>
  </si>
  <si>
    <t>EIL</t>
  </si>
  <si>
    <t>ELV</t>
  </si>
  <si>
    <t>Elfin Cove</t>
  </si>
  <si>
    <t>WSM</t>
  </si>
  <si>
    <t>Wiseman</t>
  </si>
  <si>
    <t>Check for towerops report avail</t>
  </si>
  <si>
    <t>nodata</t>
  </si>
  <si>
    <t>IKV</t>
  </si>
  <si>
    <t>Ankeny</t>
  </si>
  <si>
    <t>MLE</t>
  </si>
  <si>
    <t>AIZ</t>
  </si>
  <si>
    <t>Kaiser/Lake Ozark</t>
  </si>
  <si>
    <t>DVN</t>
  </si>
  <si>
    <t>LXT</t>
  </si>
  <si>
    <t>Lee`s Summit</t>
  </si>
  <si>
    <t>ALO</t>
  </si>
  <si>
    <t>Waterloo</t>
  </si>
  <si>
    <t>BFF</t>
  </si>
  <si>
    <t>Scottsbluff</t>
  </si>
  <si>
    <t>EAR</t>
  </si>
  <si>
    <t>Kearney</t>
  </si>
  <si>
    <t>CBF</t>
  </si>
  <si>
    <t>Council Bluffs</t>
  </si>
  <si>
    <t>DDC</t>
  </si>
  <si>
    <t>Dodge City</t>
  </si>
  <si>
    <t>AMW</t>
  </si>
  <si>
    <t>Ames</t>
  </si>
  <si>
    <t>HFJ</t>
  </si>
  <si>
    <t>Monett</t>
  </si>
  <si>
    <t>SPW</t>
  </si>
  <si>
    <t>Spencer</t>
  </si>
  <si>
    <t>LWC</t>
  </si>
  <si>
    <t>VTN</t>
  </si>
  <si>
    <t>Valentine</t>
  </si>
  <si>
    <t>1H0</t>
  </si>
  <si>
    <t>OFK</t>
  </si>
  <si>
    <t>HYS</t>
  </si>
  <si>
    <t>Hays</t>
  </si>
  <si>
    <t>BTA</t>
  </si>
  <si>
    <t>Blair</t>
  </si>
  <si>
    <t>PEA</t>
  </si>
  <si>
    <t>Pella</t>
  </si>
  <si>
    <t>MCW</t>
  </si>
  <si>
    <t>Mason City</t>
  </si>
  <si>
    <t>MCK</t>
  </si>
  <si>
    <t>Mc Cook</t>
  </si>
  <si>
    <t>POF</t>
  </si>
  <si>
    <t>Poplar Bluff</t>
  </si>
  <si>
    <t>GBD</t>
  </si>
  <si>
    <t>Great Bend</t>
  </si>
  <si>
    <t>SIK</t>
  </si>
  <si>
    <t>Sikeston</t>
  </si>
  <si>
    <t>OZS</t>
  </si>
  <si>
    <t>Camdenton</t>
  </si>
  <si>
    <t>FWB</t>
  </si>
  <si>
    <t>Branson West</t>
  </si>
  <si>
    <t>IRK</t>
  </si>
  <si>
    <t>Kirksville</t>
  </si>
  <si>
    <t>GPH</t>
  </si>
  <si>
    <t>Mosby</t>
  </si>
  <si>
    <t>EWK</t>
  </si>
  <si>
    <t>PTS</t>
  </si>
  <si>
    <t>Pittsburg</t>
  </si>
  <si>
    <t>FET</t>
  </si>
  <si>
    <t>TKX</t>
  </si>
  <si>
    <t>Kennett</t>
  </si>
  <si>
    <t>IDP</t>
  </si>
  <si>
    <t>GLD</t>
  </si>
  <si>
    <t>Goodland</t>
  </si>
  <si>
    <t>LBO</t>
  </si>
  <si>
    <t>FOD</t>
  </si>
  <si>
    <t>Fort Dodge</t>
  </si>
  <si>
    <t>HAE</t>
  </si>
  <si>
    <t>Hannibal</t>
  </si>
  <si>
    <t>FAM</t>
  </si>
  <si>
    <t>OLU</t>
  </si>
  <si>
    <t>OTM</t>
  </si>
  <si>
    <t>Ottumwa</t>
  </si>
  <si>
    <t>TQK</t>
  </si>
  <si>
    <t>Scott City</t>
  </si>
  <si>
    <t>MUT</t>
  </si>
  <si>
    <t>Muscatine</t>
  </si>
  <si>
    <t>BRL</t>
  </si>
  <si>
    <t>HDE</t>
  </si>
  <si>
    <t>Holdrege</t>
  </si>
  <si>
    <t>SNY</t>
  </si>
  <si>
    <t>K15</t>
  </si>
  <si>
    <t>Osage Beach</t>
  </si>
  <si>
    <t>VIH</t>
  </si>
  <si>
    <t>Rolla/Vichy</t>
  </si>
  <si>
    <t>UNO</t>
  </si>
  <si>
    <t>West Plains</t>
  </si>
  <si>
    <t>SHL</t>
  </si>
  <si>
    <t>Sheldon</t>
  </si>
  <si>
    <t>AIO</t>
  </si>
  <si>
    <t>Atlantic</t>
  </si>
  <si>
    <t>3AU</t>
  </si>
  <si>
    <t>EMP</t>
  </si>
  <si>
    <t>Emporia</t>
  </si>
  <si>
    <t>SXK</t>
  </si>
  <si>
    <t>HSI</t>
  </si>
  <si>
    <t>DMO</t>
  </si>
  <si>
    <t>Sedalia</t>
  </si>
  <si>
    <t>PCD</t>
  </si>
  <si>
    <t>FSK</t>
  </si>
  <si>
    <t>Fort Scott</t>
  </si>
  <si>
    <t>DXE</t>
  </si>
  <si>
    <t>PRO</t>
  </si>
  <si>
    <t>AIA</t>
  </si>
  <si>
    <t>TIF</t>
  </si>
  <si>
    <t>Thedford</t>
  </si>
  <si>
    <t>TNU</t>
  </si>
  <si>
    <t>JYR</t>
  </si>
  <si>
    <t>York</t>
  </si>
  <si>
    <t>SLB</t>
  </si>
  <si>
    <t>Storm Lake</t>
  </si>
  <si>
    <t>LRJ</t>
  </si>
  <si>
    <t>Le Mars</t>
  </si>
  <si>
    <t>ONL</t>
  </si>
  <si>
    <t>O`neill</t>
  </si>
  <si>
    <t>CBK</t>
  </si>
  <si>
    <t>Colby</t>
  </si>
  <si>
    <t>SET</t>
  </si>
  <si>
    <t>St Charles</t>
  </si>
  <si>
    <t>FSW</t>
  </si>
  <si>
    <t>Fort Madison</t>
  </si>
  <si>
    <t>FYG</t>
  </si>
  <si>
    <t>LXN</t>
  </si>
  <si>
    <t>MBY</t>
  </si>
  <si>
    <t>Moberly</t>
  </si>
  <si>
    <t>CIN</t>
  </si>
  <si>
    <t>Carroll</t>
  </si>
  <si>
    <t>MIW</t>
  </si>
  <si>
    <t>Marshalltown</t>
  </si>
  <si>
    <t>CWI</t>
  </si>
  <si>
    <t>DEH</t>
  </si>
  <si>
    <t>Decorah</t>
  </si>
  <si>
    <t>GLY</t>
  </si>
  <si>
    <t>CCY</t>
  </si>
  <si>
    <t>Charles City</t>
  </si>
  <si>
    <t>BIE</t>
  </si>
  <si>
    <t>Beatrice</t>
  </si>
  <si>
    <t>WLD</t>
  </si>
  <si>
    <t>Winfield/Arkansas City</t>
  </si>
  <si>
    <t>NRN</t>
  </si>
  <si>
    <t>Norton</t>
  </si>
  <si>
    <t>PTT</t>
  </si>
  <si>
    <t>Pratt</t>
  </si>
  <si>
    <t>ANW</t>
  </si>
  <si>
    <t>Ainsworth</t>
  </si>
  <si>
    <t>MYJ</t>
  </si>
  <si>
    <t>Mexico</t>
  </si>
  <si>
    <t>MHL</t>
  </si>
  <si>
    <t>EOK</t>
  </si>
  <si>
    <t>Keokuk</t>
  </si>
  <si>
    <t>EOS</t>
  </si>
  <si>
    <t>Neosho</t>
  </si>
  <si>
    <t>MAW</t>
  </si>
  <si>
    <t>Malden</t>
  </si>
  <si>
    <t>MXO</t>
  </si>
  <si>
    <t>FFL</t>
  </si>
  <si>
    <t>MPZ</t>
  </si>
  <si>
    <t>PPF</t>
  </si>
  <si>
    <t>Parsons</t>
  </si>
  <si>
    <t>M17</t>
  </si>
  <si>
    <t>EST</t>
  </si>
  <si>
    <t>Estherville</t>
  </si>
  <si>
    <t>RCM</t>
  </si>
  <si>
    <t>Warrensburg</t>
  </si>
  <si>
    <t>CDR</t>
  </si>
  <si>
    <t>Chadron</t>
  </si>
  <si>
    <t>TBN</t>
  </si>
  <si>
    <t>Fort Leonard Wood</t>
  </si>
  <si>
    <t>BBW</t>
  </si>
  <si>
    <t>Broken Bow</t>
  </si>
  <si>
    <t>ULS</t>
  </si>
  <si>
    <t>Ulysses</t>
  </si>
  <si>
    <t>OEL</t>
  </si>
  <si>
    <t>Oakley</t>
  </si>
  <si>
    <t>VER</t>
  </si>
  <si>
    <t>FTT</t>
  </si>
  <si>
    <t>AXA</t>
  </si>
  <si>
    <t>Algona</t>
  </si>
  <si>
    <t>OGA</t>
  </si>
  <si>
    <t>Ogallala</t>
  </si>
  <si>
    <t>MO8</t>
  </si>
  <si>
    <t>GGI</t>
  </si>
  <si>
    <t>Grinnell</t>
  </si>
  <si>
    <t>OXV</t>
  </si>
  <si>
    <t>CFV</t>
  </si>
  <si>
    <t>Coffeyville</t>
  </si>
  <si>
    <t>K88</t>
  </si>
  <si>
    <t>Iola</t>
  </si>
  <si>
    <t>H79</t>
  </si>
  <si>
    <t>Eldon</t>
  </si>
  <si>
    <t>94K</t>
  </si>
  <si>
    <t>Cassville</t>
  </si>
  <si>
    <t>RDK</t>
  </si>
  <si>
    <t>Red Oak</t>
  </si>
  <si>
    <t>EGT</t>
  </si>
  <si>
    <t>EVU</t>
  </si>
  <si>
    <t>Maryville</t>
  </si>
  <si>
    <t>CSQ</t>
  </si>
  <si>
    <t>Creston</t>
  </si>
  <si>
    <t>CKP</t>
  </si>
  <si>
    <t>UUV</t>
  </si>
  <si>
    <t>AWG</t>
  </si>
  <si>
    <t>K81</t>
  </si>
  <si>
    <t>Paola</t>
  </si>
  <si>
    <t>DNS</t>
  </si>
  <si>
    <t>Denison</t>
  </si>
  <si>
    <t>LCG</t>
  </si>
  <si>
    <t>Wayne</t>
  </si>
  <si>
    <t>CNK</t>
  </si>
  <si>
    <t>Concordia</t>
  </si>
  <si>
    <t>UKL</t>
  </si>
  <si>
    <t>CEK</t>
  </si>
  <si>
    <t>Crete</t>
  </si>
  <si>
    <t>MPR</t>
  </si>
  <si>
    <t>Mc Pherson</t>
  </si>
  <si>
    <t>OWI</t>
  </si>
  <si>
    <t>LLU</t>
  </si>
  <si>
    <t>IML</t>
  </si>
  <si>
    <t>TVK</t>
  </si>
  <si>
    <t>FNB</t>
  </si>
  <si>
    <t>Falls City</t>
  </si>
  <si>
    <t>HQG</t>
  </si>
  <si>
    <t>Hugoton</t>
  </si>
  <si>
    <t>CNU</t>
  </si>
  <si>
    <t>Chanute</t>
  </si>
  <si>
    <t>HIG</t>
  </si>
  <si>
    <t>Higginsville</t>
  </si>
  <si>
    <t>AHQ</t>
  </si>
  <si>
    <t>Wahoo</t>
  </si>
  <si>
    <t>IFA</t>
  </si>
  <si>
    <t>Iowa Falls</t>
  </si>
  <si>
    <t>EZZ</t>
  </si>
  <si>
    <t>K89</t>
  </si>
  <si>
    <t>BNW</t>
  </si>
  <si>
    <t>Boone</t>
  </si>
  <si>
    <t>JHN</t>
  </si>
  <si>
    <t>Johnson</t>
  </si>
  <si>
    <t>AUH</t>
  </si>
  <si>
    <t>ADU</t>
  </si>
  <si>
    <t>Audubon</t>
  </si>
  <si>
    <t>NVD</t>
  </si>
  <si>
    <t>Nevada</t>
  </si>
  <si>
    <t>AFK</t>
  </si>
  <si>
    <t>Nebraska City</t>
  </si>
  <si>
    <t>ICL</t>
  </si>
  <si>
    <t>Clarinda</t>
  </si>
  <si>
    <t>IIB</t>
  </si>
  <si>
    <t>EQA</t>
  </si>
  <si>
    <t>H88</t>
  </si>
  <si>
    <t>Fredericktown</t>
  </si>
  <si>
    <t>SDA</t>
  </si>
  <si>
    <t>Shenandoah</t>
  </si>
  <si>
    <t>RSL</t>
  </si>
  <si>
    <t>Russell</t>
  </si>
  <si>
    <t>PHG</t>
  </si>
  <si>
    <t>Phillipsburg</t>
  </si>
  <si>
    <t>GRN</t>
  </si>
  <si>
    <t>Gordon</t>
  </si>
  <si>
    <t>8WC</t>
  </si>
  <si>
    <t>Potosi</t>
  </si>
  <si>
    <t>9K7</t>
  </si>
  <si>
    <t>Ellsworth</t>
  </si>
  <si>
    <t>I75</t>
  </si>
  <si>
    <t>2H2</t>
  </si>
  <si>
    <t>PMV</t>
  </si>
  <si>
    <t>Plattsmouth</t>
  </si>
  <si>
    <t>MNF</t>
  </si>
  <si>
    <t>Mountain View</t>
  </si>
  <si>
    <t>M05</t>
  </si>
  <si>
    <t>Caruthersville</t>
  </si>
  <si>
    <t>3Y3</t>
  </si>
  <si>
    <t>Winterset</t>
  </si>
  <si>
    <t>IBM</t>
  </si>
  <si>
    <t>Kimball</t>
  </si>
  <si>
    <t>9K8</t>
  </si>
  <si>
    <t>FXY</t>
  </si>
  <si>
    <t>Forest City</t>
  </si>
  <si>
    <t>VTI</t>
  </si>
  <si>
    <t>Vinton</t>
  </si>
  <si>
    <t>MYZ</t>
  </si>
  <si>
    <t>K59</t>
  </si>
  <si>
    <t>Atchison</t>
  </si>
  <si>
    <t>EHA</t>
  </si>
  <si>
    <t>SWT</t>
  </si>
  <si>
    <t>RCP</t>
  </si>
  <si>
    <t>EFW</t>
  </si>
  <si>
    <t>MEJ</t>
  </si>
  <si>
    <t>Meade</t>
  </si>
  <si>
    <t>3K3</t>
  </si>
  <si>
    <t>OOA</t>
  </si>
  <si>
    <t>Oskaloosa</t>
  </si>
  <si>
    <t>LWD</t>
  </si>
  <si>
    <t>Lamoni</t>
  </si>
  <si>
    <t>RAW</t>
  </si>
  <si>
    <t>CNC</t>
  </si>
  <si>
    <t>Chariton</t>
  </si>
  <si>
    <t>CHT</t>
  </si>
  <si>
    <t>LRY</t>
  </si>
  <si>
    <t>Harrisonville</t>
  </si>
  <si>
    <t>BUM</t>
  </si>
  <si>
    <t>8V2</t>
  </si>
  <si>
    <t>Atkinson</t>
  </si>
  <si>
    <t>EBS</t>
  </si>
  <si>
    <t>Webster City</t>
  </si>
  <si>
    <t>SYF</t>
  </si>
  <si>
    <t>St Francis</t>
  </si>
  <si>
    <t>CZD</t>
  </si>
  <si>
    <t>Cozad</t>
  </si>
  <si>
    <t>6K3</t>
  </si>
  <si>
    <t>Creighton</t>
  </si>
  <si>
    <t>12K</t>
  </si>
  <si>
    <t>K61</t>
  </si>
  <si>
    <t>Beloit</t>
  </si>
  <si>
    <t>EIW</t>
  </si>
  <si>
    <t>New Madrid</t>
  </si>
  <si>
    <t>HLC</t>
  </si>
  <si>
    <t>Hill City</t>
  </si>
  <si>
    <t>UBX</t>
  </si>
  <si>
    <t>Cuba</t>
  </si>
  <si>
    <t>GGF</t>
  </si>
  <si>
    <t>Grant</t>
  </si>
  <si>
    <t>K78</t>
  </si>
  <si>
    <t>TRX</t>
  </si>
  <si>
    <t>ADT</t>
  </si>
  <si>
    <t>Atwood</t>
  </si>
  <si>
    <t>EGQ</t>
  </si>
  <si>
    <t>Emmetsburg</t>
  </si>
  <si>
    <t>HNR</t>
  </si>
  <si>
    <t>K82</t>
  </si>
  <si>
    <t>Smith Center</t>
  </si>
  <si>
    <t>OQW</t>
  </si>
  <si>
    <t>Maquoketa</t>
  </si>
  <si>
    <t>BUB</t>
  </si>
  <si>
    <t>Burwell</t>
  </si>
  <si>
    <t>TQE</t>
  </si>
  <si>
    <t>Tekamah</t>
  </si>
  <si>
    <t>OLZ</t>
  </si>
  <si>
    <t>Oelwein</t>
  </si>
  <si>
    <t>CSB</t>
  </si>
  <si>
    <t>3JC</t>
  </si>
  <si>
    <t>Junction City</t>
  </si>
  <si>
    <t>K01</t>
  </si>
  <si>
    <t>Farington Field</t>
  </si>
  <si>
    <t>36K</t>
  </si>
  <si>
    <t>Lakin</t>
  </si>
  <si>
    <t>K83</t>
  </si>
  <si>
    <t>Sabetha</t>
  </si>
  <si>
    <t>C25</t>
  </si>
  <si>
    <t>CYW</t>
  </si>
  <si>
    <t>Clay Center</t>
  </si>
  <si>
    <t>ANY</t>
  </si>
  <si>
    <t>Anthony</t>
  </si>
  <si>
    <t>M48</t>
  </si>
  <si>
    <t>7V7</t>
  </si>
  <si>
    <t>Red Cloud</t>
  </si>
  <si>
    <t>SKI</t>
  </si>
  <si>
    <t>Sac City</t>
  </si>
  <si>
    <t>GCT</t>
  </si>
  <si>
    <t>Guthrie Center</t>
  </si>
  <si>
    <t>OIN</t>
  </si>
  <si>
    <t>Oberlin</t>
  </si>
  <si>
    <t>5K2</t>
  </si>
  <si>
    <t>Tribune</t>
  </si>
  <si>
    <t>HRU</t>
  </si>
  <si>
    <t>Herington</t>
  </si>
  <si>
    <t>HJH</t>
  </si>
  <si>
    <t>Hebron</t>
  </si>
  <si>
    <t>HPT</t>
  </si>
  <si>
    <t>POH</t>
  </si>
  <si>
    <t>OKS</t>
  </si>
  <si>
    <t>3Y2</t>
  </si>
  <si>
    <t>03D</t>
  </si>
  <si>
    <t>RPB</t>
  </si>
  <si>
    <t>0G3</t>
  </si>
  <si>
    <t>Tecumseh</t>
  </si>
  <si>
    <t>0V3</t>
  </si>
  <si>
    <t>TZT</t>
  </si>
  <si>
    <t>Belle Plaine</t>
  </si>
  <si>
    <t>FBY</t>
  </si>
  <si>
    <t>Fairbury</t>
  </si>
  <si>
    <t>FMZ</t>
  </si>
  <si>
    <t>K33</t>
  </si>
  <si>
    <t>LYO</t>
  </si>
  <si>
    <t>Lyons</t>
  </si>
  <si>
    <t>K57</t>
  </si>
  <si>
    <t>Tarkio</t>
  </si>
  <si>
    <t>8C4</t>
  </si>
  <si>
    <t>Tipton</t>
  </si>
  <si>
    <t>C27</t>
  </si>
  <si>
    <t>0H1</t>
  </si>
  <si>
    <t>Wakeeney</t>
  </si>
  <si>
    <t>4D9</t>
  </si>
  <si>
    <t>RBE</t>
  </si>
  <si>
    <t>Bassett</t>
  </si>
  <si>
    <t>0F4</t>
  </si>
  <si>
    <t>Loup City</t>
  </si>
  <si>
    <t>4V9</t>
  </si>
  <si>
    <t>Neligh</t>
  </si>
  <si>
    <t>BVN</t>
  </si>
  <si>
    <t>Albion</t>
  </si>
  <si>
    <t>6M6</t>
  </si>
  <si>
    <t>CAV</t>
  </si>
  <si>
    <t>Clarion</t>
  </si>
  <si>
    <t>H19</t>
  </si>
  <si>
    <t>LQR</t>
  </si>
  <si>
    <t>Larned</t>
  </si>
  <si>
    <t>ODX</t>
  </si>
  <si>
    <t>Ord</t>
  </si>
  <si>
    <t>0B4</t>
  </si>
  <si>
    <t>Hartington</t>
  </si>
  <si>
    <t>0C4</t>
  </si>
  <si>
    <t>Pender</t>
  </si>
  <si>
    <t>3K7</t>
  </si>
  <si>
    <t>Leoti</t>
  </si>
  <si>
    <t>K34</t>
  </si>
  <si>
    <t>0K7</t>
  </si>
  <si>
    <t>1K9</t>
  </si>
  <si>
    <t>Satanta</t>
  </si>
  <si>
    <t>K51</t>
  </si>
  <si>
    <t>Medicine Lodge</t>
  </si>
  <si>
    <t>13K</t>
  </si>
  <si>
    <t>4C8</t>
  </si>
  <si>
    <t>Albia</t>
  </si>
  <si>
    <t>1MO</t>
  </si>
  <si>
    <t>Mountain Grove</t>
  </si>
  <si>
    <t>4K6</t>
  </si>
  <si>
    <t>Bloomfield</t>
  </si>
  <si>
    <t>07K</t>
  </si>
  <si>
    <t>Central City</t>
  </si>
  <si>
    <t>1H3</t>
  </si>
  <si>
    <t>Linn</t>
  </si>
  <si>
    <t>MEY</t>
  </si>
  <si>
    <t>Mapleton</t>
  </si>
  <si>
    <t>K68</t>
  </si>
  <si>
    <t>Garnett</t>
  </si>
  <si>
    <t>2Y4</t>
  </si>
  <si>
    <t>Rockwell City</t>
  </si>
  <si>
    <t>SCB</t>
  </si>
  <si>
    <t>Scribner</t>
  </si>
  <si>
    <t>TVB</t>
  </si>
  <si>
    <t>Cabool</t>
  </si>
  <si>
    <t>9V5</t>
  </si>
  <si>
    <t>Rushville</t>
  </si>
  <si>
    <t>48K</t>
  </si>
  <si>
    <t>Ness City</t>
  </si>
  <si>
    <t>GFZ</t>
  </si>
  <si>
    <t>Greenfield</t>
  </si>
  <si>
    <t>08K</t>
  </si>
  <si>
    <t>PYN</t>
  </si>
  <si>
    <t>Piedmont</t>
  </si>
  <si>
    <t>8K8</t>
  </si>
  <si>
    <t>Cimarron Muni</t>
  </si>
  <si>
    <t>93Y</t>
  </si>
  <si>
    <t>David City</t>
  </si>
  <si>
    <t>1V2</t>
  </si>
  <si>
    <t>47V</t>
  </si>
  <si>
    <t>Curtis Muni</t>
  </si>
  <si>
    <t>53K</t>
  </si>
  <si>
    <t>Osage City</t>
  </si>
  <si>
    <t>K67</t>
  </si>
  <si>
    <t>Oswego Muni</t>
  </si>
  <si>
    <t>CNP</t>
  </si>
  <si>
    <t>BILLY G RAY FIELD</t>
  </si>
  <si>
    <t>64V</t>
  </si>
  <si>
    <t>Wallace Muni</t>
  </si>
  <si>
    <t>50K</t>
  </si>
  <si>
    <t>Pawnee City</t>
  </si>
  <si>
    <t>09K</t>
  </si>
  <si>
    <t>Sargent Muni</t>
  </si>
  <si>
    <t>Check for TowerOps report avail</t>
  </si>
  <si>
    <t>DMW</t>
  </si>
  <si>
    <t>Westminster</t>
  </si>
  <si>
    <t>AFJ</t>
  </si>
  <si>
    <t>SHD</t>
  </si>
  <si>
    <t>Staunton</t>
  </si>
  <si>
    <t>GED</t>
  </si>
  <si>
    <t>OFP</t>
  </si>
  <si>
    <t>Richmond/Ashland</t>
  </si>
  <si>
    <t>OKV</t>
  </si>
  <si>
    <t>PVG</t>
  </si>
  <si>
    <t>HAMPTON ROADS EXECUTIVE</t>
  </si>
  <si>
    <t>OXB</t>
  </si>
  <si>
    <t>Ocean City</t>
  </si>
  <si>
    <t>WWD</t>
  </si>
  <si>
    <t>Wildwood</t>
  </si>
  <si>
    <t>BTP</t>
  </si>
  <si>
    <t>VJI</t>
  </si>
  <si>
    <t>Abingdon</t>
  </si>
  <si>
    <t>BCB</t>
  </si>
  <si>
    <t>Blacksburg</t>
  </si>
  <si>
    <t>BKW</t>
  </si>
  <si>
    <t>Beckley</t>
  </si>
  <si>
    <t>BGM</t>
  </si>
  <si>
    <t>Binghamton</t>
  </si>
  <si>
    <t>SLK</t>
  </si>
  <si>
    <t>Saranac Lake</t>
  </si>
  <si>
    <t>BVI</t>
  </si>
  <si>
    <t>Beaver Falls</t>
  </si>
  <si>
    <t>DAN</t>
  </si>
  <si>
    <t>2W6</t>
  </si>
  <si>
    <t>Leonardtown</t>
  </si>
  <si>
    <t>CPK</t>
  </si>
  <si>
    <t>FME</t>
  </si>
  <si>
    <t>Fort Meade(Odenton)</t>
  </si>
  <si>
    <t>GFL</t>
  </si>
  <si>
    <t>Glens Falls</t>
  </si>
  <si>
    <t>MJX</t>
  </si>
  <si>
    <t>Toms River</t>
  </si>
  <si>
    <t>RMN</t>
  </si>
  <si>
    <t>Stafford</t>
  </si>
  <si>
    <t>AOO</t>
  </si>
  <si>
    <t>Altoona</t>
  </si>
  <si>
    <t>SCH</t>
  </si>
  <si>
    <t>Schenectady</t>
  </si>
  <si>
    <t>MRB</t>
  </si>
  <si>
    <t>Martinsburg</t>
  </si>
  <si>
    <t>5B2</t>
  </si>
  <si>
    <t>Saratoga Springs</t>
  </si>
  <si>
    <t>OQN</t>
  </si>
  <si>
    <t>West Chester</t>
  </si>
  <si>
    <t>ART</t>
  </si>
  <si>
    <t>MTV</t>
  </si>
  <si>
    <t>Martinsville</t>
  </si>
  <si>
    <t>JST</t>
  </si>
  <si>
    <t>Johnstown</t>
  </si>
  <si>
    <t>MGJ</t>
  </si>
  <si>
    <t>HMZ</t>
  </si>
  <si>
    <t>DYL</t>
  </si>
  <si>
    <t>Doylestown</t>
  </si>
  <si>
    <t>MPO</t>
  </si>
  <si>
    <t>Mount Pocono</t>
  </si>
  <si>
    <t>XLL</t>
  </si>
  <si>
    <t>MIV</t>
  </si>
  <si>
    <t>Millville</t>
  </si>
  <si>
    <t>PEO</t>
  </si>
  <si>
    <t>Penn Yan</t>
  </si>
  <si>
    <t>JHW</t>
  </si>
  <si>
    <t>CBE</t>
  </si>
  <si>
    <t>SMQ</t>
  </si>
  <si>
    <t>HWY</t>
  </si>
  <si>
    <t>Warrenton</t>
  </si>
  <si>
    <t>CJR</t>
  </si>
  <si>
    <t>Culpeper</t>
  </si>
  <si>
    <t>PTW</t>
  </si>
  <si>
    <t>Pottstown</t>
  </si>
  <si>
    <t>1B1</t>
  </si>
  <si>
    <t>Hudson</t>
  </si>
  <si>
    <t>SEG</t>
  </si>
  <si>
    <t>Selinsgrove</t>
  </si>
  <si>
    <t>PSK</t>
  </si>
  <si>
    <t>MSV</t>
  </si>
  <si>
    <t>PBG</t>
  </si>
  <si>
    <t>Plattsburgh</t>
  </si>
  <si>
    <t>GVQ</t>
  </si>
  <si>
    <t>VAY</t>
  </si>
  <si>
    <t>Mount Holly</t>
  </si>
  <si>
    <t>BLF</t>
  </si>
  <si>
    <t>Bluefield</t>
  </si>
  <si>
    <t>LKU</t>
  </si>
  <si>
    <t>Louisa</t>
  </si>
  <si>
    <t>39N</t>
  </si>
  <si>
    <t>Princeton/Rocky Hill</t>
  </si>
  <si>
    <t>VVS</t>
  </si>
  <si>
    <t>Connellsville</t>
  </si>
  <si>
    <t>26N</t>
  </si>
  <si>
    <t>CGE</t>
  </si>
  <si>
    <t>PTD</t>
  </si>
  <si>
    <t>Potsdam</t>
  </si>
  <si>
    <t>FWQ</t>
  </si>
  <si>
    <t>Monongahela</t>
  </si>
  <si>
    <t>HWV</t>
  </si>
  <si>
    <t>Shirley</t>
  </si>
  <si>
    <t>CGS</t>
  </si>
  <si>
    <t>College Park</t>
  </si>
  <si>
    <t>IUA</t>
  </si>
  <si>
    <t>FKL</t>
  </si>
  <si>
    <t>FYJ</t>
  </si>
  <si>
    <t>2W5</t>
  </si>
  <si>
    <t>Indian Head</t>
  </si>
  <si>
    <t>DKK</t>
  </si>
  <si>
    <t>Dunkirk</t>
  </si>
  <si>
    <t>LDJ</t>
  </si>
  <si>
    <t>HZL</t>
  </si>
  <si>
    <t>Hazleton</t>
  </si>
  <si>
    <t>DUJ</t>
  </si>
  <si>
    <t>MFV</t>
  </si>
  <si>
    <t>Melfa</t>
  </si>
  <si>
    <t>PTB</t>
  </si>
  <si>
    <t>FVX</t>
  </si>
  <si>
    <t>Farmville</t>
  </si>
  <si>
    <t>GKJ</t>
  </si>
  <si>
    <t>Meadville</t>
  </si>
  <si>
    <t>EKN</t>
  </si>
  <si>
    <t>Elkins</t>
  </si>
  <si>
    <t>33N</t>
  </si>
  <si>
    <t>Dover/Cheswold</t>
  </si>
  <si>
    <t>SFQ</t>
  </si>
  <si>
    <t>Suffolk</t>
  </si>
  <si>
    <t>47N</t>
  </si>
  <si>
    <t>Manville</t>
  </si>
  <si>
    <t>PJC</t>
  </si>
  <si>
    <t>Zelienople</t>
  </si>
  <si>
    <t>LKP</t>
  </si>
  <si>
    <t>Lake Placid</t>
  </si>
  <si>
    <t>VGC</t>
  </si>
  <si>
    <t>MTP</t>
  </si>
  <si>
    <t>Montauk</t>
  </si>
  <si>
    <t>BFD</t>
  </si>
  <si>
    <t>Bradford</t>
  </si>
  <si>
    <t>2G4</t>
  </si>
  <si>
    <t>HSP</t>
  </si>
  <si>
    <t>N03</t>
  </si>
  <si>
    <t>Cortland</t>
  </si>
  <si>
    <t>EVY</t>
  </si>
  <si>
    <t>N07</t>
  </si>
  <si>
    <t>Lincoln Park</t>
  </si>
  <si>
    <t>LNP</t>
  </si>
  <si>
    <t>Wise</t>
  </si>
  <si>
    <t>29D</t>
  </si>
  <si>
    <t>Grove City</t>
  </si>
  <si>
    <t>44N</t>
  </si>
  <si>
    <t>Millbrook</t>
  </si>
  <si>
    <t>MSS</t>
  </si>
  <si>
    <t>Massena</t>
  </si>
  <si>
    <t>XSA</t>
  </si>
  <si>
    <t>Tappahannock</t>
  </si>
  <si>
    <t>LUA</t>
  </si>
  <si>
    <t>Luray</t>
  </si>
  <si>
    <t>W99</t>
  </si>
  <si>
    <t>N12</t>
  </si>
  <si>
    <t>Lakewood</t>
  </si>
  <si>
    <t>ELZ</t>
  </si>
  <si>
    <t>Wellsville</t>
  </si>
  <si>
    <t>N27</t>
  </si>
  <si>
    <t>Towanda</t>
  </si>
  <si>
    <t>N23</t>
  </si>
  <si>
    <t>FZY</t>
  </si>
  <si>
    <t>W22</t>
  </si>
  <si>
    <t>Buckhannon</t>
  </si>
  <si>
    <t>N57</t>
  </si>
  <si>
    <t>Toughkenamon</t>
  </si>
  <si>
    <t>ZER</t>
  </si>
  <si>
    <t>Pottsville</t>
  </si>
  <si>
    <t>OMH</t>
  </si>
  <si>
    <t>N51</t>
  </si>
  <si>
    <t>Readington</t>
  </si>
  <si>
    <t>AVC</t>
  </si>
  <si>
    <t>South Hill</t>
  </si>
  <si>
    <t>2G9</t>
  </si>
  <si>
    <t>IDI</t>
  </si>
  <si>
    <t>Indiana</t>
  </si>
  <si>
    <t>0G7</t>
  </si>
  <si>
    <t>Seneca Falls</t>
  </si>
  <si>
    <t>20N</t>
  </si>
  <si>
    <t>N66</t>
  </si>
  <si>
    <t>OGS</t>
  </si>
  <si>
    <t>Ogdensburg</t>
  </si>
  <si>
    <t>OBI</t>
  </si>
  <si>
    <t>Woodbine</t>
  </si>
  <si>
    <t>6N5</t>
  </si>
  <si>
    <t>N87</t>
  </si>
  <si>
    <t>Robbinsville</t>
  </si>
  <si>
    <t>MKJ</t>
  </si>
  <si>
    <t>Marion/Wytheville</t>
  </si>
  <si>
    <t>9G3</t>
  </si>
  <si>
    <t>WBW</t>
  </si>
  <si>
    <t>WilkesBarre</t>
  </si>
  <si>
    <t>BQR</t>
  </si>
  <si>
    <t>JRA</t>
  </si>
  <si>
    <t>UKT</t>
  </si>
  <si>
    <t>Quakertown</t>
  </si>
  <si>
    <t>EMV</t>
  </si>
  <si>
    <t>OYM</t>
  </si>
  <si>
    <t>St Marys</t>
  </si>
  <si>
    <t>ADW</t>
  </si>
  <si>
    <t>Camp Springs</t>
  </si>
  <si>
    <t>NY0</t>
  </si>
  <si>
    <t>OLE</t>
  </si>
  <si>
    <t>Olean</t>
  </si>
  <si>
    <t>AXQ</t>
  </si>
  <si>
    <t>FWN</t>
  </si>
  <si>
    <t>Sussex</t>
  </si>
  <si>
    <t>SDC</t>
  </si>
  <si>
    <t>Williamson/Sodus</t>
  </si>
  <si>
    <t>UCP</t>
  </si>
  <si>
    <t>OIC</t>
  </si>
  <si>
    <t>Norwich</t>
  </si>
  <si>
    <t>RVL</t>
  </si>
  <si>
    <t>Reedsville</t>
  </si>
  <si>
    <t>W78</t>
  </si>
  <si>
    <t>South Boston</t>
  </si>
  <si>
    <t>N38</t>
  </si>
  <si>
    <t>Wellsboro</t>
  </si>
  <si>
    <t>N47</t>
  </si>
  <si>
    <t>HLX</t>
  </si>
  <si>
    <t>Galax Hillsville</t>
  </si>
  <si>
    <t>B16</t>
  </si>
  <si>
    <t>Weedsport</t>
  </si>
  <si>
    <t>4N1</t>
  </si>
  <si>
    <t>West Milford</t>
  </si>
  <si>
    <t>TGI</t>
  </si>
  <si>
    <t>Tangier</t>
  </si>
  <si>
    <t>N81</t>
  </si>
  <si>
    <t>Hammonton</t>
  </si>
  <si>
    <t>N13</t>
  </si>
  <si>
    <t>Bloomsburg</t>
  </si>
  <si>
    <t>4B6</t>
  </si>
  <si>
    <t>Ticonderoga</t>
  </si>
  <si>
    <t>CZG</t>
  </si>
  <si>
    <t>Endicott</t>
  </si>
  <si>
    <t>JFZ</t>
  </si>
  <si>
    <t>Richlands</t>
  </si>
  <si>
    <t>LHV</t>
  </si>
  <si>
    <t>Lock Haven</t>
  </si>
  <si>
    <t>FIG</t>
  </si>
  <si>
    <t>Clearfield</t>
  </si>
  <si>
    <t>FKN</t>
  </si>
  <si>
    <t>HTF</t>
  </si>
  <si>
    <t>Hornell</t>
  </si>
  <si>
    <t>9G0</t>
  </si>
  <si>
    <t>0VG</t>
  </si>
  <si>
    <t>W96</t>
  </si>
  <si>
    <t>Quinton</t>
  </si>
  <si>
    <t>N79</t>
  </si>
  <si>
    <t>Shamokin</t>
  </si>
  <si>
    <t>22N</t>
  </si>
  <si>
    <t>Lehighton</t>
  </si>
  <si>
    <t>4G7</t>
  </si>
  <si>
    <t>7N1</t>
  </si>
  <si>
    <t>FRR</t>
  </si>
  <si>
    <t>Front Royal</t>
  </si>
  <si>
    <t>6L4</t>
  </si>
  <si>
    <t>0B8</t>
  </si>
  <si>
    <t>Fishers Island</t>
  </si>
  <si>
    <t>N68</t>
  </si>
  <si>
    <t>Chambersburg</t>
  </si>
  <si>
    <t>I18</t>
  </si>
  <si>
    <t>Ravenswood</t>
  </si>
  <si>
    <t>4B0</t>
  </si>
  <si>
    <t>South Bethlehem</t>
  </si>
  <si>
    <t>W05</t>
  </si>
  <si>
    <t>N89</t>
  </si>
  <si>
    <t>Ellenville</t>
  </si>
  <si>
    <t>9G8</t>
  </si>
  <si>
    <t>Ebensburg</t>
  </si>
  <si>
    <t>K09</t>
  </si>
  <si>
    <t>Piseco</t>
  </si>
  <si>
    <t>8G2</t>
  </si>
  <si>
    <t>Corry</t>
  </si>
  <si>
    <t>7G0</t>
  </si>
  <si>
    <t>Brockport</t>
  </si>
  <si>
    <t>48I</t>
  </si>
  <si>
    <t>Sutton</t>
  </si>
  <si>
    <t>4G1</t>
  </si>
  <si>
    <t>3I2</t>
  </si>
  <si>
    <t>Point Pleasant</t>
  </si>
  <si>
    <t>5G0</t>
  </si>
  <si>
    <t>Le Roy</t>
  </si>
  <si>
    <t>EBD</t>
  </si>
  <si>
    <t>Williamson</t>
  </si>
  <si>
    <t>6G1</t>
  </si>
  <si>
    <t>0V4</t>
  </si>
  <si>
    <t>Brookneal</t>
  </si>
  <si>
    <t>6N7</t>
  </si>
  <si>
    <t>MPG</t>
  </si>
  <si>
    <t>Moundsville</t>
  </si>
  <si>
    <t>DSV</t>
  </si>
  <si>
    <t>Dansville</t>
  </si>
  <si>
    <t>W41</t>
  </si>
  <si>
    <t>Crisfield</t>
  </si>
  <si>
    <t>MAL</t>
  </si>
  <si>
    <t>Malone</t>
  </si>
  <si>
    <t>JRB</t>
  </si>
  <si>
    <t>9G5</t>
  </si>
  <si>
    <t>Gasport</t>
  </si>
  <si>
    <t>SXL</t>
  </si>
  <si>
    <t>Summersville</t>
  </si>
  <si>
    <t>01G</t>
  </si>
  <si>
    <t>N35</t>
  </si>
  <si>
    <t>Punxsutawney</t>
  </si>
  <si>
    <t>06N</t>
  </si>
  <si>
    <t>PSB</t>
  </si>
  <si>
    <t>Philipsburg</t>
  </si>
  <si>
    <t>I16</t>
  </si>
  <si>
    <t>Pineville</t>
  </si>
  <si>
    <t>N82</t>
  </si>
  <si>
    <t>Wurtsboro</t>
  </si>
  <si>
    <t>N72</t>
  </si>
  <si>
    <t>Warwick</t>
  </si>
  <si>
    <t>4B7</t>
  </si>
  <si>
    <t>Schroon Lake</t>
  </si>
  <si>
    <t>79D</t>
  </si>
  <si>
    <t>Philippi</t>
  </si>
  <si>
    <t>23N</t>
  </si>
  <si>
    <t>Bayport</t>
  </si>
  <si>
    <t>LFI</t>
  </si>
  <si>
    <t>NTU</t>
  </si>
  <si>
    <t>Virginia Beach</t>
  </si>
  <si>
    <t>OPSNET : Tower Operations : Standard Report</t>
  </si>
  <si>
    <t>From 01/2017 To 01/2022</t>
  </si>
  <si>
    <t>IFR Itinerant</t>
  </si>
  <si>
    <t>IFR Overflight</t>
  </si>
  <si>
    <t>VFR Itinerant</t>
  </si>
  <si>
    <t>VFR Overflight</t>
  </si>
  <si>
    <t>Local</t>
  </si>
  <si>
    <t>Facility</t>
  </si>
  <si>
    <t>Air</t>
  </si>
  <si>
    <t>General</t>
  </si>
  <si>
    <t>Military</t>
  </si>
  <si>
    <t>Total</t>
  </si>
  <si>
    <t>Civil</t>
  </si>
  <si>
    <t>Carrier</t>
  </si>
  <si>
    <t>Taxi</t>
  </si>
  <si>
    <t>Aviation</t>
  </si>
  <si>
    <t>Operations</t>
  </si>
  <si>
    <t>Total:</t>
  </si>
  <si>
    <t>Report created on Mon Mar 7 20:50:34 EST 2022</t>
  </si>
  <si>
    <t>Sources: The Operations Network (OPSNET)</t>
  </si>
  <si>
    <t>Show data notices.</t>
  </si>
  <si>
    <t>Done</t>
  </si>
  <si>
    <t>USW</t>
  </si>
  <si>
    <t>snow</t>
  </si>
  <si>
    <t>avg wind</t>
  </si>
  <si>
    <t>min temp</t>
  </si>
  <si>
    <t>max temp</t>
  </si>
  <si>
    <t>Other</t>
  </si>
  <si>
    <t>Nearest Station</t>
  </si>
  <si>
    <t>s</t>
  </si>
  <si>
    <t>USW00026451</t>
  </si>
  <si>
    <t> </t>
  </si>
  <si>
    <t>USW00026411</t>
  </si>
  <si>
    <t>USW00025309</t>
  </si>
  <si>
    <t>USW00026615</t>
  </si>
  <si>
    <t>S</t>
  </si>
  <si>
    <t>USW00026523</t>
  </si>
  <si>
    <t>no</t>
  </si>
  <si>
    <t>USW00025503</t>
  </si>
  <si>
    <t>USW00003928</t>
  </si>
  <si>
    <t>USW00014933</t>
  </si>
  <si>
    <t>USW00013988</t>
  </si>
  <si>
    <t>USW00003966</t>
  </si>
  <si>
    <t>USW00013994</t>
  </si>
  <si>
    <t>USW00014942</t>
  </si>
  <si>
    <t>USW00013995</t>
  </si>
  <si>
    <t>USW00014939</t>
  </si>
  <si>
    <t>USW00014990</t>
  </si>
  <si>
    <t>USW00003947</t>
  </si>
  <si>
    <t>USW00093909</t>
  </si>
  <si>
    <t>USW00003945</t>
  </si>
  <si>
    <t>USW00003967</t>
  </si>
  <si>
    <t>USW00094908</t>
  </si>
  <si>
    <t>USW00003919</t>
  </si>
  <si>
    <t>USW00003963</t>
  </si>
  <si>
    <t>USW00023064</t>
  </si>
  <si>
    <t>USW00014943</t>
  </si>
  <si>
    <t>USW00013987</t>
  </si>
  <si>
    <t>USW00003936</t>
  </si>
  <si>
    <t>USW00014935</t>
  </si>
  <si>
    <t>USC00230887</t>
  </si>
  <si>
    <t>USW00013920</t>
  </si>
  <si>
    <t>USW00013986</t>
  </si>
  <si>
    <t>USW00013993</t>
  </si>
  <si>
    <t>USW00013996</t>
  </si>
  <si>
    <t>USW00093738</t>
  </si>
  <si>
    <t>USW00094741</t>
  </si>
  <si>
    <t>USW00013743</t>
  </si>
  <si>
    <t>USW00094745</t>
  </si>
  <si>
    <t>USW00013739</t>
  </si>
  <si>
    <t>USW00014732</t>
  </si>
  <si>
    <t>USW00094789</t>
  </si>
  <si>
    <t>USW00014734</t>
  </si>
  <si>
    <t>USW00013737</t>
  </si>
  <si>
    <t>USW00013740</t>
  </si>
  <si>
    <t>US1NJOC0006</t>
  </si>
  <si>
    <t>BRICK TWP 1.5 NNE, NJ US </t>
  </si>
  <si>
    <t>USW00094823</t>
  </si>
  <si>
    <t>USW00014768</t>
  </si>
  <si>
    <t>USW00014733</t>
  </si>
  <si>
    <t>USW00093736</t>
  </si>
  <si>
    <t>USW00093721</t>
  </si>
  <si>
    <t>USW00054787</t>
  </si>
  <si>
    <t>USW00014771</t>
  </si>
  <si>
    <t>USW00014735</t>
  </si>
  <si>
    <t>USC00445204</t>
  </si>
  <si>
    <t>MANASSAS, VA US</t>
  </si>
  <si>
    <t>USW00014737</t>
  </si>
  <si>
    <t>USW00014792</t>
  </si>
  <si>
    <t>USW00014762</t>
  </si>
  <si>
    <t>USW00013866</t>
  </si>
  <si>
    <t>USW00013741</t>
  </si>
  <si>
    <t>BALTIMORE WASHINGTON INTERNATIONAL AIRPORT, MD US</t>
  </si>
  <si>
    <t>USW00014711</t>
  </si>
  <si>
    <t>USW00093741</t>
  </si>
  <si>
    <t>USW00013781</t>
  </si>
  <si>
    <t>USW00014719</t>
  </si>
  <si>
    <t>USW00014777</t>
  </si>
  <si>
    <t>USW00004781</t>
  </si>
  <si>
    <t>USW00054737</t>
  </si>
  <si>
    <t>USW00094732</t>
  </si>
  <si>
    <t>USW00013733</t>
  </si>
  <si>
    <t>USC00367167</t>
  </si>
  <si>
    <t>USW00014748</t>
  </si>
  <si>
    <t>USC00308721</t>
  </si>
  <si>
    <t>UPTON COOP NWSFO NEW YORK, NY US</t>
  </si>
  <si>
    <t>USW00093730</t>
  </si>
  <si>
    <t>USW00054743</t>
  </si>
  <si>
    <t>USW00003757</t>
  </si>
  <si>
    <t>ST INIGOES WEBSTER NAVAL OUTLYING FIELD, MD US</t>
  </si>
  <si>
    <t>USW00014712</t>
  </si>
  <si>
    <t>USW00014860</t>
  </si>
  <si>
    <t>USW00094765</t>
  </si>
  <si>
    <t>LEBANON MUNICIPAL AIRPORT, NH US</t>
  </si>
  <si>
    <t>USW00064758</t>
  </si>
  <si>
    <t>USW00014751</t>
  </si>
  <si>
    <t>USW00003981</t>
  </si>
  <si>
    <t>USW00093706</t>
  </si>
  <si>
    <t>USW00004787</t>
  </si>
  <si>
    <t>DUBOIS REGIONAL AIRPORT, PA US</t>
  </si>
  <si>
    <t>USW00013736</t>
  </si>
  <si>
    <t>USW00093720</t>
  </si>
  <si>
    <t>USW00003860</t>
  </si>
  <si>
    <t>USW00003802</t>
  </si>
  <si>
    <t>USW00004724</t>
  </si>
  <si>
    <t>USW00003804</t>
  </si>
  <si>
    <t>USW00014778</t>
  </si>
  <si>
    <t>USW00064775</t>
  </si>
  <si>
    <t>USW00014757</t>
  </si>
  <si>
    <t>USW00014894</t>
  </si>
  <si>
    <t>USW00094846</t>
  </si>
  <si>
    <t>USW00094847</t>
  </si>
  <si>
    <t>USW00014922</t>
  </si>
  <si>
    <t>USW00014819</t>
  </si>
  <si>
    <t>USW00004838</t>
  </si>
  <si>
    <t>USW00014821</t>
  </si>
  <si>
    <t>USW00094817</t>
  </si>
  <si>
    <t>USW00093815</t>
  </si>
  <si>
    <t>USW00093819</t>
  </si>
  <si>
    <t>USW00014944</t>
  </si>
  <si>
    <t>USW00094860</t>
  </si>
  <si>
    <t>USW00094963</t>
  </si>
  <si>
    <t>USW00014820</t>
  </si>
  <si>
    <t>USW00093812</t>
  </si>
  <si>
    <t>uSW00014839</t>
  </si>
  <si>
    <t>USW00014837</t>
  </si>
  <si>
    <t>USW00014895</t>
  </si>
  <si>
    <t>USW00014914</t>
  </si>
  <si>
    <t>USW00094892</t>
  </si>
  <si>
    <t>USW00014927</t>
  </si>
  <si>
    <t>USW00024090</t>
  </si>
  <si>
    <t>USW00014925</t>
  </si>
  <si>
    <t>USW00014898</t>
  </si>
  <si>
    <t>USW00014916</t>
  </si>
  <si>
    <t>USC00470265</t>
  </si>
  <si>
    <t>APPLETON, WI US </t>
  </si>
  <si>
    <t>USW00014850</t>
  </si>
  <si>
    <t>USW00093817</t>
  </si>
  <si>
    <t>USW00024011</t>
  </si>
  <si>
    <t>USW00014848</t>
  </si>
  <si>
    <t>USW00014923</t>
  </si>
  <si>
    <t>USW00014842</t>
  </si>
  <si>
    <t>GENERAL WAYNE A. DOWNING INTERNATIONAL AIRPORT, IL US</t>
  </si>
  <si>
    <t>USW00014853</t>
  </si>
  <si>
    <t>USW00004804</t>
  </si>
  <si>
    <t>USW00014827</t>
  </si>
  <si>
    <t>USW00004857</t>
  </si>
  <si>
    <t>USW00014913</t>
  </si>
  <si>
    <t>ASHTABULA CO AIRPORT, OH US </t>
  </si>
  <si>
    <t>USW00003960</t>
  </si>
  <si>
    <t>CHICAGO OHARE INTERNATIONAL AIRPORT, IL US</t>
  </si>
  <si>
    <t>USW00004853</t>
  </si>
  <si>
    <t>USW00004840</t>
  </si>
  <si>
    <t>USW00014836</t>
  </si>
  <si>
    <t>USW00094815</t>
  </si>
  <si>
    <t>US1MNAA0054</t>
  </si>
  <si>
    <t>ANOKA 1.3 SSE, MN US</t>
  </si>
  <si>
    <t>USW00094830</t>
  </si>
  <si>
    <t>USW00014880</t>
  </si>
  <si>
    <t>USW00053802</t>
  </si>
  <si>
    <t>MATTOON CHARLESTON COLES CO AIRPORT, IL US</t>
  </si>
  <si>
    <t>USW00004808</t>
  </si>
  <si>
    <t>USW00014826</t>
  </si>
  <si>
    <t>USC00472425</t>
  </si>
  <si>
    <t>USW00014822</t>
  </si>
  <si>
    <t>USW00014845</t>
  </si>
  <si>
    <t>USW00024013</t>
  </si>
  <si>
    <t>USW00014991</t>
  </si>
  <si>
    <t>CHIPPEWA VALLEY REGIONAL AIRPORT, WI US</t>
  </si>
  <si>
    <t>USW00014835</t>
  </si>
  <si>
    <t>USW00003893</t>
  </si>
  <si>
    <t>USW00094870</t>
  </si>
  <si>
    <t>USW00093822</t>
  </si>
  <si>
    <t>USW00094855</t>
  </si>
  <si>
    <t>USW00093989</t>
  </si>
  <si>
    <t>QUINCY REGIONAL AIRPORT, IL US</t>
  </si>
  <si>
    <t>USW00014815</t>
  </si>
  <si>
    <t>USW00004845</t>
  </si>
  <si>
    <t>KENOSHA REGIONAL AIRPORT, WI US</t>
  </si>
  <si>
    <t>USW00094889</t>
  </si>
  <si>
    <t>USW00094822</t>
  </si>
  <si>
    <t>USW00014852</t>
  </si>
  <si>
    <t>USW00014840</t>
  </si>
  <si>
    <t>USW00053866</t>
  </si>
  <si>
    <t>SHELBYVILLE MUNICIPAL AIRPORT, IN US</t>
  </si>
  <si>
    <t>USW00014920</t>
  </si>
  <si>
    <t>USC00204425</t>
  </si>
  <si>
    <t>K.I. SAWYER WWTP, MI US</t>
  </si>
  <si>
    <t>USW00093810</t>
  </si>
  <si>
    <t>CARBONDALE SOUTHERN ILLINOIS AIRPORT, IL US</t>
  </si>
  <si>
    <t>USW00003887</t>
  </si>
  <si>
    <t>USW00003868</t>
  </si>
  <si>
    <t>USW00014926</t>
  </si>
  <si>
    <t>USW00014833</t>
  </si>
  <si>
    <t>USW00014891</t>
  </si>
  <si>
    <t>USW00094895</t>
  </si>
  <si>
    <t>USC00475499</t>
  </si>
  <si>
    <t>end date-4/30/20</t>
  </si>
  <si>
    <t>USW00014702</t>
  </si>
  <si>
    <t>USW00014739</t>
  </si>
  <si>
    <t>USW00014742</t>
  </si>
  <si>
    <t>USW00014740</t>
  </si>
  <si>
    <t>USW00014764</t>
  </si>
  <si>
    <t>USW00014756</t>
  </si>
  <si>
    <t>USW00014765</t>
  </si>
  <si>
    <t>USW00014606</t>
  </si>
  <si>
    <t>USW00014710</t>
  </si>
  <si>
    <t>USW00094724</t>
  </si>
  <si>
    <t>USW00094720</t>
  </si>
  <si>
    <t>USW00014707</t>
  </si>
  <si>
    <t>USW00014758</t>
  </si>
  <si>
    <t>USW00094702</t>
  </si>
  <si>
    <t>IGOR I SIKORSKY MEMORIAL AIRPORT, CT US</t>
  </si>
  <si>
    <t>USW00054704</t>
  </si>
  <si>
    <t>USW00014752</t>
  </si>
  <si>
    <t>USW00054733</t>
  </si>
  <si>
    <t>USW00094746</t>
  </si>
  <si>
    <t>USW00094726</t>
  </si>
  <si>
    <t>USW00054734</t>
  </si>
  <si>
    <t>USW00014775</t>
  </si>
  <si>
    <t>USW00094723</t>
  </si>
  <si>
    <t>USW00054770</t>
  </si>
  <si>
    <t>JAFFREY MUNICIPAL AIRPORT SILVER RANCH, NH US</t>
  </si>
  <si>
    <t>USW00024233</t>
  </si>
  <si>
    <t>USW00093067</t>
  </si>
  <si>
    <t>USW00024229</t>
  </si>
  <si>
    <t>USW00024234</t>
  </si>
  <si>
    <t>USW00003017</t>
  </si>
  <si>
    <t>USW00024127</t>
  </si>
  <si>
    <t>USW00024131</t>
  </si>
  <si>
    <t>USW00093073</t>
  </si>
  <si>
    <t>USW00024157</t>
  </si>
  <si>
    <t>USC00057167</t>
  </si>
  <si>
    <t>ROCKY FORD 2 SE, CO US</t>
  </si>
  <si>
    <t>USW00093013</t>
  </si>
  <si>
    <t>MONTROSE REGIONAL AIRPORT, CO US</t>
  </si>
  <si>
    <t>USW00094261</t>
  </si>
  <si>
    <t>USW00024132</t>
  </si>
  <si>
    <t>usw00024033</t>
  </si>
  <si>
    <t>USW00024222</t>
  </si>
  <si>
    <t>USW00024225</t>
  </si>
  <si>
    <t>USW00093037</t>
  </si>
  <si>
    <t>USW00024164</t>
  </si>
  <si>
    <t>BIG PINEY MARBLETON AIRPORT, WY US</t>
  </si>
  <si>
    <t>USW00024221</t>
  </si>
  <si>
    <t>USW00004110</t>
  </si>
  <si>
    <t>JEROME CO AIRPORT, ID US</t>
  </si>
  <si>
    <t>USW00024230</t>
  </si>
  <si>
    <t>USW00024153</t>
  </si>
  <si>
    <t>USC00244558</t>
  </si>
  <si>
    <t>USW00094281</t>
  </si>
  <si>
    <t>USW00024163</t>
  </si>
  <si>
    <t>USW00023066</t>
  </si>
  <si>
    <t>USW00024217</t>
  </si>
  <si>
    <t>USW00094274</t>
  </si>
  <si>
    <t>USW00024089</t>
  </si>
  <si>
    <t>USW00024243</t>
  </si>
  <si>
    <t>USC00427064</t>
  </si>
  <si>
    <t>PROVO BYU, UT US</t>
  </si>
  <si>
    <t>USW00024143</t>
  </si>
  <si>
    <t>USW00093058</t>
  </si>
  <si>
    <t>USW00094248</t>
  </si>
  <si>
    <t>USW00094176</t>
  </si>
  <si>
    <t>USW00024145</t>
  </si>
  <si>
    <t>USW00024110</t>
  </si>
  <si>
    <t>USW00024126</t>
  </si>
  <si>
    <t>USW00024144</t>
  </si>
  <si>
    <t>USW00024160</t>
  </si>
  <si>
    <t>USW00024018</t>
  </si>
  <si>
    <t>USW00024232</t>
  </si>
  <si>
    <t>USW00024227</t>
  </si>
  <si>
    <t>USW00094178</t>
  </si>
  <si>
    <t>USW00024156</t>
  </si>
  <si>
    <t>USW00024155</t>
  </si>
  <si>
    <t>USW00024149</t>
  </si>
  <si>
    <t>USW00024284</t>
  </si>
  <si>
    <t>USW00094236</t>
  </si>
  <si>
    <t xml:space="preserve">US1CODN0016 </t>
  </si>
  <si>
    <t>Airport name is changed to Colorado Air and Space Port(CFO)</t>
  </si>
  <si>
    <t>Denver 5.2 S, CO US</t>
  </si>
  <si>
    <t>USW00013881</t>
  </si>
  <si>
    <t>USW00013874</t>
  </si>
  <si>
    <t>USW00053863</t>
  </si>
  <si>
    <t>USW00013722</t>
  </si>
  <si>
    <t>USW00012844</t>
  </si>
  <si>
    <t>USW00013891</t>
  </si>
  <si>
    <t>USW00013876</t>
  </si>
  <si>
    <t>USW00012897</t>
  </si>
  <si>
    <t>USW00013897</t>
  </si>
  <si>
    <t>USW00003822</t>
  </si>
  <si>
    <t>USW00013880</t>
  </si>
  <si>
    <t>USW00093814</t>
  </si>
  <si>
    <t>USW00012882</t>
  </si>
  <si>
    <t>USW00012885</t>
  </si>
  <si>
    <t>USW00012871</t>
  </si>
  <si>
    <t>USW00013723</t>
  </si>
  <si>
    <t>USW00013893</t>
  </si>
  <si>
    <t>USW00013882</t>
  </si>
  <si>
    <t>USW00012841</t>
  </si>
  <si>
    <t>USW00003812</t>
  </si>
  <si>
    <t>USW00093820</t>
  </si>
  <si>
    <t>USW00073805</t>
  </si>
  <si>
    <t>USW00093821</t>
  </si>
  <si>
    <t>SW00013748</t>
  </si>
  <si>
    <t>USW00012873</t>
  </si>
  <si>
    <t>USC00084095</t>
  </si>
  <si>
    <t>HOMESTEAD GEN AVIATION AIRPORT, FL US</t>
  </si>
  <si>
    <t>USW00012849</t>
  </si>
  <si>
    <t>USW00053853</t>
  </si>
  <si>
    <t>USW00013883</t>
  </si>
  <si>
    <t>USW00012842</t>
  </si>
  <si>
    <t>USW00003870</t>
  </si>
  <si>
    <t>USW00013889</t>
  </si>
  <si>
    <t>USW00012843</t>
  </si>
  <si>
    <t>VERO BEACH INTERNATIONAL AIRPORT, FL US</t>
  </si>
  <si>
    <t>USW00003847</t>
  </si>
  <si>
    <t>CROSSVILLE MEMORIAL AIRPORT, TN US </t>
  </si>
  <si>
    <t>USW00093805</t>
  </si>
  <si>
    <t>USW00003888</t>
  </si>
  <si>
    <t>USW00053860</t>
  </si>
  <si>
    <t>USW00012835</t>
  </si>
  <si>
    <t>USW00012816</t>
  </si>
  <si>
    <t>USW00013899</t>
  </si>
  <si>
    <t>USW00012839</t>
  </si>
  <si>
    <t>USW00003856</t>
  </si>
  <si>
    <t>USW00012834</t>
  </si>
  <si>
    <t>USC00084625</t>
  </si>
  <si>
    <t>KISSIMMEE 2, FL US</t>
  </si>
  <si>
    <t>USW00053872</t>
  </si>
  <si>
    <t>MONROE AIRPORT, NC US</t>
  </si>
  <si>
    <t>USW00012838</t>
  </si>
  <si>
    <t>USW00003820</t>
  </si>
  <si>
    <t>USW00012815</t>
  </si>
  <si>
    <t>USW00003940</t>
  </si>
  <si>
    <t>USW00053819</t>
  </si>
  <si>
    <t>PEACHTREE CITY FALCON FIELD, GA US</t>
  </si>
  <si>
    <t>USW00003894</t>
  </si>
  <si>
    <t xml:space="preserve">no  </t>
  </si>
  <si>
    <t>CLARKSVILLE OUTLAW AIRPORT, TN US</t>
  </si>
  <si>
    <t>ATLANTA HARTSFIELD JACKSON INTERNATIONAL AIRPORT, GA US</t>
  </si>
  <si>
    <t>USW00012836</t>
  </si>
  <si>
    <t>USW00093718</t>
  </si>
  <si>
    <t>NORTH MYRTLE BEACH, SC US</t>
  </si>
  <si>
    <t>USW00053820</t>
  </si>
  <si>
    <t>EVERGREEN MIDDLETON FIELD, AL US</t>
  </si>
  <si>
    <t>USW00012876</t>
  </si>
  <si>
    <t>WINTER HAVEN GILBERT AIRPORT, FL US </t>
  </si>
  <si>
    <t>USW00012888</t>
  </si>
  <si>
    <t>USW00013886</t>
  </si>
  <si>
    <t>US1SCBF0002</t>
  </si>
  <si>
    <t>HILTON HEAD ISLAND 4.0 N, SC US</t>
  </si>
  <si>
    <t>USW00013895</t>
  </si>
  <si>
    <t>USW00012895</t>
  </si>
  <si>
    <t>USW00093740</t>
  </si>
  <si>
    <t>USW00013877</t>
  </si>
  <si>
    <t>ST PETERSBURG CLEARWATER INTERNATIONAL AIRPORT, FL US</t>
  </si>
  <si>
    <t>USW00093807</t>
  </si>
  <si>
    <t>USW00093874</t>
  </si>
  <si>
    <t>US1FLMR0036</t>
  </si>
  <si>
    <t>OCALA 14.3 S, FL US</t>
  </si>
  <si>
    <t>USW00013894</t>
  </si>
  <si>
    <t>USW00093806</t>
  </si>
  <si>
    <t>USW00012894</t>
  </si>
  <si>
    <t>USW00093842</t>
  </si>
  <si>
    <t>USW00013839</t>
  </si>
  <si>
    <t>USW00013873</t>
  </si>
  <si>
    <t>USC00226527</t>
  </si>
  <si>
    <t>OLIVE BRANCH, MS US</t>
  </si>
  <si>
    <t>LOUISVILLE INTERNATIONAL AIRPORT, KY US</t>
  </si>
  <si>
    <t>USW00013748</t>
  </si>
  <si>
    <t>WILMINGTON INTERNATIONAL AIRPORT, NC US</t>
  </si>
  <si>
    <t>USW00012854</t>
  </si>
  <si>
    <t>USW00093719</t>
  </si>
  <si>
    <t>USW00012812</t>
  </si>
  <si>
    <t>USW00092805</t>
  </si>
  <si>
    <t>USW00003813</t>
  </si>
  <si>
    <t>USW00013865</t>
  </si>
  <si>
    <t>USW00092806</t>
  </si>
  <si>
    <t>USW00013838</t>
  </si>
  <si>
    <t>USW00013869</t>
  </si>
  <si>
    <t>USW00003810</t>
  </si>
  <si>
    <t>USW00012819</t>
  </si>
  <si>
    <t>US1FLVL0001</t>
  </si>
  <si>
    <t>NEW SMYRNA BEACH 1.5 E, FL US </t>
  </si>
  <si>
    <t>RQW00011641</t>
  </si>
  <si>
    <t>USW00012818</t>
  </si>
  <si>
    <t>USW00003811</t>
  </si>
  <si>
    <t>USW00093862</t>
  </si>
  <si>
    <t>VQW00011640</t>
  </si>
  <si>
    <t>CYRIL E. KING AIRPORT, US</t>
  </si>
  <si>
    <t>VQW00011624</t>
  </si>
  <si>
    <t>USW00003816</t>
  </si>
  <si>
    <t>PADUCAH BARKLEY REGIONAL AIRPORT, KY US</t>
  </si>
  <si>
    <t>USW00013744</t>
  </si>
  <si>
    <t>USW00053850</t>
  </si>
  <si>
    <t>CLEMSON OCONEE CO AIRPORT, SC US</t>
  </si>
  <si>
    <t>TUPELO REGIONAL AIRPORT, MS US</t>
  </si>
  <si>
    <t>JACKSONVILLE INTERNATIONAL AIRPORT, FL US</t>
  </si>
  <si>
    <t>USW00013927</t>
  </si>
  <si>
    <t>DAYTONA BEACH INTERNATIONAL AIRPORT, FL US</t>
  </si>
  <si>
    <t>MEMPHIS INTERNATIONAL AIRPORT, TN US</t>
  </si>
  <si>
    <t>RQ1PRPC0004</t>
  </si>
  <si>
    <t>PONCE 5.0 NNW, US</t>
  </si>
  <si>
    <t>US1NCLR0010</t>
  </si>
  <si>
    <t>KINSTON 5.1 WNW, NC US</t>
  </si>
  <si>
    <t>ORLANDO EXECUTIVE AIRPORT, FL US</t>
  </si>
  <si>
    <t>USW00092809</t>
  </si>
  <si>
    <t>USW00012960</t>
  </si>
  <si>
    <t>USW00003927</t>
  </si>
  <si>
    <t>USW00013960</t>
  </si>
  <si>
    <t>USW00012918</t>
  </si>
  <si>
    <t>USW00013904</t>
  </si>
  <si>
    <t>USW00003971</t>
  </si>
  <si>
    <t>DALLAS REDBIRD AIRPORT, TX US</t>
  </si>
  <si>
    <t>USW00012921</t>
  </si>
  <si>
    <t>USW00013961</t>
  </si>
  <si>
    <t>USW00013963</t>
  </si>
  <si>
    <t>USW00023050</t>
  </si>
  <si>
    <t>USW00013970</t>
  </si>
  <si>
    <t>USW00023023</t>
  </si>
  <si>
    <t>USW00012977</t>
  </si>
  <si>
    <t>USW00013968</t>
  </si>
  <si>
    <t>USW00012916</t>
  </si>
  <si>
    <t>USW00013967</t>
  </si>
  <si>
    <t>USW00023042</t>
  </si>
  <si>
    <t>USW00023044</t>
  </si>
  <si>
    <t>USW00053910</t>
  </si>
  <si>
    <t>USW00003954</t>
  </si>
  <si>
    <t>NEW ORLEANS AIRPORT, LA, US</t>
  </si>
  <si>
    <t>USW00012924</t>
  </si>
  <si>
    <t>USW00013976</t>
  </si>
  <si>
    <t>USW00053908</t>
  </si>
  <si>
    <t>HOUSTON INTERCONTINENTAL AIRPORT, TX US</t>
  </si>
  <si>
    <t>USW00013957</t>
  </si>
  <si>
    <t>USW00023049</t>
  </si>
  <si>
    <t>USW00053922</t>
  </si>
  <si>
    <t>FAYETTEVILLE SPRINGDALE NW AR REGL AIRPORT, AR US</t>
  </si>
  <si>
    <t>USW00053914</t>
  </si>
  <si>
    <t>MCKINNEY MUNICIPAL AIRPORT, TX US</t>
  </si>
  <si>
    <t>USW00023047</t>
  </si>
  <si>
    <t>USW00012959</t>
  </si>
  <si>
    <t>US1TXWM0068</t>
  </si>
  <si>
    <t>GEORGETOWN 4.5 SSE, TX US</t>
  </si>
  <si>
    <t>USW00013972</t>
  </si>
  <si>
    <t>USW00003991</t>
  </si>
  <si>
    <t>USW00053907</t>
  </si>
  <si>
    <t>USW00003904</t>
  </si>
  <si>
    <t>US1TXHYS061</t>
  </si>
  <si>
    <t>SAN MARCOS 8.1 W, TX US</t>
  </si>
  <si>
    <t>USW00013959</t>
  </si>
  <si>
    <t>USW00003901</t>
  </si>
  <si>
    <t>USW00013942</t>
  </si>
  <si>
    <t>USW00013962</t>
  </si>
  <si>
    <t>USW00053909</t>
  </si>
  <si>
    <t>USW00013964</t>
  </si>
  <si>
    <t>USW00023034</t>
  </si>
  <si>
    <t>USW00012907</t>
  </si>
  <si>
    <t>USW00093915</t>
  </si>
  <si>
    <t>USW00053905</t>
  </si>
  <si>
    <t>USW00012971</t>
  </si>
  <si>
    <t>USW00093993</t>
  </si>
  <si>
    <t>USW00012919</t>
  </si>
  <si>
    <t>USW00013977</t>
  </si>
  <si>
    <t>USW00023090</t>
  </si>
  <si>
    <t>USW00012904</t>
  </si>
  <si>
    <t>USW00012917</t>
  </si>
  <si>
    <t>USW00053865</t>
  </si>
  <si>
    <t>SLIDELL AIRPORT, LA US</t>
  </si>
  <si>
    <t>OKLAHOMA CITY WILEY POST AIRPORT, OK US</t>
  </si>
  <si>
    <t>USW00003937</t>
  </si>
  <si>
    <t>DAL FTW WSCMO AIRPORT, TX US</t>
  </si>
  <si>
    <t>USW00023009</t>
  </si>
  <si>
    <t>USW00003965</t>
  </si>
  <si>
    <t>USW00003950</t>
  </si>
  <si>
    <t>USW00012912</t>
  </si>
  <si>
    <t>US1NMLE0029</t>
  </si>
  <si>
    <t>HOBBS 2.4 ESE, NM US</t>
  </si>
  <si>
    <t>US1OKGD0007</t>
  </si>
  <si>
    <t>ENID 3.6 WNW, OK US </t>
  </si>
  <si>
    <t>USW00012923</t>
  </si>
  <si>
    <t>LAKE CHARLES REGIONAL AIRPORT, LA, US</t>
  </si>
  <si>
    <t>DENTON MUNICPAL AIRPORT, TX US</t>
  </si>
  <si>
    <t>USW00012970</t>
  </si>
  <si>
    <t>USW00023183</t>
  </si>
  <si>
    <t>USW00023130</t>
  </si>
  <si>
    <t>USW00023169</t>
  </si>
  <si>
    <t>MCCARRAN INTERNATIONAL AIRPORT, NV US</t>
  </si>
  <si>
    <t>USW00093184</t>
  </si>
  <si>
    <t>USW00003192</t>
  </si>
  <si>
    <t>USW00023293</t>
  </si>
  <si>
    <t>USW00003177</t>
  </si>
  <si>
    <t>USW00023174</t>
  </si>
  <si>
    <t>USW00023230</t>
  </si>
  <si>
    <t>USW00023190</t>
  </si>
  <si>
    <t>USW00023185</t>
  </si>
  <si>
    <t>USW00023234</t>
  </si>
  <si>
    <t>USW00023129</t>
  </si>
  <si>
    <t>USW00023152</t>
  </si>
  <si>
    <t>USW00023259</t>
  </si>
  <si>
    <t>USW00023160</t>
  </si>
  <si>
    <t>USW00023136</t>
  </si>
  <si>
    <t>USW00023188</t>
  </si>
  <si>
    <t>USW00023213</t>
  </si>
  <si>
    <t>US1NVCK0034</t>
  </si>
  <si>
    <t>Henderson Executive Airport</t>
  </si>
  <si>
    <t>USW00022521</t>
  </si>
  <si>
    <t>USW00003131</t>
  </si>
  <si>
    <t>PHOENIX AIRPORT, AZ US</t>
  </si>
  <si>
    <t>USW00093193</t>
  </si>
  <si>
    <t>USW00093197</t>
  </si>
  <si>
    <t>USW00093138</t>
  </si>
  <si>
    <t>USW00093206</t>
  </si>
  <si>
    <t>USW00023155</t>
  </si>
  <si>
    <t>USW00093227</t>
  </si>
  <si>
    <t>USW00093228</t>
  </si>
  <si>
    <t>USW00003184</t>
  </si>
  <si>
    <t>USW00093225</t>
  </si>
  <si>
    <t>USW00003179</t>
  </si>
  <si>
    <t>USW00023254</t>
  </si>
  <si>
    <t>USW00053123</t>
  </si>
  <si>
    <t>SW00003102</t>
  </si>
  <si>
    <t>USW00023232</t>
  </si>
  <si>
    <t>USW00023285</t>
  </si>
  <si>
    <t>USW00003167</t>
  </si>
  <si>
    <t>USW00003103</t>
  </si>
  <si>
    <t>USW00053120</t>
  </si>
  <si>
    <t>RAMONA AIRPORT, CA US</t>
  </si>
  <si>
    <t>USW00023233</t>
  </si>
  <si>
    <t>SALINAS AIRPORT, CA US</t>
  </si>
  <si>
    <t>SACRAMENTO AIRPORT ASOS, CA US</t>
  </si>
  <si>
    <t>USW00003122</t>
  </si>
  <si>
    <t>USW00093110</t>
  </si>
  <si>
    <t>SAN FRANCISCO INTERNATIONAL AIRPORT, CA US</t>
  </si>
  <si>
    <t>USW00023237</t>
  </si>
  <si>
    <t>USW00022516</t>
  </si>
  <si>
    <t>USW00024257</t>
  </si>
  <si>
    <t>USW00003171</t>
  </si>
  <si>
    <t>USW00021510</t>
  </si>
  <si>
    <t>USW00023258</t>
  </si>
  <si>
    <t>USW00003178</t>
  </si>
  <si>
    <t>USW00023184</t>
  </si>
  <si>
    <t>USW00022536</t>
  </si>
  <si>
    <t>USW00021504</t>
  </si>
  <si>
    <t>USW00022534</t>
  </si>
  <si>
    <t>GQW00041415</t>
  </si>
  <si>
    <t>USW00023273</t>
  </si>
  <si>
    <t>US1AZMH0010</t>
  </si>
  <si>
    <t>BULLHEAD CITY 3.8 NE, AZ US</t>
  </si>
  <si>
    <t>CQC00914855</t>
  </si>
  <si>
    <t>LOS ANGELES INTERNATIONAL AIRPORT, CA US</t>
  </si>
  <si>
    <t>US1CASR0014</t>
  </si>
  <si>
    <t>JOSHUA TREE 2.0 S, CA US</t>
  </si>
  <si>
    <t>PHOENIX DEER VALLEY MUNICIPAL AIRPORT, AZ US</t>
  </si>
  <si>
    <t>USW00003195</t>
  </si>
  <si>
    <t>US1AZMR0197</t>
  </si>
  <si>
    <t>CHANDLER 3.8 N, AZ US</t>
  </si>
  <si>
    <t>USW00003159</t>
  </si>
  <si>
    <t>TUCSON INTERNATIONAL AIRPORT, AZ US</t>
  </si>
  <si>
    <t>USW00023182</t>
  </si>
  <si>
    <t>US1AZMR0379</t>
  </si>
  <si>
    <t>GLENDALE 2.5 ENE, AZ US</t>
  </si>
  <si>
    <t>USW00022551</t>
  </si>
  <si>
    <t>EWA KALAELOA AIRPORT, HI US</t>
  </si>
  <si>
    <t>US1CALA0021</t>
  </si>
  <si>
    <t>ARCADIA 2.1 NNE, CA US</t>
  </si>
  <si>
    <t>USC00045860</t>
  </si>
  <si>
    <t>MORONGO VALLEY NORTH, CA 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</si>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</sst>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004080"/>
      <name val="Arial"/>
      <family val="2"/>
    </font>
    <font>
      <sz val="10"/>
      <color rgb="FF333333"/>
      <name val="Arial"/>
      <family val="2"/>
    </font>
    <font>
      <sz val="8.8000000000000007"/>
      <color rgb="FF333333"/>
      <name val="Arial"/>
      <family val="2"/>
    </font>
    <font>
      <b/>
      <sz val="10"/>
      <color rgb="FF004080"/>
      <name val="Arial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</font>
    <font>
      <sz val="12"/>
      <color rgb="FF000000"/>
      <name val="Calibri"/>
    </font>
    <font>
      <sz val="12"/>
      <color rgb="FF444444"/>
      <name val="Calibri"/>
    </font>
    <font>
      <sz val="11"/>
      <color theme="1"/>
      <name val="Calibri"/>
    </font>
    <font>
      <sz val="12"/>
      <color rgb="FF444444"/>
      <name val="Calibri"/>
      <family val="2"/>
    </font>
    <font>
      <sz val="14"/>
      <color rgb="FF444444"/>
      <name val="Calibri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sz val="14"/>
      <color rgb="FF444444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E4FE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rgb="FF004080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3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8" fillId="0" borderId="0" xfId="0" applyFont="1"/>
    <xf numFmtId="0" fontId="10" fillId="4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10" fillId="4" borderId="0" xfId="0" applyFont="1" applyFill="1" applyAlignment="1">
      <alignment horizontal="left" wrapText="1"/>
    </xf>
    <xf numFmtId="3" fontId="10" fillId="4" borderId="0" xfId="0" applyNumberFormat="1" applyFont="1" applyFill="1" applyAlignment="1">
      <alignment horizontal="right" wrapText="1"/>
    </xf>
    <xf numFmtId="0" fontId="9" fillId="0" borderId="0" xfId="0" applyFont="1"/>
    <xf numFmtId="0" fontId="6" fillId="0" borderId="0" xfId="1"/>
    <xf numFmtId="0" fontId="0" fillId="0" borderId="0" xfId="0" applyAlignment="1">
      <alignment wrapText="1"/>
    </xf>
    <xf numFmtId="0" fontId="2" fillId="0" borderId="0" xfId="0" applyFont="1"/>
    <xf numFmtId="0" fontId="1" fillId="2" borderId="0" xfId="0" applyFont="1" applyFill="1"/>
    <xf numFmtId="0" fontId="1" fillId="2" borderId="4" xfId="0" applyFont="1" applyFill="1" applyBorder="1"/>
    <xf numFmtId="3" fontId="0" fillId="0" borderId="2" xfId="0" applyNumberFormat="1" applyBorder="1"/>
    <xf numFmtId="3" fontId="0" fillId="0" borderId="7" xfId="0" applyNumberFormat="1" applyBorder="1"/>
    <xf numFmtId="0" fontId="1" fillId="2" borderId="9" xfId="0" applyFont="1" applyFill="1" applyBorder="1"/>
    <xf numFmtId="3" fontId="0" fillId="0" borderId="1" xfId="0" applyNumberFormat="1" applyBorder="1"/>
    <xf numFmtId="3" fontId="0" fillId="0" borderId="6" xfId="0" applyNumberFormat="1" applyBorder="1"/>
    <xf numFmtId="0" fontId="0" fillId="3" borderId="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5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12" fillId="5" borderId="10" xfId="0" applyFont="1" applyFill="1" applyBorder="1"/>
    <xf numFmtId="0" fontId="0" fillId="0" borderId="10" xfId="0" applyBorder="1"/>
    <xf numFmtId="0" fontId="11" fillId="0" borderId="10" xfId="0" applyFont="1" applyBorder="1"/>
    <xf numFmtId="0" fontId="17" fillId="0" borderId="10" xfId="0" applyFont="1" applyBorder="1"/>
    <xf numFmtId="0" fontId="11" fillId="6" borderId="10" xfId="0" applyFont="1" applyFill="1" applyBorder="1"/>
    <xf numFmtId="0" fontId="17" fillId="6" borderId="10" xfId="0" applyFont="1" applyFill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6" borderId="15" xfId="0" applyFont="1" applyFill="1" applyBorder="1"/>
    <xf numFmtId="0" fontId="13" fillId="5" borderId="10" xfId="0" applyFont="1" applyFill="1" applyBorder="1"/>
    <xf numFmtId="0" fontId="14" fillId="0" borderId="10" xfId="0" applyFont="1" applyBorder="1"/>
    <xf numFmtId="0" fontId="14" fillId="6" borderId="10" xfId="0" applyFont="1" applyFill="1" applyBorder="1"/>
    <xf numFmtId="0" fontId="18" fillId="0" borderId="10" xfId="0" applyFont="1" applyBorder="1"/>
    <xf numFmtId="0" fontId="19" fillId="6" borderId="10" xfId="1" applyFont="1" applyFill="1" applyBorder="1" applyAlignment="1"/>
    <xf numFmtId="0" fontId="19" fillId="0" borderId="10" xfId="1" applyFont="1" applyFill="1" applyBorder="1" applyAlignment="1"/>
    <xf numFmtId="0" fontId="15" fillId="0" borderId="10" xfId="0" applyFont="1" applyBorder="1"/>
    <xf numFmtId="0" fontId="15" fillId="6" borderId="10" xfId="0" applyFont="1" applyFill="1" applyBorder="1"/>
    <xf numFmtId="0" fontId="16" fillId="0" borderId="10" xfId="0" applyFont="1" applyBorder="1"/>
    <xf numFmtId="0" fontId="11" fillId="7" borderId="10" xfId="0" applyFont="1" applyFill="1" applyBorder="1"/>
    <xf numFmtId="0" fontId="17" fillId="7" borderId="10" xfId="0" applyFont="1" applyFill="1" applyBorder="1"/>
    <xf numFmtId="0" fontId="18" fillId="7" borderId="10" xfId="0" applyFont="1" applyFill="1" applyBorder="1"/>
    <xf numFmtId="0" fontId="0" fillId="7" borderId="10" xfId="0" applyFill="1" applyBorder="1"/>
    <xf numFmtId="0" fontId="15" fillId="0" borderId="0" xfId="0" applyFont="1"/>
    <xf numFmtId="0" fontId="11" fillId="8" borderId="10" xfId="0" applyFont="1" applyFill="1" applyBorder="1"/>
    <xf numFmtId="0" fontId="6" fillId="0" borderId="0" xfId="1" applyFill="1" applyBorder="1" applyAlignment="1"/>
    <xf numFmtId="0" fontId="20" fillId="7" borderId="0" xfId="1" applyFont="1" applyFill="1" applyBorder="1" applyAlignment="1">
      <alignment wrapText="1"/>
    </xf>
    <xf numFmtId="0" fontId="20" fillId="0" borderId="0" xfId="1" applyFont="1" applyFill="1" applyBorder="1" applyAlignment="1"/>
    <xf numFmtId="0" fontId="11" fillId="0" borderId="0" xfId="0" applyFont="1"/>
    <xf numFmtId="0" fontId="12" fillId="5" borderId="13" xfId="0" applyFont="1" applyFill="1" applyBorder="1"/>
    <xf numFmtId="0" fontId="11" fillId="0" borderId="15" xfId="0" applyFont="1" applyBorder="1"/>
    <xf numFmtId="0" fontId="11" fillId="0" borderId="16" xfId="0" applyFont="1" applyBorder="1"/>
    <xf numFmtId="0" fontId="17" fillId="0" borderId="16" xfId="0" applyFont="1" applyBorder="1"/>
    <xf numFmtId="0" fontId="21" fillId="0" borderId="16" xfId="0" applyFont="1" applyBorder="1"/>
    <xf numFmtId="0" fontId="22" fillId="0" borderId="0" xfId="0" applyFont="1"/>
    <xf numFmtId="0" fontId="11" fillId="6" borderId="16" xfId="0" applyFont="1" applyFill="1" applyBorder="1"/>
    <xf numFmtId="0" fontId="21" fillId="6" borderId="16" xfId="0" applyFont="1" applyFill="1" applyBorder="1"/>
    <xf numFmtId="0" fontId="17" fillId="0" borderId="0" xfId="0" applyFont="1"/>
    <xf numFmtId="0" fontId="23" fillId="0" borderId="0" xfId="0" applyFont="1"/>
    <xf numFmtId="0" fontId="12" fillId="5" borderId="13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13" xfId="0" applyFont="1" applyBorder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0" xfId="0" applyFont="1" applyFill="1" applyAlignment="1">
      <alignment horizontal="right"/>
    </xf>
    <xf numFmtId="0" fontId="10" fillId="4" borderId="0" xfId="0" applyFont="1" applyFill="1" applyAlignment="1">
      <alignment horizontal="left"/>
    </xf>
    <xf numFmtId="0" fontId="17" fillId="0" borderId="14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4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3A059-62BB-47F4-873E-FA28F888B268}" name="Table2" displayName="Table2" ref="A1:F502" totalsRowShown="0">
  <autoFilter ref="A1:F502" xr:uid="{8DE3A059-62BB-47F4-873E-FA28F888B268}">
    <filterColumn colId="4">
      <filters>
        <filter val="ABE"/>
        <filter val="ABI"/>
        <filter val="ABQ"/>
        <filter val="ABY"/>
        <filter val="ACK"/>
        <filter val="ACT"/>
        <filter val="ACY"/>
        <filter val="ADS"/>
        <filter val="AEX"/>
        <filter val="AFW"/>
        <filter val="AGC"/>
        <filter val="AGS"/>
        <filter val="AHN"/>
        <filter val="ALB"/>
        <filter val="ALN"/>
        <filter val="ALW"/>
        <filter val="AMA"/>
        <filter val="ANC"/>
        <filter val="ANE"/>
        <filter val="APA"/>
        <filter val="APC"/>
        <filter val="APF"/>
        <filter val="ARB"/>
        <filter val="ARR"/>
        <filter val="ASE"/>
        <filter val="ASG"/>
        <filter val="ATL"/>
        <filter val="ATW"/>
        <filter val="AUS"/>
        <filter val="AVL"/>
        <filter val="AVP"/>
        <filter val="AZO"/>
        <filter val="BAK"/>
        <filter val="BAZ"/>
        <filter val="BCT"/>
        <filter val="BDL"/>
        <filter val="BDR"/>
        <filter val="BED"/>
        <filter val="BFI"/>
        <filter val="BFL"/>
        <filter val="BFM"/>
        <filter val="BGR"/>
        <filter val="BHM"/>
        <filter val="BIL"/>
        <filter val="BIS"/>
        <filter val="BJC"/>
        <filter val="BKL"/>
        <filter val="BKV"/>
        <filter val="BLI"/>
        <filter val="BMG"/>
        <filter val="BMI"/>
        <filter val="BNA"/>
        <filter val="BOI"/>
        <filter val="BOS"/>
        <filter val="BPT"/>
        <filter val="BRO"/>
        <filter val="BTL"/>
        <filter val="BTR"/>
        <filter val="BTV"/>
        <filter val="BUF"/>
        <filter val="BUR"/>
        <filter val="BVY"/>
        <filter val="BWI"/>
        <filter val="BZN"/>
        <filter val="CAE"/>
        <filter val="CAK"/>
        <filter val="CCR"/>
        <filter val="CDW"/>
        <filter val="CGF"/>
        <filter val="CGI"/>
        <filter val="CHA"/>
        <filter val="CHO"/>
        <filter val="CHS"/>
        <filter val="CID"/>
        <filter val="CLE"/>
        <filter val="CLL"/>
        <filter val="CLT"/>
        <filter val="CMA"/>
        <filter val="CMH"/>
        <filter val="CMI"/>
        <filter val="CNO"/>
        <filter val="COS"/>
        <filter val="COU"/>
        <filter val="CPR"/>
        <filter val="CPS"/>
        <filter val="CRE"/>
        <filter val="CRG"/>
        <filter val="CRP"/>
        <filter val="CRQ"/>
        <filter val="CRW"/>
        <filter val="CSG"/>
        <filter val="CVG"/>
        <filter val="CWA"/>
        <filter val="CXO"/>
        <filter val="CXY"/>
        <filter val="CYS"/>
        <filter val="DAB"/>
        <filter val="DAL"/>
        <filter val="DAY"/>
        <filter val="DBQ"/>
        <filter val="DCA"/>
        <filter val="DEN"/>
        <filter val="DET"/>
        <filter val="DFW"/>
        <filter val="DHN"/>
        <filter val="DLH"/>
        <filter val="DPA"/>
        <filter val="DSM"/>
        <filter val="DTN"/>
        <filter val="DTO"/>
        <filter val="DTS"/>
        <filter val="DTW"/>
        <filter val="DVT"/>
        <filter val="DWH"/>
        <filter val="EAU"/>
        <filter val="ECP"/>
        <filter val="EGE"/>
        <filter val="ELM"/>
        <filter val="ELP"/>
        <filter val="ENW"/>
        <filter val="ERI"/>
        <filter val="ESN"/>
        <filter val="EUG"/>
        <filter val="EVB"/>
        <filter val="EVV"/>
        <filter val="EWN"/>
        <filter val="EWR"/>
        <filter val="EYW"/>
        <filter val="FAI"/>
        <filter val="FAR"/>
        <filter val="FAT"/>
        <filter val="FAY"/>
        <filter val="FCM"/>
        <filter val="FDK"/>
        <filter val="FLG"/>
        <filter val="FLL"/>
        <filter val="FMN"/>
        <filter val="FMY"/>
        <filter val="FNT"/>
        <filter val="FOK"/>
        <filter val="FPR"/>
        <filter val="FRG"/>
        <filter val="FSD"/>
        <filter val="FSM"/>
        <filter val="FTW"/>
        <filter val="FTY"/>
        <filter val="FWA"/>
        <filter val="FWS"/>
        <filter val="FXE"/>
        <filter val="FYV"/>
        <filter val="GCK"/>
        <filter val="GEG"/>
        <filter val="GFK"/>
        <filter val="GGG"/>
        <filter val="GJT"/>
        <filter val="GKY"/>
        <filter val="GMU"/>
        <filter val="GNV"/>
        <filter val="GON"/>
        <filter val="GPI"/>
        <filter val="GPT"/>
        <filter val="GRB"/>
        <filter val="GRR"/>
        <filter val="GSO"/>
        <filter val="GSP"/>
        <filter val="GTF"/>
        <filter val="GTU"/>
        <filter val="GYY"/>
        <filter val="HEF"/>
        <filter val="HFD"/>
        <filter val="HGR"/>
        <filter val="HHR"/>
        <filter val="HIO"/>
        <filter val="HKY"/>
        <filter val="HLN"/>
        <filter val="HND"/>
        <filter val="HNL"/>
        <filter val="HOT"/>
        <filter val="HOU"/>
        <filter val="HPN"/>
        <filter val="HRL"/>
        <filter val="HSV"/>
        <filter val="HUM"/>
        <filter val="HVN"/>
        <filter val="HWD"/>
        <filter val="HXD"/>
        <filter val="HYA"/>
        <filter val="HYI"/>
        <filter val="IAD"/>
        <filter val="IAH"/>
        <filter val="ICT"/>
        <filter val="IDA"/>
        <filter val="ILG"/>
        <filter val="ILM"/>
        <filter val="IND"/>
        <filter val="INT"/>
        <filter val="ISM"/>
        <filter val="ISP"/>
        <filter val="ITH"/>
        <filter val="IWA"/>
        <filter val="IXD"/>
        <filter val="JAC"/>
        <filter val="JAN"/>
        <filter val="JAX"/>
        <filter val="JEF"/>
        <filter val="JFK"/>
        <filter val="JKA"/>
        <filter val="JLN"/>
        <filter val="JNU"/>
        <filter val="JQF"/>
        <filter val="JVL"/>
        <filter val="JWN"/>
        <filter val="KOA"/>
        <filter val="LAF"/>
        <filter val="LAL"/>
        <filter val="LAN"/>
        <filter val="LAS"/>
        <filter val="LAX"/>
        <filter val="LBB"/>
        <filter val="LBE"/>
        <filter val="LCH"/>
        <filter val="LEB"/>
        <filter val="LEE"/>
        <filter val="LEX"/>
        <filter val="LFT"/>
        <filter val="LGA"/>
        <filter val="LGB"/>
        <filter val="LIT"/>
        <filter val="LNK"/>
        <filter val="LNS"/>
        <filter val="LOU"/>
        <filter val="LRD"/>
        <filter val="LUK"/>
        <filter val="LVK"/>
        <filter val="LWB"/>
        <filter val="LYH"/>
        <filter val="LZU"/>
        <filter val="MAF"/>
        <filter val="MBS"/>
        <filter val="MCI"/>
        <filter val="MCN"/>
        <filter val="MCO"/>
        <filter val="MDT"/>
        <filter val="MDW"/>
        <filter val="MEI"/>
        <filter val="MEM"/>
        <filter val="MFE"/>
        <filter val="MFR"/>
        <filter val="MGM"/>
        <filter val="MHR"/>
        <filter val="MHT"/>
        <filter val="MIA"/>
        <filter val="MKC"/>
        <filter val="MKE"/>
        <filter val="MKG"/>
        <filter val="MKL"/>
        <filter val="MLB"/>
        <filter val="MLI"/>
        <filter val="MLU"/>
        <filter val="MMU"/>
        <filter val="MOB"/>
        <filter val="MOD"/>
        <filter val="MOT"/>
        <filter val="MQY"/>
        <filter val="MRY"/>
        <filter val="MSN"/>
        <filter val="MSO"/>
        <filter val="MSP"/>
        <filter val="MSY"/>
        <filter val="MTN"/>
        <filter val="MVY"/>
        <filter val="MWH"/>
        <filter val="MYF"/>
        <filter val="MYR"/>
        <filter val="NEW"/>
        <filter val="OAJ"/>
        <filter val="OAK"/>
        <filter val="OCF"/>
        <filter val="OGD"/>
        <filter val="OGG"/>
        <filter val="OJC"/>
        <filter val="OKC"/>
        <filter val="OLM"/>
        <filter val="OLV"/>
        <filter val="OMA"/>
        <filter val="ONT"/>
        <filter val="OPF"/>
        <filter val="ORD"/>
        <filter val="ORF"/>
        <filter val="ORL"/>
        <filter val="OSH"/>
        <filter val="OSU"/>
        <filter val="OUN"/>
        <filter val="OWD"/>
        <filter val="OXC"/>
        <filter val="OXR"/>
        <filter val="PAE"/>
        <filter val="PAO"/>
        <filter val="PBI"/>
        <filter val="PDK"/>
        <filter val="PDX"/>
        <filter val="PGD"/>
        <filter val="PHF"/>
        <filter val="PHL"/>
        <filter val="PHX"/>
        <filter val="PIA"/>
        <filter val="PIE"/>
        <filter val="PIT"/>
        <filter val="PMP"/>
        <filter val="PNE"/>
        <filter val="PNS"/>
        <filter val="PRC"/>
        <filter val="PSC"/>
        <filter val="PSP"/>
        <filter val="PTK"/>
        <filter val="PUB"/>
        <filter val="PVD"/>
        <filter val="PVU"/>
        <filter val="PWA"/>
        <filter val="PWK"/>
        <filter val="PWM"/>
        <filter val="RAL"/>
        <filter val="RAP"/>
        <filter val="RBD"/>
        <filter val="RDD"/>
        <filter val="RDG"/>
        <filter val="RDM"/>
        <filter val="RDU"/>
        <filter val="RFD"/>
        <filter val="RIC"/>
        <filter val="RNO"/>
        <filter val="RNT"/>
        <filter val="ROA"/>
        <filter val="ROC"/>
        <filter val="ROG"/>
        <filter val="ROW"/>
        <filter val="RST"/>
        <filter val="RSW"/>
        <filter val="RVS"/>
        <filter val="RYY"/>
        <filter val="SAC"/>
        <filter val="SAF"/>
        <filter val="SAN"/>
        <filter val="SAT"/>
        <filter val="SAV"/>
        <filter val="SBA"/>
        <filter val="SBN"/>
        <filter val="SBP"/>
        <filter val="SCK"/>
        <filter val="SDF"/>
        <filter val="SDL"/>
        <filter val="SDM"/>
        <filter val="SEA"/>
        <filter val="SEE"/>
        <filter val="SFB"/>
        <filter val="SFF"/>
        <filter val="SFO"/>
        <filter val="SGF"/>
        <filter val="SGJ"/>
        <filter val="SGR"/>
        <filter val="SHV"/>
        <filter val="SJC"/>
        <filter val="SJT"/>
        <filter val="SJU"/>
        <filter val="SLC"/>
        <filter val="SLE"/>
        <filter val="SLN"/>
        <filter val="SMF"/>
        <filter val="SMO"/>
        <filter val="SNA"/>
        <filter val="SNS"/>
        <filter val="SPG"/>
        <filter val="SPI"/>
        <filter val="SQL"/>
        <filter val="SRQ"/>
        <filter val="STL"/>
        <filter val="STP"/>
        <filter val="STS"/>
        <filter val="SUA"/>
        <filter val="SUN"/>
        <filter val="SUS"/>
        <filter val="SUX"/>
        <filter val="SWF"/>
        <filter val="SWO"/>
        <filter val="SYR"/>
        <filter val="TCL"/>
        <filter val="TEB"/>
        <filter val="TIW"/>
        <filter val="TKI"/>
        <filter val="TLH"/>
        <filter val="TMB"/>
        <filter val="TOA"/>
        <filter val="TOL"/>
        <filter val="TPA"/>
        <filter val="TRI"/>
        <filter val="TTN"/>
        <filter val="TUL"/>
        <filter val="TUP"/>
        <filter val="TUS"/>
        <filter val="TVC"/>
        <filter val="TXK"/>
        <filter val="TYR"/>
        <filter val="TYS"/>
        <filter val="UAO"/>
        <filter val="UES"/>
        <filter val="UGN"/>
        <filter val="UNV"/>
        <filter val="VGT"/>
        <filter val="VLD"/>
        <filter val="VNY"/>
        <filter val="VRB"/>
        <filter val="XNA"/>
        <filter val="YIP"/>
        <filter val="YKM"/>
        <filter val="YNG"/>
      </filters>
    </filterColumn>
    <filterColumn colId="5">
      <filters blank="1"/>
    </filterColumn>
  </autoFilter>
  <sortState xmlns:xlrd2="http://schemas.microsoft.com/office/spreadsheetml/2017/richdata2" ref="A2:F502">
    <sortCondition ref="B1:B502"/>
  </sortState>
  <tableColumns count="6">
    <tableColumn id="1" xr3:uid="{B97CCA85-E23C-474D-9C46-A8B2A8C24FA8}" name="Number"/>
    <tableColumn id="2" xr3:uid="{7E365ECF-03D4-46FB-B312-B5A042C2C629}" name="Region"/>
    <tableColumn id="3" xr3:uid="{B1C6FB17-89F4-43A3-AF15-E8086CC08BC5}" name="Loc"/>
    <tableColumn id="4" xr3:uid="{CABB28AC-C051-4F0B-9F44-F8CAFB766E9E}" name=" Airport"/>
    <tableColumn id="5" xr3:uid="{AFC95F43-AB27-4340-AFB3-A5A49FFB4394}" name="from Tower data"/>
    <tableColumn id="8" xr3:uid="{06D79C47-49CA-4245-BC7F-F43D7E2B91B0}" name="Presence of data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BD7C58-C4A9-43F2-B35F-FBB565DCF97E}" name="Table9" displayName="Table9" ref="A1:F308" totalsRowShown="0">
  <autoFilter ref="A1:F308" xr:uid="{1ABD7C58-C4A9-43F2-B35F-FBB565DCF97E}">
    <filterColumn colId="4">
      <filters>
        <filter val="PotentialCand"/>
      </filters>
    </filterColumn>
    <filterColumn colId="5">
      <filters>
        <filter val="BBG"/>
        <filter val="FOE"/>
        <filter val="GRI"/>
        <filter val="HUT"/>
        <filter val="MHK"/>
        <filter val="STJ"/>
        <filter val="TOP"/>
      </filters>
    </filterColumn>
  </autoFilter>
  <sortState xmlns:xlrd2="http://schemas.microsoft.com/office/spreadsheetml/2017/richdata2" ref="A13:F308">
    <sortCondition descending="1" ref="C1:C308"/>
  </sortState>
  <tableColumns count="6">
    <tableColumn id="1" xr3:uid="{7E1EDAD1-50F1-4A5F-BE8C-FF21816A5122}" name="LocID "/>
    <tableColumn id="2" xr3:uid="{BA367D2A-8194-4309-9EBA-4FAF0B4846BA}" name="Airport"/>
    <tableColumn id="7" xr3:uid="{3FBE01C2-83A0-46A0-8235-2E1C9282228E}" name="VFR" dataDxfId="12"/>
    <tableColumn id="8" xr3:uid="{D510D733-96AD-4197-A98C-4EA0C82E88A8}" name="Air Carrier" dataDxfId="11"/>
    <tableColumn id="4" xr3:uid="{3910B8B2-4BB4-478B-8E83-613721B80652}" name="Check if already in 500" dataDxfId="10"/>
    <tableColumn id="5" xr3:uid="{DFC73C3C-B5A2-49C3-B420-98553E6052CD}" name="Check for towerops report avail" dataDxfId="9">
      <calculatedColumnFormula>_xlfn.XLOOKUP(Table9[[#This Row],[LocID ]],Towerops!A9:A531,Towerops!A9:A531,"NotAvailable")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8C1479-57D3-4241-8017-7A98B120A062}" name="Table10" displayName="Table10" ref="A1:F261" totalsRowShown="0">
  <autoFilter ref="A1:F261" xr:uid="{698C1479-57D3-4241-8017-7A98B120A062}">
    <filterColumn colId="4">
      <filters>
        <filter val="PotentialCand"/>
      </filters>
    </filterColumn>
    <filterColumn colId="5">
      <filters>
        <filter val="CKB"/>
        <filter val="HLG"/>
        <filter val="HTS"/>
        <filter val="IAG"/>
        <filter val="IPT"/>
        <filter val="MGW"/>
        <filter val="PKB"/>
        <filter val="POU"/>
        <filter val="RME"/>
        <filter val="SBY"/>
      </filters>
    </filterColumn>
  </autoFilter>
  <sortState xmlns:xlrd2="http://schemas.microsoft.com/office/spreadsheetml/2017/richdata2" ref="A2:D261">
    <sortCondition descending="1" ref="C1:C261"/>
  </sortState>
  <tableColumns count="6">
    <tableColumn id="1" xr3:uid="{30702C87-44C4-434B-A76A-2174E1676D3D}" name="LocID"/>
    <tableColumn id="2" xr3:uid="{89C0E298-9CAF-481D-A8AB-BC6BD2F43A7B}" name="Airport"/>
    <tableColumn id="7" xr3:uid="{B7B93A78-C37C-4B54-A84B-A5BA55F14229}" name="VFR" dataDxfId="8"/>
    <tableColumn id="8" xr3:uid="{6B13E88A-512E-4874-BA6D-0445A9188F73}" name="Air Carrier" dataDxfId="7"/>
    <tableColumn id="3" xr3:uid="{464279CB-091D-41CF-887D-61A1EF0D1811}" name="Check if already in 500" dataDxfId="6"/>
    <tableColumn id="4" xr3:uid="{1D3054FC-4899-467F-B089-9A35CD693F96}" name="Check for TowerOps report avail" dataDxfId="5">
      <calculatedColumnFormula>_xlfn.XLOOKUP(Table10[[#This Row],[LocID]],Towerops!A9:A531,Towerops!A9:A531,"NotAvailable")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7D5FF0A-35E2-472A-9FFB-3B10C16ACEBB}" name="Table18" displayName="Table18" ref="A1:C501" totalsRowShown="0" headerRowDxfId="4" tableBorderDxfId="3">
  <autoFilter ref="A1:C501" xr:uid="{57D5FF0A-35E2-472A-9FFB-3B10C16ACEBB}"/>
  <sortState xmlns:xlrd2="http://schemas.microsoft.com/office/spreadsheetml/2017/richdata2" ref="A2:C501">
    <sortCondition ref="A1:A501"/>
  </sortState>
  <tableColumns count="3">
    <tableColumn id="1" xr3:uid="{F144C94D-B432-4E57-A89A-AB51F1D70115}" name="Region" dataDxfId="2"/>
    <tableColumn id="2" xr3:uid="{C4B7C39E-EB46-4EB2-ADD2-098533B5D0C0}" name="Loc" dataDxfId="1"/>
    <tableColumn id="3" xr3:uid="{DF42C91A-D6AD-4117-AB18-2D65646B8B1C}" name=" Airport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16CB8C-C372-4A25-B3B9-3C2F4C5498B1}" name="Table13" displayName="Table13" ref="A1:E100" totalsRowShown="0" headerRowDxfId="51">
  <autoFilter ref="A1:E100" xr:uid="{5E16CB8C-C372-4A25-B3B9-3C2F4C5498B1}"/>
  <sortState xmlns:xlrd2="http://schemas.microsoft.com/office/spreadsheetml/2017/richdata2" ref="A2:E100">
    <sortCondition descending="1" ref="E1:E100"/>
  </sortState>
  <tableColumns count="5">
    <tableColumn id="1" xr3:uid="{DB018F2F-42E2-4F65-AC48-B156E00AAC6C}" name="Region"/>
    <tableColumn id="2" xr3:uid="{B5742711-A2AB-4033-943B-2DC1EEF9D27C}" name="LocID" dataDxfId="50"/>
    <tableColumn id="3" xr3:uid="{0D782838-8C44-4F40-B0C0-1DDA25AE50E8}" name="Airport" dataDxfId="49"/>
    <tableColumn id="4" xr3:uid="{A96D3419-7A07-43BD-90DC-73FCA526479A}" name="VFR" dataDxfId="48"/>
    <tableColumn id="5" xr3:uid="{2A4A6DBB-A9A0-4B1F-9622-1B377D237253}" name="AirCarrier" dataDxfId="4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D127D6-52FF-42D9-BA55-7FE95917F30F}" name="Table17" displayName="Table17" ref="A1:F302" totalsRowShown="0">
  <autoFilter ref="A1:F302" xr:uid="{DAD127D6-52FF-42D9-BA55-7FE95917F30F}">
    <filterColumn colId="4">
      <filters>
        <filter val="PotentialCand"/>
      </filters>
    </filterColumn>
  </autoFilter>
  <sortState xmlns:xlrd2="http://schemas.microsoft.com/office/spreadsheetml/2017/richdata2" ref="A2:D302">
    <sortCondition descending="1" ref="C1:C302"/>
  </sortState>
  <tableColumns count="6">
    <tableColumn id="1" xr3:uid="{B04F58E5-9C21-44CB-9B46-25A132C188FF}" name="LocID "/>
    <tableColumn id="2" xr3:uid="{3E032189-5840-43E3-8419-E1CBA21E9083}" name="Airport"/>
    <tableColumn id="7" xr3:uid="{3A18549D-E500-42A5-BFDC-82D96D55C79E}" name="VFR" dataDxfId="46"/>
    <tableColumn id="8" xr3:uid="{466165E1-9C39-4371-A0F2-C96F464AA4AD}" name="Air Carrier" dataDxfId="45"/>
    <tableColumn id="3" xr3:uid="{E507C9E4-AC2D-4AF1-B2C7-30513A48F879}" name="Check if already in 500" dataDxfId="44">
      <calculatedColumnFormula>_xlfn.XLOOKUP(Table17[[#This Row],[LocID ]],Table2[Loc],Table2[from Tower data],"PotentialCand")</calculatedColumnFormula>
    </tableColumn>
    <tableColumn id="4" xr3:uid="{AD95C57E-209B-4332-8123-980EC3D2D10D}" name="Check for TowerOps report available" dataDxfId="43">
      <calculatedColumnFormula>_xlfn.XLOOKUP(Table17[[#This Row],[LocID ]],Towerops!A9:A531,Towerops!A9:A531,"NoTowerOpsReport")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6E223C-4CB3-4CFB-9E14-DEB2F29A7D01}" name="Table15" displayName="Table15" ref="A1:F611" totalsRowShown="0">
  <autoFilter ref="A1:F611" xr:uid="{D66E223C-4CB3-4CFB-9E14-DEB2F29A7D01}">
    <filterColumn colId="4">
      <filters>
        <filter val="PotentialCand"/>
      </filters>
    </filterColumn>
    <filterColumn colId="5">
      <filters>
        <filter val="FIN"/>
        <filter val="FLO"/>
        <filter val="GTR"/>
        <filter val="GYH"/>
        <filter val="HKS"/>
        <filter val="HWO"/>
        <filter val="ISO"/>
        <filter val="NQA"/>
        <filter val="OMN"/>
        <filter val="OWB"/>
        <filter val="PAH"/>
        <filter val="SIG"/>
        <filter val="STT"/>
        <filter val="STX"/>
        <filter val="TIX"/>
        <filter val="VQQ"/>
      </filters>
    </filterColumn>
  </autoFilter>
  <sortState xmlns:xlrd2="http://schemas.microsoft.com/office/spreadsheetml/2017/richdata2" ref="A2:D611">
    <sortCondition descending="1" ref="C1:C611"/>
  </sortState>
  <tableColumns count="6">
    <tableColumn id="1" xr3:uid="{6808C37C-19FB-4806-B6D2-D76665D622D6}" name="LocID "/>
    <tableColumn id="2" xr3:uid="{7AB9713C-A574-4A33-9523-635C6CCC037C}" name="Airport"/>
    <tableColumn id="7" xr3:uid="{2E02BF73-86D2-4F41-A41B-623D40011746}" name="VFR" dataDxfId="42"/>
    <tableColumn id="8" xr3:uid="{C0689EC3-9AAF-48A6-99BF-804876929FF6}" name="Air Carrier" dataDxfId="41"/>
    <tableColumn id="3" xr3:uid="{1E875A00-DAC5-4C9C-A5D0-5647F165EB06}" name="Check if already in 500" dataDxfId="40">
      <calculatedColumnFormula>_xlfn.XLOOKUP(Table15[[#This Row],[LocID ]],Table2[Loc],Table2[from Tower data],"PotentialCand")</calculatedColumnFormula>
    </tableColumn>
    <tableColumn id="4" xr3:uid="{9F8DA16B-321C-40C2-871F-43C8ED01FE5D}" name="Check for TowerOps report available" dataDxfId="39">
      <calculatedColumnFormula>_xlfn.XLOOKUP(Table15[[#This Row],[LocID ]],Towerops!A9:A531,Towerops!A9:A531,"NoTowerOpsReport")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862F46-3F43-42F4-979C-80D54F0E8B22}" name="Table16" displayName="Table16" ref="A1:F496" totalsRowShown="0">
  <autoFilter ref="A1:F496" xr:uid="{F8862F46-3F43-42F4-979C-80D54F0E8B22}">
    <filterColumn colId="4">
      <filters>
        <filter val="PotentialCand"/>
      </filters>
    </filterColumn>
    <filterColumn colId="5">
      <filters>
        <filter val="CWF"/>
        <filter val="GLS"/>
        <filter val="GPM"/>
        <filter val="GYI"/>
        <filter val="HOB"/>
        <filter val="HQZ"/>
        <filter val="LAW"/>
        <filter val="SSF"/>
        <filter val="VCT"/>
        <filter val="WDG"/>
      </filters>
    </filterColumn>
  </autoFilter>
  <sortState xmlns:xlrd2="http://schemas.microsoft.com/office/spreadsheetml/2017/richdata2" ref="A2:D496">
    <sortCondition descending="1" ref="C1:C496"/>
  </sortState>
  <tableColumns count="6">
    <tableColumn id="1" xr3:uid="{619E70CE-2368-4418-90CB-DDFEA14E8DA3}" name="LocID "/>
    <tableColumn id="3" xr3:uid="{CFA118A9-179D-4E3E-BCE5-54DD318BA17E}" name="Airport"/>
    <tableColumn id="7" xr3:uid="{3FB986C8-A844-474F-B22E-BA8AC2AFE8E4}" name="VFR" dataDxfId="38"/>
    <tableColumn id="8" xr3:uid="{D95AF7BB-9AD0-42A7-9F40-43979216E5C0}" name="Air Carrier" dataDxfId="37"/>
    <tableColumn id="2" xr3:uid="{D6B2E703-7F1F-45FA-8829-92AC7E888E86}" name="Check if already in 500" dataDxfId="36">
      <calculatedColumnFormula>_xlfn.XLOOKUP(Table16[[#This Row],[LocID ]],Table2[Loc],Table2[from Tower data],"PotentialCand")</calculatedColumnFormula>
    </tableColumn>
    <tableColumn id="4" xr3:uid="{80661B57-A6D4-4963-895E-A43A327E6791}" name="Check for TowerOps Report Available" dataDxfId="35">
      <calculatedColumnFormula>_xlfn.XLOOKUP(Table16[[#This Row],[LocID ]],Towerops!A9:A531,Towerops!A9:A531,"NoTowerOpsReport")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5912EB-ADFB-467F-B5F6-86B73FF8249F}" name="Table14" displayName="Table14" ref="A1:F345" totalsRowShown="0" headerRowDxfId="34" dataDxfId="33" tableBorderDxfId="32">
  <autoFilter ref="A1:F345" xr:uid="{7F5912EB-ADFB-467F-B5F6-86B73FF8249F}">
    <filterColumn colId="4">
      <filters>
        <filter val="PotentialCand"/>
      </filters>
    </filterColumn>
    <filterColumn colId="5">
      <filters>
        <filter val="FTG"/>
        <filter val="LMT"/>
        <filter val="LWS"/>
        <filter val="OTH"/>
        <filter val="PDT"/>
        <filter val="PIH"/>
        <filter val="TTD"/>
        <filter val="TWF"/>
      </filters>
    </filterColumn>
  </autoFilter>
  <sortState xmlns:xlrd2="http://schemas.microsoft.com/office/spreadsheetml/2017/richdata2" ref="A2:D345">
    <sortCondition descending="1" ref="C1:C345"/>
  </sortState>
  <tableColumns count="6">
    <tableColumn id="1" xr3:uid="{1A711DB0-65F7-4E2C-B2B1-CA570E76EB46}" name="LocId " dataDxfId="31"/>
    <tableColumn id="2" xr3:uid="{075C6F49-506A-4595-9DF8-0F12C2664E3D}" name="Airport" dataDxfId="30"/>
    <tableColumn id="7" xr3:uid="{A6495A7F-E16D-4358-B445-D1ACCD4BF7A6}" name="VFR" dataDxfId="29"/>
    <tableColumn id="8" xr3:uid="{F96A8050-845C-4D51-8DA7-FD0BBD5F1A82}" name="Air Carrier" dataDxfId="28"/>
    <tableColumn id="3" xr3:uid="{2A55BD3C-925F-48D1-9DE5-FE461F32AC95}" name="Check if already in 500" dataDxfId="27">
      <calculatedColumnFormula>_xlfn.XLOOKUP(Table14[[#This Row],[LocId ]],Table2[Loc],Table2[from Tower data],"PotentialCand")</calculatedColumnFormula>
    </tableColumn>
    <tableColumn id="4" xr3:uid="{DF0894D2-1F47-4D7B-A9A6-55F6733582FB}" name="Check for TowerOps report available" dataDxfId="26">
      <calculatedColumnFormula>_xlfn.XLOOKUP(Table14[[#This Row],[LocId ]],Towerops!A9:A531,Towerops!A9:A531,"NoTowerOpsReport")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71A503-3A2F-435F-A581-E159A1FE2F5F}" name="Table12" displayName="Table12" ref="A1:F109" totalsRowShown="0">
  <autoFilter ref="A1:F109" xr:uid="{E271A503-3A2F-435F-A581-E159A1FE2F5F}">
    <filterColumn colId="4">
      <filters>
        <filter val="PotentialCand"/>
      </filters>
    </filterColumn>
    <filterColumn colId="5">
      <filters>
        <filter val="ASH"/>
        <filter val="BAF"/>
        <filter val="DXR"/>
        <filter val="EWB"/>
        <filter val="LWM"/>
        <filter val="ORH"/>
      </filters>
    </filterColumn>
  </autoFilter>
  <sortState xmlns:xlrd2="http://schemas.microsoft.com/office/spreadsheetml/2017/richdata2" ref="A2:D109">
    <sortCondition descending="1" ref="C1:C109"/>
  </sortState>
  <tableColumns count="6">
    <tableColumn id="1" xr3:uid="{618C2E37-85C6-4848-80C1-183A7D4365E4}" name="LocID "/>
    <tableColumn id="2" xr3:uid="{89427F86-017C-43D0-9284-1922860B128B}" name="Airport"/>
    <tableColumn id="7" xr3:uid="{65229E71-7960-4F65-8629-E6A679A916B5}" name="VFR" dataDxfId="25"/>
    <tableColumn id="8" xr3:uid="{D5D17D27-3BB7-45C4-BC37-A62BD7072CE0}" name="Air Carrier" dataDxfId="24"/>
    <tableColumn id="3" xr3:uid="{1E9F0088-402A-4947-8394-4C7950113D21}" name="Check if already in 500" dataDxfId="23"/>
    <tableColumn id="4" xr3:uid="{C42D561D-34EF-4C6C-B79B-22FC91FDAE6B}" name="Check for TowerOps report available" dataDxfId="22">
      <calculatedColumnFormula>_xlfn.XLOOKUP(Table12[[#This Row],[LocID ]],Towerops!A9:A531,Towerops!A9:A531,"NoReport")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EC980E-A2B9-43AB-BFF5-82B6F4578C4A}" name="Table11" displayName="Table11" ref="A1:F639" totalsRowShown="0">
  <autoFilter ref="A1:F639" xr:uid="{3CEC980E-A2B9-43AB-BFF5-82B6F4578C4A}">
    <filterColumn colId="4">
      <filters>
        <filter val="PotentialCand"/>
      </filters>
    </filterColumn>
    <filterColumn colId="5">
      <filters>
        <filter val="ATW"/>
        <filter val="BIS"/>
        <filter val="BKL"/>
        <filter val="BMG"/>
        <filter val="BMI"/>
        <filter val="BTL"/>
        <filter val="CAK"/>
        <filter val="CGF"/>
        <filter val="CLE"/>
        <filter val="CMH"/>
        <filter val="CMI"/>
        <filter val="CPS"/>
        <filter val="CWA"/>
        <filter val="DAY"/>
        <filter val="DEC"/>
        <filter val="DET"/>
        <filter val="DLH"/>
        <filter val="DPA"/>
        <filter val="DTW"/>
        <filter val="EAU"/>
        <filter val="ENW"/>
        <filter val="EVV"/>
        <filter val="FAR"/>
        <filter val="FCM"/>
        <filter val="FNT"/>
        <filter val="FSD"/>
        <filter val="FWA"/>
        <filter val="GFK"/>
        <filter val="GRB"/>
        <filter val="GRR"/>
        <filter val="GYY"/>
        <filter val="HUF"/>
        <filter val="IND"/>
        <filter val="JVL"/>
        <filter val="JXN"/>
        <filter val="LAF"/>
        <filter val="LAN"/>
        <filter val="LSE"/>
        <filter val="LUK"/>
        <filter val="MBS"/>
        <filter val="MDH"/>
        <filter val="MDW"/>
        <filter val="MFD"/>
        <filter val="MIC"/>
        <filter val="MIE"/>
        <filter val="MKE"/>
        <filter val="MKG"/>
        <filter val="MLI"/>
        <filter val="MOT"/>
        <filter val="MSN"/>
        <filter val="MSP"/>
        <filter val="MWA"/>
        <filter val="MWC"/>
        <filter val="ORD"/>
        <filter val="OSH"/>
        <filter val="OSU"/>
        <filter val="PIA"/>
        <filter val="PTK"/>
        <filter val="PWK"/>
        <filter val="RAP"/>
        <filter val="RFD"/>
        <filter val="RST"/>
        <filter val="SAW"/>
        <filter val="SBN"/>
        <filter val="SPI"/>
        <filter val="STC"/>
        <filter val="STP"/>
        <filter val="TOL"/>
        <filter val="TVC"/>
        <filter val="TZR"/>
        <filter val="UES"/>
        <filter val="UGN"/>
        <filter val="YIP"/>
        <filter val="YNG"/>
      </filters>
    </filterColumn>
  </autoFilter>
  <sortState xmlns:xlrd2="http://schemas.microsoft.com/office/spreadsheetml/2017/richdata2" ref="A2:D639">
    <sortCondition descending="1" ref="C1:C639"/>
  </sortState>
  <tableColumns count="6">
    <tableColumn id="1" xr3:uid="{826A4580-1CD5-4277-A83C-FB5361D54303}" name="LocId"/>
    <tableColumn id="2" xr3:uid="{C8727700-4B1F-4E50-A7FA-C4E05FFE6506}" name="Airport"/>
    <tableColumn id="7" xr3:uid="{43A5F9EC-D02B-4DD1-A505-8FE64D74935F}" name="VFR" dataDxfId="21"/>
    <tableColumn id="8" xr3:uid="{4BD72F22-2E43-4A23-8953-15F7A0C8E3D7}" name="Air Carrier" dataDxfId="20"/>
    <tableColumn id="3" xr3:uid="{A1470867-D312-4505-9559-F45A3080DB08}" name="Check if already in 500" dataDxfId="19"/>
    <tableColumn id="4" xr3:uid="{CBC30F6F-79D5-452D-898B-E37FAF637248}" name="Check for towerops report available" dataDxfId="18">
      <calculatedColumnFormula>_xlfn.XLOOKUP(Table11[[#This Row],[LocId]],Towerops!A9:A531,Towerops!A9:A531,"NoTowerOpsReport")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FE091-241B-440B-B465-4C7D364A5702}" name="Table3" displayName="Table3" ref="A1:F228" totalsRowShown="0" headerRowDxfId="17">
  <autoFilter ref="A1:F228" xr:uid="{764FE091-241B-440B-B465-4C7D364A5702}">
    <filterColumn colId="4">
      <filters>
        <filter val="PotentialCand"/>
      </filters>
    </filterColumn>
    <filterColumn colId="5">
      <filters>
        <filter val="AKN"/>
        <filter val="BET"/>
        <filter val="ENA"/>
        <filter val="MRI"/>
      </filters>
    </filterColumn>
  </autoFilter>
  <sortState xmlns:xlrd2="http://schemas.microsoft.com/office/spreadsheetml/2017/richdata2" ref="A2:D228">
    <sortCondition descending="1" ref="C1:C228"/>
  </sortState>
  <tableColumns count="6">
    <tableColumn id="1" xr3:uid="{B3EBAA9F-36F5-442B-9D87-6C74A7057AE0}" name="LocID"/>
    <tableColumn id="2" xr3:uid="{54B60755-1F6C-47C3-B626-2944B2753FE9}" name="Airport"/>
    <tableColumn id="3" xr3:uid="{3147539E-724F-4473-A8EE-E98AC6E910FF}" name="VFR" dataDxfId="16"/>
    <tableColumn id="4" xr3:uid="{A7E574FC-CBBD-4FE9-A729-3E0F6D03015C}" name="Air Carrier" dataDxfId="15"/>
    <tableColumn id="7" xr3:uid="{EA9BF028-77D3-4396-AD25-DAAAB339D512}" name="Check if already present in 500" dataDxfId="14"/>
    <tableColumn id="8" xr3:uid="{2B8D2DA9-E670-4083-AB38-C71819C2D672}" name="Check for towerOps report avail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SystemEvents/GetNotices.asp%3ftype=1&amp;sys=4&amp;qry=SELECT%20LOCID%20,SUM(IFR_ITIN_AC)%20AS%20IFR_ITIN_AC,SUM(IFR_ITIN_AT)%20AS%20IFR_ITIN_AT,SUM(IFR_ITIN_GA)%20AS%20IFR_ITIN_GA,SUM(IFR_ITIN_MI)%20AS%20IFR_ITIN_MI,SUM(IFR_ITIN_AC+IFR_ITIN_AT+IFR_ITIN_GA+IFR_ITIN_MI)%20AS%20IFR_ITIN_TOT,SUM(IFR_OVER_AC)%20AS%20IFR_OVER_AC,SUM(IFR_OVER_AT)%20AS%20IFR_OVER_AT,SUM(IFR_OVER_GA)%20AS%20IFR_OVER_GA,SUM(IFR_OVER_MI)%20AS%20IFR_OVER_MI,SUM(IFR_OVER_AC+IFR_OVER_AT+IFR_OVER_GA+IFR_OVER_MI)%20AS%20IFR_OVER_TOT,SUM(VFR_ITIN_AC)%20AS%20VFR_ITIN_AC,SUM(VFR_ITIN_AT)%20AS%20VFR_ITIN_AT,SUM(VFR_ITIN_GA)%20AS%20VFR_ITIN_GA,SUM(VFR_ITIN_MI)%20AS%20VFR_ITIN_MI,SUM(VFR_ITIN_AC+VFR_ITIN_AT+VFR_ITIN_GA+VFR_ITIN_MI)%20AS%20VFR_ITIN_TOT,SUM(VFR_OVER_AC)%20AS%20VFR_OVER_AC,SUM(VFR_OVER_AT)%20AS%20VFR_OVER_AT,SUM(VFR_OVER_GA)%20AS%20VFR_OVER_GA,SUM(VFR_OVER_MI)%20AS%20VFR_OVER_MI,SUM(VFR_OVER_AC+VFR_OVER_AT+VFR_OVER_GA+VFR_OVER_MI)%20AS%20VFR_OVER_TOT,SUM(CIVIL)%20AS%20LOCAL_GA,SUM(LOCAL_MI)%20AS%20LOCAL_MI,SUM(CIVIL+LOCAL_MI)%20AS%20TOT_LOC,SUM(ARPT_OPS)%20AS%20ARPT_OPS,SUM(TOW_OPS)%20AS%20TOW_OPS%20%20FROM%20TOWER_DAY%20WHERE%20YYYYMM%3e=201701%20AND%20YYYYMM%3c=202201%20GROUP%20BY%20LOCID%20ORDER%20BY%20LOCID&amp;mod=28,6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dc.noaa.gov/cdo-web/datasets/GHCND/stations/GHCND:USW00003757/detail" TargetMode="External"/><Relationship Id="rId2" Type="http://schemas.openxmlformats.org/officeDocument/2006/relationships/hyperlink" Target="https://www.ncdc.noaa.gov/cdo-web/datasets/GHCND/stations/GHCND:USC00308721/detail" TargetMode="External"/><Relationship Id="rId1" Type="http://schemas.openxmlformats.org/officeDocument/2006/relationships/hyperlink" Target="https://www.ncdc.noaa.gov/cdo-web/datasets/GHCND/stations/GHCND:USC00445204/detail" TargetMode="External"/><Relationship Id="rId5" Type="http://schemas.openxmlformats.org/officeDocument/2006/relationships/hyperlink" Target="https://www.ncdc.noaa.gov/cdo-web/datasets/GHCND/stations/GHCND:USW00003937/detail" TargetMode="External"/><Relationship Id="rId4" Type="http://schemas.openxmlformats.org/officeDocument/2006/relationships/hyperlink" Target="https://www.ncdc.noaa.gov/cdo-web/datasets/GHCND/stations/GHCND:USW00004787/detai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dc.noaa.gov/cdo-web/datasets/GHCND/stations/GHCND:USW00003937/detai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BBF7-E1AD-4D36-8682-E2AF7482D2FF}">
  <dimension ref="A1:F502"/>
  <sheetViews>
    <sheetView zoomScale="110" zoomScaleNormal="110" workbookViewId="0">
      <selection activeCell="J14" sqref="J14"/>
    </sheetView>
  </sheetViews>
  <sheetFormatPr defaultRowHeight="14.25"/>
  <cols>
    <col min="3" max="3" width="8" customWidth="1"/>
    <col min="4" max="4" width="21.28515625" bestFit="1" customWidth="1"/>
    <col min="5" max="6" width="15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7</v>
      </c>
    </row>
    <row r="3" spans="1:6">
      <c r="A3">
        <v>2</v>
      </c>
      <c r="B3" t="s">
        <v>6</v>
      </c>
      <c r="C3" t="s">
        <v>9</v>
      </c>
      <c r="D3" t="s">
        <v>10</v>
      </c>
      <c r="E3" t="s">
        <v>9</v>
      </c>
    </row>
    <row r="4" spans="1:6" hidden="1">
      <c r="A4">
        <v>3</v>
      </c>
      <c r="B4" t="s">
        <v>6</v>
      </c>
      <c r="C4" t="s">
        <v>11</v>
      </c>
      <c r="D4" t="s">
        <v>12</v>
      </c>
      <c r="E4" t="s">
        <v>13</v>
      </c>
    </row>
    <row r="5" spans="1:6">
      <c r="A5">
        <v>4</v>
      </c>
      <c r="B5" t="s">
        <v>6</v>
      </c>
      <c r="C5" t="s">
        <v>14</v>
      </c>
      <c r="D5" t="s">
        <v>15</v>
      </c>
      <c r="E5" t="s">
        <v>14</v>
      </c>
    </row>
    <row r="6" spans="1:6" hidden="1">
      <c r="A6">
        <v>5</v>
      </c>
      <c r="B6" t="s">
        <v>6</v>
      </c>
      <c r="C6" t="s">
        <v>16</v>
      </c>
      <c r="D6" t="s">
        <v>17</v>
      </c>
      <c r="E6" t="s">
        <v>13</v>
      </c>
    </row>
    <row r="7" spans="1:6" hidden="1">
      <c r="A7">
        <v>6</v>
      </c>
      <c r="B7" t="s">
        <v>6</v>
      </c>
      <c r="C7" t="s">
        <v>18</v>
      </c>
      <c r="D7" t="s">
        <v>19</v>
      </c>
      <c r="E7" t="s">
        <v>13</v>
      </c>
    </row>
    <row r="8" spans="1:6">
      <c r="A8">
        <v>7</v>
      </c>
      <c r="B8" t="s">
        <v>20</v>
      </c>
      <c r="C8" t="s">
        <v>21</v>
      </c>
      <c r="D8" t="s">
        <v>22</v>
      </c>
      <c r="E8" t="s">
        <v>21</v>
      </c>
    </row>
    <row r="9" spans="1:6">
      <c r="A9">
        <v>8</v>
      </c>
      <c r="B9" t="s">
        <v>20</v>
      </c>
      <c r="C9" t="s">
        <v>23</v>
      </c>
      <c r="D9" t="s">
        <v>24</v>
      </c>
      <c r="E9" t="s">
        <v>23</v>
      </c>
    </row>
    <row r="10" spans="1:6">
      <c r="A10">
        <v>9</v>
      </c>
      <c r="B10" t="s">
        <v>20</v>
      </c>
      <c r="C10" t="s">
        <v>25</v>
      </c>
      <c r="D10" t="s">
        <v>26</v>
      </c>
      <c r="E10" t="s">
        <v>25</v>
      </c>
    </row>
    <row r="11" spans="1:6">
      <c r="A11">
        <v>10</v>
      </c>
      <c r="B11" t="s">
        <v>20</v>
      </c>
      <c r="C11" t="s">
        <v>27</v>
      </c>
      <c r="D11" t="s">
        <v>28</v>
      </c>
      <c r="E11" t="s">
        <v>27</v>
      </c>
    </row>
    <row r="12" spans="1:6">
      <c r="A12">
        <v>11</v>
      </c>
      <c r="B12" t="s">
        <v>20</v>
      </c>
      <c r="C12" t="s">
        <v>29</v>
      </c>
      <c r="D12" t="s">
        <v>28</v>
      </c>
      <c r="E12" t="s">
        <v>29</v>
      </c>
    </row>
    <row r="13" spans="1:6">
      <c r="A13">
        <v>12</v>
      </c>
      <c r="B13" t="s">
        <v>20</v>
      </c>
      <c r="C13" t="s">
        <v>30</v>
      </c>
      <c r="D13" t="s">
        <v>31</v>
      </c>
      <c r="E13" t="s">
        <v>30</v>
      </c>
    </row>
    <row r="14" spans="1:6">
      <c r="A14">
        <v>13</v>
      </c>
      <c r="B14" t="s">
        <v>20</v>
      </c>
      <c r="C14" t="s">
        <v>32</v>
      </c>
      <c r="D14" t="s">
        <v>33</v>
      </c>
      <c r="E14" t="s">
        <v>32</v>
      </c>
    </row>
    <row r="15" spans="1:6">
      <c r="A15">
        <v>14</v>
      </c>
      <c r="B15" t="s">
        <v>20</v>
      </c>
      <c r="C15" t="s">
        <v>34</v>
      </c>
      <c r="D15" t="s">
        <v>35</v>
      </c>
      <c r="E15" t="s">
        <v>34</v>
      </c>
    </row>
    <row r="16" spans="1:6">
      <c r="A16">
        <v>15</v>
      </c>
      <c r="B16" t="s">
        <v>20</v>
      </c>
      <c r="C16" t="s">
        <v>36</v>
      </c>
      <c r="D16" t="s">
        <v>37</v>
      </c>
      <c r="E16" t="s">
        <v>36</v>
      </c>
    </row>
    <row r="17" spans="1:6" hidden="1">
      <c r="A17">
        <v>16</v>
      </c>
      <c r="B17" t="s">
        <v>20</v>
      </c>
      <c r="C17" t="s">
        <v>38</v>
      </c>
      <c r="D17" t="s">
        <v>22</v>
      </c>
      <c r="E17" t="s">
        <v>13</v>
      </c>
    </row>
    <row r="18" spans="1:6">
      <c r="A18">
        <v>17</v>
      </c>
      <c r="B18" t="s">
        <v>20</v>
      </c>
      <c r="C18" t="s">
        <v>39</v>
      </c>
      <c r="D18" t="s">
        <v>26</v>
      </c>
      <c r="E18" t="s">
        <v>39</v>
      </c>
    </row>
    <row r="19" spans="1:6">
      <c r="A19">
        <v>18</v>
      </c>
      <c r="B19" t="s">
        <v>20</v>
      </c>
      <c r="C19" t="s">
        <v>40</v>
      </c>
      <c r="D19" t="s">
        <v>41</v>
      </c>
      <c r="E19" t="s">
        <v>40</v>
      </c>
    </row>
    <row r="20" spans="1:6">
      <c r="A20">
        <v>19</v>
      </c>
      <c r="B20" t="s">
        <v>20</v>
      </c>
      <c r="C20" t="s">
        <v>42</v>
      </c>
      <c r="D20" t="s">
        <v>43</v>
      </c>
      <c r="E20" t="s">
        <v>42</v>
      </c>
    </row>
    <row r="21" spans="1:6">
      <c r="A21">
        <v>20</v>
      </c>
      <c r="B21" t="s">
        <v>20</v>
      </c>
      <c r="C21" t="s">
        <v>44</v>
      </c>
      <c r="D21" t="s">
        <v>41</v>
      </c>
      <c r="E21" t="s">
        <v>44</v>
      </c>
    </row>
    <row r="22" spans="1:6">
      <c r="A22">
        <v>21</v>
      </c>
      <c r="B22" t="s">
        <v>20</v>
      </c>
      <c r="C22" t="s">
        <v>45</v>
      </c>
      <c r="D22" t="s">
        <v>46</v>
      </c>
      <c r="E22" t="s">
        <v>45</v>
      </c>
    </row>
    <row r="23" spans="1:6">
      <c r="A23">
        <v>22</v>
      </c>
      <c r="B23" t="s">
        <v>20</v>
      </c>
      <c r="C23" t="s">
        <v>47</v>
      </c>
      <c r="D23" t="s">
        <v>48</v>
      </c>
      <c r="E23" t="s">
        <v>47</v>
      </c>
    </row>
    <row r="24" spans="1:6">
      <c r="A24">
        <v>23</v>
      </c>
      <c r="B24" t="s">
        <v>20</v>
      </c>
      <c r="C24" t="s">
        <v>49</v>
      </c>
      <c r="D24" t="s">
        <v>50</v>
      </c>
      <c r="E24" t="s">
        <v>49</v>
      </c>
    </row>
    <row r="25" spans="1:6">
      <c r="A25">
        <v>24</v>
      </c>
      <c r="B25" t="s">
        <v>20</v>
      </c>
      <c r="C25" t="s">
        <v>51</v>
      </c>
      <c r="D25" t="s">
        <v>52</v>
      </c>
      <c r="E25" t="s">
        <v>51</v>
      </c>
    </row>
    <row r="26" spans="1:6">
      <c r="A26">
        <v>25</v>
      </c>
      <c r="B26" t="s">
        <v>20</v>
      </c>
      <c r="C26" t="s">
        <v>53</v>
      </c>
      <c r="D26" t="s">
        <v>54</v>
      </c>
      <c r="E26" t="s">
        <v>53</v>
      </c>
    </row>
    <row r="27" spans="1:6" hidden="1">
      <c r="A27">
        <v>26</v>
      </c>
      <c r="B27" t="s">
        <v>20</v>
      </c>
      <c r="C27" t="s">
        <v>55</v>
      </c>
      <c r="D27" t="s">
        <v>56</v>
      </c>
      <c r="E27" t="s">
        <v>13</v>
      </c>
    </row>
    <row r="28" spans="1:6">
      <c r="A28">
        <v>27</v>
      </c>
      <c r="B28" t="s">
        <v>20</v>
      </c>
      <c r="C28" t="s">
        <v>57</v>
      </c>
      <c r="D28" t="s">
        <v>58</v>
      </c>
      <c r="E28" t="s">
        <v>57</v>
      </c>
    </row>
    <row r="29" spans="1:6" hidden="1">
      <c r="A29">
        <v>28</v>
      </c>
      <c r="B29" t="s">
        <v>20</v>
      </c>
      <c r="C29" t="s">
        <v>59</v>
      </c>
      <c r="D29" t="s">
        <v>60</v>
      </c>
      <c r="E29" t="s">
        <v>13</v>
      </c>
    </row>
    <row r="30" spans="1:6" hidden="1">
      <c r="A30">
        <v>29</v>
      </c>
      <c r="B30" t="s">
        <v>20</v>
      </c>
      <c r="C30" t="s">
        <v>61</v>
      </c>
      <c r="D30" t="s">
        <v>62</v>
      </c>
      <c r="E30" t="s">
        <v>13</v>
      </c>
    </row>
    <row r="31" spans="1:6" hidden="1">
      <c r="A31">
        <v>30</v>
      </c>
      <c r="B31" t="s">
        <v>20</v>
      </c>
      <c r="C31" t="s">
        <v>63</v>
      </c>
      <c r="D31" t="s">
        <v>64</v>
      </c>
      <c r="E31" t="s">
        <v>63</v>
      </c>
      <c r="F31" t="s">
        <v>65</v>
      </c>
    </row>
    <row r="32" spans="1:6">
      <c r="A32">
        <v>31</v>
      </c>
      <c r="B32" t="s">
        <v>66</v>
      </c>
      <c r="C32" t="s">
        <v>67</v>
      </c>
      <c r="D32" t="s">
        <v>68</v>
      </c>
      <c r="E32" t="s">
        <v>67</v>
      </c>
    </row>
    <row r="33" spans="1:5">
      <c r="A33">
        <v>32</v>
      </c>
      <c r="B33" t="s">
        <v>66</v>
      </c>
      <c r="C33" t="s">
        <v>69</v>
      </c>
      <c r="D33" t="s">
        <v>70</v>
      </c>
      <c r="E33" t="s">
        <v>69</v>
      </c>
    </row>
    <row r="34" spans="1:5">
      <c r="A34">
        <v>33</v>
      </c>
      <c r="B34" t="s">
        <v>66</v>
      </c>
      <c r="C34" t="s">
        <v>71</v>
      </c>
      <c r="D34" t="s">
        <v>68</v>
      </c>
      <c r="E34" t="s">
        <v>71</v>
      </c>
    </row>
    <row r="35" spans="1:5">
      <c r="A35">
        <v>34</v>
      </c>
      <c r="B35" t="s">
        <v>66</v>
      </c>
      <c r="C35" t="s">
        <v>72</v>
      </c>
      <c r="D35" t="s">
        <v>73</v>
      </c>
      <c r="E35" t="s">
        <v>72</v>
      </c>
    </row>
    <row r="36" spans="1:5">
      <c r="A36">
        <v>35</v>
      </c>
      <c r="B36" t="s">
        <v>66</v>
      </c>
      <c r="C36" t="s">
        <v>74</v>
      </c>
      <c r="D36" t="s">
        <v>75</v>
      </c>
      <c r="E36" t="s">
        <v>74</v>
      </c>
    </row>
    <row r="37" spans="1:5">
      <c r="A37">
        <v>36</v>
      </c>
      <c r="B37" t="s">
        <v>66</v>
      </c>
      <c r="C37" t="s">
        <v>76</v>
      </c>
      <c r="D37" t="s">
        <v>77</v>
      </c>
      <c r="E37" t="s">
        <v>76</v>
      </c>
    </row>
    <row r="38" spans="1:5">
      <c r="A38">
        <v>37</v>
      </c>
      <c r="B38" t="s">
        <v>66</v>
      </c>
      <c r="C38" t="s">
        <v>78</v>
      </c>
      <c r="D38" t="s">
        <v>77</v>
      </c>
      <c r="E38" t="s">
        <v>78</v>
      </c>
    </row>
    <row r="39" spans="1:5">
      <c r="A39">
        <v>38</v>
      </c>
      <c r="B39" t="s">
        <v>66</v>
      </c>
      <c r="C39" t="s">
        <v>79</v>
      </c>
      <c r="D39" t="s">
        <v>80</v>
      </c>
      <c r="E39" t="s">
        <v>79</v>
      </c>
    </row>
    <row r="40" spans="1:5">
      <c r="A40">
        <v>39</v>
      </c>
      <c r="B40" t="s">
        <v>66</v>
      </c>
      <c r="C40" t="s">
        <v>81</v>
      </c>
      <c r="D40" t="s">
        <v>82</v>
      </c>
      <c r="E40" t="s">
        <v>81</v>
      </c>
    </row>
    <row r="41" spans="1:5">
      <c r="A41">
        <v>40</v>
      </c>
      <c r="B41" t="s">
        <v>66</v>
      </c>
      <c r="C41" t="s">
        <v>83</v>
      </c>
      <c r="D41" t="s">
        <v>84</v>
      </c>
      <c r="E41" t="s">
        <v>83</v>
      </c>
    </row>
    <row r="42" spans="1:5">
      <c r="A42">
        <v>41</v>
      </c>
      <c r="B42" t="s">
        <v>66</v>
      </c>
      <c r="C42" t="s">
        <v>85</v>
      </c>
      <c r="D42" t="s">
        <v>86</v>
      </c>
      <c r="E42" t="s">
        <v>85</v>
      </c>
    </row>
    <row r="43" spans="1:5">
      <c r="A43">
        <v>42</v>
      </c>
      <c r="B43" t="s">
        <v>66</v>
      </c>
      <c r="C43" t="s">
        <v>87</v>
      </c>
      <c r="D43" t="s">
        <v>88</v>
      </c>
      <c r="E43" t="s">
        <v>87</v>
      </c>
    </row>
    <row r="44" spans="1:5">
      <c r="A44">
        <v>43</v>
      </c>
      <c r="B44" t="s">
        <v>66</v>
      </c>
      <c r="C44" t="s">
        <v>89</v>
      </c>
      <c r="D44" t="s">
        <v>90</v>
      </c>
      <c r="E44" t="s">
        <v>89</v>
      </c>
    </row>
    <row r="45" spans="1:5">
      <c r="A45">
        <v>44</v>
      </c>
      <c r="B45" t="s">
        <v>66</v>
      </c>
      <c r="C45" t="s">
        <v>91</v>
      </c>
      <c r="D45" t="s">
        <v>92</v>
      </c>
      <c r="E45" t="s">
        <v>91</v>
      </c>
    </row>
    <row r="46" spans="1:5">
      <c r="A46">
        <v>45</v>
      </c>
      <c r="B46" t="s">
        <v>66</v>
      </c>
      <c r="C46" t="s">
        <v>93</v>
      </c>
      <c r="D46" t="s">
        <v>94</v>
      </c>
      <c r="E46" t="s">
        <v>93</v>
      </c>
    </row>
    <row r="47" spans="1:5">
      <c r="A47">
        <v>46</v>
      </c>
      <c r="B47" t="s">
        <v>66</v>
      </c>
      <c r="C47" t="s">
        <v>95</v>
      </c>
      <c r="D47" t="s">
        <v>96</v>
      </c>
      <c r="E47" t="s">
        <v>95</v>
      </c>
    </row>
    <row r="48" spans="1:5">
      <c r="A48">
        <v>47</v>
      </c>
      <c r="B48" t="s">
        <v>66</v>
      </c>
      <c r="C48" t="s">
        <v>97</v>
      </c>
      <c r="D48" t="s">
        <v>98</v>
      </c>
      <c r="E48" t="s">
        <v>97</v>
      </c>
    </row>
    <row r="49" spans="1:5">
      <c r="A49">
        <v>48</v>
      </c>
      <c r="B49" t="s">
        <v>66</v>
      </c>
      <c r="C49" t="s">
        <v>99</v>
      </c>
      <c r="D49" t="s">
        <v>100</v>
      </c>
      <c r="E49" t="s">
        <v>99</v>
      </c>
    </row>
    <row r="50" spans="1:5">
      <c r="A50">
        <v>49</v>
      </c>
      <c r="B50" t="s">
        <v>66</v>
      </c>
      <c r="C50" t="s">
        <v>101</v>
      </c>
      <c r="D50" t="s">
        <v>102</v>
      </c>
      <c r="E50" t="s">
        <v>101</v>
      </c>
    </row>
    <row r="51" spans="1:5">
      <c r="A51">
        <v>50</v>
      </c>
      <c r="B51" t="s">
        <v>66</v>
      </c>
      <c r="C51" t="s">
        <v>103</v>
      </c>
      <c r="D51" t="s">
        <v>68</v>
      </c>
      <c r="E51" t="s">
        <v>103</v>
      </c>
    </row>
    <row r="52" spans="1:5">
      <c r="A52">
        <v>51</v>
      </c>
      <c r="B52" t="s">
        <v>66</v>
      </c>
      <c r="C52" t="s">
        <v>104</v>
      </c>
      <c r="D52" t="s">
        <v>105</v>
      </c>
      <c r="E52" t="s">
        <v>104</v>
      </c>
    </row>
    <row r="53" spans="1:5">
      <c r="A53">
        <v>52</v>
      </c>
      <c r="B53" t="s">
        <v>66</v>
      </c>
      <c r="C53" t="s">
        <v>106</v>
      </c>
      <c r="D53" t="s">
        <v>107</v>
      </c>
      <c r="E53" t="s">
        <v>106</v>
      </c>
    </row>
    <row r="54" spans="1:5">
      <c r="A54">
        <v>53</v>
      </c>
      <c r="B54" t="s">
        <v>66</v>
      </c>
      <c r="C54" t="s">
        <v>108</v>
      </c>
      <c r="D54" t="s">
        <v>88</v>
      </c>
      <c r="E54" t="s">
        <v>108</v>
      </c>
    </row>
    <row r="55" spans="1:5">
      <c r="A55">
        <v>54</v>
      </c>
      <c r="B55" t="s">
        <v>66</v>
      </c>
      <c r="C55" t="s">
        <v>109</v>
      </c>
      <c r="D55" t="s">
        <v>110</v>
      </c>
      <c r="E55" t="s">
        <v>109</v>
      </c>
    </row>
    <row r="56" spans="1:5">
      <c r="A56">
        <v>55</v>
      </c>
      <c r="B56" t="s">
        <v>66</v>
      </c>
      <c r="C56" t="s">
        <v>111</v>
      </c>
      <c r="D56" t="s">
        <v>112</v>
      </c>
      <c r="E56" t="s">
        <v>111</v>
      </c>
    </row>
    <row r="57" spans="1:5">
      <c r="A57">
        <v>56</v>
      </c>
      <c r="B57" t="s">
        <v>66</v>
      </c>
      <c r="C57" t="s">
        <v>113</v>
      </c>
      <c r="D57" t="s">
        <v>96</v>
      </c>
      <c r="E57" t="s">
        <v>113</v>
      </c>
    </row>
    <row r="58" spans="1:5">
      <c r="A58">
        <v>57</v>
      </c>
      <c r="B58" t="s">
        <v>66</v>
      </c>
      <c r="C58" t="s">
        <v>114</v>
      </c>
      <c r="D58" t="s">
        <v>115</v>
      </c>
      <c r="E58" t="s">
        <v>114</v>
      </c>
    </row>
    <row r="59" spans="1:5">
      <c r="A59">
        <v>58</v>
      </c>
      <c r="B59" t="s">
        <v>66</v>
      </c>
      <c r="C59" t="s">
        <v>116</v>
      </c>
      <c r="D59" t="s">
        <v>117</v>
      </c>
      <c r="E59" t="s">
        <v>116</v>
      </c>
    </row>
    <row r="60" spans="1:5" hidden="1">
      <c r="A60">
        <v>59</v>
      </c>
      <c r="B60" t="s">
        <v>66</v>
      </c>
      <c r="C60" t="s">
        <v>118</v>
      </c>
      <c r="D60" t="s">
        <v>119</v>
      </c>
      <c r="E60" t="s">
        <v>13</v>
      </c>
    </row>
    <row r="61" spans="1:5">
      <c r="A61">
        <v>60</v>
      </c>
      <c r="B61" t="s">
        <v>66</v>
      </c>
      <c r="C61" t="s">
        <v>120</v>
      </c>
      <c r="D61" t="s">
        <v>121</v>
      </c>
      <c r="E61" t="s">
        <v>120</v>
      </c>
    </row>
    <row r="62" spans="1:5">
      <c r="A62">
        <v>61</v>
      </c>
      <c r="B62" t="s">
        <v>66</v>
      </c>
      <c r="C62" t="s">
        <v>122</v>
      </c>
      <c r="D62" t="s">
        <v>123</v>
      </c>
      <c r="E62" t="s">
        <v>122</v>
      </c>
    </row>
    <row r="63" spans="1:5">
      <c r="A63">
        <v>62</v>
      </c>
      <c r="B63" t="s">
        <v>66</v>
      </c>
      <c r="C63" t="s">
        <v>124</v>
      </c>
      <c r="D63" t="s">
        <v>125</v>
      </c>
      <c r="E63" t="s">
        <v>124</v>
      </c>
    </row>
    <row r="64" spans="1:5">
      <c r="A64">
        <v>63</v>
      </c>
      <c r="B64" t="s">
        <v>66</v>
      </c>
      <c r="C64" t="s">
        <v>126</v>
      </c>
      <c r="D64" t="s">
        <v>77</v>
      </c>
      <c r="E64" t="s">
        <v>126</v>
      </c>
    </row>
    <row r="65" spans="1:5">
      <c r="A65">
        <v>64</v>
      </c>
      <c r="B65" t="s">
        <v>66</v>
      </c>
      <c r="C65" t="s">
        <v>127</v>
      </c>
      <c r="D65" t="s">
        <v>128</v>
      </c>
      <c r="E65" t="s">
        <v>127</v>
      </c>
    </row>
    <row r="66" spans="1:5">
      <c r="A66">
        <v>65</v>
      </c>
      <c r="B66" t="s">
        <v>66</v>
      </c>
      <c r="C66" t="s">
        <v>129</v>
      </c>
      <c r="D66" t="s">
        <v>75</v>
      </c>
      <c r="E66" t="s">
        <v>129</v>
      </c>
    </row>
    <row r="67" spans="1:5">
      <c r="A67">
        <v>66</v>
      </c>
      <c r="B67" t="s">
        <v>66</v>
      </c>
      <c r="C67" t="s">
        <v>130</v>
      </c>
      <c r="D67" t="s">
        <v>131</v>
      </c>
      <c r="E67" t="s">
        <v>130</v>
      </c>
    </row>
    <row r="68" spans="1:5">
      <c r="A68">
        <v>67</v>
      </c>
      <c r="B68" t="s">
        <v>66</v>
      </c>
      <c r="C68" t="s">
        <v>132</v>
      </c>
      <c r="D68" t="s">
        <v>133</v>
      </c>
      <c r="E68" t="s">
        <v>132</v>
      </c>
    </row>
    <row r="69" spans="1:5" hidden="1">
      <c r="A69">
        <v>68</v>
      </c>
      <c r="B69" t="s">
        <v>66</v>
      </c>
      <c r="C69" t="s">
        <v>134</v>
      </c>
      <c r="D69" t="s">
        <v>135</v>
      </c>
      <c r="E69" t="s">
        <v>13</v>
      </c>
    </row>
    <row r="70" spans="1:5" hidden="1">
      <c r="A70">
        <v>69</v>
      </c>
      <c r="B70" t="s">
        <v>66</v>
      </c>
      <c r="C70" t="s">
        <v>136</v>
      </c>
      <c r="D70" t="s">
        <v>137</v>
      </c>
      <c r="E70" t="s">
        <v>13</v>
      </c>
    </row>
    <row r="71" spans="1:5">
      <c r="A71">
        <v>70</v>
      </c>
      <c r="B71" t="s">
        <v>66</v>
      </c>
      <c r="C71" t="s">
        <v>138</v>
      </c>
      <c r="D71" t="s">
        <v>139</v>
      </c>
      <c r="E71" t="s">
        <v>138</v>
      </c>
    </row>
    <row r="72" spans="1:5">
      <c r="A72">
        <v>71</v>
      </c>
      <c r="B72" t="s">
        <v>66</v>
      </c>
      <c r="C72" t="s">
        <v>140</v>
      </c>
      <c r="D72" t="s">
        <v>141</v>
      </c>
      <c r="E72" t="s">
        <v>140</v>
      </c>
    </row>
    <row r="73" spans="1:5">
      <c r="A73">
        <v>72</v>
      </c>
      <c r="B73" t="s">
        <v>66</v>
      </c>
      <c r="C73" t="s">
        <v>142</v>
      </c>
      <c r="D73" t="s">
        <v>143</v>
      </c>
      <c r="E73" t="s">
        <v>142</v>
      </c>
    </row>
    <row r="74" spans="1:5" hidden="1">
      <c r="A74">
        <v>73</v>
      </c>
      <c r="B74" t="s">
        <v>66</v>
      </c>
      <c r="C74" t="s">
        <v>144</v>
      </c>
      <c r="D74" t="s">
        <v>145</v>
      </c>
      <c r="E74" t="s">
        <v>13</v>
      </c>
    </row>
    <row r="75" spans="1:5" hidden="1">
      <c r="A75">
        <v>74</v>
      </c>
      <c r="B75" t="s">
        <v>66</v>
      </c>
      <c r="C75" t="s">
        <v>146</v>
      </c>
      <c r="D75" t="s">
        <v>84</v>
      </c>
      <c r="E75" t="s">
        <v>13</v>
      </c>
    </row>
    <row r="76" spans="1:5">
      <c r="A76">
        <v>75</v>
      </c>
      <c r="B76" t="s">
        <v>66</v>
      </c>
      <c r="C76" t="s">
        <v>147</v>
      </c>
      <c r="D76" t="s">
        <v>148</v>
      </c>
      <c r="E76" t="s">
        <v>147</v>
      </c>
    </row>
    <row r="77" spans="1:5">
      <c r="A77">
        <v>76</v>
      </c>
      <c r="B77" t="s">
        <v>66</v>
      </c>
      <c r="C77" t="s">
        <v>149</v>
      </c>
      <c r="D77" t="s">
        <v>150</v>
      </c>
      <c r="E77" t="s">
        <v>149</v>
      </c>
    </row>
    <row r="78" spans="1:5">
      <c r="A78">
        <v>77</v>
      </c>
      <c r="B78" t="s">
        <v>66</v>
      </c>
      <c r="C78" t="s">
        <v>151</v>
      </c>
      <c r="D78" t="s">
        <v>152</v>
      </c>
      <c r="E78" t="s">
        <v>151</v>
      </c>
    </row>
    <row r="79" spans="1:5">
      <c r="A79">
        <v>78</v>
      </c>
      <c r="B79" t="s">
        <v>66</v>
      </c>
      <c r="C79" t="s">
        <v>153</v>
      </c>
      <c r="D79" t="s">
        <v>154</v>
      </c>
      <c r="E79" t="s">
        <v>153</v>
      </c>
    </row>
    <row r="80" spans="1:5">
      <c r="A80">
        <v>79</v>
      </c>
      <c r="B80" t="s">
        <v>66</v>
      </c>
      <c r="C80" t="s">
        <v>155</v>
      </c>
      <c r="D80" t="s">
        <v>156</v>
      </c>
      <c r="E80" t="s">
        <v>155</v>
      </c>
    </row>
    <row r="81" spans="1:5">
      <c r="A81">
        <v>80</v>
      </c>
      <c r="B81" t="s">
        <v>66</v>
      </c>
      <c r="C81" t="s">
        <v>157</v>
      </c>
      <c r="D81" t="s">
        <v>158</v>
      </c>
      <c r="E81" t="s">
        <v>157</v>
      </c>
    </row>
    <row r="82" spans="1:5">
      <c r="A82">
        <v>81</v>
      </c>
      <c r="B82" t="s">
        <v>66</v>
      </c>
      <c r="C82" t="s">
        <v>159</v>
      </c>
      <c r="D82" t="s">
        <v>115</v>
      </c>
      <c r="E82" t="s">
        <v>159</v>
      </c>
    </row>
    <row r="83" spans="1:5">
      <c r="A83">
        <v>82</v>
      </c>
      <c r="B83" t="s">
        <v>66</v>
      </c>
      <c r="C83" t="s">
        <v>160</v>
      </c>
      <c r="D83" t="s">
        <v>161</v>
      </c>
      <c r="E83" t="s">
        <v>160</v>
      </c>
    </row>
    <row r="84" spans="1:5" hidden="1">
      <c r="A84">
        <v>83</v>
      </c>
      <c r="B84" t="s">
        <v>66</v>
      </c>
      <c r="C84" t="s">
        <v>162</v>
      </c>
      <c r="D84" t="s">
        <v>163</v>
      </c>
      <c r="E84" t="s">
        <v>13</v>
      </c>
    </row>
    <row r="85" spans="1:5" hidden="1">
      <c r="A85">
        <v>84</v>
      </c>
      <c r="B85" t="s">
        <v>66</v>
      </c>
      <c r="C85" t="s">
        <v>164</v>
      </c>
      <c r="D85" t="s">
        <v>75</v>
      </c>
      <c r="E85" t="s">
        <v>13</v>
      </c>
    </row>
    <row r="86" spans="1:5">
      <c r="A86">
        <v>85</v>
      </c>
      <c r="B86" t="s">
        <v>66</v>
      </c>
      <c r="C86" t="s">
        <v>165</v>
      </c>
      <c r="D86" t="s">
        <v>166</v>
      </c>
      <c r="E86" t="s">
        <v>165</v>
      </c>
    </row>
    <row r="87" spans="1:5">
      <c r="A87">
        <v>86</v>
      </c>
      <c r="B87" t="s">
        <v>66</v>
      </c>
      <c r="C87" t="s">
        <v>167</v>
      </c>
      <c r="D87" t="s">
        <v>168</v>
      </c>
      <c r="E87" t="s">
        <v>167</v>
      </c>
    </row>
    <row r="88" spans="1:5">
      <c r="A88">
        <v>87</v>
      </c>
      <c r="B88" t="s">
        <v>169</v>
      </c>
      <c r="C88" t="s">
        <v>170</v>
      </c>
      <c r="D88" t="s">
        <v>171</v>
      </c>
      <c r="E88" t="s">
        <v>170</v>
      </c>
    </row>
    <row r="89" spans="1:5">
      <c r="A89">
        <v>88</v>
      </c>
      <c r="B89" t="s">
        <v>169</v>
      </c>
      <c r="C89" t="s">
        <v>172</v>
      </c>
      <c r="D89" t="s">
        <v>173</v>
      </c>
      <c r="E89" t="s">
        <v>172</v>
      </c>
    </row>
    <row r="90" spans="1:5">
      <c r="A90">
        <v>89</v>
      </c>
      <c r="B90" t="s">
        <v>169</v>
      </c>
      <c r="C90" t="s">
        <v>174</v>
      </c>
      <c r="D90" t="s">
        <v>175</v>
      </c>
      <c r="E90" t="s">
        <v>174</v>
      </c>
    </row>
    <row r="91" spans="1:5">
      <c r="A91">
        <v>90</v>
      </c>
      <c r="B91" t="s">
        <v>169</v>
      </c>
      <c r="C91" t="s">
        <v>176</v>
      </c>
      <c r="D91" t="s">
        <v>171</v>
      </c>
      <c r="E91" t="s">
        <v>176</v>
      </c>
    </row>
    <row r="92" spans="1:5">
      <c r="A92">
        <v>91</v>
      </c>
      <c r="B92" t="s">
        <v>169</v>
      </c>
      <c r="C92" t="s">
        <v>177</v>
      </c>
      <c r="D92" t="s">
        <v>171</v>
      </c>
      <c r="E92" t="s">
        <v>177</v>
      </c>
    </row>
    <row r="93" spans="1:5">
      <c r="A93">
        <v>92</v>
      </c>
      <c r="B93" t="s">
        <v>169</v>
      </c>
      <c r="C93" t="s">
        <v>178</v>
      </c>
      <c r="D93" t="s">
        <v>179</v>
      </c>
      <c r="E93" t="s">
        <v>178</v>
      </c>
    </row>
    <row r="94" spans="1:5">
      <c r="A94">
        <v>93</v>
      </c>
      <c r="B94" t="s">
        <v>169</v>
      </c>
      <c r="C94" t="s">
        <v>180</v>
      </c>
      <c r="D94" t="s">
        <v>181</v>
      </c>
      <c r="E94" t="s">
        <v>180</v>
      </c>
    </row>
    <row r="95" spans="1:5">
      <c r="A95">
        <v>94</v>
      </c>
      <c r="B95" t="s">
        <v>169</v>
      </c>
      <c r="C95" t="s">
        <v>182</v>
      </c>
      <c r="D95" t="s">
        <v>183</v>
      </c>
      <c r="E95" t="s">
        <v>182</v>
      </c>
    </row>
    <row r="96" spans="1:5">
      <c r="A96">
        <v>95</v>
      </c>
      <c r="B96" t="s">
        <v>169</v>
      </c>
      <c r="C96" t="s">
        <v>184</v>
      </c>
      <c r="D96" t="s">
        <v>185</v>
      </c>
      <c r="E96" t="s">
        <v>184</v>
      </c>
    </row>
    <row r="97" spans="1:5">
      <c r="A97">
        <v>96</v>
      </c>
      <c r="B97" t="s">
        <v>169</v>
      </c>
      <c r="C97" t="s">
        <v>186</v>
      </c>
      <c r="D97" t="s">
        <v>187</v>
      </c>
      <c r="E97" t="s">
        <v>186</v>
      </c>
    </row>
    <row r="98" spans="1:5">
      <c r="A98">
        <v>97</v>
      </c>
      <c r="B98" t="s">
        <v>169</v>
      </c>
      <c r="C98" t="s">
        <v>188</v>
      </c>
      <c r="D98" t="s">
        <v>189</v>
      </c>
      <c r="E98" t="s">
        <v>188</v>
      </c>
    </row>
    <row r="99" spans="1:5">
      <c r="A99">
        <v>98</v>
      </c>
      <c r="B99" t="s">
        <v>169</v>
      </c>
      <c r="C99" t="s">
        <v>190</v>
      </c>
      <c r="D99" t="s">
        <v>175</v>
      </c>
      <c r="E99" t="s">
        <v>190</v>
      </c>
    </row>
    <row r="100" spans="1:5">
      <c r="A100">
        <v>99</v>
      </c>
      <c r="B100" t="s">
        <v>169</v>
      </c>
      <c r="C100" t="s">
        <v>191</v>
      </c>
      <c r="D100" t="s">
        <v>192</v>
      </c>
      <c r="E100" t="s">
        <v>191</v>
      </c>
    </row>
    <row r="101" spans="1:5">
      <c r="A101">
        <v>100</v>
      </c>
      <c r="B101" t="s">
        <v>169</v>
      </c>
      <c r="C101" t="s">
        <v>193</v>
      </c>
      <c r="D101" t="s">
        <v>194</v>
      </c>
      <c r="E101" t="s">
        <v>193</v>
      </c>
    </row>
    <row r="102" spans="1:5">
      <c r="A102">
        <v>101</v>
      </c>
      <c r="B102" t="s">
        <v>169</v>
      </c>
      <c r="C102" t="s">
        <v>195</v>
      </c>
      <c r="D102" t="s">
        <v>196</v>
      </c>
      <c r="E102" t="s">
        <v>195</v>
      </c>
    </row>
    <row r="103" spans="1:5">
      <c r="A103">
        <v>102</v>
      </c>
      <c r="B103" t="s">
        <v>169</v>
      </c>
      <c r="C103" t="s">
        <v>197</v>
      </c>
      <c r="D103" t="s">
        <v>198</v>
      </c>
      <c r="E103" t="s">
        <v>197</v>
      </c>
    </row>
    <row r="104" spans="1:5">
      <c r="A104">
        <v>103</v>
      </c>
      <c r="B104" t="s">
        <v>169</v>
      </c>
      <c r="C104" t="s">
        <v>199</v>
      </c>
      <c r="D104" t="s">
        <v>200</v>
      </c>
      <c r="E104" t="s">
        <v>199</v>
      </c>
    </row>
    <row r="105" spans="1:5">
      <c r="A105">
        <v>104</v>
      </c>
      <c r="B105" t="s">
        <v>169</v>
      </c>
      <c r="C105" t="s">
        <v>201</v>
      </c>
      <c r="D105" t="s">
        <v>202</v>
      </c>
      <c r="E105" t="s">
        <v>201</v>
      </c>
    </row>
    <row r="106" spans="1:5">
      <c r="A106">
        <v>105</v>
      </c>
      <c r="B106" t="s">
        <v>169</v>
      </c>
      <c r="C106" t="s">
        <v>203</v>
      </c>
      <c r="D106" t="s">
        <v>204</v>
      </c>
      <c r="E106" t="s">
        <v>203</v>
      </c>
    </row>
    <row r="107" spans="1:5">
      <c r="A107">
        <v>106</v>
      </c>
      <c r="B107" t="s">
        <v>169</v>
      </c>
      <c r="C107" t="s">
        <v>205</v>
      </c>
      <c r="D107" t="s">
        <v>206</v>
      </c>
      <c r="E107" t="s">
        <v>205</v>
      </c>
    </row>
    <row r="108" spans="1:5">
      <c r="A108">
        <v>107</v>
      </c>
      <c r="B108" t="s">
        <v>169</v>
      </c>
      <c r="C108" t="s">
        <v>207</v>
      </c>
      <c r="D108" t="s">
        <v>208</v>
      </c>
      <c r="E108" t="s">
        <v>207</v>
      </c>
    </row>
    <row r="109" spans="1:5">
      <c r="A109">
        <v>108</v>
      </c>
      <c r="B109" t="s">
        <v>169</v>
      </c>
      <c r="C109" t="s">
        <v>209</v>
      </c>
      <c r="D109" t="s">
        <v>90</v>
      </c>
      <c r="E109" t="s">
        <v>209</v>
      </c>
    </row>
    <row r="110" spans="1:5">
      <c r="A110">
        <v>109</v>
      </c>
      <c r="B110" t="s">
        <v>169</v>
      </c>
      <c r="C110" t="s">
        <v>210</v>
      </c>
      <c r="D110" t="s">
        <v>211</v>
      </c>
      <c r="E110" t="s">
        <v>210</v>
      </c>
    </row>
    <row r="111" spans="1:5">
      <c r="A111">
        <v>110</v>
      </c>
      <c r="B111" t="s">
        <v>169</v>
      </c>
      <c r="C111" t="s">
        <v>212</v>
      </c>
      <c r="D111" t="s">
        <v>213</v>
      </c>
      <c r="E111" t="s">
        <v>212</v>
      </c>
    </row>
    <row r="112" spans="1:5">
      <c r="A112">
        <v>111</v>
      </c>
      <c r="B112" t="s">
        <v>169</v>
      </c>
      <c r="C112" t="s">
        <v>214</v>
      </c>
      <c r="D112" t="s">
        <v>215</v>
      </c>
      <c r="E112" t="s">
        <v>214</v>
      </c>
    </row>
    <row r="113" spans="1:5">
      <c r="A113">
        <v>112</v>
      </c>
      <c r="B113" t="s">
        <v>169</v>
      </c>
      <c r="C113" t="s">
        <v>216</v>
      </c>
      <c r="D113" t="s">
        <v>217</v>
      </c>
      <c r="E113" t="s">
        <v>216</v>
      </c>
    </row>
    <row r="114" spans="1:5">
      <c r="A114">
        <v>113</v>
      </c>
      <c r="B114" t="s">
        <v>169</v>
      </c>
      <c r="C114" t="s">
        <v>218</v>
      </c>
      <c r="D114" t="s">
        <v>219</v>
      </c>
      <c r="E114" t="s">
        <v>218</v>
      </c>
    </row>
    <row r="115" spans="1:5">
      <c r="A115">
        <v>114</v>
      </c>
      <c r="B115" t="s">
        <v>169</v>
      </c>
      <c r="C115" t="s">
        <v>220</v>
      </c>
      <c r="D115" t="s">
        <v>221</v>
      </c>
      <c r="E115" t="s">
        <v>220</v>
      </c>
    </row>
    <row r="116" spans="1:5">
      <c r="A116">
        <v>115</v>
      </c>
      <c r="B116" t="s">
        <v>169</v>
      </c>
      <c r="C116" t="s">
        <v>222</v>
      </c>
      <c r="D116" t="s">
        <v>223</v>
      </c>
      <c r="E116" t="s">
        <v>222</v>
      </c>
    </row>
    <row r="117" spans="1:5">
      <c r="A117">
        <v>116</v>
      </c>
      <c r="B117" t="s">
        <v>169</v>
      </c>
      <c r="C117" t="s">
        <v>224</v>
      </c>
      <c r="D117" t="s">
        <v>225</v>
      </c>
      <c r="E117" t="s">
        <v>224</v>
      </c>
    </row>
    <row r="118" spans="1:5">
      <c r="A118">
        <v>117</v>
      </c>
      <c r="B118" t="s">
        <v>169</v>
      </c>
      <c r="C118" t="s">
        <v>226</v>
      </c>
      <c r="D118" t="s">
        <v>227</v>
      </c>
      <c r="E118" t="s">
        <v>226</v>
      </c>
    </row>
    <row r="119" spans="1:5">
      <c r="A119">
        <v>118</v>
      </c>
      <c r="B119" t="s">
        <v>169</v>
      </c>
      <c r="C119" t="s">
        <v>228</v>
      </c>
      <c r="D119" t="s">
        <v>173</v>
      </c>
      <c r="E119" t="s">
        <v>228</v>
      </c>
    </row>
    <row r="120" spans="1:5">
      <c r="A120">
        <v>119</v>
      </c>
      <c r="B120" t="s">
        <v>169</v>
      </c>
      <c r="C120" t="s">
        <v>229</v>
      </c>
      <c r="D120" t="s">
        <v>179</v>
      </c>
      <c r="E120" t="s">
        <v>229</v>
      </c>
    </row>
    <row r="121" spans="1:5">
      <c r="A121">
        <v>120</v>
      </c>
      <c r="B121" t="s">
        <v>169</v>
      </c>
      <c r="C121" t="s">
        <v>230</v>
      </c>
      <c r="D121" t="s">
        <v>231</v>
      </c>
      <c r="E121" t="s">
        <v>230</v>
      </c>
    </row>
    <row r="122" spans="1:5">
      <c r="A122">
        <v>121</v>
      </c>
      <c r="B122" t="s">
        <v>169</v>
      </c>
      <c r="C122" t="s">
        <v>232</v>
      </c>
      <c r="D122" t="s">
        <v>192</v>
      </c>
      <c r="E122" t="s">
        <v>232</v>
      </c>
    </row>
    <row r="123" spans="1:5" hidden="1">
      <c r="A123">
        <v>122</v>
      </c>
      <c r="B123" t="s">
        <v>169</v>
      </c>
      <c r="C123" t="s">
        <v>233</v>
      </c>
      <c r="D123" t="s">
        <v>185</v>
      </c>
      <c r="E123" t="s">
        <v>13</v>
      </c>
    </row>
    <row r="124" spans="1:5">
      <c r="A124">
        <v>123</v>
      </c>
      <c r="B124" t="s">
        <v>169</v>
      </c>
      <c r="C124" t="s">
        <v>234</v>
      </c>
      <c r="D124" t="s">
        <v>235</v>
      </c>
      <c r="E124" t="s">
        <v>234</v>
      </c>
    </row>
    <row r="125" spans="1:5">
      <c r="A125">
        <v>124</v>
      </c>
      <c r="B125" t="s">
        <v>169</v>
      </c>
      <c r="C125" t="s">
        <v>236</v>
      </c>
      <c r="D125" t="s">
        <v>237</v>
      </c>
      <c r="E125" t="s">
        <v>236</v>
      </c>
    </row>
    <row r="126" spans="1:5">
      <c r="A126">
        <v>125</v>
      </c>
      <c r="B126" t="s">
        <v>169</v>
      </c>
      <c r="C126" t="s">
        <v>238</v>
      </c>
      <c r="D126" t="s">
        <v>239</v>
      </c>
      <c r="E126" t="s">
        <v>238</v>
      </c>
    </row>
    <row r="127" spans="1:5">
      <c r="A127">
        <v>126</v>
      </c>
      <c r="B127" t="s">
        <v>169</v>
      </c>
      <c r="C127" t="s">
        <v>240</v>
      </c>
      <c r="D127" t="s">
        <v>192</v>
      </c>
      <c r="E127" t="s">
        <v>240</v>
      </c>
    </row>
    <row r="128" spans="1:5">
      <c r="A128">
        <v>127</v>
      </c>
      <c r="B128" t="s">
        <v>169</v>
      </c>
      <c r="C128" t="s">
        <v>241</v>
      </c>
      <c r="D128" t="s">
        <v>242</v>
      </c>
      <c r="E128" t="s">
        <v>241</v>
      </c>
    </row>
    <row r="129" spans="1:5">
      <c r="A129">
        <v>128</v>
      </c>
      <c r="B129" t="s">
        <v>169</v>
      </c>
      <c r="C129" t="s">
        <v>243</v>
      </c>
      <c r="D129" t="s">
        <v>244</v>
      </c>
      <c r="E129" t="s">
        <v>243</v>
      </c>
    </row>
    <row r="130" spans="1:5">
      <c r="A130">
        <v>129</v>
      </c>
      <c r="B130" t="s">
        <v>169</v>
      </c>
      <c r="C130" t="s">
        <v>245</v>
      </c>
      <c r="D130" t="s">
        <v>246</v>
      </c>
      <c r="E130" t="s">
        <v>245</v>
      </c>
    </row>
    <row r="131" spans="1:5">
      <c r="A131">
        <v>130</v>
      </c>
      <c r="B131" t="s">
        <v>169</v>
      </c>
      <c r="C131" t="s">
        <v>247</v>
      </c>
      <c r="D131" t="s">
        <v>175</v>
      </c>
      <c r="E131" t="s">
        <v>247</v>
      </c>
    </row>
    <row r="132" spans="1:5">
      <c r="A132">
        <v>131</v>
      </c>
      <c r="B132" t="s">
        <v>169</v>
      </c>
      <c r="C132" t="s">
        <v>248</v>
      </c>
      <c r="D132" t="s">
        <v>249</v>
      </c>
      <c r="E132" t="s">
        <v>248</v>
      </c>
    </row>
    <row r="133" spans="1:5">
      <c r="A133">
        <v>132</v>
      </c>
      <c r="B133" t="s">
        <v>169</v>
      </c>
      <c r="C133" t="s">
        <v>250</v>
      </c>
      <c r="D133" t="s">
        <v>251</v>
      </c>
      <c r="E133" t="s">
        <v>250</v>
      </c>
    </row>
    <row r="134" spans="1:5">
      <c r="A134">
        <v>133</v>
      </c>
      <c r="B134" t="s">
        <v>169</v>
      </c>
      <c r="C134" t="s">
        <v>252</v>
      </c>
      <c r="D134" t="s">
        <v>253</v>
      </c>
      <c r="E134" t="s">
        <v>252</v>
      </c>
    </row>
    <row r="135" spans="1:5" hidden="1">
      <c r="A135">
        <v>134</v>
      </c>
      <c r="B135" t="s">
        <v>169</v>
      </c>
      <c r="C135" t="s">
        <v>254</v>
      </c>
      <c r="D135" t="s">
        <v>255</v>
      </c>
      <c r="E135" t="s">
        <v>13</v>
      </c>
    </row>
    <row r="136" spans="1:5">
      <c r="A136">
        <v>135</v>
      </c>
      <c r="B136" t="s">
        <v>169</v>
      </c>
      <c r="C136" t="s">
        <v>256</v>
      </c>
      <c r="D136" t="s">
        <v>257</v>
      </c>
      <c r="E136" t="s">
        <v>256</v>
      </c>
    </row>
    <row r="137" spans="1:5">
      <c r="A137">
        <v>136</v>
      </c>
      <c r="B137" t="s">
        <v>169</v>
      </c>
      <c r="C137" t="s">
        <v>258</v>
      </c>
      <c r="D137" t="s">
        <v>259</v>
      </c>
      <c r="E137" t="s">
        <v>258</v>
      </c>
    </row>
    <row r="138" spans="1:5">
      <c r="A138">
        <v>137</v>
      </c>
      <c r="B138" t="s">
        <v>169</v>
      </c>
      <c r="C138" t="s">
        <v>260</v>
      </c>
      <c r="D138" t="s">
        <v>261</v>
      </c>
      <c r="E138" t="s">
        <v>260</v>
      </c>
    </row>
    <row r="139" spans="1:5">
      <c r="A139">
        <v>138</v>
      </c>
      <c r="B139" t="s">
        <v>169</v>
      </c>
      <c r="C139" t="s">
        <v>262</v>
      </c>
      <c r="D139" t="s">
        <v>173</v>
      </c>
      <c r="E139" t="s">
        <v>262</v>
      </c>
    </row>
    <row r="140" spans="1:5">
      <c r="A140">
        <v>139</v>
      </c>
      <c r="B140" t="s">
        <v>169</v>
      </c>
      <c r="C140" t="s">
        <v>263</v>
      </c>
      <c r="D140" t="s">
        <v>264</v>
      </c>
      <c r="E140" t="s">
        <v>263</v>
      </c>
    </row>
    <row r="141" spans="1:5">
      <c r="A141">
        <v>140</v>
      </c>
      <c r="B141" t="s">
        <v>169</v>
      </c>
      <c r="C141" t="s">
        <v>265</v>
      </c>
      <c r="D141" t="s">
        <v>266</v>
      </c>
      <c r="E141" t="s">
        <v>265</v>
      </c>
    </row>
    <row r="142" spans="1:5">
      <c r="A142">
        <v>141</v>
      </c>
      <c r="B142" t="s">
        <v>169</v>
      </c>
      <c r="C142" t="s">
        <v>267</v>
      </c>
      <c r="D142" t="s">
        <v>268</v>
      </c>
      <c r="E142" t="s">
        <v>267</v>
      </c>
    </row>
    <row r="143" spans="1:5" hidden="1">
      <c r="A143">
        <v>142</v>
      </c>
      <c r="B143" t="s">
        <v>169</v>
      </c>
      <c r="C143" t="s">
        <v>269</v>
      </c>
      <c r="D143" t="s">
        <v>185</v>
      </c>
      <c r="E143" t="s">
        <v>13</v>
      </c>
    </row>
    <row r="144" spans="1:5" hidden="1">
      <c r="A144">
        <v>143</v>
      </c>
      <c r="B144" t="s">
        <v>169</v>
      </c>
      <c r="C144" t="s">
        <v>270</v>
      </c>
      <c r="D144" t="s">
        <v>271</v>
      </c>
      <c r="E144" t="s">
        <v>13</v>
      </c>
    </row>
    <row r="145" spans="1:5" hidden="1">
      <c r="A145">
        <v>144</v>
      </c>
      <c r="B145" t="s">
        <v>169</v>
      </c>
      <c r="C145" t="s">
        <v>272</v>
      </c>
      <c r="D145" t="s">
        <v>273</v>
      </c>
      <c r="E145" t="s">
        <v>13</v>
      </c>
    </row>
    <row r="146" spans="1:5">
      <c r="A146">
        <v>145</v>
      </c>
      <c r="B146" t="s">
        <v>169</v>
      </c>
      <c r="C146" t="s">
        <v>274</v>
      </c>
      <c r="D146" t="s">
        <v>275</v>
      </c>
      <c r="E146" t="s">
        <v>274</v>
      </c>
    </row>
    <row r="147" spans="1:5">
      <c r="A147">
        <v>146</v>
      </c>
      <c r="B147" t="s">
        <v>169</v>
      </c>
      <c r="C147" t="s">
        <v>276</v>
      </c>
      <c r="D147" t="s">
        <v>277</v>
      </c>
      <c r="E147" t="s">
        <v>276</v>
      </c>
    </row>
    <row r="148" spans="1:5">
      <c r="A148">
        <v>147</v>
      </c>
      <c r="B148" t="s">
        <v>169</v>
      </c>
      <c r="C148" t="s">
        <v>278</v>
      </c>
      <c r="D148" t="s">
        <v>279</v>
      </c>
      <c r="E148" t="s">
        <v>278</v>
      </c>
    </row>
    <row r="149" spans="1:5">
      <c r="A149">
        <v>148</v>
      </c>
      <c r="B149" t="s">
        <v>169</v>
      </c>
      <c r="C149" t="s">
        <v>280</v>
      </c>
      <c r="D149" t="s">
        <v>33</v>
      </c>
      <c r="E149" t="s">
        <v>280</v>
      </c>
    </row>
    <row r="150" spans="1:5" hidden="1">
      <c r="A150">
        <v>149</v>
      </c>
      <c r="B150" t="s">
        <v>169</v>
      </c>
      <c r="C150" t="s">
        <v>281</v>
      </c>
      <c r="D150" t="s">
        <v>282</v>
      </c>
      <c r="E150" t="s">
        <v>13</v>
      </c>
    </row>
    <row r="151" spans="1:5">
      <c r="A151">
        <v>150</v>
      </c>
      <c r="B151" t="s">
        <v>169</v>
      </c>
      <c r="C151" t="s">
        <v>283</v>
      </c>
      <c r="D151" t="s">
        <v>284</v>
      </c>
      <c r="E151" t="s">
        <v>283</v>
      </c>
    </row>
    <row r="152" spans="1:5">
      <c r="A152">
        <v>151</v>
      </c>
      <c r="B152" t="s">
        <v>169</v>
      </c>
      <c r="C152" t="s">
        <v>285</v>
      </c>
      <c r="D152" t="s">
        <v>286</v>
      </c>
      <c r="E152" t="s">
        <v>285</v>
      </c>
    </row>
    <row r="153" spans="1:5">
      <c r="A153">
        <v>152</v>
      </c>
      <c r="B153" t="s">
        <v>169</v>
      </c>
      <c r="C153" t="s">
        <v>287</v>
      </c>
      <c r="D153" t="s">
        <v>288</v>
      </c>
      <c r="E153" t="s">
        <v>287</v>
      </c>
    </row>
    <row r="154" spans="1:5">
      <c r="A154">
        <v>153</v>
      </c>
      <c r="B154" t="s">
        <v>169</v>
      </c>
      <c r="C154" t="s">
        <v>289</v>
      </c>
      <c r="D154" t="s">
        <v>290</v>
      </c>
      <c r="E154" t="s">
        <v>289</v>
      </c>
    </row>
    <row r="155" spans="1:5" hidden="1">
      <c r="A155">
        <v>154</v>
      </c>
      <c r="B155" t="s">
        <v>169</v>
      </c>
      <c r="C155" t="s">
        <v>291</v>
      </c>
      <c r="D155" t="s">
        <v>292</v>
      </c>
      <c r="E155" t="s">
        <v>13</v>
      </c>
    </row>
    <row r="156" spans="1:5" hidden="1">
      <c r="A156">
        <v>155</v>
      </c>
      <c r="B156" t="s">
        <v>169</v>
      </c>
      <c r="C156" t="s">
        <v>293</v>
      </c>
      <c r="D156" t="s">
        <v>294</v>
      </c>
      <c r="E156" t="s">
        <v>13</v>
      </c>
    </row>
    <row r="157" spans="1:5">
      <c r="A157">
        <v>156</v>
      </c>
      <c r="B157" t="s">
        <v>169</v>
      </c>
      <c r="C157" t="s">
        <v>295</v>
      </c>
      <c r="D157" t="s">
        <v>296</v>
      </c>
      <c r="E157" t="s">
        <v>295</v>
      </c>
    </row>
    <row r="158" spans="1:5" hidden="1">
      <c r="A158">
        <v>157</v>
      </c>
      <c r="B158" t="s">
        <v>169</v>
      </c>
      <c r="C158" t="s">
        <v>297</v>
      </c>
      <c r="D158" t="s">
        <v>298</v>
      </c>
      <c r="E158" t="s">
        <v>13</v>
      </c>
    </row>
    <row r="159" spans="1:5" hidden="1">
      <c r="A159">
        <v>158</v>
      </c>
      <c r="B159" t="s">
        <v>169</v>
      </c>
      <c r="C159" t="s">
        <v>299</v>
      </c>
      <c r="D159" t="s">
        <v>300</v>
      </c>
      <c r="E159" t="s">
        <v>13</v>
      </c>
    </row>
    <row r="160" spans="1:5">
      <c r="A160">
        <v>159</v>
      </c>
      <c r="B160" t="s">
        <v>169</v>
      </c>
      <c r="C160" t="s">
        <v>301</v>
      </c>
      <c r="D160" t="s">
        <v>302</v>
      </c>
      <c r="E160" t="s">
        <v>301</v>
      </c>
    </row>
    <row r="161" spans="1:5">
      <c r="A161">
        <v>160</v>
      </c>
      <c r="B161" t="s">
        <v>169</v>
      </c>
      <c r="C161" t="s">
        <v>303</v>
      </c>
      <c r="D161" t="s">
        <v>304</v>
      </c>
      <c r="E161" t="s">
        <v>303</v>
      </c>
    </row>
    <row r="162" spans="1:5" hidden="1">
      <c r="A162">
        <v>161</v>
      </c>
      <c r="B162" t="s">
        <v>169</v>
      </c>
      <c r="C162" t="s">
        <v>305</v>
      </c>
      <c r="D162" t="s">
        <v>183</v>
      </c>
      <c r="E162" t="s">
        <v>13</v>
      </c>
    </row>
    <row r="163" spans="1:5" hidden="1">
      <c r="A163">
        <v>162</v>
      </c>
      <c r="B163" t="s">
        <v>169</v>
      </c>
      <c r="C163" t="s">
        <v>306</v>
      </c>
      <c r="D163" t="s">
        <v>185</v>
      </c>
      <c r="E163" t="s">
        <v>13</v>
      </c>
    </row>
    <row r="164" spans="1:5" hidden="1">
      <c r="A164">
        <v>163</v>
      </c>
      <c r="B164" t="s">
        <v>169</v>
      </c>
      <c r="C164" t="s">
        <v>307</v>
      </c>
      <c r="D164" t="s">
        <v>308</v>
      </c>
      <c r="E164" t="s">
        <v>13</v>
      </c>
    </row>
    <row r="165" spans="1:5">
      <c r="A165">
        <v>164</v>
      </c>
      <c r="B165" t="s">
        <v>169</v>
      </c>
      <c r="C165" t="s">
        <v>309</v>
      </c>
      <c r="D165" t="s">
        <v>310</v>
      </c>
      <c r="E165" t="s">
        <v>309</v>
      </c>
    </row>
    <row r="166" spans="1:5" hidden="1">
      <c r="A166">
        <v>165</v>
      </c>
      <c r="B166" t="s">
        <v>169</v>
      </c>
      <c r="C166" t="s">
        <v>311</v>
      </c>
      <c r="D166" t="s">
        <v>312</v>
      </c>
      <c r="E166" t="s">
        <v>13</v>
      </c>
    </row>
    <row r="167" spans="1:5">
      <c r="A167">
        <v>166</v>
      </c>
      <c r="B167" t="s">
        <v>169</v>
      </c>
      <c r="C167" t="s">
        <v>313</v>
      </c>
      <c r="D167" t="s">
        <v>314</v>
      </c>
      <c r="E167" t="s">
        <v>313</v>
      </c>
    </row>
    <row r="168" spans="1:5">
      <c r="A168">
        <v>167</v>
      </c>
      <c r="B168" t="s">
        <v>169</v>
      </c>
      <c r="C168" t="s">
        <v>315</v>
      </c>
      <c r="D168" t="s">
        <v>179</v>
      </c>
      <c r="E168" t="s">
        <v>315</v>
      </c>
    </row>
    <row r="169" spans="1:5" hidden="1">
      <c r="A169">
        <v>168</v>
      </c>
      <c r="B169" t="s">
        <v>169</v>
      </c>
      <c r="C169" t="s">
        <v>316</v>
      </c>
      <c r="D169" t="s">
        <v>317</v>
      </c>
      <c r="E169" t="s">
        <v>13</v>
      </c>
    </row>
    <row r="170" spans="1:5">
      <c r="A170">
        <v>169</v>
      </c>
      <c r="B170" t="s">
        <v>247</v>
      </c>
      <c r="C170" t="s">
        <v>318</v>
      </c>
      <c r="D170" t="s">
        <v>319</v>
      </c>
      <c r="E170" t="s">
        <v>318</v>
      </c>
    </row>
    <row r="171" spans="1:5">
      <c r="A171">
        <v>170</v>
      </c>
      <c r="B171" t="s">
        <v>247</v>
      </c>
      <c r="C171" t="s">
        <v>320</v>
      </c>
      <c r="D171" t="s">
        <v>321</v>
      </c>
      <c r="E171" t="s">
        <v>320</v>
      </c>
    </row>
    <row r="172" spans="1:5">
      <c r="A172">
        <v>171</v>
      </c>
      <c r="B172" t="s">
        <v>247</v>
      </c>
      <c r="C172" t="s">
        <v>322</v>
      </c>
      <c r="D172" t="s">
        <v>323</v>
      </c>
      <c r="E172" t="s">
        <v>322</v>
      </c>
    </row>
    <row r="173" spans="1:5">
      <c r="A173">
        <v>172</v>
      </c>
      <c r="B173" t="s">
        <v>247</v>
      </c>
      <c r="C173" t="s">
        <v>324</v>
      </c>
      <c r="D173" t="s">
        <v>325</v>
      </c>
      <c r="E173" t="s">
        <v>324</v>
      </c>
    </row>
    <row r="174" spans="1:5">
      <c r="A174">
        <v>173</v>
      </c>
      <c r="B174" t="s">
        <v>247</v>
      </c>
      <c r="C174" t="s">
        <v>326</v>
      </c>
      <c r="D174" t="s">
        <v>327</v>
      </c>
      <c r="E174" t="s">
        <v>326</v>
      </c>
    </row>
    <row r="175" spans="1:5">
      <c r="A175">
        <v>174</v>
      </c>
      <c r="B175" t="s">
        <v>247</v>
      </c>
      <c r="C175" t="s">
        <v>328</v>
      </c>
      <c r="D175" t="s">
        <v>329</v>
      </c>
      <c r="E175" t="s">
        <v>328</v>
      </c>
    </row>
    <row r="176" spans="1:5">
      <c r="A176">
        <v>175</v>
      </c>
      <c r="B176" t="s">
        <v>247</v>
      </c>
      <c r="C176" t="s">
        <v>330</v>
      </c>
      <c r="D176" t="s">
        <v>331</v>
      </c>
      <c r="E176" t="s">
        <v>330</v>
      </c>
    </row>
    <row r="177" spans="1:5">
      <c r="A177">
        <v>176</v>
      </c>
      <c r="B177" t="s">
        <v>247</v>
      </c>
      <c r="C177" t="s">
        <v>332</v>
      </c>
      <c r="D177" t="s">
        <v>333</v>
      </c>
      <c r="E177" t="s">
        <v>332</v>
      </c>
    </row>
    <row r="178" spans="1:5">
      <c r="A178">
        <v>177</v>
      </c>
      <c r="B178" t="s">
        <v>247</v>
      </c>
      <c r="C178" t="s">
        <v>334</v>
      </c>
      <c r="D178" t="s">
        <v>335</v>
      </c>
      <c r="E178" t="s">
        <v>334</v>
      </c>
    </row>
    <row r="179" spans="1:5">
      <c r="A179">
        <v>178</v>
      </c>
      <c r="B179" t="s">
        <v>247</v>
      </c>
      <c r="C179" t="s">
        <v>336</v>
      </c>
      <c r="D179" t="s">
        <v>337</v>
      </c>
      <c r="E179" t="s">
        <v>336</v>
      </c>
    </row>
    <row r="180" spans="1:5">
      <c r="A180">
        <v>179</v>
      </c>
      <c r="B180" t="s">
        <v>247</v>
      </c>
      <c r="C180" t="s">
        <v>338</v>
      </c>
      <c r="D180" t="s">
        <v>339</v>
      </c>
      <c r="E180" t="s">
        <v>338</v>
      </c>
    </row>
    <row r="181" spans="1:5">
      <c r="A181">
        <v>180</v>
      </c>
      <c r="B181" t="s">
        <v>247</v>
      </c>
      <c r="C181" t="s">
        <v>340</v>
      </c>
      <c r="D181" t="s">
        <v>341</v>
      </c>
      <c r="E181" t="s">
        <v>340</v>
      </c>
    </row>
    <row r="182" spans="1:5" hidden="1">
      <c r="A182">
        <v>181</v>
      </c>
      <c r="B182" t="s">
        <v>247</v>
      </c>
      <c r="C182" t="s">
        <v>342</v>
      </c>
      <c r="D182" t="s">
        <v>343</v>
      </c>
      <c r="E182" t="s">
        <v>13</v>
      </c>
    </row>
    <row r="183" spans="1:5">
      <c r="A183">
        <v>182</v>
      </c>
      <c r="B183" t="s">
        <v>247</v>
      </c>
      <c r="C183" t="s">
        <v>344</v>
      </c>
      <c r="D183" t="s">
        <v>345</v>
      </c>
      <c r="E183" t="s">
        <v>344</v>
      </c>
    </row>
    <row r="184" spans="1:5">
      <c r="A184">
        <v>183</v>
      </c>
      <c r="B184" t="s">
        <v>247</v>
      </c>
      <c r="C184" t="s">
        <v>346</v>
      </c>
      <c r="D184" t="s">
        <v>347</v>
      </c>
      <c r="E184" t="s">
        <v>346</v>
      </c>
    </row>
    <row r="185" spans="1:5">
      <c r="A185">
        <v>184</v>
      </c>
      <c r="B185" t="s">
        <v>247</v>
      </c>
      <c r="C185" t="s">
        <v>348</v>
      </c>
      <c r="D185" t="s">
        <v>349</v>
      </c>
      <c r="E185" t="s">
        <v>348</v>
      </c>
    </row>
    <row r="186" spans="1:5">
      <c r="A186">
        <v>185</v>
      </c>
      <c r="B186" t="s">
        <v>247</v>
      </c>
      <c r="C186" t="s">
        <v>350</v>
      </c>
      <c r="D186" t="s">
        <v>351</v>
      </c>
      <c r="E186" t="s">
        <v>350</v>
      </c>
    </row>
    <row r="187" spans="1:5">
      <c r="A187">
        <v>186</v>
      </c>
      <c r="B187" t="s">
        <v>247</v>
      </c>
      <c r="C187" t="s">
        <v>352</v>
      </c>
      <c r="D187" t="s">
        <v>353</v>
      </c>
      <c r="E187" t="s">
        <v>352</v>
      </c>
    </row>
    <row r="188" spans="1:5" hidden="1">
      <c r="A188">
        <v>187</v>
      </c>
      <c r="B188" t="s">
        <v>247</v>
      </c>
      <c r="C188" t="s">
        <v>354</v>
      </c>
      <c r="D188" t="s">
        <v>355</v>
      </c>
      <c r="E188" t="s">
        <v>13</v>
      </c>
    </row>
    <row r="189" spans="1:5">
      <c r="A189">
        <v>188</v>
      </c>
      <c r="B189" t="s">
        <v>247</v>
      </c>
      <c r="C189" t="s">
        <v>356</v>
      </c>
      <c r="D189" t="s">
        <v>357</v>
      </c>
      <c r="E189" t="s">
        <v>356</v>
      </c>
    </row>
    <row r="190" spans="1:5">
      <c r="A190">
        <v>189</v>
      </c>
      <c r="B190" t="s">
        <v>247</v>
      </c>
      <c r="C190" t="s">
        <v>358</v>
      </c>
      <c r="D190" t="s">
        <v>359</v>
      </c>
      <c r="E190" t="s">
        <v>358</v>
      </c>
    </row>
    <row r="191" spans="1:5">
      <c r="A191">
        <v>190</v>
      </c>
      <c r="B191" t="s">
        <v>360</v>
      </c>
      <c r="C191" t="s">
        <v>361</v>
      </c>
      <c r="D191" t="s">
        <v>362</v>
      </c>
      <c r="E191" t="s">
        <v>361</v>
      </c>
    </row>
    <row r="192" spans="1:5">
      <c r="A192">
        <v>191</v>
      </c>
      <c r="B192" t="s">
        <v>360</v>
      </c>
      <c r="C192" t="s">
        <v>363</v>
      </c>
      <c r="D192" t="s">
        <v>364</v>
      </c>
      <c r="E192" t="s">
        <v>363</v>
      </c>
    </row>
    <row r="193" spans="1:5">
      <c r="A193">
        <v>192</v>
      </c>
      <c r="B193" t="s">
        <v>360</v>
      </c>
      <c r="C193" t="s">
        <v>365</v>
      </c>
      <c r="D193" t="s">
        <v>327</v>
      </c>
      <c r="E193" t="s">
        <v>365</v>
      </c>
    </row>
    <row r="194" spans="1:5">
      <c r="A194">
        <v>193</v>
      </c>
      <c r="B194" t="s">
        <v>360</v>
      </c>
      <c r="C194" t="s">
        <v>366</v>
      </c>
      <c r="D194" t="s">
        <v>362</v>
      </c>
      <c r="E194" t="s">
        <v>366</v>
      </c>
    </row>
    <row r="195" spans="1:5">
      <c r="A195">
        <v>194</v>
      </c>
      <c r="B195" t="s">
        <v>360</v>
      </c>
      <c r="C195" t="s">
        <v>367</v>
      </c>
      <c r="D195" t="s">
        <v>364</v>
      </c>
      <c r="E195" t="s">
        <v>367</v>
      </c>
    </row>
    <row r="196" spans="1:5">
      <c r="A196">
        <v>195</v>
      </c>
      <c r="B196" t="s">
        <v>360</v>
      </c>
      <c r="C196" t="s">
        <v>368</v>
      </c>
      <c r="D196" t="s">
        <v>369</v>
      </c>
      <c r="E196" t="s">
        <v>368</v>
      </c>
    </row>
    <row r="197" spans="1:5">
      <c r="A197">
        <v>196</v>
      </c>
      <c r="B197" t="s">
        <v>360</v>
      </c>
      <c r="C197" t="s">
        <v>370</v>
      </c>
      <c r="D197" t="s">
        <v>371</v>
      </c>
      <c r="E197" t="s">
        <v>370</v>
      </c>
    </row>
    <row r="198" spans="1:5">
      <c r="A198">
        <v>197</v>
      </c>
      <c r="B198" t="s">
        <v>360</v>
      </c>
      <c r="C198" t="s">
        <v>372</v>
      </c>
      <c r="D198" t="s">
        <v>373</v>
      </c>
      <c r="E198" t="s">
        <v>372</v>
      </c>
    </row>
    <row r="199" spans="1:5">
      <c r="A199">
        <v>198</v>
      </c>
      <c r="B199" t="s">
        <v>360</v>
      </c>
      <c r="C199" t="s">
        <v>374</v>
      </c>
      <c r="D199" t="s">
        <v>375</v>
      </c>
      <c r="E199" t="s">
        <v>374</v>
      </c>
    </row>
    <row r="200" spans="1:5">
      <c r="A200">
        <v>199</v>
      </c>
      <c r="B200" t="s">
        <v>360</v>
      </c>
      <c r="C200" t="s">
        <v>376</v>
      </c>
      <c r="D200" t="s">
        <v>364</v>
      </c>
      <c r="E200" t="s">
        <v>376</v>
      </c>
    </row>
    <row r="201" spans="1:5">
      <c r="A201">
        <v>200</v>
      </c>
      <c r="B201" t="s">
        <v>360</v>
      </c>
      <c r="C201" t="s">
        <v>377</v>
      </c>
      <c r="D201" t="s">
        <v>378</v>
      </c>
      <c r="E201" t="s">
        <v>377</v>
      </c>
    </row>
    <row r="202" spans="1:5">
      <c r="A202">
        <v>201</v>
      </c>
      <c r="B202" t="s">
        <v>360</v>
      </c>
      <c r="C202" t="s">
        <v>379</v>
      </c>
      <c r="D202" t="s">
        <v>327</v>
      </c>
      <c r="E202" t="s">
        <v>379</v>
      </c>
    </row>
    <row r="203" spans="1:5">
      <c r="A203">
        <v>202</v>
      </c>
      <c r="B203" t="s">
        <v>360</v>
      </c>
      <c r="C203" t="s">
        <v>380</v>
      </c>
      <c r="D203" t="s">
        <v>381</v>
      </c>
      <c r="E203" t="s">
        <v>380</v>
      </c>
    </row>
    <row r="204" spans="1:5">
      <c r="A204">
        <v>203</v>
      </c>
      <c r="B204" t="s">
        <v>360</v>
      </c>
      <c r="C204" t="s">
        <v>382</v>
      </c>
      <c r="D204" t="s">
        <v>383</v>
      </c>
      <c r="E204" t="s">
        <v>382</v>
      </c>
    </row>
    <row r="205" spans="1:5">
      <c r="A205">
        <v>204</v>
      </c>
      <c r="B205" t="s">
        <v>360</v>
      </c>
      <c r="C205" t="s">
        <v>384</v>
      </c>
      <c r="D205" t="s">
        <v>385</v>
      </c>
      <c r="E205" t="s">
        <v>384</v>
      </c>
    </row>
    <row r="206" spans="1:5">
      <c r="A206">
        <v>205</v>
      </c>
      <c r="B206" t="s">
        <v>360</v>
      </c>
      <c r="C206" t="s">
        <v>386</v>
      </c>
      <c r="D206" t="s">
        <v>387</v>
      </c>
      <c r="E206" t="s">
        <v>386</v>
      </c>
    </row>
    <row r="207" spans="1:5">
      <c r="A207">
        <v>206</v>
      </c>
      <c r="B207" t="s">
        <v>360</v>
      </c>
      <c r="C207" t="s">
        <v>388</v>
      </c>
      <c r="D207" t="s">
        <v>389</v>
      </c>
      <c r="E207" t="s">
        <v>388</v>
      </c>
    </row>
    <row r="208" spans="1:5">
      <c r="A208">
        <v>207</v>
      </c>
      <c r="B208" t="s">
        <v>360</v>
      </c>
      <c r="C208" t="s">
        <v>390</v>
      </c>
      <c r="D208" t="s">
        <v>391</v>
      </c>
      <c r="E208" t="s">
        <v>390</v>
      </c>
    </row>
    <row r="209" spans="1:5">
      <c r="A209">
        <v>208</v>
      </c>
      <c r="B209" t="s">
        <v>360</v>
      </c>
      <c r="C209" t="s">
        <v>392</v>
      </c>
      <c r="D209" t="s">
        <v>393</v>
      </c>
      <c r="E209" t="s">
        <v>392</v>
      </c>
    </row>
    <row r="210" spans="1:5">
      <c r="A210">
        <v>209</v>
      </c>
      <c r="B210" t="s">
        <v>360</v>
      </c>
      <c r="C210" t="s">
        <v>394</v>
      </c>
      <c r="D210" t="s">
        <v>395</v>
      </c>
      <c r="E210" t="s">
        <v>394</v>
      </c>
    </row>
    <row r="211" spans="1:5">
      <c r="A211">
        <v>210</v>
      </c>
      <c r="B211" t="s">
        <v>360</v>
      </c>
      <c r="C211" t="s">
        <v>396</v>
      </c>
      <c r="D211" t="s">
        <v>397</v>
      </c>
      <c r="E211" t="s">
        <v>396</v>
      </c>
    </row>
    <row r="212" spans="1:5">
      <c r="A212">
        <v>211</v>
      </c>
      <c r="B212" t="s">
        <v>360</v>
      </c>
      <c r="C212" t="s">
        <v>398</v>
      </c>
      <c r="D212" t="s">
        <v>399</v>
      </c>
      <c r="E212" t="s">
        <v>398</v>
      </c>
    </row>
    <row r="213" spans="1:5">
      <c r="A213">
        <v>212</v>
      </c>
      <c r="B213" t="s">
        <v>360</v>
      </c>
      <c r="C213" t="s">
        <v>400</v>
      </c>
      <c r="D213" t="s">
        <v>401</v>
      </c>
      <c r="E213" t="s">
        <v>400</v>
      </c>
    </row>
    <row r="214" spans="1:5">
      <c r="A214">
        <v>213</v>
      </c>
      <c r="B214" t="s">
        <v>360</v>
      </c>
      <c r="C214" t="s">
        <v>402</v>
      </c>
      <c r="D214" t="s">
        <v>403</v>
      </c>
      <c r="E214" t="s">
        <v>402</v>
      </c>
    </row>
    <row r="215" spans="1:5">
      <c r="A215">
        <v>214</v>
      </c>
      <c r="B215" t="s">
        <v>360</v>
      </c>
      <c r="C215" t="s">
        <v>404</v>
      </c>
      <c r="D215" t="s">
        <v>405</v>
      </c>
      <c r="E215" t="s">
        <v>404</v>
      </c>
    </row>
    <row r="216" spans="1:5">
      <c r="A216">
        <v>215</v>
      </c>
      <c r="B216" t="s">
        <v>360</v>
      </c>
      <c r="C216" t="s">
        <v>406</v>
      </c>
      <c r="D216" t="s">
        <v>407</v>
      </c>
      <c r="E216" t="s">
        <v>406</v>
      </c>
    </row>
    <row r="217" spans="1:5">
      <c r="A217">
        <v>216</v>
      </c>
      <c r="B217" t="s">
        <v>360</v>
      </c>
      <c r="C217" t="s">
        <v>408</v>
      </c>
      <c r="D217" t="s">
        <v>409</v>
      </c>
      <c r="E217" t="s">
        <v>408</v>
      </c>
    </row>
    <row r="218" spans="1:5" hidden="1">
      <c r="A218">
        <v>217</v>
      </c>
      <c r="B218" t="s">
        <v>360</v>
      </c>
      <c r="C218" t="s">
        <v>410</v>
      </c>
      <c r="D218" t="s">
        <v>411</v>
      </c>
      <c r="E218" t="s">
        <v>13</v>
      </c>
    </row>
    <row r="219" spans="1:5">
      <c r="A219">
        <v>218</v>
      </c>
      <c r="B219" t="s">
        <v>360</v>
      </c>
      <c r="C219" t="s">
        <v>412</v>
      </c>
      <c r="D219" t="s">
        <v>413</v>
      </c>
      <c r="E219" t="s">
        <v>412</v>
      </c>
    </row>
    <row r="220" spans="1:5" hidden="1">
      <c r="A220">
        <v>219</v>
      </c>
      <c r="B220" t="s">
        <v>360</v>
      </c>
      <c r="C220" t="s">
        <v>414</v>
      </c>
      <c r="D220" t="s">
        <v>415</v>
      </c>
      <c r="E220" t="s">
        <v>13</v>
      </c>
    </row>
    <row r="221" spans="1:5">
      <c r="A221">
        <v>220</v>
      </c>
      <c r="B221" t="s">
        <v>360</v>
      </c>
      <c r="C221" t="s">
        <v>416</v>
      </c>
      <c r="D221" t="s">
        <v>417</v>
      </c>
      <c r="E221" t="s">
        <v>416</v>
      </c>
    </row>
    <row r="222" spans="1:5">
      <c r="A222">
        <v>221</v>
      </c>
      <c r="B222" t="s">
        <v>360</v>
      </c>
      <c r="C222" t="s">
        <v>418</v>
      </c>
      <c r="D222" t="s">
        <v>419</v>
      </c>
      <c r="E222" t="s">
        <v>418</v>
      </c>
    </row>
    <row r="223" spans="1:5">
      <c r="A223">
        <v>222</v>
      </c>
      <c r="B223" t="s">
        <v>360</v>
      </c>
      <c r="C223" t="s">
        <v>420</v>
      </c>
      <c r="D223" t="s">
        <v>421</v>
      </c>
      <c r="E223" t="s">
        <v>420</v>
      </c>
    </row>
    <row r="224" spans="1:5">
      <c r="A224">
        <v>223</v>
      </c>
      <c r="B224" t="s">
        <v>360</v>
      </c>
      <c r="C224" t="s">
        <v>422</v>
      </c>
      <c r="D224" t="s">
        <v>423</v>
      </c>
      <c r="E224" t="s">
        <v>422</v>
      </c>
    </row>
    <row r="225" spans="1:5" hidden="1">
      <c r="A225">
        <v>224</v>
      </c>
      <c r="B225" t="s">
        <v>360</v>
      </c>
      <c r="C225" t="s">
        <v>424</v>
      </c>
      <c r="D225" t="s">
        <v>425</v>
      </c>
      <c r="E225" t="s">
        <v>13</v>
      </c>
    </row>
    <row r="226" spans="1:5" hidden="1">
      <c r="A226">
        <v>225</v>
      </c>
      <c r="B226" t="s">
        <v>360</v>
      </c>
      <c r="C226" t="s">
        <v>426</v>
      </c>
      <c r="D226" t="s">
        <v>427</v>
      </c>
      <c r="E226" t="s">
        <v>13</v>
      </c>
    </row>
    <row r="227" spans="1:5">
      <c r="A227">
        <v>226</v>
      </c>
      <c r="B227" t="s">
        <v>360</v>
      </c>
      <c r="C227" t="s">
        <v>428</v>
      </c>
      <c r="D227" t="s">
        <v>429</v>
      </c>
      <c r="E227" t="s">
        <v>428</v>
      </c>
    </row>
    <row r="228" spans="1:5">
      <c r="A228">
        <v>227</v>
      </c>
      <c r="B228" t="s">
        <v>360</v>
      </c>
      <c r="C228" t="s">
        <v>430</v>
      </c>
      <c r="D228" t="s">
        <v>431</v>
      </c>
      <c r="E228" t="s">
        <v>430</v>
      </c>
    </row>
    <row r="229" spans="1:5" hidden="1">
      <c r="A229">
        <v>228</v>
      </c>
      <c r="B229" t="s">
        <v>360</v>
      </c>
      <c r="C229" t="s">
        <v>432</v>
      </c>
      <c r="D229" t="s">
        <v>433</v>
      </c>
      <c r="E229" t="s">
        <v>13</v>
      </c>
    </row>
    <row r="230" spans="1:5" hidden="1">
      <c r="A230">
        <v>229</v>
      </c>
      <c r="B230" t="s">
        <v>360</v>
      </c>
      <c r="C230" t="s">
        <v>434</v>
      </c>
      <c r="D230" t="s">
        <v>435</v>
      </c>
      <c r="E230" t="s">
        <v>13</v>
      </c>
    </row>
    <row r="231" spans="1:5">
      <c r="A231">
        <v>230</v>
      </c>
      <c r="B231" t="s">
        <v>360</v>
      </c>
      <c r="C231" t="s">
        <v>436</v>
      </c>
      <c r="D231" t="s">
        <v>375</v>
      </c>
      <c r="E231" t="s">
        <v>436</v>
      </c>
    </row>
    <row r="232" spans="1:5">
      <c r="A232">
        <v>231</v>
      </c>
      <c r="B232" t="s">
        <v>360</v>
      </c>
      <c r="C232" t="s">
        <v>437</v>
      </c>
      <c r="D232" t="s">
        <v>438</v>
      </c>
      <c r="E232" t="s">
        <v>437</v>
      </c>
    </row>
    <row r="233" spans="1:5" hidden="1">
      <c r="A233">
        <v>232</v>
      </c>
      <c r="B233" t="s">
        <v>360</v>
      </c>
      <c r="C233" t="s">
        <v>439</v>
      </c>
      <c r="D233" t="s">
        <v>440</v>
      </c>
      <c r="E233" t="s">
        <v>13</v>
      </c>
    </row>
    <row r="234" spans="1:5" hidden="1">
      <c r="A234">
        <v>233</v>
      </c>
      <c r="B234" t="s">
        <v>360</v>
      </c>
      <c r="C234" t="s">
        <v>441</v>
      </c>
      <c r="D234" t="s">
        <v>442</v>
      </c>
      <c r="E234" t="s">
        <v>13</v>
      </c>
    </row>
    <row r="235" spans="1:5">
      <c r="A235">
        <v>234</v>
      </c>
      <c r="B235" t="s">
        <v>360</v>
      </c>
      <c r="C235" t="s">
        <v>443</v>
      </c>
      <c r="D235" t="s">
        <v>444</v>
      </c>
      <c r="E235" t="s">
        <v>443</v>
      </c>
    </row>
    <row r="236" spans="1:5" hidden="1">
      <c r="A236">
        <v>235</v>
      </c>
      <c r="B236" t="s">
        <v>360</v>
      </c>
      <c r="C236" t="s">
        <v>445</v>
      </c>
      <c r="D236" t="s">
        <v>446</v>
      </c>
      <c r="E236" t="s">
        <v>13</v>
      </c>
    </row>
    <row r="237" spans="1:5" hidden="1">
      <c r="A237">
        <v>236</v>
      </c>
      <c r="B237" t="s">
        <v>360</v>
      </c>
      <c r="C237" t="s">
        <v>447</v>
      </c>
      <c r="D237" t="s">
        <v>448</v>
      </c>
      <c r="E237" t="s">
        <v>13</v>
      </c>
    </row>
    <row r="238" spans="1:5">
      <c r="A238">
        <v>237</v>
      </c>
      <c r="B238" t="s">
        <v>360</v>
      </c>
      <c r="C238" t="s">
        <v>449</v>
      </c>
      <c r="D238" t="s">
        <v>450</v>
      </c>
      <c r="E238" t="s">
        <v>449</v>
      </c>
    </row>
    <row r="239" spans="1:5" hidden="1">
      <c r="A239">
        <v>238</v>
      </c>
      <c r="B239" t="s">
        <v>360</v>
      </c>
      <c r="C239" t="s">
        <v>451</v>
      </c>
      <c r="D239" t="s">
        <v>452</v>
      </c>
      <c r="E239" t="s">
        <v>13</v>
      </c>
    </row>
    <row r="240" spans="1:5">
      <c r="A240">
        <v>239</v>
      </c>
      <c r="B240" t="s">
        <v>360</v>
      </c>
      <c r="C240" t="s">
        <v>453</v>
      </c>
      <c r="D240" t="s">
        <v>454</v>
      </c>
      <c r="E240" t="s">
        <v>453</v>
      </c>
    </row>
    <row r="241" spans="1:5" hidden="1">
      <c r="A241">
        <v>240</v>
      </c>
      <c r="B241" t="s">
        <v>360</v>
      </c>
      <c r="C241" t="s">
        <v>455</v>
      </c>
      <c r="D241" t="s">
        <v>456</v>
      </c>
      <c r="E241" t="s">
        <v>13</v>
      </c>
    </row>
    <row r="242" spans="1:5" hidden="1">
      <c r="A242">
        <v>241</v>
      </c>
      <c r="B242" t="s">
        <v>360</v>
      </c>
      <c r="C242" t="s">
        <v>457</v>
      </c>
      <c r="D242" t="s">
        <v>458</v>
      </c>
      <c r="E242" t="s">
        <v>13</v>
      </c>
    </row>
    <row r="243" spans="1:5">
      <c r="A243">
        <v>242</v>
      </c>
      <c r="B243" t="s">
        <v>360</v>
      </c>
      <c r="C243" t="s">
        <v>459</v>
      </c>
      <c r="D243" t="s">
        <v>460</v>
      </c>
      <c r="E243" t="s">
        <v>459</v>
      </c>
    </row>
    <row r="244" spans="1:5">
      <c r="A244">
        <v>243</v>
      </c>
      <c r="B244" t="s">
        <v>360</v>
      </c>
      <c r="C244" t="s">
        <v>461</v>
      </c>
      <c r="D244" t="s">
        <v>462</v>
      </c>
      <c r="E244" t="s">
        <v>461</v>
      </c>
    </row>
    <row r="245" spans="1:5">
      <c r="A245">
        <v>244</v>
      </c>
      <c r="B245" t="s">
        <v>360</v>
      </c>
      <c r="C245" t="s">
        <v>463</v>
      </c>
      <c r="D245" t="s">
        <v>464</v>
      </c>
      <c r="E245" t="s">
        <v>463</v>
      </c>
    </row>
    <row r="246" spans="1:5">
      <c r="A246">
        <v>245</v>
      </c>
      <c r="B246" t="s">
        <v>360</v>
      </c>
      <c r="C246" t="s">
        <v>465</v>
      </c>
      <c r="D246" t="s">
        <v>466</v>
      </c>
      <c r="E246" t="s">
        <v>465</v>
      </c>
    </row>
    <row r="247" spans="1:5">
      <c r="A247">
        <v>246</v>
      </c>
      <c r="B247" t="s">
        <v>467</v>
      </c>
      <c r="C247" t="s">
        <v>468</v>
      </c>
      <c r="D247" t="s">
        <v>469</v>
      </c>
      <c r="E247" t="s">
        <v>468</v>
      </c>
    </row>
    <row r="248" spans="1:5">
      <c r="A248">
        <v>247</v>
      </c>
      <c r="B248" t="s">
        <v>467</v>
      </c>
      <c r="C248" t="s">
        <v>470</v>
      </c>
      <c r="D248" t="s">
        <v>471</v>
      </c>
      <c r="E248" t="s">
        <v>470</v>
      </c>
    </row>
    <row r="249" spans="1:5">
      <c r="A249">
        <v>248</v>
      </c>
      <c r="B249" t="s">
        <v>467</v>
      </c>
      <c r="C249" t="s">
        <v>472</v>
      </c>
      <c r="D249" t="s">
        <v>471</v>
      </c>
      <c r="E249" t="s">
        <v>472</v>
      </c>
    </row>
    <row r="250" spans="1:5">
      <c r="A250">
        <v>249</v>
      </c>
      <c r="B250" t="s">
        <v>467</v>
      </c>
      <c r="C250" t="s">
        <v>473</v>
      </c>
      <c r="D250" t="s">
        <v>474</v>
      </c>
      <c r="E250" t="s">
        <v>473</v>
      </c>
    </row>
    <row r="251" spans="1:5">
      <c r="A251">
        <v>250</v>
      </c>
      <c r="B251" t="s">
        <v>467</v>
      </c>
      <c r="C251" t="s">
        <v>475</v>
      </c>
      <c r="D251" t="s">
        <v>476</v>
      </c>
      <c r="E251" t="s">
        <v>475</v>
      </c>
    </row>
    <row r="252" spans="1:5">
      <c r="A252">
        <v>251</v>
      </c>
      <c r="B252" t="s">
        <v>467</v>
      </c>
      <c r="C252" t="s">
        <v>477</v>
      </c>
      <c r="D252" t="s">
        <v>478</v>
      </c>
      <c r="E252" t="s">
        <v>477</v>
      </c>
    </row>
    <row r="253" spans="1:5">
      <c r="A253">
        <v>252</v>
      </c>
      <c r="B253" t="s">
        <v>467</v>
      </c>
      <c r="C253" t="s">
        <v>479</v>
      </c>
      <c r="D253" t="s">
        <v>480</v>
      </c>
      <c r="E253" t="s">
        <v>479</v>
      </c>
    </row>
    <row r="254" spans="1:5">
      <c r="A254">
        <v>253</v>
      </c>
      <c r="B254" t="s">
        <v>467</v>
      </c>
      <c r="C254" t="s">
        <v>481</v>
      </c>
      <c r="D254" t="s">
        <v>482</v>
      </c>
      <c r="E254" t="s">
        <v>481</v>
      </c>
    </row>
    <row r="255" spans="1:5">
      <c r="A255">
        <v>254</v>
      </c>
      <c r="B255" t="s">
        <v>467</v>
      </c>
      <c r="C255" t="s">
        <v>483</v>
      </c>
      <c r="D255" t="s">
        <v>484</v>
      </c>
      <c r="E255" t="s">
        <v>483</v>
      </c>
    </row>
    <row r="256" spans="1:5">
      <c r="A256">
        <v>255</v>
      </c>
      <c r="B256" t="s">
        <v>467</v>
      </c>
      <c r="C256" t="s">
        <v>485</v>
      </c>
      <c r="D256" t="s">
        <v>486</v>
      </c>
      <c r="E256" t="s">
        <v>485</v>
      </c>
    </row>
    <row r="257" spans="1:5">
      <c r="A257">
        <v>256</v>
      </c>
      <c r="B257" t="s">
        <v>467</v>
      </c>
      <c r="C257" t="s">
        <v>487</v>
      </c>
      <c r="D257" t="s">
        <v>110</v>
      </c>
      <c r="E257" t="s">
        <v>487</v>
      </c>
    </row>
    <row r="258" spans="1:5">
      <c r="A258">
        <v>257</v>
      </c>
      <c r="B258" t="s">
        <v>467</v>
      </c>
      <c r="C258" t="s">
        <v>488</v>
      </c>
      <c r="D258" t="s">
        <v>489</v>
      </c>
      <c r="E258" t="s">
        <v>488</v>
      </c>
    </row>
    <row r="259" spans="1:5">
      <c r="A259">
        <v>258</v>
      </c>
      <c r="B259" t="s">
        <v>467</v>
      </c>
      <c r="C259" t="s">
        <v>490</v>
      </c>
      <c r="D259" t="s">
        <v>491</v>
      </c>
      <c r="E259" t="s">
        <v>490</v>
      </c>
    </row>
    <row r="260" spans="1:5">
      <c r="A260">
        <v>259</v>
      </c>
      <c r="B260" t="s">
        <v>467</v>
      </c>
      <c r="C260" t="s">
        <v>492</v>
      </c>
      <c r="D260" t="s">
        <v>493</v>
      </c>
      <c r="E260" t="s">
        <v>492</v>
      </c>
    </row>
    <row r="261" spans="1:5">
      <c r="A261">
        <v>260</v>
      </c>
      <c r="B261" t="s">
        <v>467</v>
      </c>
      <c r="C261" t="s">
        <v>494</v>
      </c>
      <c r="D261" t="s">
        <v>495</v>
      </c>
      <c r="E261" t="s">
        <v>494</v>
      </c>
    </row>
    <row r="262" spans="1:5">
      <c r="A262">
        <v>261</v>
      </c>
      <c r="B262" t="s">
        <v>467</v>
      </c>
      <c r="C262" t="s">
        <v>496</v>
      </c>
      <c r="D262" t="s">
        <v>497</v>
      </c>
      <c r="E262" t="s">
        <v>496</v>
      </c>
    </row>
    <row r="263" spans="1:5">
      <c r="A263">
        <v>262</v>
      </c>
      <c r="B263" t="s">
        <v>467</v>
      </c>
      <c r="C263" t="s">
        <v>498</v>
      </c>
      <c r="D263" t="s">
        <v>499</v>
      </c>
      <c r="E263" t="s">
        <v>498</v>
      </c>
    </row>
    <row r="264" spans="1:5">
      <c r="A264">
        <v>263</v>
      </c>
      <c r="B264" t="s">
        <v>467</v>
      </c>
      <c r="C264" t="s">
        <v>500</v>
      </c>
      <c r="D264" t="s">
        <v>501</v>
      </c>
      <c r="E264" t="s">
        <v>500</v>
      </c>
    </row>
    <row r="265" spans="1:5">
      <c r="A265">
        <v>264</v>
      </c>
      <c r="B265" t="s">
        <v>467</v>
      </c>
      <c r="C265" t="s">
        <v>502</v>
      </c>
      <c r="D265" t="s">
        <v>503</v>
      </c>
      <c r="E265" t="s">
        <v>502</v>
      </c>
    </row>
    <row r="266" spans="1:5">
      <c r="A266">
        <v>265</v>
      </c>
      <c r="B266" t="s">
        <v>467</v>
      </c>
      <c r="C266" t="s">
        <v>504</v>
      </c>
      <c r="D266" t="s">
        <v>505</v>
      </c>
      <c r="E266" t="s">
        <v>504</v>
      </c>
    </row>
    <row r="267" spans="1:5">
      <c r="A267">
        <v>266</v>
      </c>
      <c r="B267" t="s">
        <v>467</v>
      </c>
      <c r="C267" t="s">
        <v>506</v>
      </c>
      <c r="D267" t="s">
        <v>507</v>
      </c>
      <c r="E267" t="s">
        <v>506</v>
      </c>
    </row>
    <row r="268" spans="1:5">
      <c r="A268">
        <v>267</v>
      </c>
      <c r="B268" t="s">
        <v>467</v>
      </c>
      <c r="C268" t="s">
        <v>508</v>
      </c>
      <c r="D268" t="s">
        <v>509</v>
      </c>
      <c r="E268" t="s">
        <v>508</v>
      </c>
    </row>
    <row r="269" spans="1:5">
      <c r="A269">
        <v>268</v>
      </c>
      <c r="B269" t="s">
        <v>467</v>
      </c>
      <c r="C269" t="s">
        <v>510</v>
      </c>
      <c r="D269" t="s">
        <v>511</v>
      </c>
      <c r="E269" t="s">
        <v>510</v>
      </c>
    </row>
    <row r="270" spans="1:5">
      <c r="A270">
        <v>269</v>
      </c>
      <c r="B270" t="s">
        <v>467</v>
      </c>
      <c r="C270" t="s">
        <v>512</v>
      </c>
      <c r="D270" t="s">
        <v>121</v>
      </c>
      <c r="E270" t="s">
        <v>512</v>
      </c>
    </row>
    <row r="271" spans="1:5">
      <c r="A271">
        <v>270</v>
      </c>
      <c r="B271" t="s">
        <v>467</v>
      </c>
      <c r="C271" t="s">
        <v>513</v>
      </c>
      <c r="D271" t="s">
        <v>514</v>
      </c>
      <c r="E271" t="s">
        <v>513</v>
      </c>
    </row>
    <row r="272" spans="1:5">
      <c r="A272">
        <v>271</v>
      </c>
      <c r="B272" t="s">
        <v>467</v>
      </c>
      <c r="C272" t="s">
        <v>515</v>
      </c>
      <c r="D272" t="s">
        <v>516</v>
      </c>
      <c r="E272" t="s">
        <v>515</v>
      </c>
    </row>
    <row r="273" spans="1:5">
      <c r="A273">
        <v>272</v>
      </c>
      <c r="B273" t="s">
        <v>467</v>
      </c>
      <c r="C273" t="s">
        <v>517</v>
      </c>
      <c r="D273" t="s">
        <v>493</v>
      </c>
      <c r="E273" t="s">
        <v>517</v>
      </c>
    </row>
    <row r="274" spans="1:5">
      <c r="A274">
        <v>273</v>
      </c>
      <c r="B274" t="s">
        <v>467</v>
      </c>
      <c r="C274" t="s">
        <v>518</v>
      </c>
      <c r="D274" t="s">
        <v>519</v>
      </c>
      <c r="E274" t="s">
        <v>518</v>
      </c>
    </row>
    <row r="275" spans="1:5">
      <c r="A275">
        <v>274</v>
      </c>
      <c r="B275" t="s">
        <v>467</v>
      </c>
      <c r="C275" t="s">
        <v>520</v>
      </c>
      <c r="D275" t="s">
        <v>43</v>
      </c>
      <c r="E275" t="s">
        <v>520</v>
      </c>
    </row>
    <row r="276" spans="1:5">
      <c r="A276">
        <v>275</v>
      </c>
      <c r="B276" t="s">
        <v>467</v>
      </c>
      <c r="C276" t="s">
        <v>521</v>
      </c>
      <c r="D276" t="s">
        <v>522</v>
      </c>
      <c r="E276" t="s">
        <v>521</v>
      </c>
    </row>
    <row r="277" spans="1:5">
      <c r="A277">
        <v>276</v>
      </c>
      <c r="B277" t="s">
        <v>467</v>
      </c>
      <c r="C277" t="s">
        <v>523</v>
      </c>
      <c r="D277" t="s">
        <v>524</v>
      </c>
      <c r="E277" t="s">
        <v>523</v>
      </c>
    </row>
    <row r="278" spans="1:5">
      <c r="A278">
        <v>277</v>
      </c>
      <c r="B278" t="s">
        <v>467</v>
      </c>
      <c r="C278" t="s">
        <v>525</v>
      </c>
      <c r="D278" t="s">
        <v>526</v>
      </c>
      <c r="E278" t="s">
        <v>525</v>
      </c>
    </row>
    <row r="279" spans="1:5">
      <c r="A279">
        <v>278</v>
      </c>
      <c r="B279" t="s">
        <v>467</v>
      </c>
      <c r="C279" t="s">
        <v>527</v>
      </c>
      <c r="D279" t="s">
        <v>528</v>
      </c>
      <c r="E279" t="s">
        <v>527</v>
      </c>
    </row>
    <row r="280" spans="1:5">
      <c r="A280">
        <v>279</v>
      </c>
      <c r="B280" t="s">
        <v>467</v>
      </c>
      <c r="C280" t="s">
        <v>529</v>
      </c>
      <c r="D280" t="s">
        <v>484</v>
      </c>
      <c r="E280" t="s">
        <v>529</v>
      </c>
    </row>
    <row r="281" spans="1:5">
      <c r="A281">
        <v>280</v>
      </c>
      <c r="B281" t="s">
        <v>467</v>
      </c>
      <c r="C281" t="s">
        <v>530</v>
      </c>
      <c r="D281" t="s">
        <v>531</v>
      </c>
      <c r="E281" t="s">
        <v>530</v>
      </c>
    </row>
    <row r="282" spans="1:5">
      <c r="A282">
        <v>281</v>
      </c>
      <c r="B282" t="s">
        <v>467</v>
      </c>
      <c r="C282" t="s">
        <v>532</v>
      </c>
      <c r="D282" t="s">
        <v>471</v>
      </c>
      <c r="E282" t="s">
        <v>532</v>
      </c>
    </row>
    <row r="283" spans="1:5">
      <c r="A283">
        <v>282</v>
      </c>
      <c r="B283" t="s">
        <v>467</v>
      </c>
      <c r="C283" t="s">
        <v>533</v>
      </c>
      <c r="D283" t="s">
        <v>526</v>
      </c>
      <c r="E283" t="s">
        <v>533</v>
      </c>
    </row>
    <row r="284" spans="1:5">
      <c r="A284">
        <v>283</v>
      </c>
      <c r="B284" t="s">
        <v>467</v>
      </c>
      <c r="C284" t="s">
        <v>534</v>
      </c>
      <c r="D284" t="s">
        <v>535</v>
      </c>
      <c r="E284" t="s">
        <v>534</v>
      </c>
    </row>
    <row r="285" spans="1:5">
      <c r="A285">
        <v>284</v>
      </c>
      <c r="B285" t="s">
        <v>467</v>
      </c>
      <c r="C285" t="s">
        <v>536</v>
      </c>
      <c r="D285" t="s">
        <v>537</v>
      </c>
      <c r="E285" t="s">
        <v>536</v>
      </c>
    </row>
    <row r="286" spans="1:5">
      <c r="A286">
        <v>285</v>
      </c>
      <c r="B286" t="s">
        <v>467</v>
      </c>
      <c r="C286" t="s">
        <v>538</v>
      </c>
      <c r="D286" t="s">
        <v>539</v>
      </c>
      <c r="E286" t="s">
        <v>538</v>
      </c>
    </row>
    <row r="287" spans="1:5">
      <c r="A287">
        <v>286</v>
      </c>
      <c r="B287" t="s">
        <v>467</v>
      </c>
      <c r="C287" t="s">
        <v>540</v>
      </c>
      <c r="D287" t="s">
        <v>491</v>
      </c>
      <c r="E287" t="s">
        <v>540</v>
      </c>
    </row>
    <row r="288" spans="1:5">
      <c r="A288">
        <v>287</v>
      </c>
      <c r="B288" t="s">
        <v>467</v>
      </c>
      <c r="C288" t="s">
        <v>541</v>
      </c>
      <c r="D288" t="s">
        <v>542</v>
      </c>
      <c r="E288" t="s">
        <v>541</v>
      </c>
    </row>
    <row r="289" spans="1:5">
      <c r="A289">
        <v>288</v>
      </c>
      <c r="B289" t="s">
        <v>467</v>
      </c>
      <c r="C289" t="s">
        <v>543</v>
      </c>
      <c r="D289" t="s">
        <v>544</v>
      </c>
      <c r="E289" t="s">
        <v>543</v>
      </c>
    </row>
    <row r="290" spans="1:5">
      <c r="A290">
        <v>289</v>
      </c>
      <c r="B290" t="s">
        <v>467</v>
      </c>
      <c r="C290" t="s">
        <v>545</v>
      </c>
      <c r="D290" t="s">
        <v>546</v>
      </c>
      <c r="E290" t="s">
        <v>545</v>
      </c>
    </row>
    <row r="291" spans="1:5">
      <c r="A291">
        <v>290</v>
      </c>
      <c r="B291" t="s">
        <v>467</v>
      </c>
      <c r="C291" t="s">
        <v>547</v>
      </c>
      <c r="D291" t="s">
        <v>503</v>
      </c>
      <c r="E291" t="s">
        <v>547</v>
      </c>
    </row>
    <row r="292" spans="1:5">
      <c r="A292">
        <v>291</v>
      </c>
      <c r="B292" t="s">
        <v>467</v>
      </c>
      <c r="C292" t="s">
        <v>548</v>
      </c>
      <c r="D292" t="s">
        <v>549</v>
      </c>
      <c r="E292" t="s">
        <v>548</v>
      </c>
    </row>
    <row r="293" spans="1:5">
      <c r="A293">
        <v>292</v>
      </c>
      <c r="B293" t="s">
        <v>467</v>
      </c>
      <c r="C293" t="s">
        <v>550</v>
      </c>
      <c r="D293" t="s">
        <v>551</v>
      </c>
      <c r="E293" t="s">
        <v>550</v>
      </c>
    </row>
    <row r="294" spans="1:5">
      <c r="A294">
        <v>293</v>
      </c>
      <c r="B294" t="s">
        <v>467</v>
      </c>
      <c r="C294" t="s">
        <v>552</v>
      </c>
      <c r="D294" t="s">
        <v>553</v>
      </c>
      <c r="E294" t="s">
        <v>552</v>
      </c>
    </row>
    <row r="295" spans="1:5">
      <c r="A295">
        <v>294</v>
      </c>
      <c r="B295" t="s">
        <v>467</v>
      </c>
      <c r="C295" t="s">
        <v>554</v>
      </c>
      <c r="D295" t="s">
        <v>503</v>
      </c>
      <c r="E295" t="s">
        <v>554</v>
      </c>
    </row>
    <row r="296" spans="1:5">
      <c r="A296">
        <v>295</v>
      </c>
      <c r="B296" t="s">
        <v>467</v>
      </c>
      <c r="C296" t="s">
        <v>555</v>
      </c>
      <c r="D296" t="s">
        <v>391</v>
      </c>
      <c r="E296" t="s">
        <v>555</v>
      </c>
    </row>
    <row r="297" spans="1:5">
      <c r="A297">
        <v>296</v>
      </c>
      <c r="B297" t="s">
        <v>467</v>
      </c>
      <c r="C297" t="s">
        <v>556</v>
      </c>
      <c r="D297" t="s">
        <v>557</v>
      </c>
      <c r="E297" t="s">
        <v>556</v>
      </c>
    </row>
    <row r="298" spans="1:5">
      <c r="A298">
        <v>297</v>
      </c>
      <c r="B298" t="s">
        <v>467</v>
      </c>
      <c r="C298" t="s">
        <v>558</v>
      </c>
      <c r="D298" t="s">
        <v>559</v>
      </c>
      <c r="E298" t="s">
        <v>558</v>
      </c>
    </row>
    <row r="299" spans="1:5" hidden="1">
      <c r="A299">
        <v>298</v>
      </c>
      <c r="B299" t="s">
        <v>467</v>
      </c>
      <c r="C299" t="s">
        <v>560</v>
      </c>
      <c r="D299" t="s">
        <v>561</v>
      </c>
      <c r="E299" t="s">
        <v>13</v>
      </c>
    </row>
    <row r="300" spans="1:5">
      <c r="A300">
        <v>299</v>
      </c>
      <c r="B300" t="s">
        <v>467</v>
      </c>
      <c r="C300" t="s">
        <v>562</v>
      </c>
      <c r="D300" t="s">
        <v>471</v>
      </c>
      <c r="E300" t="s">
        <v>562</v>
      </c>
    </row>
    <row r="301" spans="1:5">
      <c r="A301">
        <v>300</v>
      </c>
      <c r="B301" t="s">
        <v>467</v>
      </c>
      <c r="C301" t="s">
        <v>563</v>
      </c>
      <c r="D301" t="s">
        <v>564</v>
      </c>
      <c r="E301" t="s">
        <v>563</v>
      </c>
    </row>
    <row r="302" spans="1:5">
      <c r="A302">
        <v>301</v>
      </c>
      <c r="B302" t="s">
        <v>467</v>
      </c>
      <c r="C302" t="s">
        <v>565</v>
      </c>
      <c r="D302" t="s">
        <v>566</v>
      </c>
      <c r="E302" t="s">
        <v>565</v>
      </c>
    </row>
    <row r="303" spans="1:5">
      <c r="A303">
        <v>302</v>
      </c>
      <c r="B303" t="s">
        <v>467</v>
      </c>
      <c r="C303" t="s">
        <v>567</v>
      </c>
      <c r="D303" t="s">
        <v>568</v>
      </c>
      <c r="E303" t="s">
        <v>567</v>
      </c>
    </row>
    <row r="304" spans="1:5">
      <c r="A304">
        <v>303</v>
      </c>
      <c r="B304" t="s">
        <v>467</v>
      </c>
      <c r="C304" t="s">
        <v>569</v>
      </c>
      <c r="D304" t="s">
        <v>570</v>
      </c>
      <c r="E304" t="s">
        <v>569</v>
      </c>
    </row>
    <row r="305" spans="1:5">
      <c r="A305">
        <v>304</v>
      </c>
      <c r="B305" t="s">
        <v>467</v>
      </c>
      <c r="C305" t="s">
        <v>571</v>
      </c>
      <c r="D305" t="s">
        <v>491</v>
      </c>
      <c r="E305" t="s">
        <v>571</v>
      </c>
    </row>
    <row r="306" spans="1:5">
      <c r="A306">
        <v>305</v>
      </c>
      <c r="B306" t="s">
        <v>467</v>
      </c>
      <c r="C306" t="s">
        <v>572</v>
      </c>
      <c r="D306" t="s">
        <v>573</v>
      </c>
      <c r="E306" t="s">
        <v>572</v>
      </c>
    </row>
    <row r="307" spans="1:5">
      <c r="A307">
        <v>306</v>
      </c>
      <c r="B307" t="s">
        <v>467</v>
      </c>
      <c r="C307" t="s">
        <v>574</v>
      </c>
      <c r="D307" t="s">
        <v>575</v>
      </c>
      <c r="E307" t="s">
        <v>574</v>
      </c>
    </row>
    <row r="308" spans="1:5">
      <c r="A308">
        <v>307</v>
      </c>
      <c r="B308" t="s">
        <v>467</v>
      </c>
      <c r="C308" t="s">
        <v>576</v>
      </c>
      <c r="D308" t="s">
        <v>577</v>
      </c>
      <c r="E308" t="s">
        <v>576</v>
      </c>
    </row>
    <row r="309" spans="1:5">
      <c r="A309">
        <v>308</v>
      </c>
      <c r="B309" t="s">
        <v>467</v>
      </c>
      <c r="C309" t="s">
        <v>578</v>
      </c>
      <c r="D309" t="s">
        <v>579</v>
      </c>
      <c r="E309" t="s">
        <v>578</v>
      </c>
    </row>
    <row r="310" spans="1:5">
      <c r="A310">
        <v>309</v>
      </c>
      <c r="B310" t="s">
        <v>467</v>
      </c>
      <c r="C310" t="s">
        <v>580</v>
      </c>
      <c r="D310" t="s">
        <v>581</v>
      </c>
      <c r="E310" t="s">
        <v>580</v>
      </c>
    </row>
    <row r="311" spans="1:5">
      <c r="A311">
        <v>310</v>
      </c>
      <c r="B311" t="s">
        <v>467</v>
      </c>
      <c r="C311" t="s">
        <v>582</v>
      </c>
      <c r="D311" t="s">
        <v>583</v>
      </c>
      <c r="E311" t="s">
        <v>582</v>
      </c>
    </row>
    <row r="312" spans="1:5" hidden="1">
      <c r="A312">
        <v>311</v>
      </c>
      <c r="B312" t="s">
        <v>467</v>
      </c>
      <c r="C312" t="s">
        <v>584</v>
      </c>
      <c r="D312" t="s">
        <v>585</v>
      </c>
      <c r="E312" t="s">
        <v>13</v>
      </c>
    </row>
    <row r="313" spans="1:5" hidden="1">
      <c r="A313">
        <v>312</v>
      </c>
      <c r="B313" t="s">
        <v>467</v>
      </c>
      <c r="C313" t="s">
        <v>586</v>
      </c>
      <c r="D313" t="s">
        <v>110</v>
      </c>
      <c r="E313" t="s">
        <v>13</v>
      </c>
    </row>
    <row r="314" spans="1:5">
      <c r="A314">
        <v>313</v>
      </c>
      <c r="B314" t="s">
        <v>467</v>
      </c>
      <c r="C314" t="s">
        <v>587</v>
      </c>
      <c r="D314" t="s">
        <v>588</v>
      </c>
      <c r="E314" t="s">
        <v>587</v>
      </c>
    </row>
    <row r="315" spans="1:5">
      <c r="A315">
        <v>314</v>
      </c>
      <c r="B315" t="s">
        <v>467</v>
      </c>
      <c r="C315" t="s">
        <v>589</v>
      </c>
      <c r="D315" t="s">
        <v>590</v>
      </c>
      <c r="E315" t="s">
        <v>589</v>
      </c>
    </row>
    <row r="316" spans="1:5">
      <c r="A316">
        <v>315</v>
      </c>
      <c r="B316" t="s">
        <v>467</v>
      </c>
      <c r="C316" t="s">
        <v>591</v>
      </c>
      <c r="D316" t="s">
        <v>592</v>
      </c>
      <c r="E316" t="s">
        <v>591</v>
      </c>
    </row>
    <row r="317" spans="1:5">
      <c r="A317">
        <v>316</v>
      </c>
      <c r="B317" t="s">
        <v>467</v>
      </c>
      <c r="C317" t="s">
        <v>593</v>
      </c>
      <c r="D317" t="s">
        <v>594</v>
      </c>
      <c r="E317" t="s">
        <v>593</v>
      </c>
    </row>
    <row r="318" spans="1:5">
      <c r="A318">
        <v>317</v>
      </c>
      <c r="B318" t="s">
        <v>467</v>
      </c>
      <c r="C318" t="s">
        <v>595</v>
      </c>
      <c r="D318" t="s">
        <v>596</v>
      </c>
      <c r="E318" t="s">
        <v>595</v>
      </c>
    </row>
    <row r="319" spans="1:5">
      <c r="A319">
        <v>318</v>
      </c>
      <c r="B319" t="s">
        <v>467</v>
      </c>
      <c r="C319" t="s">
        <v>597</v>
      </c>
      <c r="D319" t="s">
        <v>598</v>
      </c>
      <c r="E319" t="s">
        <v>597</v>
      </c>
    </row>
    <row r="320" spans="1:5">
      <c r="A320">
        <v>319</v>
      </c>
      <c r="B320" t="s">
        <v>467</v>
      </c>
      <c r="C320" t="s">
        <v>599</v>
      </c>
      <c r="D320" t="s">
        <v>535</v>
      </c>
      <c r="E320" t="s">
        <v>599</v>
      </c>
    </row>
    <row r="321" spans="1:6" hidden="1">
      <c r="A321">
        <v>320</v>
      </c>
      <c r="B321" t="s">
        <v>467</v>
      </c>
      <c r="C321" t="s">
        <v>600</v>
      </c>
      <c r="D321" t="s">
        <v>601</v>
      </c>
      <c r="E321" t="s">
        <v>13</v>
      </c>
    </row>
    <row r="322" spans="1:6">
      <c r="A322">
        <v>321</v>
      </c>
      <c r="B322" t="s">
        <v>467</v>
      </c>
      <c r="C322" t="s">
        <v>602</v>
      </c>
      <c r="D322" t="s">
        <v>179</v>
      </c>
      <c r="E322" t="s">
        <v>602</v>
      </c>
    </row>
    <row r="323" spans="1:6">
      <c r="A323">
        <v>322</v>
      </c>
      <c r="B323" t="s">
        <v>467</v>
      </c>
      <c r="C323" t="s">
        <v>603</v>
      </c>
      <c r="D323" t="s">
        <v>604</v>
      </c>
      <c r="E323" t="s">
        <v>603</v>
      </c>
    </row>
    <row r="324" spans="1:6">
      <c r="A324">
        <v>323</v>
      </c>
      <c r="B324" t="s">
        <v>467</v>
      </c>
      <c r="C324" t="s">
        <v>605</v>
      </c>
      <c r="D324" t="s">
        <v>606</v>
      </c>
      <c r="E324" t="s">
        <v>605</v>
      </c>
    </row>
    <row r="325" spans="1:6" hidden="1">
      <c r="A325">
        <v>324</v>
      </c>
      <c r="B325" t="s">
        <v>467</v>
      </c>
      <c r="C325" t="s">
        <v>607</v>
      </c>
      <c r="D325" t="s">
        <v>608</v>
      </c>
      <c r="E325" t="s">
        <v>13</v>
      </c>
    </row>
    <row r="326" spans="1:6">
      <c r="A326">
        <v>325</v>
      </c>
      <c r="B326" t="s">
        <v>467</v>
      </c>
      <c r="C326" t="s">
        <v>609</v>
      </c>
      <c r="D326" t="s">
        <v>610</v>
      </c>
      <c r="E326" t="s">
        <v>609</v>
      </c>
    </row>
    <row r="327" spans="1:6">
      <c r="A327">
        <v>326</v>
      </c>
      <c r="B327" t="s">
        <v>467</v>
      </c>
      <c r="C327" t="s">
        <v>611</v>
      </c>
      <c r="D327" t="s">
        <v>511</v>
      </c>
      <c r="E327" t="s">
        <v>611</v>
      </c>
    </row>
    <row r="328" spans="1:6">
      <c r="A328">
        <v>327</v>
      </c>
      <c r="B328" t="s">
        <v>467</v>
      </c>
      <c r="C328" t="s">
        <v>612</v>
      </c>
      <c r="D328" t="s">
        <v>526</v>
      </c>
      <c r="E328" t="s">
        <v>612</v>
      </c>
    </row>
    <row r="329" spans="1:6">
      <c r="A329">
        <v>328</v>
      </c>
      <c r="B329" t="s">
        <v>467</v>
      </c>
      <c r="C329" t="s">
        <v>613</v>
      </c>
      <c r="D329" t="s">
        <v>503</v>
      </c>
      <c r="E329" t="s">
        <v>613</v>
      </c>
    </row>
    <row r="330" spans="1:6" hidden="1">
      <c r="A330">
        <v>329</v>
      </c>
      <c r="B330" t="s">
        <v>467</v>
      </c>
      <c r="C330" t="s">
        <v>614</v>
      </c>
      <c r="D330" t="s">
        <v>615</v>
      </c>
      <c r="E330" t="s">
        <v>13</v>
      </c>
    </row>
    <row r="331" spans="1:6">
      <c r="A331">
        <v>330</v>
      </c>
      <c r="B331" t="s">
        <v>467</v>
      </c>
      <c r="C331" t="s">
        <v>616</v>
      </c>
      <c r="D331" t="s">
        <v>617</v>
      </c>
      <c r="E331" t="s">
        <v>616</v>
      </c>
    </row>
    <row r="332" spans="1:6">
      <c r="A332">
        <v>331</v>
      </c>
      <c r="B332" t="s">
        <v>467</v>
      </c>
      <c r="C332" t="s">
        <v>618</v>
      </c>
      <c r="D332" t="s">
        <v>619</v>
      </c>
      <c r="E332" t="s">
        <v>618</v>
      </c>
    </row>
    <row r="333" spans="1:6">
      <c r="A333">
        <v>332</v>
      </c>
      <c r="B333" t="s">
        <v>467</v>
      </c>
      <c r="C333" t="s">
        <v>620</v>
      </c>
      <c r="D333" t="s">
        <v>621</v>
      </c>
      <c r="E333" t="s">
        <v>620</v>
      </c>
    </row>
    <row r="334" spans="1:6" hidden="1">
      <c r="A334">
        <v>333</v>
      </c>
      <c r="B334" t="s">
        <v>467</v>
      </c>
      <c r="C334" t="s">
        <v>622</v>
      </c>
      <c r="D334" t="s">
        <v>623</v>
      </c>
      <c r="E334" t="s">
        <v>622</v>
      </c>
      <c r="F334" t="s">
        <v>65</v>
      </c>
    </row>
    <row r="335" spans="1:6" hidden="1">
      <c r="A335">
        <v>334</v>
      </c>
      <c r="B335" t="s">
        <v>467</v>
      </c>
      <c r="C335" t="s">
        <v>624</v>
      </c>
      <c r="D335" t="s">
        <v>625</v>
      </c>
      <c r="E335" t="s">
        <v>13</v>
      </c>
    </row>
    <row r="336" spans="1:6">
      <c r="A336">
        <v>335</v>
      </c>
      <c r="B336" t="s">
        <v>467</v>
      </c>
      <c r="C336" t="s">
        <v>626</v>
      </c>
      <c r="D336" t="s">
        <v>627</v>
      </c>
      <c r="E336" t="s">
        <v>626</v>
      </c>
    </row>
    <row r="337" spans="1:5" hidden="1">
      <c r="A337">
        <v>336</v>
      </c>
      <c r="B337" t="s">
        <v>467</v>
      </c>
      <c r="C337" t="s">
        <v>628</v>
      </c>
      <c r="D337" t="s">
        <v>312</v>
      </c>
      <c r="E337" t="s">
        <v>13</v>
      </c>
    </row>
    <row r="338" spans="1:5">
      <c r="A338">
        <v>337</v>
      </c>
      <c r="B338" t="s">
        <v>467</v>
      </c>
      <c r="C338" t="s">
        <v>629</v>
      </c>
      <c r="D338" t="s">
        <v>630</v>
      </c>
      <c r="E338" t="s">
        <v>629</v>
      </c>
    </row>
    <row r="339" spans="1:5" hidden="1">
      <c r="A339">
        <v>338</v>
      </c>
      <c r="B339" t="s">
        <v>467</v>
      </c>
      <c r="C339" t="s">
        <v>631</v>
      </c>
      <c r="D339" t="s">
        <v>471</v>
      </c>
      <c r="E339" t="s">
        <v>13</v>
      </c>
    </row>
    <row r="340" spans="1:5" hidden="1">
      <c r="A340">
        <v>339</v>
      </c>
      <c r="B340" t="s">
        <v>467</v>
      </c>
      <c r="C340" t="s">
        <v>632</v>
      </c>
      <c r="D340" t="s">
        <v>553</v>
      </c>
      <c r="E340" t="s">
        <v>13</v>
      </c>
    </row>
    <row r="341" spans="1:5" hidden="1">
      <c r="A341">
        <v>340</v>
      </c>
      <c r="B341" t="s">
        <v>467</v>
      </c>
      <c r="C341" t="s">
        <v>633</v>
      </c>
      <c r="D341" t="s">
        <v>634</v>
      </c>
      <c r="E341" t="s">
        <v>13</v>
      </c>
    </row>
    <row r="342" spans="1:5">
      <c r="A342">
        <v>341</v>
      </c>
      <c r="B342" t="s">
        <v>467</v>
      </c>
      <c r="C342" t="s">
        <v>635</v>
      </c>
      <c r="D342" t="s">
        <v>636</v>
      </c>
      <c r="E342" t="s">
        <v>635</v>
      </c>
    </row>
    <row r="343" spans="1:5">
      <c r="A343">
        <v>342</v>
      </c>
      <c r="B343" t="s">
        <v>467</v>
      </c>
      <c r="C343" t="s">
        <v>637</v>
      </c>
      <c r="D343" t="s">
        <v>638</v>
      </c>
      <c r="E343" t="s">
        <v>637</v>
      </c>
    </row>
    <row r="344" spans="1:5" hidden="1">
      <c r="A344">
        <v>343</v>
      </c>
      <c r="B344" t="s">
        <v>467</v>
      </c>
      <c r="C344" t="s">
        <v>639</v>
      </c>
      <c r="D344" t="s">
        <v>537</v>
      </c>
      <c r="E344" t="s">
        <v>13</v>
      </c>
    </row>
    <row r="345" spans="1:5" hidden="1">
      <c r="A345">
        <v>344</v>
      </c>
      <c r="B345" t="s">
        <v>467</v>
      </c>
      <c r="C345" t="s">
        <v>640</v>
      </c>
      <c r="D345" t="s">
        <v>347</v>
      </c>
      <c r="E345" t="s">
        <v>13</v>
      </c>
    </row>
    <row r="346" spans="1:5">
      <c r="A346">
        <v>345</v>
      </c>
      <c r="B346" t="s">
        <v>467</v>
      </c>
      <c r="C346" t="s">
        <v>641</v>
      </c>
      <c r="D346" t="s">
        <v>596</v>
      </c>
      <c r="E346" t="s">
        <v>641</v>
      </c>
    </row>
    <row r="347" spans="1:5" hidden="1">
      <c r="A347">
        <v>346</v>
      </c>
      <c r="B347" t="s">
        <v>467</v>
      </c>
      <c r="C347" t="s">
        <v>642</v>
      </c>
      <c r="D347" t="s">
        <v>198</v>
      </c>
      <c r="E347" t="s">
        <v>13</v>
      </c>
    </row>
    <row r="348" spans="1:5" hidden="1">
      <c r="A348">
        <v>347</v>
      </c>
      <c r="B348" t="s">
        <v>467</v>
      </c>
      <c r="C348" t="s">
        <v>643</v>
      </c>
      <c r="D348" t="s">
        <v>476</v>
      </c>
      <c r="E348" t="s">
        <v>13</v>
      </c>
    </row>
    <row r="349" spans="1:5">
      <c r="A349">
        <v>348</v>
      </c>
      <c r="B349" t="s">
        <v>467</v>
      </c>
      <c r="C349" t="s">
        <v>644</v>
      </c>
      <c r="D349" t="s">
        <v>102</v>
      </c>
      <c r="E349" t="s">
        <v>644</v>
      </c>
    </row>
    <row r="350" spans="1:5" hidden="1">
      <c r="A350">
        <v>349</v>
      </c>
      <c r="B350" t="s">
        <v>467</v>
      </c>
      <c r="C350" t="s">
        <v>645</v>
      </c>
      <c r="D350" t="s">
        <v>646</v>
      </c>
      <c r="E350" t="s">
        <v>13</v>
      </c>
    </row>
    <row r="351" spans="1:5" hidden="1">
      <c r="A351">
        <v>350</v>
      </c>
      <c r="B351" t="s">
        <v>467</v>
      </c>
      <c r="C351" t="s">
        <v>647</v>
      </c>
      <c r="D351" t="s">
        <v>648</v>
      </c>
      <c r="E351" t="s">
        <v>13</v>
      </c>
    </row>
    <row r="352" spans="1:5" hidden="1">
      <c r="A352">
        <v>351</v>
      </c>
      <c r="B352" t="s">
        <v>467</v>
      </c>
      <c r="C352" t="s">
        <v>649</v>
      </c>
      <c r="D352" t="s">
        <v>650</v>
      </c>
      <c r="E352" t="s">
        <v>13</v>
      </c>
    </row>
    <row r="353" spans="1:5" hidden="1">
      <c r="A353">
        <v>352</v>
      </c>
      <c r="B353" t="s">
        <v>467</v>
      </c>
      <c r="C353" t="s">
        <v>651</v>
      </c>
      <c r="D353" t="s">
        <v>522</v>
      </c>
      <c r="E353" t="s">
        <v>13</v>
      </c>
    </row>
    <row r="354" spans="1:5">
      <c r="A354">
        <v>353</v>
      </c>
      <c r="B354" t="s">
        <v>467</v>
      </c>
      <c r="C354" t="s">
        <v>652</v>
      </c>
      <c r="D354" t="s">
        <v>653</v>
      </c>
      <c r="E354" t="s">
        <v>652</v>
      </c>
    </row>
    <row r="355" spans="1:5">
      <c r="A355">
        <v>354</v>
      </c>
      <c r="B355" t="s">
        <v>467</v>
      </c>
      <c r="C355" t="s">
        <v>654</v>
      </c>
      <c r="D355" t="s">
        <v>119</v>
      </c>
      <c r="E355" t="s">
        <v>654</v>
      </c>
    </row>
    <row r="356" spans="1:5" hidden="1">
      <c r="A356">
        <v>355</v>
      </c>
      <c r="B356" t="s">
        <v>467</v>
      </c>
      <c r="C356" t="s">
        <v>655</v>
      </c>
      <c r="D356" t="s">
        <v>656</v>
      </c>
      <c r="E356" t="s">
        <v>13</v>
      </c>
    </row>
    <row r="357" spans="1:5" hidden="1">
      <c r="A357">
        <v>356</v>
      </c>
      <c r="B357" t="s">
        <v>467</v>
      </c>
      <c r="C357" t="s">
        <v>657</v>
      </c>
      <c r="D357" t="s">
        <v>542</v>
      </c>
      <c r="E357" t="s">
        <v>13</v>
      </c>
    </row>
    <row r="358" spans="1:5" hidden="1">
      <c r="A358">
        <v>357</v>
      </c>
      <c r="B358" t="s">
        <v>467</v>
      </c>
      <c r="C358" t="s">
        <v>658</v>
      </c>
      <c r="D358" t="s">
        <v>659</v>
      </c>
      <c r="E358" t="s">
        <v>13</v>
      </c>
    </row>
    <row r="359" spans="1:5" hidden="1">
      <c r="A359">
        <v>358</v>
      </c>
      <c r="B359" t="s">
        <v>467</v>
      </c>
      <c r="C359" t="s">
        <v>660</v>
      </c>
      <c r="D359" t="s">
        <v>661</v>
      </c>
      <c r="E359" t="s">
        <v>13</v>
      </c>
    </row>
    <row r="360" spans="1:5" hidden="1">
      <c r="A360">
        <v>359</v>
      </c>
      <c r="B360" t="s">
        <v>467</v>
      </c>
      <c r="C360" t="s">
        <v>662</v>
      </c>
      <c r="D360" t="s">
        <v>663</v>
      </c>
      <c r="E360" t="s">
        <v>13</v>
      </c>
    </row>
    <row r="361" spans="1:5">
      <c r="A361">
        <v>360</v>
      </c>
      <c r="B361" t="s">
        <v>467</v>
      </c>
      <c r="C361" t="s">
        <v>664</v>
      </c>
      <c r="D361" t="s">
        <v>665</v>
      </c>
      <c r="E361" t="s">
        <v>664</v>
      </c>
    </row>
    <row r="362" spans="1:5">
      <c r="A362">
        <v>361</v>
      </c>
      <c r="B362" t="s">
        <v>467</v>
      </c>
      <c r="C362" t="s">
        <v>666</v>
      </c>
      <c r="D362" t="s">
        <v>667</v>
      </c>
      <c r="E362" t="s">
        <v>666</v>
      </c>
    </row>
    <row r="363" spans="1:5" hidden="1">
      <c r="A363">
        <v>362</v>
      </c>
      <c r="B363" t="s">
        <v>467</v>
      </c>
      <c r="C363" t="s">
        <v>668</v>
      </c>
      <c r="D363" t="s">
        <v>669</v>
      </c>
      <c r="E363" t="s">
        <v>13</v>
      </c>
    </row>
    <row r="364" spans="1:5">
      <c r="A364">
        <v>363</v>
      </c>
      <c r="B364" t="s">
        <v>467</v>
      </c>
      <c r="C364" t="s">
        <v>670</v>
      </c>
      <c r="D364" t="s">
        <v>671</v>
      </c>
      <c r="E364" t="s">
        <v>670</v>
      </c>
    </row>
    <row r="365" spans="1:5" hidden="1">
      <c r="A365">
        <v>364</v>
      </c>
      <c r="B365" t="s">
        <v>467</v>
      </c>
      <c r="C365" t="s">
        <v>672</v>
      </c>
      <c r="D365" t="s">
        <v>323</v>
      </c>
      <c r="E365" t="s">
        <v>13</v>
      </c>
    </row>
    <row r="366" spans="1:5" hidden="1">
      <c r="A366">
        <v>365</v>
      </c>
      <c r="B366" t="s">
        <v>467</v>
      </c>
      <c r="C366" t="s">
        <v>673</v>
      </c>
      <c r="D366" t="s">
        <v>573</v>
      </c>
      <c r="E366" t="s">
        <v>13</v>
      </c>
    </row>
    <row r="367" spans="1:5">
      <c r="A367">
        <v>366</v>
      </c>
      <c r="B367" t="s">
        <v>467</v>
      </c>
      <c r="C367" t="s">
        <v>674</v>
      </c>
      <c r="D367" t="s">
        <v>391</v>
      </c>
      <c r="E367" t="s">
        <v>674</v>
      </c>
    </row>
    <row r="368" spans="1:5">
      <c r="A368">
        <v>367</v>
      </c>
      <c r="B368" t="s">
        <v>467</v>
      </c>
      <c r="C368" t="s">
        <v>675</v>
      </c>
      <c r="D368" t="s">
        <v>676</v>
      </c>
      <c r="E368" t="s">
        <v>675</v>
      </c>
    </row>
    <row r="369" spans="1:5">
      <c r="A369">
        <v>368</v>
      </c>
      <c r="B369" t="s">
        <v>677</v>
      </c>
      <c r="C369" t="s">
        <v>678</v>
      </c>
      <c r="D369" t="s">
        <v>679</v>
      </c>
      <c r="E369" t="s">
        <v>678</v>
      </c>
    </row>
    <row r="370" spans="1:5">
      <c r="A370">
        <v>369</v>
      </c>
      <c r="B370" t="s">
        <v>677</v>
      </c>
      <c r="C370" t="s">
        <v>680</v>
      </c>
      <c r="D370" t="s">
        <v>681</v>
      </c>
      <c r="E370" t="s">
        <v>680</v>
      </c>
    </row>
    <row r="371" spans="1:5">
      <c r="A371">
        <v>370</v>
      </c>
      <c r="B371" t="s">
        <v>677</v>
      </c>
      <c r="C371" t="s">
        <v>682</v>
      </c>
      <c r="D371" t="s">
        <v>683</v>
      </c>
      <c r="E371" t="s">
        <v>682</v>
      </c>
    </row>
    <row r="372" spans="1:5">
      <c r="A372">
        <v>371</v>
      </c>
      <c r="B372" t="s">
        <v>677</v>
      </c>
      <c r="C372" t="s">
        <v>684</v>
      </c>
      <c r="D372" t="s">
        <v>679</v>
      </c>
      <c r="E372" t="s">
        <v>684</v>
      </c>
    </row>
    <row r="373" spans="1:5">
      <c r="A373">
        <v>372</v>
      </c>
      <c r="B373" t="s">
        <v>677</v>
      </c>
      <c r="C373" t="s">
        <v>685</v>
      </c>
      <c r="D373" t="s">
        <v>686</v>
      </c>
      <c r="E373" t="s">
        <v>685</v>
      </c>
    </row>
    <row r="374" spans="1:5">
      <c r="A374">
        <v>373</v>
      </c>
      <c r="B374" t="s">
        <v>677</v>
      </c>
      <c r="C374" t="s">
        <v>687</v>
      </c>
      <c r="D374" t="s">
        <v>683</v>
      </c>
      <c r="E374" t="s">
        <v>687</v>
      </c>
    </row>
    <row r="375" spans="1:5">
      <c r="A375">
        <v>374</v>
      </c>
      <c r="B375" t="s">
        <v>677</v>
      </c>
      <c r="C375" t="s">
        <v>688</v>
      </c>
      <c r="D375" t="s">
        <v>689</v>
      </c>
      <c r="E375" t="s">
        <v>688</v>
      </c>
    </row>
    <row r="376" spans="1:5">
      <c r="A376">
        <v>375</v>
      </c>
      <c r="B376" t="s">
        <v>677</v>
      </c>
      <c r="C376" t="s">
        <v>690</v>
      </c>
      <c r="D376" t="s">
        <v>691</v>
      </c>
      <c r="E376" t="s">
        <v>690</v>
      </c>
    </row>
    <row r="377" spans="1:5">
      <c r="A377">
        <v>376</v>
      </c>
      <c r="B377" t="s">
        <v>677</v>
      </c>
      <c r="C377" t="s">
        <v>692</v>
      </c>
      <c r="D377" t="s">
        <v>693</v>
      </c>
      <c r="E377" t="s">
        <v>692</v>
      </c>
    </row>
    <row r="378" spans="1:5">
      <c r="A378">
        <v>377</v>
      </c>
      <c r="B378" t="s">
        <v>677</v>
      </c>
      <c r="C378" t="s">
        <v>694</v>
      </c>
      <c r="D378" t="s">
        <v>695</v>
      </c>
      <c r="E378" t="s">
        <v>694</v>
      </c>
    </row>
    <row r="379" spans="1:5">
      <c r="A379">
        <v>378</v>
      </c>
      <c r="B379" t="s">
        <v>677</v>
      </c>
      <c r="C379" t="s">
        <v>696</v>
      </c>
      <c r="D379" t="s">
        <v>697</v>
      </c>
      <c r="E379" t="s">
        <v>696</v>
      </c>
    </row>
    <row r="380" spans="1:5">
      <c r="A380">
        <v>379</v>
      </c>
      <c r="B380" t="s">
        <v>677</v>
      </c>
      <c r="C380" t="s">
        <v>698</v>
      </c>
      <c r="D380" t="s">
        <v>699</v>
      </c>
      <c r="E380" t="s">
        <v>698</v>
      </c>
    </row>
    <row r="381" spans="1:5">
      <c r="A381">
        <v>380</v>
      </c>
      <c r="B381" t="s">
        <v>677</v>
      </c>
      <c r="C381" t="s">
        <v>700</v>
      </c>
      <c r="D381" t="s">
        <v>679</v>
      </c>
      <c r="E381" t="s">
        <v>700</v>
      </c>
    </row>
    <row r="382" spans="1:5">
      <c r="A382">
        <v>381</v>
      </c>
      <c r="B382" t="s">
        <v>677</v>
      </c>
      <c r="C382" t="s">
        <v>701</v>
      </c>
      <c r="D382" t="s">
        <v>702</v>
      </c>
      <c r="E382" t="s">
        <v>701</v>
      </c>
    </row>
    <row r="383" spans="1:5">
      <c r="A383">
        <v>382</v>
      </c>
      <c r="B383" t="s">
        <v>677</v>
      </c>
      <c r="C383" t="s">
        <v>703</v>
      </c>
      <c r="D383" t="s">
        <v>704</v>
      </c>
      <c r="E383" t="s">
        <v>703</v>
      </c>
    </row>
    <row r="384" spans="1:5">
      <c r="A384">
        <v>383</v>
      </c>
      <c r="B384" t="s">
        <v>677</v>
      </c>
      <c r="C384" t="s">
        <v>705</v>
      </c>
      <c r="D384" t="s">
        <v>706</v>
      </c>
      <c r="E384" t="s">
        <v>705</v>
      </c>
    </row>
    <row r="385" spans="1:5">
      <c r="A385">
        <v>384</v>
      </c>
      <c r="B385" t="s">
        <v>677</v>
      </c>
      <c r="C385" t="s">
        <v>707</v>
      </c>
      <c r="D385" t="s">
        <v>708</v>
      </c>
      <c r="E385" t="s">
        <v>707</v>
      </c>
    </row>
    <row r="386" spans="1:5">
      <c r="A386">
        <v>385</v>
      </c>
      <c r="B386" t="s">
        <v>677</v>
      </c>
      <c r="C386" t="s">
        <v>709</v>
      </c>
      <c r="D386" t="s">
        <v>710</v>
      </c>
      <c r="E386" t="s">
        <v>709</v>
      </c>
    </row>
    <row r="387" spans="1:5">
      <c r="A387">
        <v>386</v>
      </c>
      <c r="B387" t="s">
        <v>677</v>
      </c>
      <c r="C387" t="s">
        <v>711</v>
      </c>
      <c r="D387" t="s">
        <v>679</v>
      </c>
      <c r="E387" t="s">
        <v>711</v>
      </c>
    </row>
    <row r="388" spans="1:5">
      <c r="A388">
        <v>387</v>
      </c>
      <c r="B388" t="s">
        <v>677</v>
      </c>
      <c r="C388" t="s">
        <v>712</v>
      </c>
      <c r="D388" t="s">
        <v>706</v>
      </c>
      <c r="E388" t="s">
        <v>712</v>
      </c>
    </row>
    <row r="389" spans="1:5">
      <c r="A389">
        <v>388</v>
      </c>
      <c r="B389" t="s">
        <v>677</v>
      </c>
      <c r="C389" t="s">
        <v>713</v>
      </c>
      <c r="D389" t="s">
        <v>704</v>
      </c>
      <c r="E389" t="s">
        <v>713</v>
      </c>
    </row>
    <row r="390" spans="1:5">
      <c r="A390">
        <v>389</v>
      </c>
      <c r="B390" t="s">
        <v>677</v>
      </c>
      <c r="C390" t="s">
        <v>714</v>
      </c>
      <c r="D390" t="s">
        <v>715</v>
      </c>
      <c r="E390" t="s">
        <v>714</v>
      </c>
    </row>
    <row r="391" spans="1:5">
      <c r="A391">
        <v>390</v>
      </c>
      <c r="B391" t="s">
        <v>677</v>
      </c>
      <c r="C391" t="s">
        <v>716</v>
      </c>
      <c r="D391" t="s">
        <v>275</v>
      </c>
      <c r="E391" t="s">
        <v>716</v>
      </c>
    </row>
    <row r="392" spans="1:5">
      <c r="A392">
        <v>391</v>
      </c>
      <c r="B392" t="s">
        <v>677</v>
      </c>
      <c r="C392" t="s">
        <v>717</v>
      </c>
      <c r="D392" t="s">
        <v>702</v>
      </c>
      <c r="E392" t="s">
        <v>717</v>
      </c>
    </row>
    <row r="393" spans="1:5">
      <c r="A393">
        <v>392</v>
      </c>
      <c r="B393" t="s">
        <v>677</v>
      </c>
      <c r="C393" t="s">
        <v>718</v>
      </c>
      <c r="D393" t="s">
        <v>679</v>
      </c>
      <c r="E393" t="s">
        <v>718</v>
      </c>
    </row>
    <row r="394" spans="1:5">
      <c r="A394">
        <v>393</v>
      </c>
      <c r="B394" t="s">
        <v>677</v>
      </c>
      <c r="C394" t="s">
        <v>719</v>
      </c>
      <c r="D394" t="s">
        <v>720</v>
      </c>
      <c r="E394" t="s">
        <v>719</v>
      </c>
    </row>
    <row r="395" spans="1:5">
      <c r="A395">
        <v>394</v>
      </c>
      <c r="B395" t="s">
        <v>677</v>
      </c>
      <c r="C395" t="s">
        <v>721</v>
      </c>
      <c r="D395" t="s">
        <v>722</v>
      </c>
      <c r="E395" t="s">
        <v>721</v>
      </c>
    </row>
    <row r="396" spans="1:5">
      <c r="A396">
        <v>395</v>
      </c>
      <c r="B396" t="s">
        <v>677</v>
      </c>
      <c r="C396" t="s">
        <v>723</v>
      </c>
      <c r="D396" t="s">
        <v>724</v>
      </c>
      <c r="E396" t="s">
        <v>723</v>
      </c>
    </row>
    <row r="397" spans="1:5">
      <c r="A397">
        <v>396</v>
      </c>
      <c r="B397" t="s">
        <v>677</v>
      </c>
      <c r="C397" t="s">
        <v>725</v>
      </c>
      <c r="D397" t="s">
        <v>683</v>
      </c>
      <c r="E397" t="s">
        <v>725</v>
      </c>
    </row>
    <row r="398" spans="1:5">
      <c r="A398">
        <v>397</v>
      </c>
      <c r="B398" t="s">
        <v>677</v>
      </c>
      <c r="C398" t="s">
        <v>726</v>
      </c>
      <c r="D398" t="s">
        <v>727</v>
      </c>
      <c r="E398" t="s">
        <v>726</v>
      </c>
    </row>
    <row r="399" spans="1:5">
      <c r="A399">
        <v>398</v>
      </c>
      <c r="B399" t="s">
        <v>677</v>
      </c>
      <c r="C399" t="s">
        <v>728</v>
      </c>
      <c r="D399" t="s">
        <v>729</v>
      </c>
      <c r="E399" t="s">
        <v>728</v>
      </c>
    </row>
    <row r="400" spans="1:5">
      <c r="A400">
        <v>399</v>
      </c>
      <c r="B400" t="s">
        <v>677</v>
      </c>
      <c r="C400" t="s">
        <v>730</v>
      </c>
      <c r="D400" t="s">
        <v>731</v>
      </c>
      <c r="E400" t="s">
        <v>730</v>
      </c>
    </row>
    <row r="401" spans="1:5">
      <c r="A401">
        <v>400</v>
      </c>
      <c r="B401" t="s">
        <v>677</v>
      </c>
      <c r="C401" t="s">
        <v>732</v>
      </c>
      <c r="D401" t="s">
        <v>733</v>
      </c>
      <c r="E401" t="s">
        <v>732</v>
      </c>
    </row>
    <row r="402" spans="1:5">
      <c r="A402">
        <v>401</v>
      </c>
      <c r="B402" t="s">
        <v>677</v>
      </c>
      <c r="C402" t="s">
        <v>734</v>
      </c>
      <c r="D402" t="s">
        <v>735</v>
      </c>
      <c r="E402" t="s">
        <v>734</v>
      </c>
    </row>
    <row r="403" spans="1:5">
      <c r="A403">
        <v>402</v>
      </c>
      <c r="B403" t="s">
        <v>677</v>
      </c>
      <c r="C403" t="s">
        <v>736</v>
      </c>
      <c r="D403" t="s">
        <v>737</v>
      </c>
      <c r="E403" t="s">
        <v>736</v>
      </c>
    </row>
    <row r="404" spans="1:5">
      <c r="A404">
        <v>403</v>
      </c>
      <c r="B404" t="s">
        <v>677</v>
      </c>
      <c r="C404" t="s">
        <v>738</v>
      </c>
      <c r="D404" t="s">
        <v>739</v>
      </c>
      <c r="E404" t="s">
        <v>738</v>
      </c>
    </row>
    <row r="405" spans="1:5">
      <c r="A405">
        <v>404</v>
      </c>
      <c r="B405" t="s">
        <v>677</v>
      </c>
      <c r="C405" t="s">
        <v>740</v>
      </c>
      <c r="D405" t="s">
        <v>741</v>
      </c>
      <c r="E405" t="s">
        <v>740</v>
      </c>
    </row>
    <row r="406" spans="1:5">
      <c r="A406">
        <v>405</v>
      </c>
      <c r="B406" t="s">
        <v>677</v>
      </c>
      <c r="C406" t="s">
        <v>742</v>
      </c>
      <c r="D406" t="s">
        <v>743</v>
      </c>
      <c r="E406" t="s">
        <v>742</v>
      </c>
    </row>
    <row r="407" spans="1:5">
      <c r="A407">
        <v>406</v>
      </c>
      <c r="B407" t="s">
        <v>677</v>
      </c>
      <c r="C407" t="s">
        <v>744</v>
      </c>
      <c r="D407" t="s">
        <v>745</v>
      </c>
      <c r="E407" t="s">
        <v>744</v>
      </c>
    </row>
    <row r="408" spans="1:5">
      <c r="A408">
        <v>407</v>
      </c>
      <c r="B408" t="s">
        <v>677</v>
      </c>
      <c r="C408" t="s">
        <v>746</v>
      </c>
      <c r="D408" t="s">
        <v>747</v>
      </c>
      <c r="E408" t="s">
        <v>746</v>
      </c>
    </row>
    <row r="409" spans="1:5">
      <c r="A409">
        <v>408</v>
      </c>
      <c r="B409" t="s">
        <v>677</v>
      </c>
      <c r="C409" t="s">
        <v>748</v>
      </c>
      <c r="D409" t="s">
        <v>625</v>
      </c>
      <c r="E409" t="s">
        <v>748</v>
      </c>
    </row>
    <row r="410" spans="1:5" hidden="1">
      <c r="A410">
        <v>409</v>
      </c>
      <c r="B410" t="s">
        <v>677</v>
      </c>
      <c r="C410" t="s">
        <v>749</v>
      </c>
      <c r="D410" t="s">
        <v>699</v>
      </c>
      <c r="E410" t="s">
        <v>13</v>
      </c>
    </row>
    <row r="411" spans="1:5">
      <c r="A411">
        <v>410</v>
      </c>
      <c r="B411" t="s">
        <v>677</v>
      </c>
      <c r="C411" t="s">
        <v>750</v>
      </c>
      <c r="D411" t="s">
        <v>751</v>
      </c>
      <c r="E411" t="s">
        <v>750</v>
      </c>
    </row>
    <row r="412" spans="1:5">
      <c r="A412">
        <v>411</v>
      </c>
      <c r="B412" t="s">
        <v>677</v>
      </c>
      <c r="C412" t="s">
        <v>752</v>
      </c>
      <c r="D412" t="s">
        <v>691</v>
      </c>
      <c r="E412" t="s">
        <v>752</v>
      </c>
    </row>
    <row r="413" spans="1:5">
      <c r="A413">
        <v>412</v>
      </c>
      <c r="B413" t="s">
        <v>677</v>
      </c>
      <c r="C413" t="s">
        <v>753</v>
      </c>
      <c r="D413" t="s">
        <v>754</v>
      </c>
      <c r="E413" t="s">
        <v>753</v>
      </c>
    </row>
    <row r="414" spans="1:5" hidden="1">
      <c r="A414">
        <v>413</v>
      </c>
      <c r="B414" t="s">
        <v>677</v>
      </c>
      <c r="C414" t="s">
        <v>755</v>
      </c>
      <c r="D414" t="s">
        <v>756</v>
      </c>
      <c r="E414" t="s">
        <v>13</v>
      </c>
    </row>
    <row r="415" spans="1:5">
      <c r="A415">
        <v>414</v>
      </c>
      <c r="B415" t="s">
        <v>677</v>
      </c>
      <c r="C415" t="s">
        <v>757</v>
      </c>
      <c r="D415" t="s">
        <v>683</v>
      </c>
      <c r="E415" t="s">
        <v>757</v>
      </c>
    </row>
    <row r="416" spans="1:5">
      <c r="A416">
        <v>415</v>
      </c>
      <c r="B416" t="s">
        <v>677</v>
      </c>
      <c r="C416" t="s">
        <v>758</v>
      </c>
      <c r="D416" t="s">
        <v>759</v>
      </c>
      <c r="E416" t="s">
        <v>758</v>
      </c>
    </row>
    <row r="417" spans="1:5">
      <c r="A417">
        <v>416</v>
      </c>
      <c r="B417" t="s">
        <v>677</v>
      </c>
      <c r="C417" t="s">
        <v>760</v>
      </c>
      <c r="D417" t="s">
        <v>761</v>
      </c>
      <c r="E417" t="s">
        <v>760</v>
      </c>
    </row>
    <row r="418" spans="1:5" hidden="1">
      <c r="A418">
        <v>417</v>
      </c>
      <c r="B418" t="s">
        <v>677</v>
      </c>
      <c r="C418" t="s">
        <v>762</v>
      </c>
      <c r="D418" t="s">
        <v>679</v>
      </c>
      <c r="E418" t="s">
        <v>13</v>
      </c>
    </row>
    <row r="419" spans="1:5">
      <c r="A419">
        <v>418</v>
      </c>
      <c r="B419" t="s">
        <v>677</v>
      </c>
      <c r="C419" t="s">
        <v>763</v>
      </c>
      <c r="D419" t="s">
        <v>764</v>
      </c>
      <c r="E419" t="s">
        <v>763</v>
      </c>
    </row>
    <row r="420" spans="1:5">
      <c r="A420">
        <v>419</v>
      </c>
      <c r="B420" t="s">
        <v>677</v>
      </c>
      <c r="C420" t="s">
        <v>765</v>
      </c>
      <c r="D420" t="s">
        <v>766</v>
      </c>
      <c r="E420" t="s">
        <v>765</v>
      </c>
    </row>
    <row r="421" spans="1:5" hidden="1">
      <c r="A421">
        <v>420</v>
      </c>
      <c r="B421" t="s">
        <v>677</v>
      </c>
      <c r="C421" t="s">
        <v>767</v>
      </c>
      <c r="D421" t="s">
        <v>768</v>
      </c>
      <c r="E421" t="s">
        <v>13</v>
      </c>
    </row>
    <row r="422" spans="1:5">
      <c r="A422">
        <v>421</v>
      </c>
      <c r="B422" t="s">
        <v>677</v>
      </c>
      <c r="C422" t="s">
        <v>769</v>
      </c>
      <c r="D422" t="s">
        <v>720</v>
      </c>
      <c r="E422" t="s">
        <v>769</v>
      </c>
    </row>
    <row r="423" spans="1:5" hidden="1">
      <c r="A423">
        <v>422</v>
      </c>
      <c r="B423" t="s">
        <v>677</v>
      </c>
      <c r="C423" t="s">
        <v>770</v>
      </c>
      <c r="D423" t="s">
        <v>771</v>
      </c>
      <c r="E423" t="s">
        <v>13</v>
      </c>
    </row>
    <row r="424" spans="1:5" hidden="1">
      <c r="A424">
        <v>423</v>
      </c>
      <c r="B424" t="s">
        <v>677</v>
      </c>
      <c r="C424" t="s">
        <v>772</v>
      </c>
      <c r="D424" t="s">
        <v>773</v>
      </c>
      <c r="E424" t="s">
        <v>13</v>
      </c>
    </row>
    <row r="425" spans="1:5">
      <c r="A425">
        <v>424</v>
      </c>
      <c r="B425" t="s">
        <v>677</v>
      </c>
      <c r="C425" t="s">
        <v>774</v>
      </c>
      <c r="D425" t="s">
        <v>775</v>
      </c>
      <c r="E425" t="s">
        <v>774</v>
      </c>
    </row>
    <row r="426" spans="1:5">
      <c r="A426">
        <v>425</v>
      </c>
      <c r="B426" t="s">
        <v>677</v>
      </c>
      <c r="C426" t="s">
        <v>776</v>
      </c>
      <c r="D426" t="s">
        <v>581</v>
      </c>
      <c r="E426" t="s">
        <v>776</v>
      </c>
    </row>
    <row r="427" spans="1:5" hidden="1">
      <c r="A427">
        <v>426</v>
      </c>
      <c r="B427" t="s">
        <v>677</v>
      </c>
      <c r="C427" t="s">
        <v>777</v>
      </c>
      <c r="D427" t="s">
        <v>679</v>
      </c>
      <c r="E427" t="s">
        <v>13</v>
      </c>
    </row>
    <row r="428" spans="1:5">
      <c r="A428">
        <v>427</v>
      </c>
      <c r="B428" t="s">
        <v>677</v>
      </c>
      <c r="C428" t="s">
        <v>778</v>
      </c>
      <c r="D428" t="s">
        <v>779</v>
      </c>
      <c r="E428" t="s">
        <v>778</v>
      </c>
    </row>
    <row r="429" spans="1:5">
      <c r="A429">
        <v>428</v>
      </c>
      <c r="B429" t="s">
        <v>677</v>
      </c>
      <c r="C429" t="s">
        <v>780</v>
      </c>
      <c r="D429" t="s">
        <v>781</v>
      </c>
      <c r="E429" t="s">
        <v>780</v>
      </c>
    </row>
    <row r="430" spans="1:5" hidden="1">
      <c r="A430">
        <v>429</v>
      </c>
      <c r="B430" t="s">
        <v>677</v>
      </c>
      <c r="C430" t="s">
        <v>782</v>
      </c>
      <c r="D430" t="s">
        <v>783</v>
      </c>
      <c r="E430" t="s">
        <v>13</v>
      </c>
    </row>
    <row r="431" spans="1:5">
      <c r="A431">
        <v>430</v>
      </c>
      <c r="B431" t="s">
        <v>677</v>
      </c>
      <c r="C431" t="s">
        <v>784</v>
      </c>
      <c r="D431" t="s">
        <v>785</v>
      </c>
      <c r="E431" t="s">
        <v>784</v>
      </c>
    </row>
    <row r="432" spans="1:5">
      <c r="A432">
        <v>431</v>
      </c>
      <c r="B432" t="s">
        <v>677</v>
      </c>
      <c r="C432" t="s">
        <v>786</v>
      </c>
      <c r="D432" t="s">
        <v>787</v>
      </c>
      <c r="E432" t="s">
        <v>786</v>
      </c>
    </row>
    <row r="433" spans="1:6">
      <c r="A433">
        <v>432</v>
      </c>
      <c r="B433" t="s">
        <v>677</v>
      </c>
      <c r="C433" t="s">
        <v>788</v>
      </c>
      <c r="D433" t="s">
        <v>789</v>
      </c>
      <c r="E433" t="s">
        <v>788</v>
      </c>
    </row>
    <row r="434" spans="1:6" hidden="1">
      <c r="A434">
        <v>433</v>
      </c>
      <c r="B434" t="s">
        <v>677</v>
      </c>
      <c r="C434" t="s">
        <v>790</v>
      </c>
      <c r="D434" t="s">
        <v>791</v>
      </c>
      <c r="E434" t="s">
        <v>790</v>
      </c>
      <c r="F434" t="s">
        <v>65</v>
      </c>
    </row>
    <row r="435" spans="1:6">
      <c r="A435">
        <v>434</v>
      </c>
      <c r="B435" t="s">
        <v>677</v>
      </c>
      <c r="C435" t="s">
        <v>792</v>
      </c>
      <c r="D435" t="s">
        <v>793</v>
      </c>
      <c r="E435" t="s">
        <v>792</v>
      </c>
    </row>
    <row r="436" spans="1:6">
      <c r="A436">
        <v>435</v>
      </c>
      <c r="B436" t="s">
        <v>677</v>
      </c>
      <c r="C436" t="s">
        <v>794</v>
      </c>
      <c r="D436" t="s">
        <v>795</v>
      </c>
      <c r="E436" t="s">
        <v>794</v>
      </c>
    </row>
    <row r="437" spans="1:6" hidden="1">
      <c r="A437">
        <v>436</v>
      </c>
      <c r="B437" t="s">
        <v>677</v>
      </c>
      <c r="C437" t="s">
        <v>796</v>
      </c>
      <c r="D437" t="s">
        <v>797</v>
      </c>
      <c r="E437" t="s">
        <v>13</v>
      </c>
    </row>
    <row r="438" spans="1:6" hidden="1">
      <c r="A438">
        <v>437</v>
      </c>
      <c r="B438" t="s">
        <v>677</v>
      </c>
      <c r="C438" t="s">
        <v>798</v>
      </c>
      <c r="D438" t="s">
        <v>799</v>
      </c>
      <c r="E438" t="s">
        <v>13</v>
      </c>
    </row>
    <row r="439" spans="1:6">
      <c r="A439">
        <v>438</v>
      </c>
      <c r="B439" t="s">
        <v>677</v>
      </c>
      <c r="C439" t="s">
        <v>800</v>
      </c>
      <c r="D439" t="s">
        <v>801</v>
      </c>
      <c r="E439" t="s">
        <v>800</v>
      </c>
    </row>
    <row r="440" spans="1:6">
      <c r="A440">
        <v>439</v>
      </c>
      <c r="B440" t="s">
        <v>677</v>
      </c>
      <c r="C440" t="s">
        <v>802</v>
      </c>
      <c r="D440" t="s">
        <v>691</v>
      </c>
      <c r="E440" t="s">
        <v>802</v>
      </c>
    </row>
    <row r="441" spans="1:6">
      <c r="A441">
        <v>440</v>
      </c>
      <c r="B441" t="s">
        <v>677</v>
      </c>
      <c r="C441" t="s">
        <v>803</v>
      </c>
      <c r="D441" t="s">
        <v>804</v>
      </c>
      <c r="E441" t="s">
        <v>803</v>
      </c>
    </row>
    <row r="442" spans="1:6">
      <c r="A442">
        <v>441</v>
      </c>
      <c r="B442" t="s">
        <v>677</v>
      </c>
      <c r="C442" t="s">
        <v>805</v>
      </c>
      <c r="D442" t="s">
        <v>806</v>
      </c>
      <c r="E442" t="s">
        <v>805</v>
      </c>
    </row>
    <row r="443" spans="1:6">
      <c r="A443">
        <v>442</v>
      </c>
      <c r="B443" t="s">
        <v>807</v>
      </c>
      <c r="C443" t="s">
        <v>808</v>
      </c>
      <c r="D443" t="s">
        <v>809</v>
      </c>
      <c r="E443" t="s">
        <v>808</v>
      </c>
    </row>
    <row r="444" spans="1:6">
      <c r="A444">
        <v>443</v>
      </c>
      <c r="B444" t="s">
        <v>807</v>
      </c>
      <c r="C444" t="s">
        <v>810</v>
      </c>
      <c r="D444" t="s">
        <v>811</v>
      </c>
      <c r="E444" t="s">
        <v>810</v>
      </c>
    </row>
    <row r="445" spans="1:6">
      <c r="A445">
        <v>444</v>
      </c>
      <c r="B445" t="s">
        <v>807</v>
      </c>
      <c r="C445" t="s">
        <v>812</v>
      </c>
      <c r="D445" t="s">
        <v>813</v>
      </c>
      <c r="E445" t="s">
        <v>812</v>
      </c>
    </row>
    <row r="446" spans="1:6">
      <c r="A446">
        <v>445</v>
      </c>
      <c r="B446" t="s">
        <v>807</v>
      </c>
      <c r="C446" t="s">
        <v>814</v>
      </c>
      <c r="D446" t="s">
        <v>815</v>
      </c>
      <c r="E446" t="s">
        <v>814</v>
      </c>
    </row>
    <row r="447" spans="1:6">
      <c r="A447">
        <v>446</v>
      </c>
      <c r="B447" t="s">
        <v>807</v>
      </c>
      <c r="C447" t="s">
        <v>816</v>
      </c>
      <c r="D447" t="s">
        <v>817</v>
      </c>
      <c r="E447" t="s">
        <v>816</v>
      </c>
    </row>
    <row r="448" spans="1:6">
      <c r="A448">
        <v>447</v>
      </c>
      <c r="B448" t="s">
        <v>807</v>
      </c>
      <c r="C448" t="s">
        <v>818</v>
      </c>
      <c r="D448" t="s">
        <v>819</v>
      </c>
      <c r="E448" t="s">
        <v>818</v>
      </c>
    </row>
    <row r="449" spans="1:5">
      <c r="A449">
        <v>448</v>
      </c>
      <c r="B449" t="s">
        <v>807</v>
      </c>
      <c r="C449" t="s">
        <v>820</v>
      </c>
      <c r="D449" t="s">
        <v>799</v>
      </c>
      <c r="E449" t="s">
        <v>820</v>
      </c>
    </row>
    <row r="450" spans="1:5">
      <c r="A450">
        <v>449</v>
      </c>
      <c r="B450" t="s">
        <v>807</v>
      </c>
      <c r="C450" t="s">
        <v>821</v>
      </c>
      <c r="D450" t="s">
        <v>822</v>
      </c>
      <c r="E450" t="s">
        <v>821</v>
      </c>
    </row>
    <row r="451" spans="1:5">
      <c r="A451">
        <v>450</v>
      </c>
      <c r="B451" t="s">
        <v>807</v>
      </c>
      <c r="C451" t="s">
        <v>823</v>
      </c>
      <c r="D451" t="s">
        <v>824</v>
      </c>
      <c r="E451" t="s">
        <v>823</v>
      </c>
    </row>
    <row r="452" spans="1:5">
      <c r="A452">
        <v>451</v>
      </c>
      <c r="B452" t="s">
        <v>807</v>
      </c>
      <c r="C452" t="s">
        <v>825</v>
      </c>
      <c r="D452" t="s">
        <v>826</v>
      </c>
      <c r="E452" t="s">
        <v>825</v>
      </c>
    </row>
    <row r="453" spans="1:5">
      <c r="A453">
        <v>452</v>
      </c>
      <c r="B453" t="s">
        <v>807</v>
      </c>
      <c r="C453" t="s">
        <v>827</v>
      </c>
      <c r="D453" t="s">
        <v>828</v>
      </c>
      <c r="E453" t="s">
        <v>827</v>
      </c>
    </row>
    <row r="454" spans="1:5">
      <c r="A454">
        <v>453</v>
      </c>
      <c r="B454" t="s">
        <v>807</v>
      </c>
      <c r="C454" t="s">
        <v>829</v>
      </c>
      <c r="D454" t="s">
        <v>830</v>
      </c>
      <c r="E454" t="s">
        <v>829</v>
      </c>
    </row>
    <row r="455" spans="1:5">
      <c r="A455">
        <v>454</v>
      </c>
      <c r="B455" t="s">
        <v>807</v>
      </c>
      <c r="C455" t="s">
        <v>831</v>
      </c>
      <c r="D455" t="s">
        <v>832</v>
      </c>
      <c r="E455" t="s">
        <v>831</v>
      </c>
    </row>
    <row r="456" spans="1:5">
      <c r="A456">
        <v>455</v>
      </c>
      <c r="B456" t="s">
        <v>807</v>
      </c>
      <c r="C456" t="s">
        <v>833</v>
      </c>
      <c r="D456" t="s">
        <v>834</v>
      </c>
      <c r="E456" t="s">
        <v>833</v>
      </c>
    </row>
    <row r="457" spans="1:5">
      <c r="A457">
        <v>456</v>
      </c>
      <c r="B457" t="s">
        <v>807</v>
      </c>
      <c r="C457" t="s">
        <v>835</v>
      </c>
      <c r="D457" t="s">
        <v>836</v>
      </c>
      <c r="E457" t="s">
        <v>835</v>
      </c>
    </row>
    <row r="458" spans="1:5">
      <c r="A458">
        <v>457</v>
      </c>
      <c r="B458" t="s">
        <v>807</v>
      </c>
      <c r="C458" t="s">
        <v>837</v>
      </c>
      <c r="D458" t="s">
        <v>838</v>
      </c>
      <c r="E458" t="s">
        <v>837</v>
      </c>
    </row>
    <row r="459" spans="1:5">
      <c r="A459">
        <v>458</v>
      </c>
      <c r="B459" t="s">
        <v>807</v>
      </c>
      <c r="C459" t="s">
        <v>839</v>
      </c>
      <c r="D459" t="s">
        <v>840</v>
      </c>
      <c r="E459" t="s">
        <v>839</v>
      </c>
    </row>
    <row r="460" spans="1:5">
      <c r="A460">
        <v>459</v>
      </c>
      <c r="B460" t="s">
        <v>807</v>
      </c>
      <c r="C460" t="s">
        <v>841</v>
      </c>
      <c r="D460" t="s">
        <v>842</v>
      </c>
      <c r="E460" t="s">
        <v>841</v>
      </c>
    </row>
    <row r="461" spans="1:5">
      <c r="A461">
        <v>460</v>
      </c>
      <c r="B461" t="s">
        <v>807</v>
      </c>
      <c r="C461" t="s">
        <v>843</v>
      </c>
      <c r="D461" t="s">
        <v>844</v>
      </c>
      <c r="E461" t="s">
        <v>843</v>
      </c>
    </row>
    <row r="462" spans="1:5">
      <c r="A462">
        <v>461</v>
      </c>
      <c r="B462" t="s">
        <v>807</v>
      </c>
      <c r="C462" t="s">
        <v>845</v>
      </c>
      <c r="D462" t="s">
        <v>813</v>
      </c>
      <c r="E462" t="s">
        <v>845</v>
      </c>
    </row>
    <row r="463" spans="1:5">
      <c r="A463">
        <v>462</v>
      </c>
      <c r="B463" t="s">
        <v>807</v>
      </c>
      <c r="C463" t="s">
        <v>846</v>
      </c>
      <c r="D463" t="s">
        <v>847</v>
      </c>
      <c r="E463" t="s">
        <v>846</v>
      </c>
    </row>
    <row r="464" spans="1:5">
      <c r="A464">
        <v>463</v>
      </c>
      <c r="B464" t="s">
        <v>807</v>
      </c>
      <c r="C464" t="s">
        <v>848</v>
      </c>
      <c r="D464" t="s">
        <v>842</v>
      </c>
      <c r="E464" t="s">
        <v>848</v>
      </c>
    </row>
    <row r="465" spans="1:5">
      <c r="A465">
        <v>464</v>
      </c>
      <c r="B465" t="s">
        <v>807</v>
      </c>
      <c r="C465" t="s">
        <v>849</v>
      </c>
      <c r="D465" t="s">
        <v>809</v>
      </c>
      <c r="E465" t="s">
        <v>849</v>
      </c>
    </row>
    <row r="466" spans="1:5">
      <c r="A466">
        <v>465</v>
      </c>
      <c r="B466" t="s">
        <v>807</v>
      </c>
      <c r="C466" t="s">
        <v>850</v>
      </c>
      <c r="D466" t="s">
        <v>851</v>
      </c>
      <c r="E466" t="s">
        <v>850</v>
      </c>
    </row>
    <row r="467" spans="1:5">
      <c r="A467">
        <v>466</v>
      </c>
      <c r="B467" t="s">
        <v>807</v>
      </c>
      <c r="C467" t="s">
        <v>852</v>
      </c>
      <c r="D467" t="s">
        <v>853</v>
      </c>
      <c r="E467" t="s">
        <v>852</v>
      </c>
    </row>
    <row r="468" spans="1:5">
      <c r="A468">
        <v>467</v>
      </c>
      <c r="B468" t="s">
        <v>807</v>
      </c>
      <c r="C468" t="s">
        <v>854</v>
      </c>
      <c r="D468" t="s">
        <v>855</v>
      </c>
      <c r="E468" t="s">
        <v>854</v>
      </c>
    </row>
    <row r="469" spans="1:5">
      <c r="A469">
        <v>468</v>
      </c>
      <c r="B469" t="s">
        <v>807</v>
      </c>
      <c r="C469" t="s">
        <v>856</v>
      </c>
      <c r="D469" t="s">
        <v>857</v>
      </c>
      <c r="E469" t="s">
        <v>856</v>
      </c>
    </row>
    <row r="470" spans="1:5">
      <c r="A470">
        <v>469</v>
      </c>
      <c r="B470" t="s">
        <v>807</v>
      </c>
      <c r="C470" t="s">
        <v>858</v>
      </c>
      <c r="D470" t="s">
        <v>859</v>
      </c>
      <c r="E470" t="s">
        <v>858</v>
      </c>
    </row>
    <row r="471" spans="1:5">
      <c r="A471">
        <v>470</v>
      </c>
      <c r="B471" t="s">
        <v>807</v>
      </c>
      <c r="C471" t="s">
        <v>860</v>
      </c>
      <c r="D471" t="s">
        <v>861</v>
      </c>
      <c r="E471" t="s">
        <v>860</v>
      </c>
    </row>
    <row r="472" spans="1:5" hidden="1">
      <c r="A472">
        <v>471</v>
      </c>
      <c r="B472" t="s">
        <v>807</v>
      </c>
      <c r="C472" t="s">
        <v>862</v>
      </c>
      <c r="D472" t="s">
        <v>855</v>
      </c>
      <c r="E472" t="s">
        <v>13</v>
      </c>
    </row>
    <row r="473" spans="1:5">
      <c r="A473">
        <v>472</v>
      </c>
      <c r="B473" t="s">
        <v>807</v>
      </c>
      <c r="C473" t="s">
        <v>863</v>
      </c>
      <c r="D473" t="s">
        <v>864</v>
      </c>
      <c r="E473" t="s">
        <v>863</v>
      </c>
    </row>
    <row r="474" spans="1:5">
      <c r="A474">
        <v>473</v>
      </c>
      <c r="B474" t="s">
        <v>807</v>
      </c>
      <c r="C474" t="s">
        <v>865</v>
      </c>
      <c r="D474" t="s">
        <v>809</v>
      </c>
      <c r="E474" t="s">
        <v>865</v>
      </c>
    </row>
    <row r="475" spans="1:5">
      <c r="A475">
        <v>474</v>
      </c>
      <c r="B475" t="s">
        <v>807</v>
      </c>
      <c r="C475" t="s">
        <v>866</v>
      </c>
      <c r="D475" t="s">
        <v>867</v>
      </c>
      <c r="E475" t="s">
        <v>866</v>
      </c>
    </row>
    <row r="476" spans="1:5">
      <c r="A476">
        <v>475</v>
      </c>
      <c r="B476" t="s">
        <v>807</v>
      </c>
      <c r="C476" t="s">
        <v>868</v>
      </c>
      <c r="D476" t="s">
        <v>869</v>
      </c>
      <c r="E476" t="s">
        <v>868</v>
      </c>
    </row>
    <row r="477" spans="1:5" hidden="1">
      <c r="A477">
        <v>476</v>
      </c>
      <c r="B477" t="s">
        <v>807</v>
      </c>
      <c r="C477" t="s">
        <v>870</v>
      </c>
      <c r="D477" t="s">
        <v>871</v>
      </c>
      <c r="E477" t="s">
        <v>13</v>
      </c>
    </row>
    <row r="478" spans="1:5">
      <c r="A478">
        <v>477</v>
      </c>
      <c r="B478" t="s">
        <v>807</v>
      </c>
      <c r="C478" t="s">
        <v>872</v>
      </c>
      <c r="D478" t="s">
        <v>549</v>
      </c>
      <c r="E478" t="s">
        <v>872</v>
      </c>
    </row>
    <row r="479" spans="1:5">
      <c r="A479">
        <v>478</v>
      </c>
      <c r="B479" t="s">
        <v>807</v>
      </c>
      <c r="C479" t="s">
        <v>873</v>
      </c>
      <c r="D479" t="s">
        <v>813</v>
      </c>
      <c r="E479" t="s">
        <v>873</v>
      </c>
    </row>
    <row r="480" spans="1:5">
      <c r="A480">
        <v>479</v>
      </c>
      <c r="B480" t="s">
        <v>807</v>
      </c>
      <c r="C480" t="s">
        <v>874</v>
      </c>
      <c r="D480" t="s">
        <v>875</v>
      </c>
      <c r="E480" t="s">
        <v>874</v>
      </c>
    </row>
    <row r="481" spans="1:5">
      <c r="A481">
        <v>480</v>
      </c>
      <c r="B481" t="s">
        <v>807</v>
      </c>
      <c r="C481" t="s">
        <v>876</v>
      </c>
      <c r="D481" t="s">
        <v>867</v>
      </c>
      <c r="E481" t="s">
        <v>876</v>
      </c>
    </row>
    <row r="482" spans="1:5">
      <c r="A482">
        <v>481</v>
      </c>
      <c r="B482" t="s">
        <v>807</v>
      </c>
      <c r="C482" t="s">
        <v>877</v>
      </c>
      <c r="D482" t="s">
        <v>878</v>
      </c>
      <c r="E482" t="s">
        <v>877</v>
      </c>
    </row>
    <row r="483" spans="1:5">
      <c r="A483">
        <v>482</v>
      </c>
      <c r="B483" t="s">
        <v>807</v>
      </c>
      <c r="C483" t="s">
        <v>879</v>
      </c>
      <c r="D483" t="s">
        <v>880</v>
      </c>
      <c r="E483" t="s">
        <v>879</v>
      </c>
    </row>
    <row r="484" spans="1:5">
      <c r="A484">
        <v>483</v>
      </c>
      <c r="B484" t="s">
        <v>807</v>
      </c>
      <c r="C484" t="s">
        <v>881</v>
      </c>
      <c r="D484" t="s">
        <v>882</v>
      </c>
      <c r="E484" t="s">
        <v>881</v>
      </c>
    </row>
    <row r="485" spans="1:5" hidden="1">
      <c r="A485">
        <v>484</v>
      </c>
      <c r="B485" t="s">
        <v>807</v>
      </c>
      <c r="C485" t="s">
        <v>883</v>
      </c>
      <c r="D485" t="s">
        <v>867</v>
      </c>
      <c r="E485" t="s">
        <v>13</v>
      </c>
    </row>
    <row r="486" spans="1:5">
      <c r="A486">
        <v>485</v>
      </c>
      <c r="B486" t="s">
        <v>807</v>
      </c>
      <c r="C486" t="s">
        <v>884</v>
      </c>
      <c r="D486" t="s">
        <v>885</v>
      </c>
      <c r="E486" t="s">
        <v>884</v>
      </c>
    </row>
    <row r="487" spans="1:5" hidden="1">
      <c r="A487">
        <v>486</v>
      </c>
      <c r="B487" t="s">
        <v>807</v>
      </c>
      <c r="C487" t="s">
        <v>886</v>
      </c>
      <c r="D487" t="s">
        <v>887</v>
      </c>
      <c r="E487" t="s">
        <v>13</v>
      </c>
    </row>
    <row r="488" spans="1:5">
      <c r="A488">
        <v>487</v>
      </c>
      <c r="B488" t="s">
        <v>807</v>
      </c>
      <c r="C488" t="s">
        <v>888</v>
      </c>
      <c r="D488" t="s">
        <v>889</v>
      </c>
      <c r="E488" t="s">
        <v>888</v>
      </c>
    </row>
    <row r="489" spans="1:5">
      <c r="A489">
        <v>488</v>
      </c>
      <c r="B489" t="s">
        <v>807</v>
      </c>
      <c r="C489" t="s">
        <v>890</v>
      </c>
      <c r="D489" t="s">
        <v>867</v>
      </c>
      <c r="E489" t="s">
        <v>890</v>
      </c>
    </row>
    <row r="490" spans="1:5">
      <c r="A490">
        <v>489</v>
      </c>
      <c r="B490" t="s">
        <v>807</v>
      </c>
      <c r="C490" t="s">
        <v>891</v>
      </c>
      <c r="D490" t="s">
        <v>892</v>
      </c>
      <c r="E490" t="s">
        <v>891</v>
      </c>
    </row>
    <row r="491" spans="1:5">
      <c r="A491">
        <v>490</v>
      </c>
      <c r="B491" t="s">
        <v>807</v>
      </c>
      <c r="C491" t="s">
        <v>893</v>
      </c>
      <c r="D491" t="s">
        <v>894</v>
      </c>
      <c r="E491" t="s">
        <v>893</v>
      </c>
    </row>
    <row r="492" spans="1:5">
      <c r="A492">
        <v>491</v>
      </c>
      <c r="B492" t="s">
        <v>807</v>
      </c>
      <c r="C492" t="s">
        <v>895</v>
      </c>
      <c r="D492" t="s">
        <v>896</v>
      </c>
      <c r="E492" t="s">
        <v>895</v>
      </c>
    </row>
    <row r="493" spans="1:5">
      <c r="A493">
        <v>492</v>
      </c>
      <c r="B493" t="s">
        <v>807</v>
      </c>
      <c r="C493" t="s">
        <v>897</v>
      </c>
      <c r="D493" t="s">
        <v>898</v>
      </c>
      <c r="E493" t="s">
        <v>897</v>
      </c>
    </row>
    <row r="494" spans="1:5">
      <c r="A494">
        <v>493</v>
      </c>
      <c r="B494" t="s">
        <v>807</v>
      </c>
      <c r="C494" t="s">
        <v>899</v>
      </c>
      <c r="D494" t="s">
        <v>900</v>
      </c>
      <c r="E494" t="s">
        <v>899</v>
      </c>
    </row>
    <row r="495" spans="1:5">
      <c r="A495">
        <v>494</v>
      </c>
      <c r="B495" t="s">
        <v>807</v>
      </c>
      <c r="C495" t="s">
        <v>901</v>
      </c>
      <c r="D495" t="s">
        <v>902</v>
      </c>
      <c r="E495" t="s">
        <v>901</v>
      </c>
    </row>
    <row r="496" spans="1:5">
      <c r="A496">
        <v>495</v>
      </c>
      <c r="B496" t="s">
        <v>807</v>
      </c>
      <c r="C496" t="s">
        <v>903</v>
      </c>
      <c r="D496" t="s">
        <v>904</v>
      </c>
      <c r="E496" t="s">
        <v>903</v>
      </c>
    </row>
    <row r="497" spans="1:5">
      <c r="A497">
        <v>496</v>
      </c>
      <c r="B497" t="s">
        <v>807</v>
      </c>
      <c r="C497" t="s">
        <v>905</v>
      </c>
      <c r="D497" t="s">
        <v>906</v>
      </c>
      <c r="E497" t="s">
        <v>905</v>
      </c>
    </row>
    <row r="498" spans="1:5">
      <c r="A498">
        <v>497</v>
      </c>
      <c r="B498" t="s">
        <v>807</v>
      </c>
      <c r="C498" t="s">
        <v>907</v>
      </c>
      <c r="D498" t="s">
        <v>908</v>
      </c>
      <c r="E498" t="s">
        <v>907</v>
      </c>
    </row>
    <row r="499" spans="1:5">
      <c r="A499">
        <v>498</v>
      </c>
      <c r="B499" t="s">
        <v>807</v>
      </c>
      <c r="C499" t="s">
        <v>909</v>
      </c>
      <c r="D499" t="s">
        <v>910</v>
      </c>
      <c r="E499" t="s">
        <v>909</v>
      </c>
    </row>
    <row r="500" spans="1:5">
      <c r="A500">
        <v>499</v>
      </c>
      <c r="B500" t="s">
        <v>807</v>
      </c>
      <c r="C500" t="s">
        <v>911</v>
      </c>
      <c r="D500" t="s">
        <v>842</v>
      </c>
      <c r="E500" t="s">
        <v>911</v>
      </c>
    </row>
    <row r="501" spans="1:5" hidden="1">
      <c r="A501">
        <v>500</v>
      </c>
      <c r="B501" t="s">
        <v>807</v>
      </c>
      <c r="C501" t="s">
        <v>912</v>
      </c>
      <c r="D501" t="s">
        <v>913</v>
      </c>
      <c r="E501" t="s">
        <v>13</v>
      </c>
    </row>
    <row r="502" spans="1:5">
      <c r="A502">
        <v>501</v>
      </c>
      <c r="B502" t="s">
        <v>807</v>
      </c>
      <c r="C502" t="s">
        <v>914</v>
      </c>
      <c r="D502" t="s">
        <v>915</v>
      </c>
      <c r="E502" t="s">
        <v>914</v>
      </c>
    </row>
  </sheetData>
  <phoneticPr fontId="5" type="noConversion"/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2512-EFF1-4497-B167-E942A681F399}">
  <dimension ref="A1:F228"/>
  <sheetViews>
    <sheetView workbookViewId="0">
      <selection activeCell="E11" sqref="E11"/>
    </sheetView>
  </sheetViews>
  <sheetFormatPr defaultRowHeight="14.25"/>
  <cols>
    <col min="1" max="2" width="22.85546875" customWidth="1"/>
    <col min="4" max="4" width="10.7109375" customWidth="1"/>
    <col min="5" max="5" width="17.42578125" customWidth="1"/>
    <col min="6" max="6" width="28.85546875" bestFit="1" customWidth="1"/>
  </cols>
  <sheetData>
    <row r="1" spans="1:6" s="20" customFormat="1" ht="28.5">
      <c r="A1" s="20" t="s">
        <v>917</v>
      </c>
      <c r="B1" s="20" t="s">
        <v>918</v>
      </c>
      <c r="C1" s="20" t="s">
        <v>919</v>
      </c>
      <c r="D1" s="20" t="s">
        <v>1102</v>
      </c>
      <c r="E1" s="20" t="s">
        <v>4699</v>
      </c>
      <c r="F1" s="20" t="s">
        <v>4700</v>
      </c>
    </row>
    <row r="2" spans="1:6" hidden="1">
      <c r="A2" t="s">
        <v>7</v>
      </c>
      <c r="B2" t="s">
        <v>8</v>
      </c>
      <c r="C2" s="1">
        <v>87496</v>
      </c>
      <c r="D2" s="1">
        <v>554451</v>
      </c>
      <c r="E2" t="s">
        <v>7</v>
      </c>
      <c r="F2" s="10" t="s">
        <v>7</v>
      </c>
    </row>
    <row r="3" spans="1:6" hidden="1">
      <c r="A3" t="s">
        <v>9</v>
      </c>
      <c r="B3" t="s">
        <v>10</v>
      </c>
      <c r="C3" s="1">
        <v>42963</v>
      </c>
      <c r="D3" s="1">
        <v>83518</v>
      </c>
      <c r="E3" t="s">
        <v>9</v>
      </c>
      <c r="F3" s="10" t="s">
        <v>9</v>
      </c>
    </row>
    <row r="4" spans="1:6" hidden="1">
      <c r="A4" t="s">
        <v>11</v>
      </c>
      <c r="B4" t="s">
        <v>12</v>
      </c>
      <c r="C4" s="1">
        <v>30524</v>
      </c>
      <c r="D4" s="1">
        <v>28117</v>
      </c>
      <c r="E4" t="s">
        <v>13</v>
      </c>
      <c r="F4" s="10" t="s">
        <v>4701</v>
      </c>
    </row>
    <row r="5" spans="1:6" hidden="1">
      <c r="A5" t="s">
        <v>14</v>
      </c>
      <c r="B5" t="s">
        <v>15</v>
      </c>
      <c r="C5" s="1">
        <v>23437</v>
      </c>
      <c r="D5" s="1">
        <v>60241</v>
      </c>
      <c r="E5" t="s">
        <v>14</v>
      </c>
      <c r="F5" s="10" t="s">
        <v>14</v>
      </c>
    </row>
    <row r="6" spans="1:6" hidden="1">
      <c r="A6" t="s">
        <v>16</v>
      </c>
      <c r="B6" t="s">
        <v>17</v>
      </c>
      <c r="C6" s="1">
        <v>20749</v>
      </c>
      <c r="D6" s="1">
        <v>26095</v>
      </c>
      <c r="E6" t="s">
        <v>13</v>
      </c>
      <c r="F6" s="10" t="s">
        <v>4701</v>
      </c>
    </row>
    <row r="7" spans="1:6" hidden="1">
      <c r="A7" t="s">
        <v>18</v>
      </c>
      <c r="B7" t="s">
        <v>19</v>
      </c>
      <c r="C7" s="1">
        <v>18285</v>
      </c>
      <c r="D7" s="1">
        <v>23509</v>
      </c>
      <c r="E7" t="s">
        <v>13</v>
      </c>
      <c r="F7" s="10" t="s">
        <v>4701</v>
      </c>
    </row>
    <row r="8" spans="1:6">
      <c r="A8" t="s">
        <v>1096</v>
      </c>
      <c r="B8" t="s">
        <v>8</v>
      </c>
      <c r="C8" s="1">
        <v>16469</v>
      </c>
      <c r="D8" s="1">
        <v>199</v>
      </c>
      <c r="E8" t="s">
        <v>3612</v>
      </c>
      <c r="F8" t="s">
        <v>1096</v>
      </c>
    </row>
    <row r="9" spans="1:6" hidden="1">
      <c r="A9" t="s">
        <v>4702</v>
      </c>
      <c r="B9" t="s">
        <v>4703</v>
      </c>
      <c r="C9" s="1">
        <v>10253</v>
      </c>
      <c r="D9" s="1">
        <v>46466</v>
      </c>
      <c r="E9" t="s">
        <v>3612</v>
      </c>
      <c r="F9" t="s">
        <v>4701</v>
      </c>
    </row>
    <row r="10" spans="1:6">
      <c r="A10" t="s">
        <v>929</v>
      </c>
      <c r="B10" t="s">
        <v>930</v>
      </c>
      <c r="C10" s="1">
        <v>9635</v>
      </c>
      <c r="D10" s="1">
        <v>61577</v>
      </c>
      <c r="E10" t="s">
        <v>3612</v>
      </c>
      <c r="F10" t="s">
        <v>929</v>
      </c>
    </row>
    <row r="11" spans="1:6">
      <c r="A11" t="s">
        <v>931</v>
      </c>
      <c r="B11" t="s">
        <v>932</v>
      </c>
      <c r="C11" s="1">
        <v>8420</v>
      </c>
      <c r="D11" s="1">
        <v>41464</v>
      </c>
      <c r="E11" t="s">
        <v>3612</v>
      </c>
      <c r="F11" t="s">
        <v>931</v>
      </c>
    </row>
    <row r="12" spans="1:6">
      <c r="A12" t="s">
        <v>939</v>
      </c>
      <c r="B12" t="s">
        <v>940</v>
      </c>
      <c r="C12" s="1">
        <v>7731</v>
      </c>
      <c r="D12" s="1">
        <v>22885</v>
      </c>
      <c r="E12" t="s">
        <v>3612</v>
      </c>
      <c r="F12" t="s">
        <v>939</v>
      </c>
    </row>
    <row r="13" spans="1:6" hidden="1">
      <c r="A13" t="s">
        <v>4704</v>
      </c>
      <c r="C13" s="1">
        <v>6531</v>
      </c>
      <c r="D13" s="1">
        <v>21712</v>
      </c>
      <c r="E13" t="s">
        <v>3612</v>
      </c>
      <c r="F13" t="s">
        <v>4701</v>
      </c>
    </row>
    <row r="14" spans="1:6" hidden="1">
      <c r="A14" t="s">
        <v>4705</v>
      </c>
      <c r="B14" t="s">
        <v>4706</v>
      </c>
      <c r="C14" s="1">
        <v>5986</v>
      </c>
      <c r="D14" s="1">
        <v>11090</v>
      </c>
      <c r="E14" t="s">
        <v>3612</v>
      </c>
      <c r="F14" t="s">
        <v>4701</v>
      </c>
    </row>
    <row r="15" spans="1:6" hidden="1">
      <c r="A15" t="s">
        <v>4707</v>
      </c>
      <c r="B15" t="s">
        <v>4708</v>
      </c>
      <c r="C15" s="1">
        <v>5728</v>
      </c>
      <c r="D15" s="1">
        <v>2863</v>
      </c>
      <c r="E15" t="s">
        <v>3612</v>
      </c>
      <c r="F15" t="s">
        <v>4701</v>
      </c>
    </row>
    <row r="16" spans="1:6" hidden="1">
      <c r="A16" t="s">
        <v>4709</v>
      </c>
      <c r="B16" t="s">
        <v>4710</v>
      </c>
      <c r="C16" s="1">
        <v>5707</v>
      </c>
      <c r="D16" s="1">
        <v>28629</v>
      </c>
      <c r="E16" t="s">
        <v>3612</v>
      </c>
      <c r="F16" t="s">
        <v>4701</v>
      </c>
    </row>
    <row r="17" spans="1:6" hidden="1">
      <c r="A17" t="s">
        <v>4711</v>
      </c>
      <c r="B17" t="s">
        <v>4712</v>
      </c>
      <c r="C17" s="1">
        <v>5687</v>
      </c>
      <c r="D17" s="1">
        <v>30748</v>
      </c>
      <c r="E17" t="s">
        <v>3612</v>
      </c>
      <c r="F17" t="s">
        <v>4701</v>
      </c>
    </row>
    <row r="18" spans="1:6" hidden="1">
      <c r="A18" t="s">
        <v>4713</v>
      </c>
      <c r="B18" t="s">
        <v>4714</v>
      </c>
      <c r="C18" s="1">
        <v>5317</v>
      </c>
      <c r="D18" s="1">
        <v>2470</v>
      </c>
      <c r="E18" t="s">
        <v>3612</v>
      </c>
      <c r="F18" t="s">
        <v>4701</v>
      </c>
    </row>
    <row r="19" spans="1:6" hidden="1">
      <c r="A19" t="s">
        <v>4715</v>
      </c>
      <c r="B19" t="s">
        <v>4716</v>
      </c>
      <c r="C19" s="1">
        <v>4948</v>
      </c>
      <c r="D19" s="1">
        <v>10115</v>
      </c>
      <c r="E19" t="s">
        <v>3612</v>
      </c>
      <c r="F19" t="s">
        <v>4701</v>
      </c>
    </row>
    <row r="20" spans="1:6" hidden="1">
      <c r="A20" t="s">
        <v>4717</v>
      </c>
      <c r="B20" t="s">
        <v>4718</v>
      </c>
      <c r="C20" s="1">
        <v>4514</v>
      </c>
      <c r="D20" s="1">
        <v>63</v>
      </c>
      <c r="E20" t="s">
        <v>3612</v>
      </c>
      <c r="F20" t="s">
        <v>4701</v>
      </c>
    </row>
    <row r="21" spans="1:6" hidden="1">
      <c r="A21" t="s">
        <v>4719</v>
      </c>
      <c r="B21" t="s">
        <v>4720</v>
      </c>
      <c r="C21" s="1">
        <v>4160</v>
      </c>
      <c r="D21" s="1">
        <v>20971</v>
      </c>
      <c r="E21" t="s">
        <v>3612</v>
      </c>
      <c r="F21" t="s">
        <v>4701</v>
      </c>
    </row>
    <row r="22" spans="1:6" hidden="1">
      <c r="A22" t="s">
        <v>4721</v>
      </c>
      <c r="B22" t="s">
        <v>4722</v>
      </c>
      <c r="C22" s="1">
        <v>3763</v>
      </c>
      <c r="D22" s="1">
        <v>3698</v>
      </c>
      <c r="E22" t="s">
        <v>3612</v>
      </c>
      <c r="F22" t="s">
        <v>4701</v>
      </c>
    </row>
    <row r="23" spans="1:6" hidden="1">
      <c r="A23" t="s">
        <v>4723</v>
      </c>
      <c r="B23" t="s">
        <v>4724</v>
      </c>
      <c r="C23" s="1">
        <v>3456</v>
      </c>
      <c r="D23" s="1">
        <v>3145</v>
      </c>
      <c r="E23" t="s">
        <v>3612</v>
      </c>
      <c r="F23" t="s">
        <v>4701</v>
      </c>
    </row>
    <row r="24" spans="1:6" hidden="1">
      <c r="A24" t="s">
        <v>4725</v>
      </c>
      <c r="B24" t="s">
        <v>4726</v>
      </c>
      <c r="C24" s="1">
        <v>3427</v>
      </c>
      <c r="D24" s="1">
        <v>110</v>
      </c>
      <c r="E24" t="s">
        <v>3612</v>
      </c>
      <c r="F24" t="s">
        <v>4701</v>
      </c>
    </row>
    <row r="25" spans="1:6" hidden="1">
      <c r="A25" t="s">
        <v>4727</v>
      </c>
      <c r="B25" t="s">
        <v>3004</v>
      </c>
      <c r="C25" s="1">
        <v>3292</v>
      </c>
      <c r="D25" s="1">
        <v>14230</v>
      </c>
      <c r="E25" t="s">
        <v>3612</v>
      </c>
      <c r="F25" t="s">
        <v>4701</v>
      </c>
    </row>
    <row r="26" spans="1:6" hidden="1">
      <c r="A26" t="s">
        <v>4728</v>
      </c>
      <c r="B26" t="s">
        <v>4729</v>
      </c>
      <c r="C26" s="1">
        <v>3240</v>
      </c>
      <c r="D26" s="1">
        <v>9825</v>
      </c>
      <c r="E26" t="s">
        <v>3612</v>
      </c>
      <c r="F26" t="s">
        <v>4701</v>
      </c>
    </row>
    <row r="27" spans="1:6" hidden="1">
      <c r="A27" t="s">
        <v>4730</v>
      </c>
      <c r="B27" t="s">
        <v>4731</v>
      </c>
      <c r="C27" s="1">
        <v>3198</v>
      </c>
      <c r="D27" s="1">
        <v>29546</v>
      </c>
      <c r="E27" t="s">
        <v>3612</v>
      </c>
      <c r="F27" t="s">
        <v>4701</v>
      </c>
    </row>
    <row r="28" spans="1:6" hidden="1">
      <c r="A28" t="s">
        <v>4732</v>
      </c>
      <c r="B28" t="s">
        <v>4733</v>
      </c>
      <c r="C28" s="1">
        <v>2822</v>
      </c>
      <c r="D28" s="1">
        <v>1825</v>
      </c>
      <c r="E28" t="s">
        <v>3612</v>
      </c>
      <c r="F28" t="s">
        <v>4701</v>
      </c>
    </row>
    <row r="29" spans="1:6" hidden="1">
      <c r="A29" t="s">
        <v>4734</v>
      </c>
      <c r="B29" t="s">
        <v>4735</v>
      </c>
      <c r="C29" s="1">
        <v>2596</v>
      </c>
      <c r="D29" s="1">
        <v>9805</v>
      </c>
      <c r="E29" t="s">
        <v>3612</v>
      </c>
      <c r="F29" t="s">
        <v>4701</v>
      </c>
    </row>
    <row r="30" spans="1:6" hidden="1">
      <c r="A30" t="s">
        <v>4736</v>
      </c>
      <c r="C30" s="1">
        <v>2502</v>
      </c>
      <c r="D30" s="1">
        <v>9257</v>
      </c>
      <c r="E30" t="s">
        <v>3612</v>
      </c>
      <c r="F30" t="s">
        <v>4701</v>
      </c>
    </row>
    <row r="31" spans="1:6" hidden="1">
      <c r="A31" t="s">
        <v>4737</v>
      </c>
      <c r="B31" t="s">
        <v>4738</v>
      </c>
      <c r="C31" s="1">
        <v>2462</v>
      </c>
      <c r="D31" s="1">
        <v>6905</v>
      </c>
      <c r="E31" t="s">
        <v>3612</v>
      </c>
      <c r="F31" t="s">
        <v>4701</v>
      </c>
    </row>
    <row r="32" spans="1:6" hidden="1">
      <c r="A32" t="s">
        <v>4739</v>
      </c>
      <c r="B32" t="s">
        <v>4740</v>
      </c>
      <c r="C32" s="1">
        <v>2442</v>
      </c>
      <c r="D32" s="1">
        <v>3562</v>
      </c>
      <c r="E32" t="s">
        <v>3612</v>
      </c>
      <c r="F32" t="s">
        <v>4701</v>
      </c>
    </row>
    <row r="33" spans="1:6" hidden="1">
      <c r="A33" t="s">
        <v>4741</v>
      </c>
      <c r="B33" t="s">
        <v>4742</v>
      </c>
      <c r="C33" s="1">
        <v>2421</v>
      </c>
      <c r="D33" s="1">
        <v>2698</v>
      </c>
      <c r="E33" t="s">
        <v>3612</v>
      </c>
      <c r="F33" t="s">
        <v>4701</v>
      </c>
    </row>
    <row r="34" spans="1:6" hidden="1">
      <c r="A34" t="s">
        <v>4743</v>
      </c>
      <c r="B34" t="s">
        <v>4744</v>
      </c>
      <c r="C34" s="1">
        <v>2355</v>
      </c>
      <c r="D34" s="1">
        <v>1233</v>
      </c>
      <c r="E34" t="s">
        <v>3612</v>
      </c>
      <c r="F34" t="s">
        <v>4701</v>
      </c>
    </row>
    <row r="35" spans="1:6" hidden="1">
      <c r="A35" t="s">
        <v>4745</v>
      </c>
      <c r="B35" t="s">
        <v>4746</v>
      </c>
      <c r="C35" s="1">
        <v>2324</v>
      </c>
      <c r="D35" s="1">
        <v>92</v>
      </c>
      <c r="E35" t="s">
        <v>3612</v>
      </c>
      <c r="F35" t="s">
        <v>4701</v>
      </c>
    </row>
    <row r="36" spans="1:6" hidden="1">
      <c r="A36" t="s">
        <v>4747</v>
      </c>
      <c r="B36" t="s">
        <v>4748</v>
      </c>
      <c r="C36" s="1">
        <v>2274</v>
      </c>
      <c r="D36" s="1">
        <v>1183</v>
      </c>
      <c r="E36" t="s">
        <v>3612</v>
      </c>
      <c r="F36" t="s">
        <v>4701</v>
      </c>
    </row>
    <row r="37" spans="1:6" hidden="1">
      <c r="A37" t="s">
        <v>4749</v>
      </c>
      <c r="B37" t="s">
        <v>4750</v>
      </c>
      <c r="C37" s="1">
        <v>2039</v>
      </c>
      <c r="D37" s="1">
        <v>308</v>
      </c>
      <c r="E37" t="s">
        <v>3612</v>
      </c>
      <c r="F37" t="s">
        <v>4701</v>
      </c>
    </row>
    <row r="38" spans="1:6" hidden="1">
      <c r="A38" t="s">
        <v>4751</v>
      </c>
      <c r="B38" t="s">
        <v>4752</v>
      </c>
      <c r="C38" s="1">
        <v>1954</v>
      </c>
      <c r="D38" s="1">
        <v>795</v>
      </c>
      <c r="E38" t="s">
        <v>3612</v>
      </c>
      <c r="F38" t="s">
        <v>4701</v>
      </c>
    </row>
    <row r="39" spans="1:6" hidden="1">
      <c r="A39" t="s">
        <v>4753</v>
      </c>
      <c r="B39" t="s">
        <v>4754</v>
      </c>
      <c r="C39" s="1">
        <v>1930</v>
      </c>
      <c r="D39" s="1">
        <v>859</v>
      </c>
      <c r="E39" t="s">
        <v>3612</v>
      </c>
      <c r="F39" t="s">
        <v>4701</v>
      </c>
    </row>
    <row r="40" spans="1:6" hidden="1">
      <c r="A40" t="s">
        <v>4755</v>
      </c>
      <c r="B40" t="s">
        <v>4756</v>
      </c>
      <c r="C40" s="1">
        <v>1812</v>
      </c>
      <c r="D40" s="1">
        <v>1297</v>
      </c>
      <c r="E40" t="s">
        <v>3612</v>
      </c>
      <c r="F40" t="s">
        <v>4701</v>
      </c>
    </row>
    <row r="41" spans="1:6" hidden="1">
      <c r="A41" t="s">
        <v>4757</v>
      </c>
      <c r="B41" t="s">
        <v>4758</v>
      </c>
      <c r="C41" s="1">
        <v>1795</v>
      </c>
      <c r="D41" s="1">
        <v>601</v>
      </c>
      <c r="E41" t="s">
        <v>3612</v>
      </c>
      <c r="F41" t="s">
        <v>4701</v>
      </c>
    </row>
    <row r="42" spans="1:6" hidden="1">
      <c r="A42" t="s">
        <v>4759</v>
      </c>
      <c r="B42" t="s">
        <v>4760</v>
      </c>
      <c r="C42" s="1">
        <v>1762</v>
      </c>
      <c r="D42" s="1">
        <v>1126</v>
      </c>
      <c r="E42" t="s">
        <v>3612</v>
      </c>
      <c r="F42" t="s">
        <v>4701</v>
      </c>
    </row>
    <row r="43" spans="1:6" hidden="1">
      <c r="A43" t="s">
        <v>4761</v>
      </c>
      <c r="B43" t="s">
        <v>4762</v>
      </c>
      <c r="C43" s="1">
        <v>1741</v>
      </c>
      <c r="D43" s="1">
        <v>4586</v>
      </c>
      <c r="E43" t="s">
        <v>3612</v>
      </c>
      <c r="F43" t="s">
        <v>4701</v>
      </c>
    </row>
    <row r="44" spans="1:6" hidden="1">
      <c r="A44" t="s">
        <v>4763</v>
      </c>
      <c r="B44" t="s">
        <v>4764</v>
      </c>
      <c r="C44" s="1">
        <v>1555</v>
      </c>
      <c r="D44" s="1">
        <v>836</v>
      </c>
      <c r="E44" t="s">
        <v>3612</v>
      </c>
      <c r="F44" t="s">
        <v>4701</v>
      </c>
    </row>
    <row r="45" spans="1:6" hidden="1">
      <c r="A45" t="s">
        <v>4765</v>
      </c>
      <c r="B45" t="s">
        <v>4766</v>
      </c>
      <c r="C45" s="1">
        <v>1507</v>
      </c>
      <c r="D45" s="1">
        <v>748</v>
      </c>
      <c r="E45" t="s">
        <v>3612</v>
      </c>
      <c r="F45" t="s">
        <v>4701</v>
      </c>
    </row>
    <row r="46" spans="1:6" hidden="1">
      <c r="A46" t="s">
        <v>4767</v>
      </c>
      <c r="B46" t="s">
        <v>4768</v>
      </c>
      <c r="C46" s="1">
        <v>1458</v>
      </c>
      <c r="D46" s="1">
        <v>990</v>
      </c>
      <c r="E46" t="s">
        <v>3612</v>
      </c>
      <c r="F46" t="s">
        <v>4701</v>
      </c>
    </row>
    <row r="47" spans="1:6" hidden="1">
      <c r="A47" t="s">
        <v>4769</v>
      </c>
      <c r="B47" t="s">
        <v>4770</v>
      </c>
      <c r="C47" s="1">
        <v>1436</v>
      </c>
      <c r="D47" s="1">
        <v>1369</v>
      </c>
      <c r="E47" t="s">
        <v>3612</v>
      </c>
      <c r="F47" t="s">
        <v>4701</v>
      </c>
    </row>
    <row r="48" spans="1:6" hidden="1">
      <c r="A48" t="s">
        <v>4771</v>
      </c>
      <c r="B48" t="s">
        <v>4772</v>
      </c>
      <c r="C48" s="1">
        <v>1423</v>
      </c>
      <c r="D48" s="1">
        <v>627</v>
      </c>
      <c r="E48" t="s">
        <v>3612</v>
      </c>
      <c r="F48" t="s">
        <v>4701</v>
      </c>
    </row>
    <row r="49" spans="1:6" hidden="1">
      <c r="A49" t="s">
        <v>4773</v>
      </c>
      <c r="B49" t="s">
        <v>4774</v>
      </c>
      <c r="C49" s="1">
        <v>1416</v>
      </c>
      <c r="D49" s="1">
        <v>11418</v>
      </c>
      <c r="E49" t="s">
        <v>3612</v>
      </c>
      <c r="F49" t="s">
        <v>4701</v>
      </c>
    </row>
    <row r="50" spans="1:6" hidden="1">
      <c r="A50" t="s">
        <v>4775</v>
      </c>
      <c r="B50" t="s">
        <v>4776</v>
      </c>
      <c r="C50" s="1">
        <v>1379</v>
      </c>
      <c r="D50" s="1">
        <v>6803</v>
      </c>
      <c r="E50" t="s">
        <v>3612</v>
      </c>
      <c r="F50" t="s">
        <v>4701</v>
      </c>
    </row>
    <row r="51" spans="1:6" hidden="1">
      <c r="A51" t="s">
        <v>4777</v>
      </c>
      <c r="B51" t="s">
        <v>4778</v>
      </c>
      <c r="C51" s="1">
        <v>1371</v>
      </c>
      <c r="D51" s="1">
        <v>10354</v>
      </c>
      <c r="E51" t="s">
        <v>3612</v>
      </c>
      <c r="F51" t="s">
        <v>4701</v>
      </c>
    </row>
    <row r="52" spans="1:6" hidden="1">
      <c r="A52" t="s">
        <v>4779</v>
      </c>
      <c r="B52" t="s">
        <v>4780</v>
      </c>
      <c r="C52" s="1">
        <v>1368</v>
      </c>
      <c r="D52" s="1">
        <v>1735</v>
      </c>
      <c r="E52" t="s">
        <v>3612</v>
      </c>
      <c r="F52" t="s">
        <v>4701</v>
      </c>
    </row>
    <row r="53" spans="1:6" hidden="1">
      <c r="A53" t="s">
        <v>4781</v>
      </c>
      <c r="B53" t="s">
        <v>4782</v>
      </c>
      <c r="C53" s="1">
        <v>1359</v>
      </c>
      <c r="D53" s="1">
        <v>5579</v>
      </c>
      <c r="E53" t="s">
        <v>3612</v>
      </c>
      <c r="F53" t="s">
        <v>4701</v>
      </c>
    </row>
    <row r="54" spans="1:6" hidden="1">
      <c r="A54" t="s">
        <v>4783</v>
      </c>
      <c r="B54" t="s">
        <v>4784</v>
      </c>
      <c r="C54" s="1">
        <v>1340</v>
      </c>
      <c r="D54" s="1">
        <v>114</v>
      </c>
      <c r="E54" t="s">
        <v>3612</v>
      </c>
      <c r="F54" t="s">
        <v>4701</v>
      </c>
    </row>
    <row r="55" spans="1:6" hidden="1">
      <c r="A55" t="s">
        <v>4785</v>
      </c>
      <c r="B55" t="s">
        <v>4786</v>
      </c>
      <c r="C55" s="1">
        <v>1297</v>
      </c>
      <c r="D55" s="1">
        <v>95</v>
      </c>
      <c r="E55" t="s">
        <v>3612</v>
      </c>
      <c r="F55" t="s">
        <v>4701</v>
      </c>
    </row>
    <row r="56" spans="1:6" hidden="1">
      <c r="A56" t="s">
        <v>4787</v>
      </c>
      <c r="B56" t="s">
        <v>4788</v>
      </c>
      <c r="C56" s="1">
        <v>1206</v>
      </c>
      <c r="D56" s="1">
        <v>222</v>
      </c>
      <c r="E56" t="s">
        <v>3612</v>
      </c>
      <c r="F56" t="s">
        <v>4701</v>
      </c>
    </row>
    <row r="57" spans="1:6" hidden="1">
      <c r="A57" t="s">
        <v>4789</v>
      </c>
      <c r="B57" t="s">
        <v>4790</v>
      </c>
      <c r="C57" s="1">
        <v>1187</v>
      </c>
      <c r="D57" s="1">
        <v>598</v>
      </c>
      <c r="E57" t="s">
        <v>3612</v>
      </c>
      <c r="F57" t="s">
        <v>4701</v>
      </c>
    </row>
    <row r="58" spans="1:6" hidden="1">
      <c r="A58" t="s">
        <v>4791</v>
      </c>
      <c r="B58" t="s">
        <v>4792</v>
      </c>
      <c r="C58" s="1">
        <v>1123</v>
      </c>
      <c r="D58" s="1">
        <v>126</v>
      </c>
      <c r="E58" t="s">
        <v>3612</v>
      </c>
      <c r="F58" t="s">
        <v>4701</v>
      </c>
    </row>
    <row r="59" spans="1:6" hidden="1">
      <c r="A59" t="s">
        <v>4793</v>
      </c>
      <c r="B59" t="s">
        <v>378</v>
      </c>
      <c r="C59" s="1">
        <v>1071</v>
      </c>
      <c r="D59" s="1">
        <v>69</v>
      </c>
      <c r="E59" t="s">
        <v>3612</v>
      </c>
      <c r="F59" t="s">
        <v>4701</v>
      </c>
    </row>
    <row r="60" spans="1:6" hidden="1">
      <c r="A60" t="s">
        <v>4794</v>
      </c>
      <c r="B60" t="s">
        <v>4795</v>
      </c>
      <c r="C60" s="1">
        <v>1070</v>
      </c>
      <c r="D60" s="1">
        <v>262</v>
      </c>
      <c r="E60" t="s">
        <v>3612</v>
      </c>
      <c r="F60" t="s">
        <v>4701</v>
      </c>
    </row>
    <row r="61" spans="1:6" hidden="1">
      <c r="A61" t="s">
        <v>4796</v>
      </c>
      <c r="B61" t="s">
        <v>4797</v>
      </c>
      <c r="C61" s="1">
        <v>1044</v>
      </c>
      <c r="D61" s="1">
        <v>968</v>
      </c>
      <c r="E61" t="s">
        <v>3612</v>
      </c>
      <c r="F61" t="s">
        <v>4701</v>
      </c>
    </row>
    <row r="62" spans="1:6" hidden="1">
      <c r="A62" t="s">
        <v>4798</v>
      </c>
      <c r="B62" t="s">
        <v>4799</v>
      </c>
      <c r="C62" s="1">
        <v>1033</v>
      </c>
      <c r="D62" s="1">
        <v>245</v>
      </c>
      <c r="E62" t="s">
        <v>3612</v>
      </c>
      <c r="F62" t="s">
        <v>4701</v>
      </c>
    </row>
    <row r="63" spans="1:6" hidden="1">
      <c r="A63" t="s">
        <v>4800</v>
      </c>
      <c r="B63" t="s">
        <v>4801</v>
      </c>
      <c r="C63" s="1">
        <v>1006</v>
      </c>
      <c r="D63" s="1">
        <v>8379</v>
      </c>
      <c r="E63" t="s">
        <v>3612</v>
      </c>
      <c r="F63" t="s">
        <v>4701</v>
      </c>
    </row>
    <row r="64" spans="1:6" hidden="1">
      <c r="A64" t="s">
        <v>4802</v>
      </c>
      <c r="B64" t="s">
        <v>4803</v>
      </c>
      <c r="C64" s="1">
        <v>1005</v>
      </c>
      <c r="D64" s="1">
        <v>28</v>
      </c>
      <c r="E64" t="s">
        <v>3612</v>
      </c>
      <c r="F64" t="s">
        <v>4701</v>
      </c>
    </row>
    <row r="65" spans="1:6" hidden="1">
      <c r="A65" t="s">
        <v>4804</v>
      </c>
      <c r="B65" t="s">
        <v>4805</v>
      </c>
      <c r="C65" s="1">
        <v>988</v>
      </c>
      <c r="D65" s="1">
        <v>541</v>
      </c>
      <c r="E65" t="s">
        <v>3612</v>
      </c>
      <c r="F65" t="s">
        <v>4701</v>
      </c>
    </row>
    <row r="66" spans="1:6" hidden="1">
      <c r="A66" t="s">
        <v>4806</v>
      </c>
      <c r="B66" t="s">
        <v>4807</v>
      </c>
      <c r="C66" s="1">
        <v>960</v>
      </c>
      <c r="D66" s="1">
        <v>4527</v>
      </c>
      <c r="E66" t="s">
        <v>3612</v>
      </c>
      <c r="F66" t="s">
        <v>4701</v>
      </c>
    </row>
    <row r="67" spans="1:6" hidden="1">
      <c r="A67" t="s">
        <v>4808</v>
      </c>
      <c r="B67" t="s">
        <v>4809</v>
      </c>
      <c r="C67" s="1">
        <v>927</v>
      </c>
      <c r="D67" s="1">
        <v>12501</v>
      </c>
      <c r="E67" t="s">
        <v>3612</v>
      </c>
      <c r="F67" t="s">
        <v>4701</v>
      </c>
    </row>
    <row r="68" spans="1:6" hidden="1">
      <c r="A68" t="s">
        <v>4810</v>
      </c>
      <c r="B68" t="s">
        <v>4811</v>
      </c>
      <c r="C68" s="1">
        <v>875</v>
      </c>
      <c r="D68" s="1">
        <v>10111</v>
      </c>
      <c r="E68" t="s">
        <v>3612</v>
      </c>
      <c r="F68" t="s">
        <v>4701</v>
      </c>
    </row>
    <row r="69" spans="1:6" hidden="1">
      <c r="A69" t="s">
        <v>4812</v>
      </c>
      <c r="B69" t="s">
        <v>4813</v>
      </c>
      <c r="C69" s="1">
        <v>868</v>
      </c>
      <c r="D69" s="1">
        <v>10109</v>
      </c>
      <c r="E69" t="s">
        <v>3612</v>
      </c>
      <c r="F69" t="s">
        <v>4701</v>
      </c>
    </row>
    <row r="70" spans="1:6" hidden="1">
      <c r="A70" t="s">
        <v>4814</v>
      </c>
      <c r="B70" t="s">
        <v>4815</v>
      </c>
      <c r="C70" s="1">
        <v>830</v>
      </c>
      <c r="D70" s="1">
        <v>231</v>
      </c>
      <c r="E70" t="s">
        <v>3612</v>
      </c>
      <c r="F70" t="s">
        <v>4701</v>
      </c>
    </row>
    <row r="71" spans="1:6" hidden="1">
      <c r="A71" t="s">
        <v>4816</v>
      </c>
      <c r="B71" t="s">
        <v>4817</v>
      </c>
      <c r="C71" s="1">
        <v>811</v>
      </c>
      <c r="D71" s="1">
        <v>182</v>
      </c>
      <c r="E71" t="s">
        <v>3612</v>
      </c>
      <c r="F71" t="s">
        <v>4701</v>
      </c>
    </row>
    <row r="72" spans="1:6" hidden="1">
      <c r="A72" t="s">
        <v>4818</v>
      </c>
      <c r="B72" t="s">
        <v>4819</v>
      </c>
      <c r="C72" s="1">
        <v>750</v>
      </c>
      <c r="D72" s="1">
        <v>651</v>
      </c>
      <c r="E72" t="s">
        <v>3612</v>
      </c>
      <c r="F72" t="s">
        <v>4701</v>
      </c>
    </row>
    <row r="73" spans="1:6" hidden="1">
      <c r="A73" t="s">
        <v>4820</v>
      </c>
      <c r="B73" t="s">
        <v>4821</v>
      </c>
      <c r="C73" s="1">
        <v>705</v>
      </c>
      <c r="D73" s="1">
        <v>44</v>
      </c>
      <c r="E73" t="s">
        <v>3612</v>
      </c>
      <c r="F73" t="s">
        <v>4701</v>
      </c>
    </row>
    <row r="74" spans="1:6" hidden="1">
      <c r="A74" t="s">
        <v>4822</v>
      </c>
      <c r="B74" t="s">
        <v>4823</v>
      </c>
      <c r="C74" s="1">
        <v>687</v>
      </c>
      <c r="D74" s="1">
        <v>983</v>
      </c>
      <c r="E74" t="s">
        <v>3612</v>
      </c>
      <c r="F74" t="s">
        <v>4701</v>
      </c>
    </row>
    <row r="75" spans="1:6" hidden="1">
      <c r="A75" t="s">
        <v>4824</v>
      </c>
      <c r="B75" t="s">
        <v>4825</v>
      </c>
      <c r="C75" s="1">
        <v>684</v>
      </c>
      <c r="D75" s="1">
        <v>710</v>
      </c>
      <c r="E75" t="s">
        <v>3612</v>
      </c>
      <c r="F75" t="s">
        <v>4701</v>
      </c>
    </row>
    <row r="76" spans="1:6" hidden="1">
      <c r="A76" t="s">
        <v>4826</v>
      </c>
      <c r="B76" t="s">
        <v>4827</v>
      </c>
      <c r="C76" s="1">
        <v>676</v>
      </c>
      <c r="D76" s="1">
        <v>6512</v>
      </c>
      <c r="E76" t="s">
        <v>3612</v>
      </c>
      <c r="F76" t="s">
        <v>4701</v>
      </c>
    </row>
    <row r="77" spans="1:6" hidden="1">
      <c r="A77" t="s">
        <v>4828</v>
      </c>
      <c r="B77" t="s">
        <v>4829</v>
      </c>
      <c r="C77" s="1">
        <v>647</v>
      </c>
      <c r="D77" s="1">
        <v>222</v>
      </c>
      <c r="E77" t="s">
        <v>3612</v>
      </c>
      <c r="F77" t="s">
        <v>4701</v>
      </c>
    </row>
    <row r="78" spans="1:6" hidden="1">
      <c r="A78" t="s">
        <v>4830</v>
      </c>
      <c r="B78" t="s">
        <v>4831</v>
      </c>
      <c r="C78" s="1">
        <v>636</v>
      </c>
      <c r="D78" s="1">
        <v>186</v>
      </c>
      <c r="E78" t="s">
        <v>3612</v>
      </c>
      <c r="F78" t="s">
        <v>4701</v>
      </c>
    </row>
    <row r="79" spans="1:6" hidden="1">
      <c r="A79" t="s">
        <v>4832</v>
      </c>
      <c r="B79" t="s">
        <v>4833</v>
      </c>
      <c r="C79" s="1">
        <v>623</v>
      </c>
      <c r="D79" s="1">
        <v>9128</v>
      </c>
      <c r="E79" t="s">
        <v>3612</v>
      </c>
      <c r="F79" t="s">
        <v>4701</v>
      </c>
    </row>
    <row r="80" spans="1:6" hidden="1">
      <c r="A80" t="s">
        <v>4834</v>
      </c>
      <c r="B80" t="s">
        <v>4835</v>
      </c>
      <c r="C80" s="1">
        <v>612</v>
      </c>
      <c r="D80" s="1">
        <v>761</v>
      </c>
      <c r="E80" t="s">
        <v>3612</v>
      </c>
      <c r="F80" t="s">
        <v>4701</v>
      </c>
    </row>
    <row r="81" spans="1:6" hidden="1">
      <c r="A81" t="s">
        <v>4836</v>
      </c>
      <c r="B81" t="s">
        <v>4837</v>
      </c>
      <c r="C81" s="1">
        <v>602</v>
      </c>
      <c r="D81" s="1">
        <v>97</v>
      </c>
      <c r="E81" t="s">
        <v>3612</v>
      </c>
      <c r="F81" t="s">
        <v>4701</v>
      </c>
    </row>
    <row r="82" spans="1:6" hidden="1">
      <c r="A82" t="s">
        <v>4838</v>
      </c>
      <c r="B82" t="s">
        <v>4839</v>
      </c>
      <c r="C82" s="1">
        <v>575</v>
      </c>
      <c r="D82" s="1">
        <v>1756</v>
      </c>
      <c r="E82" t="s">
        <v>3612</v>
      </c>
      <c r="F82" t="s">
        <v>4701</v>
      </c>
    </row>
    <row r="83" spans="1:6" hidden="1">
      <c r="A83" t="s">
        <v>4840</v>
      </c>
      <c r="B83" t="s">
        <v>4841</v>
      </c>
      <c r="C83" s="1">
        <v>569</v>
      </c>
      <c r="D83" s="1">
        <v>5707</v>
      </c>
      <c r="E83" t="s">
        <v>3612</v>
      </c>
      <c r="F83" t="s">
        <v>4701</v>
      </c>
    </row>
    <row r="84" spans="1:6" hidden="1">
      <c r="A84" t="s">
        <v>4842</v>
      </c>
      <c r="B84" t="s">
        <v>4843</v>
      </c>
      <c r="C84" s="1">
        <v>562</v>
      </c>
      <c r="D84" s="1">
        <v>38</v>
      </c>
      <c r="E84" t="s">
        <v>3612</v>
      </c>
      <c r="F84" t="s">
        <v>4701</v>
      </c>
    </row>
    <row r="85" spans="1:6" hidden="1">
      <c r="A85" t="s">
        <v>4844</v>
      </c>
      <c r="B85" t="s">
        <v>4845</v>
      </c>
      <c r="C85" s="1">
        <v>561</v>
      </c>
      <c r="D85" s="1">
        <v>1577</v>
      </c>
      <c r="E85" t="s">
        <v>3612</v>
      </c>
      <c r="F85" t="s">
        <v>4701</v>
      </c>
    </row>
    <row r="86" spans="1:6" hidden="1">
      <c r="A86" t="s">
        <v>4846</v>
      </c>
      <c r="B86" t="s">
        <v>4847</v>
      </c>
      <c r="C86" s="1">
        <v>542</v>
      </c>
      <c r="D86" s="1">
        <v>3627</v>
      </c>
      <c r="E86" t="s">
        <v>3612</v>
      </c>
      <c r="F86" t="s">
        <v>4701</v>
      </c>
    </row>
    <row r="87" spans="1:6" hidden="1">
      <c r="A87" t="s">
        <v>4848</v>
      </c>
      <c r="B87" t="s">
        <v>4849</v>
      </c>
      <c r="C87" s="1">
        <v>527</v>
      </c>
      <c r="D87" s="1">
        <v>1481</v>
      </c>
      <c r="E87" t="s">
        <v>3612</v>
      </c>
      <c r="F87" t="s">
        <v>4701</v>
      </c>
    </row>
    <row r="88" spans="1:6" hidden="1">
      <c r="A88" t="s">
        <v>4850</v>
      </c>
      <c r="B88" t="s">
        <v>4851</v>
      </c>
      <c r="C88" s="1">
        <v>515</v>
      </c>
      <c r="D88" s="1">
        <v>203</v>
      </c>
      <c r="E88" t="s">
        <v>3612</v>
      </c>
      <c r="F88" t="s">
        <v>4701</v>
      </c>
    </row>
    <row r="89" spans="1:6" hidden="1">
      <c r="A89" t="s">
        <v>4852</v>
      </c>
      <c r="B89" t="s">
        <v>4853</v>
      </c>
      <c r="C89" s="1">
        <v>513</v>
      </c>
      <c r="D89" s="1">
        <v>663</v>
      </c>
      <c r="E89" t="s">
        <v>3612</v>
      </c>
      <c r="F89" t="s">
        <v>4701</v>
      </c>
    </row>
    <row r="90" spans="1:6" hidden="1">
      <c r="A90" t="s">
        <v>4854</v>
      </c>
      <c r="B90" t="s">
        <v>4855</v>
      </c>
      <c r="C90" s="1">
        <v>506</v>
      </c>
      <c r="D90" s="1">
        <v>104</v>
      </c>
      <c r="E90" t="s">
        <v>3612</v>
      </c>
      <c r="F90" t="s">
        <v>4701</v>
      </c>
    </row>
    <row r="91" spans="1:6" hidden="1">
      <c r="A91" t="s">
        <v>4856</v>
      </c>
      <c r="B91" t="s">
        <v>4857</v>
      </c>
      <c r="C91" s="1">
        <v>498</v>
      </c>
      <c r="D91" s="1">
        <v>430</v>
      </c>
      <c r="E91" t="s">
        <v>3612</v>
      </c>
      <c r="F91" t="s">
        <v>4701</v>
      </c>
    </row>
    <row r="92" spans="1:6" hidden="1">
      <c r="A92" t="s">
        <v>4858</v>
      </c>
      <c r="B92" t="s">
        <v>4859</v>
      </c>
      <c r="C92" s="1">
        <v>458</v>
      </c>
      <c r="D92" s="1">
        <v>35</v>
      </c>
      <c r="E92" t="s">
        <v>3612</v>
      </c>
      <c r="F92" t="s">
        <v>4701</v>
      </c>
    </row>
    <row r="93" spans="1:6" hidden="1">
      <c r="A93" t="s">
        <v>4860</v>
      </c>
      <c r="B93" t="s">
        <v>4861</v>
      </c>
      <c r="C93" s="1">
        <v>420</v>
      </c>
      <c r="D93" s="1">
        <v>7</v>
      </c>
      <c r="E93" t="s">
        <v>3612</v>
      </c>
      <c r="F93" t="s">
        <v>4701</v>
      </c>
    </row>
    <row r="94" spans="1:6" hidden="1">
      <c r="A94" t="s">
        <v>4862</v>
      </c>
      <c r="B94" t="s">
        <v>4863</v>
      </c>
      <c r="C94" s="1">
        <v>417</v>
      </c>
      <c r="D94" s="1">
        <v>89</v>
      </c>
      <c r="E94" t="s">
        <v>3612</v>
      </c>
      <c r="F94" t="s">
        <v>4701</v>
      </c>
    </row>
    <row r="95" spans="1:6" hidden="1">
      <c r="A95" t="s">
        <v>4864</v>
      </c>
      <c r="B95" t="s">
        <v>4865</v>
      </c>
      <c r="C95" s="1">
        <v>404</v>
      </c>
      <c r="D95" s="1">
        <v>129</v>
      </c>
      <c r="E95" t="s">
        <v>3612</v>
      </c>
      <c r="F95" t="s">
        <v>4701</v>
      </c>
    </row>
    <row r="96" spans="1:6" hidden="1">
      <c r="A96" t="s">
        <v>4866</v>
      </c>
      <c r="B96" t="s">
        <v>4867</v>
      </c>
      <c r="C96" s="1">
        <v>401</v>
      </c>
      <c r="D96" s="1">
        <v>2141</v>
      </c>
      <c r="E96" t="s">
        <v>3612</v>
      </c>
      <c r="F96" t="s">
        <v>4701</v>
      </c>
    </row>
    <row r="97" spans="1:6" hidden="1">
      <c r="A97" t="s">
        <v>4868</v>
      </c>
      <c r="B97" t="s">
        <v>4869</v>
      </c>
      <c r="C97" s="1">
        <v>392</v>
      </c>
      <c r="D97" s="1">
        <v>85</v>
      </c>
      <c r="E97" t="s">
        <v>3612</v>
      </c>
      <c r="F97" t="s">
        <v>4701</v>
      </c>
    </row>
    <row r="98" spans="1:6" hidden="1">
      <c r="A98" t="s">
        <v>4870</v>
      </c>
      <c r="B98" t="s">
        <v>4871</v>
      </c>
      <c r="C98" s="1">
        <v>388</v>
      </c>
      <c r="D98" s="1">
        <v>42</v>
      </c>
      <c r="E98" t="s">
        <v>3612</v>
      </c>
      <c r="F98" t="s">
        <v>4701</v>
      </c>
    </row>
    <row r="99" spans="1:6" hidden="1">
      <c r="A99" t="s">
        <v>4872</v>
      </c>
      <c r="B99" t="s">
        <v>4873</v>
      </c>
      <c r="C99" s="1">
        <v>384</v>
      </c>
      <c r="D99" s="1">
        <v>4324</v>
      </c>
      <c r="E99" t="s">
        <v>3612</v>
      </c>
      <c r="F99" t="s">
        <v>4701</v>
      </c>
    </row>
    <row r="100" spans="1:6" hidden="1">
      <c r="A100" t="s">
        <v>4874</v>
      </c>
      <c r="B100" t="s">
        <v>4875</v>
      </c>
      <c r="C100" s="1">
        <v>383</v>
      </c>
      <c r="D100" s="1">
        <v>29</v>
      </c>
      <c r="E100" t="s">
        <v>3612</v>
      </c>
      <c r="F100" t="s">
        <v>4701</v>
      </c>
    </row>
    <row r="101" spans="1:6" hidden="1">
      <c r="A101" t="s">
        <v>4876</v>
      </c>
      <c r="B101" t="s">
        <v>4877</v>
      </c>
      <c r="C101" s="1">
        <v>381</v>
      </c>
      <c r="D101" s="1">
        <v>840</v>
      </c>
      <c r="E101" t="s">
        <v>3612</v>
      </c>
      <c r="F101" t="s">
        <v>4701</v>
      </c>
    </row>
    <row r="102" spans="1:6" hidden="1">
      <c r="A102" t="s">
        <v>4878</v>
      </c>
      <c r="B102" t="s">
        <v>4879</v>
      </c>
      <c r="C102" s="1">
        <v>368</v>
      </c>
      <c r="D102" s="1">
        <v>4299</v>
      </c>
      <c r="E102" t="s">
        <v>3612</v>
      </c>
      <c r="F102" t="s">
        <v>4701</v>
      </c>
    </row>
    <row r="103" spans="1:6" hidden="1">
      <c r="A103" t="s">
        <v>4880</v>
      </c>
      <c r="B103" t="s">
        <v>4881</v>
      </c>
      <c r="C103" s="1">
        <v>366</v>
      </c>
      <c r="D103" s="1">
        <v>1582</v>
      </c>
      <c r="E103" t="s">
        <v>3612</v>
      </c>
      <c r="F103" t="s">
        <v>4701</v>
      </c>
    </row>
    <row r="104" spans="1:6" hidden="1">
      <c r="A104" t="s">
        <v>4882</v>
      </c>
      <c r="B104" t="s">
        <v>4883</v>
      </c>
      <c r="C104" s="1">
        <v>335</v>
      </c>
      <c r="D104" s="1">
        <v>195</v>
      </c>
      <c r="E104" t="s">
        <v>3612</v>
      </c>
      <c r="F104" t="s">
        <v>4701</v>
      </c>
    </row>
    <row r="105" spans="1:6" hidden="1">
      <c r="A105" t="s">
        <v>4884</v>
      </c>
      <c r="B105" t="s">
        <v>4885</v>
      </c>
      <c r="C105" s="1">
        <v>334</v>
      </c>
      <c r="D105" s="1">
        <v>27</v>
      </c>
      <c r="E105" t="s">
        <v>3612</v>
      </c>
      <c r="F105" t="s">
        <v>4701</v>
      </c>
    </row>
    <row r="106" spans="1:6" hidden="1">
      <c r="A106" t="s">
        <v>4886</v>
      </c>
      <c r="B106" t="s">
        <v>4887</v>
      </c>
      <c r="C106" s="1">
        <v>332</v>
      </c>
      <c r="D106" s="1">
        <v>62</v>
      </c>
      <c r="E106" t="s">
        <v>3612</v>
      </c>
      <c r="F106" t="s">
        <v>4701</v>
      </c>
    </row>
    <row r="107" spans="1:6" hidden="1">
      <c r="A107" t="s">
        <v>4888</v>
      </c>
      <c r="B107" t="s">
        <v>4889</v>
      </c>
      <c r="C107" s="1">
        <v>327</v>
      </c>
      <c r="D107" s="1">
        <v>229</v>
      </c>
      <c r="E107" t="s">
        <v>3612</v>
      </c>
      <c r="F107" t="s">
        <v>4701</v>
      </c>
    </row>
    <row r="108" spans="1:6" hidden="1">
      <c r="A108" t="s">
        <v>4890</v>
      </c>
      <c r="B108" t="s">
        <v>446</v>
      </c>
      <c r="C108" s="1">
        <v>308</v>
      </c>
      <c r="D108" s="1">
        <v>1259</v>
      </c>
      <c r="E108" t="s">
        <v>3612</v>
      </c>
      <c r="F108" t="s">
        <v>4701</v>
      </c>
    </row>
    <row r="109" spans="1:6" hidden="1">
      <c r="A109" t="s">
        <v>4891</v>
      </c>
      <c r="B109" t="s">
        <v>4892</v>
      </c>
      <c r="C109" s="1">
        <v>306</v>
      </c>
      <c r="D109" s="1">
        <v>641</v>
      </c>
      <c r="E109" t="s">
        <v>3612</v>
      </c>
      <c r="F109" t="s">
        <v>4701</v>
      </c>
    </row>
    <row r="110" spans="1:6" hidden="1">
      <c r="A110" t="s">
        <v>4893</v>
      </c>
      <c r="B110" t="s">
        <v>4894</v>
      </c>
      <c r="C110" s="1">
        <v>305</v>
      </c>
      <c r="D110" s="1">
        <v>86</v>
      </c>
      <c r="E110" t="s">
        <v>3612</v>
      </c>
      <c r="F110" t="s">
        <v>4701</v>
      </c>
    </row>
    <row r="111" spans="1:6" hidden="1">
      <c r="A111" t="s">
        <v>4895</v>
      </c>
      <c r="B111" t="s">
        <v>4896</v>
      </c>
      <c r="C111" s="1">
        <v>298</v>
      </c>
      <c r="D111" s="1">
        <v>422</v>
      </c>
      <c r="E111" t="s">
        <v>3612</v>
      </c>
      <c r="F111" t="s">
        <v>4701</v>
      </c>
    </row>
    <row r="112" spans="1:6" hidden="1">
      <c r="A112" t="s">
        <v>4897</v>
      </c>
      <c r="B112" t="s">
        <v>2943</v>
      </c>
      <c r="C112" s="1">
        <v>289</v>
      </c>
      <c r="D112" s="1">
        <v>271</v>
      </c>
      <c r="E112" t="s">
        <v>3612</v>
      </c>
      <c r="F112" t="s">
        <v>4701</v>
      </c>
    </row>
    <row r="113" spans="1:6" hidden="1">
      <c r="A113" t="s">
        <v>4898</v>
      </c>
      <c r="B113" t="s">
        <v>4899</v>
      </c>
      <c r="C113" s="1">
        <v>284</v>
      </c>
      <c r="D113" s="1">
        <v>493</v>
      </c>
      <c r="E113" t="s">
        <v>3612</v>
      </c>
      <c r="F113" t="s">
        <v>4701</v>
      </c>
    </row>
    <row r="114" spans="1:6" hidden="1">
      <c r="A114" t="s">
        <v>4900</v>
      </c>
      <c r="B114" t="s">
        <v>4901</v>
      </c>
      <c r="C114" s="1">
        <v>278</v>
      </c>
      <c r="D114" s="1">
        <v>8</v>
      </c>
      <c r="E114" t="s">
        <v>3612</v>
      </c>
      <c r="F114" t="s">
        <v>4701</v>
      </c>
    </row>
    <row r="115" spans="1:6" hidden="1">
      <c r="A115" t="s">
        <v>4902</v>
      </c>
      <c r="B115" t="s">
        <v>4903</v>
      </c>
      <c r="C115" s="1">
        <v>235</v>
      </c>
      <c r="D115" s="1">
        <v>3389</v>
      </c>
      <c r="E115" t="s">
        <v>3612</v>
      </c>
      <c r="F115" t="s">
        <v>4701</v>
      </c>
    </row>
    <row r="116" spans="1:6" hidden="1">
      <c r="A116" t="s">
        <v>4904</v>
      </c>
      <c r="B116" t="s">
        <v>4905</v>
      </c>
      <c r="C116" s="1">
        <v>234</v>
      </c>
      <c r="D116" s="1">
        <v>5022</v>
      </c>
      <c r="E116" t="s">
        <v>3612</v>
      </c>
      <c r="F116" t="s">
        <v>4701</v>
      </c>
    </row>
    <row r="117" spans="1:6" hidden="1">
      <c r="A117" t="s">
        <v>4906</v>
      </c>
      <c r="B117" t="s">
        <v>4907</v>
      </c>
      <c r="C117" s="1">
        <v>230</v>
      </c>
      <c r="D117" s="1">
        <v>27</v>
      </c>
      <c r="E117" t="s">
        <v>3612</v>
      </c>
      <c r="F117" t="s">
        <v>4701</v>
      </c>
    </row>
    <row r="118" spans="1:6" hidden="1">
      <c r="A118" t="s">
        <v>4908</v>
      </c>
      <c r="B118" t="s">
        <v>4909</v>
      </c>
      <c r="C118" s="1">
        <v>220</v>
      </c>
      <c r="D118" s="1">
        <v>1043</v>
      </c>
      <c r="E118" t="s">
        <v>3612</v>
      </c>
      <c r="F118" t="s">
        <v>4701</v>
      </c>
    </row>
    <row r="119" spans="1:6" hidden="1">
      <c r="A119" t="s">
        <v>4910</v>
      </c>
      <c r="B119" t="s">
        <v>4911</v>
      </c>
      <c r="C119" s="1">
        <v>214</v>
      </c>
      <c r="D119" s="1">
        <v>79</v>
      </c>
      <c r="E119" t="s">
        <v>3612</v>
      </c>
      <c r="F119" t="s">
        <v>4701</v>
      </c>
    </row>
    <row r="120" spans="1:6" hidden="1">
      <c r="A120" t="s">
        <v>4912</v>
      </c>
      <c r="B120" t="s">
        <v>4913</v>
      </c>
      <c r="C120" s="1">
        <v>213</v>
      </c>
      <c r="D120" s="1">
        <v>17</v>
      </c>
      <c r="E120" t="s">
        <v>3612</v>
      </c>
      <c r="F120" t="s">
        <v>4701</v>
      </c>
    </row>
    <row r="121" spans="1:6" hidden="1">
      <c r="A121" t="s">
        <v>4914</v>
      </c>
      <c r="B121" t="s">
        <v>4915</v>
      </c>
      <c r="C121" s="1">
        <v>205</v>
      </c>
      <c r="D121" s="1">
        <v>2721</v>
      </c>
      <c r="E121" t="s">
        <v>3612</v>
      </c>
      <c r="F121" t="s">
        <v>4701</v>
      </c>
    </row>
    <row r="122" spans="1:6" hidden="1">
      <c r="A122" t="s">
        <v>4916</v>
      </c>
      <c r="B122" t="s">
        <v>4917</v>
      </c>
      <c r="C122" s="1">
        <v>205</v>
      </c>
      <c r="D122" s="1">
        <v>2202</v>
      </c>
      <c r="E122" t="s">
        <v>3612</v>
      </c>
      <c r="F122" t="s">
        <v>4701</v>
      </c>
    </row>
    <row r="123" spans="1:6" hidden="1">
      <c r="A123" t="s">
        <v>4918</v>
      </c>
      <c r="B123" t="s">
        <v>4919</v>
      </c>
      <c r="C123" s="1">
        <v>189</v>
      </c>
      <c r="D123" s="1">
        <v>269</v>
      </c>
      <c r="E123" t="s">
        <v>3612</v>
      </c>
      <c r="F123" t="s">
        <v>4701</v>
      </c>
    </row>
    <row r="124" spans="1:6" hidden="1">
      <c r="A124" t="s">
        <v>4920</v>
      </c>
      <c r="B124" t="s">
        <v>4921</v>
      </c>
      <c r="C124" s="1">
        <v>188</v>
      </c>
      <c r="D124" s="1">
        <v>525</v>
      </c>
      <c r="E124" t="s">
        <v>3612</v>
      </c>
      <c r="F124" t="s">
        <v>4701</v>
      </c>
    </row>
    <row r="125" spans="1:6" hidden="1">
      <c r="A125" t="s">
        <v>4922</v>
      </c>
      <c r="B125" t="s">
        <v>4923</v>
      </c>
      <c r="C125" s="1">
        <v>184</v>
      </c>
      <c r="D125" s="1">
        <v>9</v>
      </c>
      <c r="E125" t="s">
        <v>3612</v>
      </c>
      <c r="F125" t="s">
        <v>4701</v>
      </c>
    </row>
    <row r="126" spans="1:6" hidden="1">
      <c r="A126" t="s">
        <v>4924</v>
      </c>
      <c r="B126" t="s">
        <v>2454</v>
      </c>
      <c r="C126" s="1">
        <v>174</v>
      </c>
      <c r="D126" s="1">
        <v>433</v>
      </c>
      <c r="E126" t="s">
        <v>3612</v>
      </c>
      <c r="F126" t="s">
        <v>4701</v>
      </c>
    </row>
    <row r="127" spans="1:6" hidden="1">
      <c r="A127" t="s">
        <v>4925</v>
      </c>
      <c r="B127" t="s">
        <v>4926</v>
      </c>
      <c r="C127" s="1">
        <v>173</v>
      </c>
      <c r="D127" s="1">
        <v>71</v>
      </c>
      <c r="E127" t="s">
        <v>3612</v>
      </c>
      <c r="F127" t="s">
        <v>4701</v>
      </c>
    </row>
    <row r="128" spans="1:6" hidden="1">
      <c r="A128" t="s">
        <v>4927</v>
      </c>
      <c r="B128" t="s">
        <v>4928</v>
      </c>
      <c r="C128" s="1">
        <v>166</v>
      </c>
      <c r="D128" s="1">
        <v>3489</v>
      </c>
      <c r="E128" t="s">
        <v>3612</v>
      </c>
      <c r="F128" t="s">
        <v>4701</v>
      </c>
    </row>
    <row r="129" spans="1:6" hidden="1">
      <c r="A129" t="s">
        <v>4929</v>
      </c>
      <c r="B129" t="s">
        <v>4930</v>
      </c>
      <c r="C129" s="1">
        <v>166</v>
      </c>
      <c r="D129" s="1">
        <v>369</v>
      </c>
      <c r="E129" t="s">
        <v>3612</v>
      </c>
      <c r="F129" t="s">
        <v>4701</v>
      </c>
    </row>
    <row r="130" spans="1:6" hidden="1">
      <c r="A130" t="s">
        <v>4931</v>
      </c>
      <c r="B130" t="s">
        <v>4932</v>
      </c>
      <c r="C130" s="1">
        <v>165</v>
      </c>
      <c r="D130" s="1">
        <v>50</v>
      </c>
      <c r="E130" t="s">
        <v>3612</v>
      </c>
      <c r="F130" t="s">
        <v>4701</v>
      </c>
    </row>
    <row r="131" spans="1:6" hidden="1">
      <c r="A131" t="s">
        <v>4933</v>
      </c>
      <c r="B131" t="s">
        <v>4934</v>
      </c>
      <c r="C131" s="1">
        <v>158</v>
      </c>
      <c r="D131" s="1">
        <v>92</v>
      </c>
      <c r="E131" t="s">
        <v>3612</v>
      </c>
      <c r="F131" t="s">
        <v>4701</v>
      </c>
    </row>
    <row r="132" spans="1:6" hidden="1">
      <c r="A132" t="s">
        <v>4935</v>
      </c>
      <c r="B132" t="s">
        <v>4936</v>
      </c>
      <c r="C132" s="1">
        <v>156</v>
      </c>
      <c r="D132" s="1">
        <v>689</v>
      </c>
      <c r="E132" t="s">
        <v>3612</v>
      </c>
      <c r="F132" t="s">
        <v>4701</v>
      </c>
    </row>
    <row r="133" spans="1:6" hidden="1">
      <c r="A133" t="s">
        <v>4937</v>
      </c>
      <c r="B133" t="s">
        <v>4938</v>
      </c>
      <c r="C133" s="1">
        <v>156</v>
      </c>
      <c r="D133" s="1">
        <v>9</v>
      </c>
      <c r="E133" t="s">
        <v>3612</v>
      </c>
      <c r="F133" t="s">
        <v>4701</v>
      </c>
    </row>
    <row r="134" spans="1:6" hidden="1">
      <c r="A134" t="s">
        <v>4939</v>
      </c>
      <c r="B134" t="s">
        <v>4940</v>
      </c>
      <c r="C134" s="1">
        <v>153</v>
      </c>
      <c r="D134" s="1">
        <v>48</v>
      </c>
      <c r="E134" t="s">
        <v>3612</v>
      </c>
      <c r="F134" t="s">
        <v>4701</v>
      </c>
    </row>
    <row r="135" spans="1:6" hidden="1">
      <c r="A135" t="s">
        <v>4941</v>
      </c>
      <c r="B135" t="s">
        <v>4942</v>
      </c>
      <c r="C135" s="1">
        <v>152</v>
      </c>
      <c r="D135" s="1">
        <v>246</v>
      </c>
      <c r="E135" t="s">
        <v>3612</v>
      </c>
      <c r="F135" t="s">
        <v>4701</v>
      </c>
    </row>
    <row r="136" spans="1:6" hidden="1">
      <c r="A136" t="s">
        <v>4943</v>
      </c>
      <c r="B136" t="s">
        <v>3489</v>
      </c>
      <c r="C136" s="1">
        <v>145</v>
      </c>
      <c r="D136" s="1">
        <v>165</v>
      </c>
      <c r="E136" t="s">
        <v>3612</v>
      </c>
      <c r="F136" t="s">
        <v>4701</v>
      </c>
    </row>
    <row r="137" spans="1:6" hidden="1">
      <c r="A137" t="s">
        <v>4944</v>
      </c>
      <c r="B137" t="s">
        <v>4945</v>
      </c>
      <c r="C137" s="1">
        <v>138</v>
      </c>
      <c r="D137" s="1">
        <v>531</v>
      </c>
      <c r="E137" t="s">
        <v>3612</v>
      </c>
      <c r="F137" t="s">
        <v>4701</v>
      </c>
    </row>
    <row r="138" spans="1:6" hidden="1">
      <c r="A138" t="s">
        <v>4946</v>
      </c>
      <c r="B138" t="s">
        <v>4947</v>
      </c>
      <c r="C138" s="1">
        <v>136</v>
      </c>
      <c r="D138" s="1">
        <v>28</v>
      </c>
      <c r="E138" t="s">
        <v>3612</v>
      </c>
      <c r="F138" t="s">
        <v>4701</v>
      </c>
    </row>
    <row r="139" spans="1:6" hidden="1">
      <c r="A139" t="s">
        <v>4948</v>
      </c>
      <c r="B139" t="s">
        <v>4949</v>
      </c>
      <c r="C139" s="1">
        <v>133</v>
      </c>
      <c r="D139" s="1">
        <v>97</v>
      </c>
      <c r="E139" t="s">
        <v>3612</v>
      </c>
      <c r="F139" t="s">
        <v>4701</v>
      </c>
    </row>
    <row r="140" spans="1:6" hidden="1">
      <c r="A140" t="s">
        <v>4950</v>
      </c>
      <c r="B140" t="s">
        <v>4951</v>
      </c>
      <c r="C140" s="1">
        <v>130</v>
      </c>
      <c r="D140" s="1">
        <v>380</v>
      </c>
      <c r="E140" t="s">
        <v>3612</v>
      </c>
      <c r="F140" t="s">
        <v>4701</v>
      </c>
    </row>
    <row r="141" spans="1:6" hidden="1">
      <c r="A141" t="s">
        <v>4952</v>
      </c>
      <c r="B141" t="s">
        <v>4953</v>
      </c>
      <c r="C141" s="1">
        <v>129</v>
      </c>
      <c r="D141" s="1">
        <v>79</v>
      </c>
      <c r="E141" t="s">
        <v>3612</v>
      </c>
      <c r="F141" t="s">
        <v>4701</v>
      </c>
    </row>
    <row r="142" spans="1:6" hidden="1">
      <c r="A142" t="s">
        <v>4954</v>
      </c>
      <c r="B142" t="s">
        <v>4290</v>
      </c>
      <c r="C142" s="1">
        <v>128</v>
      </c>
      <c r="D142" s="1">
        <v>333</v>
      </c>
      <c r="E142" t="s">
        <v>3612</v>
      </c>
      <c r="F142" t="s">
        <v>4701</v>
      </c>
    </row>
    <row r="143" spans="1:6" hidden="1">
      <c r="A143" t="s">
        <v>4955</v>
      </c>
      <c r="B143" t="s">
        <v>4956</v>
      </c>
      <c r="C143" s="1">
        <v>114</v>
      </c>
      <c r="D143" s="1">
        <v>201</v>
      </c>
      <c r="E143" t="s">
        <v>3612</v>
      </c>
      <c r="F143" t="s">
        <v>4701</v>
      </c>
    </row>
    <row r="144" spans="1:6" hidden="1">
      <c r="A144" t="s">
        <v>4957</v>
      </c>
      <c r="B144" t="s">
        <v>4958</v>
      </c>
      <c r="C144" s="1">
        <v>109</v>
      </c>
      <c r="D144" s="1">
        <v>11</v>
      </c>
      <c r="E144" t="s">
        <v>3612</v>
      </c>
      <c r="F144" t="s">
        <v>4701</v>
      </c>
    </row>
    <row r="145" spans="1:6" hidden="1">
      <c r="A145" t="s">
        <v>4959</v>
      </c>
      <c r="B145" t="s">
        <v>4960</v>
      </c>
      <c r="C145" s="1">
        <v>103</v>
      </c>
      <c r="D145" s="1">
        <v>2002</v>
      </c>
      <c r="E145" t="s">
        <v>3612</v>
      </c>
      <c r="F145" t="s">
        <v>4701</v>
      </c>
    </row>
    <row r="146" spans="1:6" hidden="1">
      <c r="A146" t="s">
        <v>4961</v>
      </c>
      <c r="B146" t="s">
        <v>4962</v>
      </c>
      <c r="C146" s="1">
        <v>101</v>
      </c>
      <c r="D146" s="1">
        <v>194</v>
      </c>
      <c r="E146" t="s">
        <v>3612</v>
      </c>
      <c r="F146" t="s">
        <v>4701</v>
      </c>
    </row>
    <row r="147" spans="1:6" hidden="1">
      <c r="A147" t="s">
        <v>4963</v>
      </c>
      <c r="B147" t="s">
        <v>4964</v>
      </c>
      <c r="C147" s="1">
        <v>99</v>
      </c>
      <c r="D147" s="1">
        <v>27</v>
      </c>
      <c r="E147" t="s">
        <v>3612</v>
      </c>
      <c r="F147" t="s">
        <v>4701</v>
      </c>
    </row>
    <row r="148" spans="1:6" hidden="1">
      <c r="A148" t="s">
        <v>4965</v>
      </c>
      <c r="B148" t="s">
        <v>4966</v>
      </c>
      <c r="C148" s="1">
        <v>99</v>
      </c>
      <c r="D148" s="1">
        <v>2</v>
      </c>
      <c r="E148" t="s">
        <v>3612</v>
      </c>
      <c r="F148" t="s">
        <v>4701</v>
      </c>
    </row>
    <row r="149" spans="1:6" hidden="1">
      <c r="A149" t="s">
        <v>4967</v>
      </c>
      <c r="B149" t="s">
        <v>4968</v>
      </c>
      <c r="C149" s="1">
        <v>93</v>
      </c>
      <c r="D149" s="1">
        <v>2</v>
      </c>
      <c r="E149" t="s">
        <v>3612</v>
      </c>
      <c r="F149" t="s">
        <v>4701</v>
      </c>
    </row>
    <row r="150" spans="1:6" hidden="1">
      <c r="A150" t="s">
        <v>4969</v>
      </c>
      <c r="B150" t="s">
        <v>4970</v>
      </c>
      <c r="C150" s="1">
        <v>91</v>
      </c>
      <c r="D150" s="1">
        <v>29</v>
      </c>
      <c r="E150" t="s">
        <v>3612</v>
      </c>
      <c r="F150" t="s">
        <v>4701</v>
      </c>
    </row>
    <row r="151" spans="1:6" hidden="1">
      <c r="A151" t="s">
        <v>4971</v>
      </c>
      <c r="B151" t="s">
        <v>4972</v>
      </c>
      <c r="C151" s="1">
        <v>72</v>
      </c>
      <c r="D151" s="1">
        <v>38</v>
      </c>
      <c r="E151" t="s">
        <v>3612</v>
      </c>
      <c r="F151" t="s">
        <v>4701</v>
      </c>
    </row>
    <row r="152" spans="1:6" hidden="1">
      <c r="A152" t="s">
        <v>4973</v>
      </c>
      <c r="B152" t="s">
        <v>4974</v>
      </c>
      <c r="C152" s="1">
        <v>67</v>
      </c>
      <c r="D152" s="1">
        <v>200</v>
      </c>
      <c r="E152" t="s">
        <v>3612</v>
      </c>
      <c r="F152" t="s">
        <v>4701</v>
      </c>
    </row>
    <row r="153" spans="1:6" hidden="1">
      <c r="A153" t="s">
        <v>4975</v>
      </c>
      <c r="B153" t="s">
        <v>4976</v>
      </c>
      <c r="C153" s="1">
        <v>66</v>
      </c>
      <c r="D153" s="1">
        <v>19</v>
      </c>
      <c r="E153" t="s">
        <v>3612</v>
      </c>
      <c r="F153" t="s">
        <v>4701</v>
      </c>
    </row>
    <row r="154" spans="1:6" hidden="1">
      <c r="A154" t="s">
        <v>4977</v>
      </c>
      <c r="B154" t="s">
        <v>4978</v>
      </c>
      <c r="C154" s="1">
        <v>62</v>
      </c>
      <c r="D154" s="1">
        <v>40</v>
      </c>
      <c r="E154" t="s">
        <v>3612</v>
      </c>
      <c r="F154" t="s">
        <v>4701</v>
      </c>
    </row>
    <row r="155" spans="1:6" hidden="1">
      <c r="A155" t="s">
        <v>4979</v>
      </c>
      <c r="B155" t="s">
        <v>4980</v>
      </c>
      <c r="C155" s="1">
        <v>60</v>
      </c>
      <c r="D155" s="1">
        <v>64</v>
      </c>
      <c r="E155" t="s">
        <v>3612</v>
      </c>
      <c r="F155" t="s">
        <v>4701</v>
      </c>
    </row>
    <row r="156" spans="1:6" hidden="1">
      <c r="A156" t="s">
        <v>4981</v>
      </c>
      <c r="B156" t="s">
        <v>4982</v>
      </c>
      <c r="C156" s="1">
        <v>60</v>
      </c>
      <c r="D156" s="1">
        <v>43</v>
      </c>
      <c r="E156" t="s">
        <v>3612</v>
      </c>
      <c r="F156" t="s">
        <v>4701</v>
      </c>
    </row>
    <row r="157" spans="1:6" hidden="1">
      <c r="A157" t="s">
        <v>4983</v>
      </c>
      <c r="B157" t="s">
        <v>4984</v>
      </c>
      <c r="C157" s="1">
        <v>58</v>
      </c>
      <c r="D157" s="1">
        <v>110</v>
      </c>
      <c r="E157" t="s">
        <v>3612</v>
      </c>
      <c r="F157" t="s">
        <v>4701</v>
      </c>
    </row>
    <row r="158" spans="1:6" hidden="1">
      <c r="A158" t="s">
        <v>4985</v>
      </c>
      <c r="B158" t="s">
        <v>4986</v>
      </c>
      <c r="C158" s="1">
        <v>53</v>
      </c>
      <c r="D158" s="1">
        <v>12</v>
      </c>
      <c r="E158" t="s">
        <v>3612</v>
      </c>
      <c r="F158" t="s">
        <v>4701</v>
      </c>
    </row>
    <row r="159" spans="1:6" hidden="1">
      <c r="A159" t="s">
        <v>4987</v>
      </c>
      <c r="B159" t="s">
        <v>4988</v>
      </c>
      <c r="C159" s="1">
        <v>49</v>
      </c>
      <c r="D159" s="1">
        <v>109</v>
      </c>
      <c r="E159" t="s">
        <v>3612</v>
      </c>
      <c r="F159" t="s">
        <v>4701</v>
      </c>
    </row>
    <row r="160" spans="1:6" hidden="1">
      <c r="A160" t="s">
        <v>4989</v>
      </c>
      <c r="B160" t="s">
        <v>4990</v>
      </c>
      <c r="C160" s="1">
        <v>48</v>
      </c>
      <c r="D160" s="1">
        <v>3</v>
      </c>
      <c r="E160" t="s">
        <v>3612</v>
      </c>
      <c r="F160" t="s">
        <v>4701</v>
      </c>
    </row>
    <row r="161" spans="1:6" hidden="1">
      <c r="A161" t="s">
        <v>4991</v>
      </c>
      <c r="B161" t="s">
        <v>4992</v>
      </c>
      <c r="C161" s="1">
        <v>47</v>
      </c>
      <c r="D161" s="1">
        <v>15</v>
      </c>
      <c r="E161" t="s">
        <v>3612</v>
      </c>
      <c r="F161" t="s">
        <v>4701</v>
      </c>
    </row>
    <row r="162" spans="1:6" hidden="1">
      <c r="A162" t="s">
        <v>4993</v>
      </c>
      <c r="B162" t="s">
        <v>4994</v>
      </c>
      <c r="C162" s="1">
        <v>43</v>
      </c>
      <c r="D162" s="1">
        <v>10</v>
      </c>
      <c r="E162" t="s">
        <v>3612</v>
      </c>
      <c r="F162" t="s">
        <v>4701</v>
      </c>
    </row>
    <row r="163" spans="1:6" hidden="1">
      <c r="A163" t="s">
        <v>4995</v>
      </c>
      <c r="B163" t="s">
        <v>4996</v>
      </c>
      <c r="C163" s="1">
        <v>41</v>
      </c>
      <c r="D163" s="1">
        <v>2</v>
      </c>
      <c r="E163" t="s">
        <v>3612</v>
      </c>
      <c r="F163" t="s">
        <v>4701</v>
      </c>
    </row>
    <row r="164" spans="1:6" hidden="1">
      <c r="A164" t="s">
        <v>4997</v>
      </c>
      <c r="B164" t="s">
        <v>4998</v>
      </c>
      <c r="C164" s="1">
        <v>39</v>
      </c>
      <c r="D164" s="1">
        <v>25</v>
      </c>
      <c r="E164" t="s">
        <v>3612</v>
      </c>
      <c r="F164" t="s">
        <v>4701</v>
      </c>
    </row>
    <row r="165" spans="1:6" hidden="1">
      <c r="A165" t="s">
        <v>4999</v>
      </c>
      <c r="B165" t="s">
        <v>5000</v>
      </c>
      <c r="C165" s="1">
        <v>39</v>
      </c>
      <c r="D165" s="1">
        <v>25</v>
      </c>
      <c r="E165" t="s">
        <v>3612</v>
      </c>
      <c r="F165" t="s">
        <v>4701</v>
      </c>
    </row>
    <row r="166" spans="1:6" hidden="1">
      <c r="A166" t="s">
        <v>5001</v>
      </c>
      <c r="B166" t="s">
        <v>5002</v>
      </c>
      <c r="C166" s="1">
        <v>36</v>
      </c>
      <c r="D166" s="1">
        <v>147</v>
      </c>
      <c r="E166" t="s">
        <v>3612</v>
      </c>
      <c r="F166" t="s">
        <v>4701</v>
      </c>
    </row>
    <row r="167" spans="1:6" hidden="1">
      <c r="A167" t="s">
        <v>5003</v>
      </c>
      <c r="B167" t="s">
        <v>5004</v>
      </c>
      <c r="C167" s="1">
        <v>34</v>
      </c>
      <c r="D167" s="1">
        <v>372</v>
      </c>
      <c r="E167" t="s">
        <v>3612</v>
      </c>
      <c r="F167" t="s">
        <v>4701</v>
      </c>
    </row>
    <row r="168" spans="1:6" hidden="1">
      <c r="A168" t="s">
        <v>5005</v>
      </c>
      <c r="B168" t="s">
        <v>5006</v>
      </c>
      <c r="C168" s="1">
        <v>34</v>
      </c>
      <c r="D168" s="1">
        <v>12</v>
      </c>
      <c r="E168" t="s">
        <v>3612</v>
      </c>
      <c r="F168" t="s">
        <v>4701</v>
      </c>
    </row>
    <row r="169" spans="1:6" hidden="1">
      <c r="A169" t="s">
        <v>5007</v>
      </c>
      <c r="B169" t="s">
        <v>5008</v>
      </c>
      <c r="C169" s="1">
        <v>33</v>
      </c>
      <c r="D169" s="1">
        <v>54</v>
      </c>
      <c r="E169" t="s">
        <v>3612</v>
      </c>
      <c r="F169" t="s">
        <v>4701</v>
      </c>
    </row>
    <row r="170" spans="1:6" hidden="1">
      <c r="A170" t="s">
        <v>5009</v>
      </c>
      <c r="B170" t="s">
        <v>5010</v>
      </c>
      <c r="C170" s="1">
        <v>31</v>
      </c>
      <c r="D170" s="1">
        <v>130</v>
      </c>
      <c r="E170" t="s">
        <v>3612</v>
      </c>
      <c r="F170" t="s">
        <v>4701</v>
      </c>
    </row>
    <row r="171" spans="1:6" hidden="1">
      <c r="A171" t="s">
        <v>5011</v>
      </c>
      <c r="B171" t="s">
        <v>5012</v>
      </c>
      <c r="C171" s="1">
        <v>28</v>
      </c>
      <c r="D171" s="1">
        <v>411</v>
      </c>
      <c r="E171" t="s">
        <v>3612</v>
      </c>
      <c r="F171" t="s">
        <v>4701</v>
      </c>
    </row>
    <row r="172" spans="1:6" hidden="1">
      <c r="A172" t="s">
        <v>5013</v>
      </c>
      <c r="B172" t="s">
        <v>5014</v>
      </c>
      <c r="C172" s="1">
        <v>27</v>
      </c>
      <c r="D172" s="1">
        <v>14</v>
      </c>
      <c r="E172" t="s">
        <v>3612</v>
      </c>
      <c r="F172" t="s">
        <v>4701</v>
      </c>
    </row>
    <row r="173" spans="1:6" hidden="1">
      <c r="A173" t="s">
        <v>5015</v>
      </c>
      <c r="B173" t="s">
        <v>5016</v>
      </c>
      <c r="C173" s="1">
        <v>26</v>
      </c>
      <c r="D173" s="1">
        <v>2</v>
      </c>
      <c r="E173" t="s">
        <v>3612</v>
      </c>
      <c r="F173" t="s">
        <v>4701</v>
      </c>
    </row>
    <row r="174" spans="1:6" hidden="1">
      <c r="A174" t="s">
        <v>5017</v>
      </c>
      <c r="B174" t="s">
        <v>5018</v>
      </c>
      <c r="C174" s="1">
        <v>25</v>
      </c>
      <c r="D174" s="1">
        <v>12</v>
      </c>
      <c r="E174" t="s">
        <v>3612</v>
      </c>
      <c r="F174" t="s">
        <v>4701</v>
      </c>
    </row>
    <row r="175" spans="1:6" hidden="1">
      <c r="A175" t="s">
        <v>5019</v>
      </c>
      <c r="B175" t="s">
        <v>5020</v>
      </c>
      <c r="C175" s="1">
        <v>24</v>
      </c>
      <c r="D175" s="1">
        <v>58</v>
      </c>
      <c r="E175" t="s">
        <v>3612</v>
      </c>
      <c r="F175" t="s">
        <v>4701</v>
      </c>
    </row>
    <row r="176" spans="1:6" hidden="1">
      <c r="A176" t="s">
        <v>5021</v>
      </c>
      <c r="B176" t="s">
        <v>5022</v>
      </c>
      <c r="C176" s="1">
        <v>24</v>
      </c>
      <c r="D176" s="1">
        <v>12</v>
      </c>
      <c r="E176" t="s">
        <v>3612</v>
      </c>
      <c r="F176" t="s">
        <v>4701</v>
      </c>
    </row>
    <row r="177" spans="1:6" hidden="1">
      <c r="A177" t="s">
        <v>5023</v>
      </c>
      <c r="B177" t="s">
        <v>5024</v>
      </c>
      <c r="C177" s="1">
        <v>22</v>
      </c>
      <c r="D177" s="1">
        <v>61</v>
      </c>
      <c r="E177" t="s">
        <v>3612</v>
      </c>
      <c r="F177" t="s">
        <v>4701</v>
      </c>
    </row>
    <row r="178" spans="1:6" hidden="1">
      <c r="A178" t="s">
        <v>5025</v>
      </c>
      <c r="B178" t="s">
        <v>5026</v>
      </c>
      <c r="C178" s="1">
        <v>21</v>
      </c>
      <c r="D178" s="1">
        <v>79</v>
      </c>
      <c r="E178" t="s">
        <v>3612</v>
      </c>
      <c r="F178" t="s">
        <v>4701</v>
      </c>
    </row>
    <row r="179" spans="1:6" hidden="1">
      <c r="A179" t="s">
        <v>5027</v>
      </c>
      <c r="B179" t="s">
        <v>5028</v>
      </c>
      <c r="C179" s="1">
        <v>21</v>
      </c>
      <c r="D179" s="1">
        <v>17</v>
      </c>
      <c r="E179" t="s">
        <v>3612</v>
      </c>
      <c r="F179" t="s">
        <v>4701</v>
      </c>
    </row>
    <row r="180" spans="1:6" hidden="1">
      <c r="A180" t="s">
        <v>5029</v>
      </c>
      <c r="B180" t="s">
        <v>5030</v>
      </c>
      <c r="C180" s="1">
        <v>21</v>
      </c>
      <c r="D180" s="1">
        <v>6</v>
      </c>
      <c r="E180" t="s">
        <v>3612</v>
      </c>
      <c r="F180" t="s">
        <v>4701</v>
      </c>
    </row>
    <row r="181" spans="1:6" hidden="1">
      <c r="A181" t="s">
        <v>5031</v>
      </c>
      <c r="B181" t="s">
        <v>5032</v>
      </c>
      <c r="C181" s="1">
        <v>19</v>
      </c>
      <c r="D181" s="1">
        <v>10</v>
      </c>
      <c r="E181" t="s">
        <v>3612</v>
      </c>
      <c r="F181" t="s">
        <v>4701</v>
      </c>
    </row>
    <row r="182" spans="1:6" hidden="1">
      <c r="A182" t="s">
        <v>5033</v>
      </c>
      <c r="B182" t="s">
        <v>5034</v>
      </c>
      <c r="C182" s="1">
        <v>17</v>
      </c>
      <c r="D182" s="1">
        <v>16</v>
      </c>
      <c r="E182" t="s">
        <v>3612</v>
      </c>
      <c r="F182" t="s">
        <v>4701</v>
      </c>
    </row>
    <row r="183" spans="1:6" hidden="1">
      <c r="A183" t="s">
        <v>5035</v>
      </c>
      <c r="C183" s="1">
        <v>17</v>
      </c>
      <c r="D183" s="1">
        <v>1</v>
      </c>
      <c r="E183" t="s">
        <v>3612</v>
      </c>
      <c r="F183" t="s">
        <v>4701</v>
      </c>
    </row>
    <row r="184" spans="1:6" hidden="1">
      <c r="A184" t="s">
        <v>5036</v>
      </c>
      <c r="B184" t="s">
        <v>5037</v>
      </c>
      <c r="C184" s="1">
        <v>16</v>
      </c>
      <c r="D184" s="1">
        <v>273</v>
      </c>
      <c r="E184" t="s">
        <v>3612</v>
      </c>
      <c r="F184" t="s">
        <v>4701</v>
      </c>
    </row>
    <row r="185" spans="1:6" hidden="1">
      <c r="A185" t="s">
        <v>5038</v>
      </c>
      <c r="B185" t="s">
        <v>5039</v>
      </c>
      <c r="C185" s="1">
        <v>15</v>
      </c>
      <c r="D185" s="1">
        <v>5</v>
      </c>
      <c r="E185" t="s">
        <v>3612</v>
      </c>
      <c r="F185" t="s">
        <v>4701</v>
      </c>
    </row>
    <row r="186" spans="1:6" hidden="1">
      <c r="A186" t="s">
        <v>5040</v>
      </c>
      <c r="B186" t="s">
        <v>5041</v>
      </c>
      <c r="C186" s="1">
        <v>14</v>
      </c>
      <c r="D186" s="1">
        <v>15</v>
      </c>
      <c r="E186" t="s">
        <v>3612</v>
      </c>
      <c r="F186" t="s">
        <v>4701</v>
      </c>
    </row>
    <row r="187" spans="1:6" hidden="1">
      <c r="A187" t="s">
        <v>5042</v>
      </c>
      <c r="B187" t="s">
        <v>5043</v>
      </c>
      <c r="C187" s="1">
        <v>12</v>
      </c>
      <c r="D187" s="1">
        <v>74</v>
      </c>
      <c r="E187" t="s">
        <v>3612</v>
      </c>
      <c r="F187" t="s">
        <v>4701</v>
      </c>
    </row>
    <row r="188" spans="1:6" hidden="1">
      <c r="A188" t="s">
        <v>5044</v>
      </c>
      <c r="B188" t="s">
        <v>5045</v>
      </c>
      <c r="C188" s="1">
        <v>12</v>
      </c>
      <c r="D188" s="1">
        <v>7</v>
      </c>
      <c r="E188" t="s">
        <v>3612</v>
      </c>
      <c r="F188" t="s">
        <v>4701</v>
      </c>
    </row>
    <row r="189" spans="1:6" hidden="1">
      <c r="A189" t="s">
        <v>5046</v>
      </c>
      <c r="B189" t="s">
        <v>5047</v>
      </c>
      <c r="C189" s="1">
        <v>11</v>
      </c>
      <c r="D189" s="1">
        <v>81</v>
      </c>
      <c r="E189" t="s">
        <v>3612</v>
      </c>
      <c r="F189" t="s">
        <v>4701</v>
      </c>
    </row>
    <row r="190" spans="1:6" hidden="1">
      <c r="A190" t="s">
        <v>5048</v>
      </c>
      <c r="B190" t="s">
        <v>5049</v>
      </c>
      <c r="C190" s="1">
        <v>11</v>
      </c>
      <c r="D190" s="1">
        <v>3</v>
      </c>
      <c r="E190" t="s">
        <v>3612</v>
      </c>
      <c r="F190" t="s">
        <v>4701</v>
      </c>
    </row>
    <row r="191" spans="1:6" hidden="1">
      <c r="A191" t="s">
        <v>5050</v>
      </c>
      <c r="B191" t="s">
        <v>5051</v>
      </c>
      <c r="C191" s="1">
        <v>9</v>
      </c>
      <c r="D191" s="1"/>
      <c r="E191" t="s">
        <v>3612</v>
      </c>
      <c r="F191" t="s">
        <v>4701</v>
      </c>
    </row>
    <row r="192" spans="1:6" hidden="1">
      <c r="A192" t="s">
        <v>5052</v>
      </c>
      <c r="B192" t="s">
        <v>5053</v>
      </c>
      <c r="C192" s="1">
        <v>8</v>
      </c>
      <c r="D192" s="1">
        <v>18</v>
      </c>
      <c r="E192" t="s">
        <v>3612</v>
      </c>
      <c r="F192" t="s">
        <v>4701</v>
      </c>
    </row>
    <row r="193" spans="1:6" hidden="1">
      <c r="A193" t="s">
        <v>5054</v>
      </c>
      <c r="B193" t="s">
        <v>5055</v>
      </c>
      <c r="C193" s="1">
        <v>8</v>
      </c>
      <c r="D193" s="1">
        <v>2</v>
      </c>
      <c r="E193" t="s">
        <v>3612</v>
      </c>
      <c r="F193" t="s">
        <v>4701</v>
      </c>
    </row>
    <row r="194" spans="1:6" hidden="1">
      <c r="A194" t="s">
        <v>5056</v>
      </c>
      <c r="B194" t="s">
        <v>5057</v>
      </c>
      <c r="C194" s="1">
        <v>7</v>
      </c>
      <c r="D194" s="1"/>
      <c r="E194" t="s">
        <v>3612</v>
      </c>
      <c r="F194" t="s">
        <v>4701</v>
      </c>
    </row>
    <row r="195" spans="1:6" hidden="1">
      <c r="A195" t="s">
        <v>5058</v>
      </c>
      <c r="B195" t="s">
        <v>5059</v>
      </c>
      <c r="C195" s="1">
        <v>7</v>
      </c>
      <c r="D195" s="1"/>
      <c r="E195" t="s">
        <v>3612</v>
      </c>
      <c r="F195" t="s">
        <v>4701</v>
      </c>
    </row>
    <row r="196" spans="1:6" hidden="1">
      <c r="A196" t="s">
        <v>5060</v>
      </c>
      <c r="B196" t="s">
        <v>5061</v>
      </c>
      <c r="C196" s="1">
        <v>6</v>
      </c>
      <c r="D196" s="1">
        <v>4</v>
      </c>
      <c r="E196" t="s">
        <v>3612</v>
      </c>
      <c r="F196" t="s">
        <v>4701</v>
      </c>
    </row>
    <row r="197" spans="1:6" hidden="1">
      <c r="A197" t="s">
        <v>5062</v>
      </c>
      <c r="B197" t="s">
        <v>1441</v>
      </c>
      <c r="C197" s="1">
        <v>6</v>
      </c>
      <c r="D197" s="1">
        <v>1</v>
      </c>
      <c r="E197" t="s">
        <v>3612</v>
      </c>
      <c r="F197" t="s">
        <v>4701</v>
      </c>
    </row>
    <row r="198" spans="1:6" hidden="1">
      <c r="A198" t="s">
        <v>5063</v>
      </c>
      <c r="B198" t="s">
        <v>1441</v>
      </c>
      <c r="C198" s="1">
        <v>5</v>
      </c>
      <c r="D198" s="1">
        <v>1</v>
      </c>
      <c r="E198" t="s">
        <v>3612</v>
      </c>
      <c r="F198" t="s">
        <v>4701</v>
      </c>
    </row>
    <row r="199" spans="1:6" hidden="1">
      <c r="A199" t="s">
        <v>5064</v>
      </c>
      <c r="B199" t="s">
        <v>5065</v>
      </c>
      <c r="C199" s="1">
        <v>5</v>
      </c>
      <c r="D199" s="1">
        <v>1</v>
      </c>
      <c r="E199" t="s">
        <v>3612</v>
      </c>
      <c r="F199" t="s">
        <v>4701</v>
      </c>
    </row>
    <row r="200" spans="1:6" hidden="1">
      <c r="A200" t="s">
        <v>5066</v>
      </c>
      <c r="B200" t="s">
        <v>5067</v>
      </c>
      <c r="C200" s="1">
        <v>5</v>
      </c>
      <c r="D200" s="1"/>
      <c r="E200" t="s">
        <v>3612</v>
      </c>
      <c r="F200" t="s">
        <v>4701</v>
      </c>
    </row>
    <row r="201" spans="1:6" hidden="1">
      <c r="A201" t="s">
        <v>5068</v>
      </c>
      <c r="B201" t="s">
        <v>5069</v>
      </c>
      <c r="C201" s="1">
        <v>4</v>
      </c>
      <c r="D201" s="1">
        <v>1</v>
      </c>
      <c r="E201" t="s">
        <v>3612</v>
      </c>
      <c r="F201" t="s">
        <v>4701</v>
      </c>
    </row>
    <row r="202" spans="1:6" hidden="1">
      <c r="A202" t="s">
        <v>5070</v>
      </c>
      <c r="B202" t="s">
        <v>5071</v>
      </c>
      <c r="C202" s="1">
        <v>4</v>
      </c>
      <c r="D202" s="1"/>
      <c r="E202" t="s">
        <v>3612</v>
      </c>
      <c r="F202" t="s">
        <v>4701</v>
      </c>
    </row>
    <row r="203" spans="1:6" hidden="1">
      <c r="A203" t="s">
        <v>5072</v>
      </c>
      <c r="B203" t="s">
        <v>5073</v>
      </c>
      <c r="C203" s="1">
        <v>4</v>
      </c>
      <c r="D203" s="1"/>
      <c r="E203" t="s">
        <v>3612</v>
      </c>
      <c r="F203" t="s">
        <v>4701</v>
      </c>
    </row>
    <row r="204" spans="1:6" hidden="1">
      <c r="A204" t="s">
        <v>5074</v>
      </c>
      <c r="B204" t="s">
        <v>5075</v>
      </c>
      <c r="C204" s="1">
        <v>4</v>
      </c>
      <c r="D204" s="1"/>
      <c r="E204" t="s">
        <v>3612</v>
      </c>
      <c r="F204" t="s">
        <v>4701</v>
      </c>
    </row>
    <row r="205" spans="1:6" hidden="1">
      <c r="A205" t="s">
        <v>5076</v>
      </c>
      <c r="B205" t="s">
        <v>5077</v>
      </c>
      <c r="C205" s="1">
        <v>3</v>
      </c>
      <c r="D205" s="1">
        <v>153</v>
      </c>
      <c r="E205" t="s">
        <v>3612</v>
      </c>
      <c r="F205" t="s">
        <v>4701</v>
      </c>
    </row>
    <row r="206" spans="1:6" hidden="1">
      <c r="A206" t="s">
        <v>5078</v>
      </c>
      <c r="B206" t="s">
        <v>5079</v>
      </c>
      <c r="C206" s="1">
        <v>2</v>
      </c>
      <c r="D206" s="1">
        <v>148</v>
      </c>
      <c r="E206" t="s">
        <v>3612</v>
      </c>
      <c r="F206" t="s">
        <v>4701</v>
      </c>
    </row>
    <row r="207" spans="1:6" hidden="1">
      <c r="A207" t="s">
        <v>5080</v>
      </c>
      <c r="B207" t="s">
        <v>5081</v>
      </c>
      <c r="C207" s="1">
        <v>2</v>
      </c>
      <c r="D207" s="1">
        <v>11</v>
      </c>
      <c r="E207" t="s">
        <v>3612</v>
      </c>
      <c r="F207" t="s">
        <v>4701</v>
      </c>
    </row>
    <row r="208" spans="1:6" hidden="1">
      <c r="A208" t="s">
        <v>5082</v>
      </c>
      <c r="B208" t="s">
        <v>4718</v>
      </c>
      <c r="C208" s="1">
        <v>2</v>
      </c>
      <c r="D208" s="1">
        <v>1</v>
      </c>
      <c r="E208" t="s">
        <v>3612</v>
      </c>
      <c r="F208" t="s">
        <v>4701</v>
      </c>
    </row>
    <row r="209" spans="1:6" hidden="1">
      <c r="A209" t="s">
        <v>5083</v>
      </c>
      <c r="B209" t="s">
        <v>5084</v>
      </c>
      <c r="C209" s="1">
        <v>2</v>
      </c>
      <c r="D209" s="1">
        <v>1</v>
      </c>
      <c r="E209" t="s">
        <v>3612</v>
      </c>
      <c r="F209" t="s">
        <v>4701</v>
      </c>
    </row>
    <row r="210" spans="1:6" hidden="1">
      <c r="A210" t="s">
        <v>5085</v>
      </c>
      <c r="C210" s="1">
        <v>2</v>
      </c>
      <c r="D210" s="1"/>
      <c r="E210" t="s">
        <v>3612</v>
      </c>
      <c r="F210" t="s">
        <v>4701</v>
      </c>
    </row>
    <row r="211" spans="1:6" hidden="1">
      <c r="A211" t="s">
        <v>5086</v>
      </c>
      <c r="B211" t="s">
        <v>5087</v>
      </c>
      <c r="C211" s="1">
        <v>2</v>
      </c>
      <c r="D211" s="1"/>
      <c r="E211" t="s">
        <v>3612</v>
      </c>
      <c r="F211" t="s">
        <v>4701</v>
      </c>
    </row>
    <row r="212" spans="1:6" hidden="1">
      <c r="A212" t="s">
        <v>5088</v>
      </c>
      <c r="B212" t="s">
        <v>5089</v>
      </c>
      <c r="C212" s="1">
        <v>2</v>
      </c>
      <c r="D212" s="1"/>
      <c r="E212" t="s">
        <v>3612</v>
      </c>
      <c r="F212" t="s">
        <v>4701</v>
      </c>
    </row>
    <row r="213" spans="1:6" hidden="1">
      <c r="A213" t="s">
        <v>5090</v>
      </c>
      <c r="B213" t="s">
        <v>5091</v>
      </c>
      <c r="C213" s="1">
        <v>2</v>
      </c>
      <c r="D213" s="1"/>
      <c r="E213" t="s">
        <v>3612</v>
      </c>
      <c r="F213" t="s">
        <v>4701</v>
      </c>
    </row>
    <row r="214" spans="1:6" hidden="1">
      <c r="A214" t="s">
        <v>5092</v>
      </c>
      <c r="B214" t="s">
        <v>5093</v>
      </c>
      <c r="C214" s="1">
        <v>2</v>
      </c>
      <c r="D214" s="1"/>
      <c r="E214" t="s">
        <v>3612</v>
      </c>
      <c r="F214" t="s">
        <v>4701</v>
      </c>
    </row>
    <row r="215" spans="1:6" hidden="1">
      <c r="A215" t="s">
        <v>5094</v>
      </c>
      <c r="B215" t="s">
        <v>5095</v>
      </c>
      <c r="C215" s="1">
        <v>1</v>
      </c>
      <c r="D215" s="1">
        <v>19</v>
      </c>
      <c r="E215" t="s">
        <v>3612</v>
      </c>
      <c r="F215" t="s">
        <v>4701</v>
      </c>
    </row>
    <row r="216" spans="1:6" hidden="1">
      <c r="A216" t="s">
        <v>5096</v>
      </c>
      <c r="B216" t="s">
        <v>5097</v>
      </c>
      <c r="C216" s="1">
        <v>1</v>
      </c>
      <c r="D216" s="1">
        <v>2</v>
      </c>
      <c r="E216" t="s">
        <v>3612</v>
      </c>
      <c r="F216" t="s">
        <v>4701</v>
      </c>
    </row>
    <row r="217" spans="1:6" hidden="1">
      <c r="A217" t="s">
        <v>5098</v>
      </c>
      <c r="C217" s="1">
        <v>1</v>
      </c>
      <c r="D217" s="1"/>
      <c r="E217" t="s">
        <v>3612</v>
      </c>
      <c r="F217" t="s">
        <v>4701</v>
      </c>
    </row>
    <row r="218" spans="1:6" hidden="1">
      <c r="A218" t="s">
        <v>5099</v>
      </c>
      <c r="B218" t="s">
        <v>5100</v>
      </c>
      <c r="C218" s="1">
        <v>1</v>
      </c>
      <c r="D218" s="1"/>
      <c r="E218" t="s">
        <v>3612</v>
      </c>
      <c r="F218" t="s">
        <v>4701</v>
      </c>
    </row>
    <row r="219" spans="1:6" hidden="1">
      <c r="A219" t="s">
        <v>5101</v>
      </c>
      <c r="B219" t="s">
        <v>5102</v>
      </c>
      <c r="C219" s="1">
        <v>1</v>
      </c>
      <c r="D219" s="1"/>
      <c r="E219" t="s">
        <v>3612</v>
      </c>
      <c r="F219" t="s">
        <v>4701</v>
      </c>
    </row>
    <row r="220" spans="1:6" hidden="1">
      <c r="A220" t="s">
        <v>5103</v>
      </c>
      <c r="B220" t="s">
        <v>5104</v>
      </c>
      <c r="C220" s="1">
        <v>1</v>
      </c>
      <c r="D220" s="1"/>
      <c r="E220" t="s">
        <v>3612</v>
      </c>
      <c r="F220" t="s">
        <v>4701</v>
      </c>
    </row>
    <row r="221" spans="1:6" hidden="1">
      <c r="A221" t="s">
        <v>5105</v>
      </c>
      <c r="B221" t="s">
        <v>5106</v>
      </c>
      <c r="C221" s="1">
        <v>1</v>
      </c>
      <c r="D221" s="1"/>
      <c r="E221" t="s">
        <v>3612</v>
      </c>
      <c r="F221" t="s">
        <v>4701</v>
      </c>
    </row>
    <row r="222" spans="1:6" hidden="1">
      <c r="A222" t="s">
        <v>5107</v>
      </c>
      <c r="B222" t="s">
        <v>4801</v>
      </c>
      <c r="C222" s="1">
        <v>0</v>
      </c>
      <c r="D222" s="1">
        <v>1</v>
      </c>
      <c r="E222" t="s">
        <v>3612</v>
      </c>
      <c r="F222" t="s">
        <v>4701</v>
      </c>
    </row>
    <row r="223" spans="1:6" hidden="1">
      <c r="A223" t="s">
        <v>5108</v>
      </c>
      <c r="B223" t="s">
        <v>3175</v>
      </c>
      <c r="C223" s="1">
        <v>0</v>
      </c>
      <c r="D223" s="1">
        <v>1</v>
      </c>
      <c r="E223" t="s">
        <v>3612</v>
      </c>
      <c r="F223" t="s">
        <v>4701</v>
      </c>
    </row>
    <row r="224" spans="1:6" hidden="1">
      <c r="A224" t="s">
        <v>5109</v>
      </c>
      <c r="B224" t="s">
        <v>5110</v>
      </c>
      <c r="C224" s="1">
        <v>0</v>
      </c>
      <c r="D224" s="1">
        <v>1</v>
      </c>
      <c r="E224" t="s">
        <v>3612</v>
      </c>
      <c r="F224" t="s">
        <v>4701</v>
      </c>
    </row>
    <row r="225" spans="1:6" hidden="1">
      <c r="A225" t="s">
        <v>5111</v>
      </c>
      <c r="B225" t="s">
        <v>8</v>
      </c>
      <c r="C225" s="1">
        <v>0</v>
      </c>
      <c r="D225" s="1"/>
      <c r="E225" t="s">
        <v>3612</v>
      </c>
      <c r="F225" t="s">
        <v>4701</v>
      </c>
    </row>
    <row r="226" spans="1:6" hidden="1">
      <c r="A226" t="s">
        <v>5112</v>
      </c>
      <c r="B226" t="s">
        <v>10</v>
      </c>
      <c r="C226" s="1">
        <v>0</v>
      </c>
      <c r="D226" s="1"/>
      <c r="E226" t="s">
        <v>3612</v>
      </c>
      <c r="F226" t="s">
        <v>4701</v>
      </c>
    </row>
    <row r="227" spans="1:6" hidden="1">
      <c r="A227" t="s">
        <v>5113</v>
      </c>
      <c r="B227" t="s">
        <v>5114</v>
      </c>
      <c r="C227" s="1">
        <v>0</v>
      </c>
      <c r="D227" s="1"/>
      <c r="E227" t="s">
        <v>3612</v>
      </c>
      <c r="F227" t="s">
        <v>4701</v>
      </c>
    </row>
    <row r="228" spans="1:6" hidden="1">
      <c r="A228" t="s">
        <v>5115</v>
      </c>
      <c r="B228" t="s">
        <v>5116</v>
      </c>
      <c r="C228" s="1">
        <v>0</v>
      </c>
      <c r="D228" s="1"/>
      <c r="E228" t="s">
        <v>3612</v>
      </c>
      <c r="F228" t="s">
        <v>4701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A629-86D3-4653-8CCA-55D74387DAA6}">
  <dimension ref="A1:J308"/>
  <sheetViews>
    <sheetView workbookViewId="0">
      <selection activeCell="F312" sqref="F312"/>
    </sheetView>
  </sheetViews>
  <sheetFormatPr defaultRowHeight="14.25"/>
  <cols>
    <col min="1" max="1" width="23" bestFit="1" customWidth="1"/>
    <col min="2" max="2" width="23" customWidth="1"/>
    <col min="3" max="3" width="10" customWidth="1"/>
    <col min="4" max="4" width="13" customWidth="1"/>
    <col min="5" max="5" width="21.28515625" bestFit="1" customWidth="1"/>
    <col min="6" max="6" width="28.85546875" bestFit="1" customWidth="1"/>
  </cols>
  <sheetData>
    <row r="1" spans="1:10">
      <c r="A1" t="s">
        <v>1101</v>
      </c>
      <c r="B1" t="s">
        <v>918</v>
      </c>
      <c r="C1" t="s">
        <v>919</v>
      </c>
      <c r="D1" t="s">
        <v>1102</v>
      </c>
      <c r="E1" t="s">
        <v>1103</v>
      </c>
      <c r="F1" t="s">
        <v>5117</v>
      </c>
    </row>
    <row r="2" spans="1:10" hidden="1">
      <c r="A2" t="s">
        <v>29</v>
      </c>
      <c r="B2" t="s">
        <v>28</v>
      </c>
      <c r="C2" s="1">
        <v>106491</v>
      </c>
      <c r="D2" s="1">
        <v>693303</v>
      </c>
      <c r="E2" t="s">
        <v>29</v>
      </c>
      <c r="F2" t="str">
        <f>_xlfn.XLOOKUP(Table9[[#This Row],[LocID ]],Towerops!A9:A531,Towerops!A9:A531,"NotAvailable")</f>
        <v>STL</v>
      </c>
      <c r="I2" t="s">
        <v>5118</v>
      </c>
      <c r="J2">
        <v>4</v>
      </c>
    </row>
    <row r="3" spans="1:10" hidden="1">
      <c r="A3" t="s">
        <v>39</v>
      </c>
      <c r="B3" t="s">
        <v>26</v>
      </c>
      <c r="C3" s="1">
        <v>45198</v>
      </c>
      <c r="D3" s="1">
        <v>455657</v>
      </c>
      <c r="E3" t="s">
        <v>39</v>
      </c>
      <c r="F3" t="str">
        <f>_xlfn.XLOOKUP(Table9[[#This Row],[LocID ]],Towerops!A10:A532,Towerops!A10:A532,"NotAvailable")</f>
        <v>MCI</v>
      </c>
    </row>
    <row r="4" spans="1:10" hidden="1">
      <c r="A4" t="s">
        <v>30</v>
      </c>
      <c r="B4" t="s">
        <v>31</v>
      </c>
      <c r="C4" s="1">
        <v>92219</v>
      </c>
      <c r="D4" s="1">
        <v>268376</v>
      </c>
      <c r="E4" t="s">
        <v>30</v>
      </c>
      <c r="F4" t="str">
        <f>_xlfn.XLOOKUP(Table9[[#This Row],[LocID ]],Towerops!A11:A533,Towerops!A11:A533,"NotAvailable")</f>
        <v>OMA</v>
      </c>
    </row>
    <row r="5" spans="1:10" hidden="1">
      <c r="A5" t="s">
        <v>23</v>
      </c>
      <c r="B5" t="s">
        <v>24</v>
      </c>
      <c r="C5" s="1">
        <v>118017</v>
      </c>
      <c r="D5" s="1">
        <v>118938</v>
      </c>
      <c r="E5" t="s">
        <v>23</v>
      </c>
      <c r="F5" t="str">
        <f>_xlfn.XLOOKUP(Table9[[#This Row],[LocID ]],Towerops!A12:A534,Towerops!A12:A534,"NotAvailable")</f>
        <v>DSM</v>
      </c>
    </row>
    <row r="6" spans="1:10" hidden="1">
      <c r="A6" t="s">
        <v>21</v>
      </c>
      <c r="B6" t="s">
        <v>22</v>
      </c>
      <c r="C6" s="1">
        <v>128566</v>
      </c>
      <c r="D6" s="1">
        <v>118461</v>
      </c>
      <c r="E6" t="s">
        <v>21</v>
      </c>
      <c r="F6" t="str">
        <f>_xlfn.XLOOKUP(Table9[[#This Row],[LocID ]],Towerops!A13:A535,Towerops!A13:A535,"NotAvailable")</f>
        <v>ICT</v>
      </c>
    </row>
    <row r="7" spans="1:10" hidden="1">
      <c r="A7" t="s">
        <v>36</v>
      </c>
      <c r="B7" t="s">
        <v>37</v>
      </c>
      <c r="C7" s="1">
        <v>50383</v>
      </c>
      <c r="D7" s="1">
        <v>79069</v>
      </c>
      <c r="E7" t="s">
        <v>36</v>
      </c>
      <c r="F7" t="str">
        <f>_xlfn.XLOOKUP(Table9[[#This Row],[LocID ]],Towerops!A14:A536,Towerops!A14:A536,"NotAvailable")</f>
        <v>CID</v>
      </c>
    </row>
    <row r="8" spans="1:10" hidden="1">
      <c r="A8" t="s">
        <v>32</v>
      </c>
      <c r="B8" t="s">
        <v>33</v>
      </c>
      <c r="C8" s="1">
        <v>73927</v>
      </c>
      <c r="D8" s="1">
        <v>76512</v>
      </c>
      <c r="E8" t="s">
        <v>32</v>
      </c>
      <c r="F8" t="str">
        <f>_xlfn.XLOOKUP(Table9[[#This Row],[LocID ]],Towerops!A15:A537,Towerops!A15:A537,"NotAvailable")</f>
        <v>SGF</v>
      </c>
    </row>
    <row r="9" spans="1:10" hidden="1">
      <c r="A9" t="s">
        <v>27</v>
      </c>
      <c r="B9" t="s">
        <v>28</v>
      </c>
      <c r="C9" s="1">
        <v>107477</v>
      </c>
      <c r="D9" s="1">
        <v>49968</v>
      </c>
      <c r="E9" t="s">
        <v>27</v>
      </c>
      <c r="F9" t="str">
        <f>_xlfn.XLOOKUP(Table9[[#This Row],[LocID ]],Towerops!A16:A538,Towerops!A16:A538,"NotAvailable")</f>
        <v>SUS</v>
      </c>
    </row>
    <row r="10" spans="1:10" hidden="1">
      <c r="A10" t="s">
        <v>34</v>
      </c>
      <c r="B10" t="s">
        <v>35</v>
      </c>
      <c r="C10" s="1">
        <v>62073</v>
      </c>
      <c r="D10" s="1">
        <v>42434</v>
      </c>
      <c r="E10" t="s">
        <v>34</v>
      </c>
      <c r="F10" t="str">
        <f>_xlfn.XLOOKUP(Table9[[#This Row],[LocID ]],Towerops!A17:A539,Towerops!A17:A539,"NotAvailable")</f>
        <v>LNK</v>
      </c>
    </row>
    <row r="11" spans="1:10" hidden="1">
      <c r="A11" t="s">
        <v>25</v>
      </c>
      <c r="B11" t="s">
        <v>26</v>
      </c>
      <c r="C11" s="1">
        <v>117583</v>
      </c>
      <c r="D11" s="1">
        <v>35180</v>
      </c>
      <c r="E11" t="s">
        <v>25</v>
      </c>
      <c r="F11" t="str">
        <f>_xlfn.XLOOKUP(Table9[[#This Row],[LocID ]],Towerops!A18:A540,Towerops!A18:A540,"NotAvailable")</f>
        <v>MKC</v>
      </c>
    </row>
    <row r="12" spans="1:10" hidden="1">
      <c r="A12" t="s">
        <v>42</v>
      </c>
      <c r="B12" t="s">
        <v>43</v>
      </c>
      <c r="C12" s="1">
        <v>37176</v>
      </c>
      <c r="D12" s="1">
        <v>20116</v>
      </c>
      <c r="E12" t="s">
        <v>42</v>
      </c>
      <c r="F12" t="str">
        <f>_xlfn.XLOOKUP(Table9[[#This Row],[LocID ]],Towerops!A19:A541,Towerops!A19:A541,"NotAvailable")</f>
        <v>COU</v>
      </c>
    </row>
    <row r="13" spans="1:10" hidden="1">
      <c r="A13" t="s">
        <v>5119</v>
      </c>
      <c r="B13" t="s">
        <v>5120</v>
      </c>
      <c r="C13" s="1">
        <v>21548</v>
      </c>
      <c r="D13" s="1">
        <v>800</v>
      </c>
      <c r="E13" t="s">
        <v>3612</v>
      </c>
      <c r="F13" t="str">
        <f>_xlfn.XLOOKUP(Table9[[#This Row],[LocID ]],Towerops!A71:A593,Towerops!A71:A593,"NotAvailable")</f>
        <v>NotAvailable</v>
      </c>
    </row>
    <row r="14" spans="1:10" hidden="1">
      <c r="A14" t="s">
        <v>47</v>
      </c>
      <c r="B14" t="s">
        <v>48</v>
      </c>
      <c r="C14" s="1">
        <v>23275</v>
      </c>
      <c r="D14" s="1">
        <v>17232</v>
      </c>
      <c r="E14" t="s">
        <v>47</v>
      </c>
      <c r="F14" t="str">
        <f>_xlfn.XLOOKUP(Table9[[#This Row],[LocID ]],Towerops!A21:A543,Towerops!A21:A543,"NotAvailable")</f>
        <v>SLN</v>
      </c>
    </row>
    <row r="15" spans="1:10" hidden="1">
      <c r="A15" t="s">
        <v>5121</v>
      </c>
      <c r="B15" t="s">
        <v>31</v>
      </c>
      <c r="C15" s="1">
        <v>19075</v>
      </c>
      <c r="D15" s="1">
        <v>632</v>
      </c>
      <c r="E15" t="s">
        <v>3612</v>
      </c>
      <c r="F15" t="str">
        <f>_xlfn.XLOOKUP(Table9[[#This Row],[LocID ]],Towerops!A74:A596,Towerops!A74:A596,"NotAvailable")</f>
        <v>NotAvailable</v>
      </c>
    </row>
    <row r="16" spans="1:10" hidden="1">
      <c r="A16" t="s">
        <v>51</v>
      </c>
      <c r="B16" t="s">
        <v>52</v>
      </c>
      <c r="C16" s="1">
        <v>22567</v>
      </c>
      <c r="D16" s="1">
        <v>15633</v>
      </c>
      <c r="E16" t="s">
        <v>51</v>
      </c>
      <c r="F16" t="str">
        <f>_xlfn.XLOOKUP(Table9[[#This Row],[LocID ]],Towerops!A23:A545,Towerops!A23:A545,"NotAvailable")</f>
        <v>GCK</v>
      </c>
    </row>
    <row r="17" spans="1:6" hidden="1">
      <c r="A17" t="s">
        <v>5122</v>
      </c>
      <c r="B17" t="s">
        <v>5123</v>
      </c>
      <c r="C17" s="1">
        <v>15766</v>
      </c>
      <c r="D17" s="1">
        <v>1603</v>
      </c>
      <c r="E17" t="s">
        <v>3612</v>
      </c>
      <c r="F17" t="str">
        <f>_xlfn.XLOOKUP(Table9[[#This Row],[LocID ]],Towerops!A59:A581,Towerops!A59:A581,"NotAvailable")</f>
        <v>NotAvailable</v>
      </c>
    </row>
    <row r="18" spans="1:6" hidden="1">
      <c r="A18" t="s">
        <v>5124</v>
      </c>
      <c r="B18" t="s">
        <v>3577</v>
      </c>
      <c r="C18" s="1">
        <v>14408</v>
      </c>
      <c r="D18" s="1">
        <v>1277</v>
      </c>
      <c r="E18" t="s">
        <v>3612</v>
      </c>
      <c r="F18" t="str">
        <f>_xlfn.XLOOKUP(Table9[[#This Row],[LocID ]],Towerops!A62:A584,Towerops!A62:A584,"NotAvailable")</f>
        <v>NotAvailable</v>
      </c>
    </row>
    <row r="19" spans="1:6" hidden="1">
      <c r="A19" t="s">
        <v>5125</v>
      </c>
      <c r="B19" t="s">
        <v>5126</v>
      </c>
      <c r="C19" s="1">
        <v>14190</v>
      </c>
      <c r="D19" s="1">
        <v>707</v>
      </c>
      <c r="E19" t="s">
        <v>3612</v>
      </c>
      <c r="F19" t="str">
        <f>_xlfn.XLOOKUP(Table9[[#This Row],[LocID ]],Towerops!A72:A594,Towerops!A72:A594,"NotAvailable")</f>
        <v>NotAvailable</v>
      </c>
    </row>
    <row r="20" spans="1:6">
      <c r="A20" t="s">
        <v>1012</v>
      </c>
      <c r="B20" t="s">
        <v>1013</v>
      </c>
      <c r="C20" s="1">
        <v>13869</v>
      </c>
      <c r="D20" s="1">
        <v>3679</v>
      </c>
      <c r="E20" t="s">
        <v>3612</v>
      </c>
      <c r="F20" t="str">
        <f>_xlfn.XLOOKUP(Table9[[#This Row],[LocID ]],Towerops!A47:A569,Towerops!A47:A569,"NotAvailable")</f>
        <v>BBG</v>
      </c>
    </row>
    <row r="21" spans="1:6">
      <c r="A21" t="s">
        <v>955</v>
      </c>
      <c r="B21" t="s">
        <v>956</v>
      </c>
      <c r="C21" s="1">
        <v>13864</v>
      </c>
      <c r="D21" s="1">
        <v>18068</v>
      </c>
      <c r="E21" t="s">
        <v>3612</v>
      </c>
      <c r="F21" t="str">
        <f>_xlfn.XLOOKUP(Table9[[#This Row],[LocID ]],Towerops!A20:A542,Towerops!A20:A542,"NotAvailable")</f>
        <v>MHK</v>
      </c>
    </row>
    <row r="22" spans="1:6" hidden="1">
      <c r="A22" t="s">
        <v>59</v>
      </c>
      <c r="B22" t="s">
        <v>60</v>
      </c>
      <c r="C22" s="1">
        <v>17916</v>
      </c>
      <c r="D22" s="1">
        <v>13938</v>
      </c>
      <c r="E22" t="s">
        <v>13</v>
      </c>
      <c r="F22" t="str">
        <f>_xlfn.XLOOKUP(Table9[[#This Row],[LocID ]],Towerops!A29:A551,Towerops!A29:A551,"NotAvailable")</f>
        <v>NotAvailable</v>
      </c>
    </row>
    <row r="23" spans="1:6" hidden="1">
      <c r="A23" t="s">
        <v>5127</v>
      </c>
      <c r="B23" t="s">
        <v>5128</v>
      </c>
      <c r="C23" s="1">
        <v>13850</v>
      </c>
      <c r="D23" s="1">
        <v>7648</v>
      </c>
      <c r="E23" t="s">
        <v>3612</v>
      </c>
      <c r="F23" t="str">
        <f>_xlfn.XLOOKUP(Table9[[#This Row],[LocID ]],Towerops!A42:A564,Towerops!A42:A564,"NotAvailable")</f>
        <v>NotAvailable</v>
      </c>
    </row>
    <row r="24" spans="1:6">
      <c r="A24" t="s">
        <v>1065</v>
      </c>
      <c r="B24" t="s">
        <v>1066</v>
      </c>
      <c r="C24" s="1">
        <v>13411</v>
      </c>
      <c r="D24" s="1">
        <v>956</v>
      </c>
      <c r="E24" t="s">
        <v>3612</v>
      </c>
      <c r="F24" t="str">
        <f>_xlfn.XLOOKUP(Table9[[#This Row],[LocID ]],Towerops!A70:A592,Towerops!A70:A592,"NotAvailable")</f>
        <v>HUT</v>
      </c>
    </row>
    <row r="25" spans="1:6">
      <c r="A25" t="s">
        <v>959</v>
      </c>
      <c r="B25" t="s">
        <v>960</v>
      </c>
      <c r="C25" s="1">
        <v>12881</v>
      </c>
      <c r="D25" s="1">
        <v>15715</v>
      </c>
      <c r="E25" t="s">
        <v>3612</v>
      </c>
      <c r="F25" t="str">
        <f>_xlfn.XLOOKUP(Table9[[#This Row],[LocID ]],Towerops!A22:A544,Towerops!A22:A544,"NotAvailable")</f>
        <v>GRI</v>
      </c>
    </row>
    <row r="26" spans="1:6" hidden="1">
      <c r="A26" t="s">
        <v>53</v>
      </c>
      <c r="B26" t="s">
        <v>54</v>
      </c>
      <c r="C26" s="1">
        <v>22116</v>
      </c>
      <c r="D26" s="1">
        <v>12130</v>
      </c>
      <c r="E26" t="s">
        <v>53</v>
      </c>
      <c r="F26" t="str">
        <f>_xlfn.XLOOKUP(Table9[[#This Row],[LocID ]],Towerops!A33:A555,Towerops!A33:A555,"NotAvailable")</f>
        <v>SUX</v>
      </c>
    </row>
    <row r="27" spans="1:6" hidden="1">
      <c r="A27" t="s">
        <v>5129</v>
      </c>
      <c r="B27" t="s">
        <v>5130</v>
      </c>
      <c r="C27" s="1">
        <v>12763</v>
      </c>
      <c r="D27" s="1">
        <v>15472</v>
      </c>
      <c r="E27" t="s">
        <v>3612</v>
      </c>
      <c r="F27" t="str">
        <f>_xlfn.XLOOKUP(Table9[[#This Row],[LocID ]],Towerops!A24:A546,Towerops!A24:A546,"NotAvailable")</f>
        <v>NotAvailable</v>
      </c>
    </row>
    <row r="28" spans="1:6" hidden="1">
      <c r="A28" t="s">
        <v>55</v>
      </c>
      <c r="B28" t="s">
        <v>56</v>
      </c>
      <c r="C28" s="1">
        <v>20171</v>
      </c>
      <c r="D28" s="1">
        <v>10051</v>
      </c>
      <c r="E28" t="s">
        <v>13</v>
      </c>
      <c r="F28" t="str">
        <f>_xlfn.XLOOKUP(Table9[[#This Row],[LocID ]],Towerops!A35:A557,Towerops!A35:A557,"NotAvailable")</f>
        <v>NotAvailable</v>
      </c>
    </row>
    <row r="29" spans="1:6" hidden="1">
      <c r="A29" t="s">
        <v>57</v>
      </c>
      <c r="B29" t="s">
        <v>58</v>
      </c>
      <c r="C29" s="1">
        <v>18307</v>
      </c>
      <c r="D29" s="1">
        <v>10019</v>
      </c>
      <c r="E29" t="s">
        <v>57</v>
      </c>
      <c r="F29" t="str">
        <f>_xlfn.XLOOKUP(Table9[[#This Row],[LocID ]],Towerops!A36:A558,Towerops!A36:A558,"NotAvailable")</f>
        <v>JLN</v>
      </c>
    </row>
    <row r="30" spans="1:6" hidden="1">
      <c r="A30" t="s">
        <v>5131</v>
      </c>
      <c r="B30" t="s">
        <v>5132</v>
      </c>
      <c r="C30" s="1">
        <v>12757</v>
      </c>
      <c r="D30" s="1">
        <v>13009</v>
      </c>
      <c r="E30" t="s">
        <v>3612</v>
      </c>
      <c r="F30" t="str">
        <f>_xlfn.XLOOKUP(Table9[[#This Row],[LocID ]],Towerops!A32:A554,Towerops!A32:A554,"NotAvailable")</f>
        <v>NotAvailable</v>
      </c>
    </row>
    <row r="31" spans="1:6" hidden="1">
      <c r="A31" t="s">
        <v>45</v>
      </c>
      <c r="B31" t="s">
        <v>46</v>
      </c>
      <c r="C31" s="1">
        <v>31645</v>
      </c>
      <c r="D31" s="1">
        <v>9367</v>
      </c>
      <c r="E31" t="s">
        <v>45</v>
      </c>
      <c r="F31" t="str">
        <f>_xlfn.XLOOKUP(Table9[[#This Row],[LocID ]],Towerops!A38:A560,Towerops!A38:A560,"NotAvailable")</f>
        <v>DBQ</v>
      </c>
    </row>
    <row r="32" spans="1:6" hidden="1">
      <c r="A32" t="s">
        <v>5133</v>
      </c>
      <c r="B32" t="s">
        <v>5134</v>
      </c>
      <c r="C32" s="1">
        <v>12371</v>
      </c>
      <c r="D32" s="1">
        <v>215</v>
      </c>
      <c r="E32" t="s">
        <v>3612</v>
      </c>
      <c r="F32" t="str">
        <f>_xlfn.XLOOKUP(Table9[[#This Row],[LocID ]],Towerops!A102:A624,Towerops!A102:A624,"NotAvailable")</f>
        <v>NotAvailable</v>
      </c>
    </row>
    <row r="33" spans="1:6" hidden="1">
      <c r="A33" t="s">
        <v>5135</v>
      </c>
      <c r="B33" t="s">
        <v>5136</v>
      </c>
      <c r="C33" s="1">
        <v>11279</v>
      </c>
      <c r="D33" s="1">
        <v>14291</v>
      </c>
      <c r="E33" t="s">
        <v>3612</v>
      </c>
      <c r="F33" t="str">
        <f>_xlfn.XLOOKUP(Table9[[#This Row],[LocID ]],Towerops!A28:A550,Towerops!A28:A550,"NotAvailable")</f>
        <v>NotAvailable</v>
      </c>
    </row>
    <row r="34" spans="1:6" hidden="1">
      <c r="A34" t="s">
        <v>63</v>
      </c>
      <c r="B34" t="s">
        <v>64</v>
      </c>
      <c r="C34" s="1">
        <v>16671</v>
      </c>
      <c r="D34" s="1">
        <v>8746</v>
      </c>
      <c r="E34" t="s">
        <v>63</v>
      </c>
      <c r="F34" t="str">
        <f>_xlfn.XLOOKUP(Table9[[#This Row],[LocID ]],Towerops!A41:A563,Towerops!A41:A563,"NotAvailable")</f>
        <v>NotAvailable</v>
      </c>
    </row>
    <row r="35" spans="1:6">
      <c r="A35" t="s">
        <v>1016</v>
      </c>
      <c r="B35" t="s">
        <v>1017</v>
      </c>
      <c r="C35" s="1">
        <v>10774</v>
      </c>
      <c r="D35" s="1">
        <v>3427</v>
      </c>
      <c r="E35" t="s">
        <v>3612</v>
      </c>
      <c r="F35" t="str">
        <f>_xlfn.XLOOKUP(Table9[[#This Row],[LocID ]],Towerops!A49:A571,Towerops!A49:A571,"NotAvailable")</f>
        <v>FOE</v>
      </c>
    </row>
    <row r="36" spans="1:6" hidden="1">
      <c r="A36" t="s">
        <v>5137</v>
      </c>
      <c r="B36" t="s">
        <v>5138</v>
      </c>
      <c r="C36" s="1">
        <v>10582</v>
      </c>
      <c r="D36" s="1">
        <v>1131</v>
      </c>
      <c r="E36" t="s">
        <v>3612</v>
      </c>
      <c r="F36" t="str">
        <f>_xlfn.XLOOKUP(Table9[[#This Row],[LocID ]],Towerops!A65:A587,Towerops!A65:A587,"NotAvailable")</f>
        <v>NotAvailable</v>
      </c>
    </row>
    <row r="37" spans="1:6" hidden="1">
      <c r="A37" t="s">
        <v>40</v>
      </c>
      <c r="B37" t="s">
        <v>41</v>
      </c>
      <c r="C37" s="1">
        <v>37694</v>
      </c>
      <c r="D37" s="1">
        <v>6005</v>
      </c>
      <c r="E37" t="s">
        <v>40</v>
      </c>
      <c r="F37" t="str">
        <f>_xlfn.XLOOKUP(Table9[[#This Row],[LocID ]],Towerops!A44:A566,Towerops!A44:A566,"NotAvailable")</f>
        <v>IXD</v>
      </c>
    </row>
    <row r="38" spans="1:6">
      <c r="A38" t="s">
        <v>1073</v>
      </c>
      <c r="B38" t="s">
        <v>1074</v>
      </c>
      <c r="C38" s="1">
        <v>9936</v>
      </c>
      <c r="D38" s="1">
        <v>684</v>
      </c>
      <c r="E38" t="s">
        <v>3612</v>
      </c>
      <c r="F38" t="str">
        <f>_xlfn.XLOOKUP(Table9[[#This Row],[LocID ]],Towerops!A73:A595,Towerops!A73:A595,"NotAvailable")</f>
        <v>STJ</v>
      </c>
    </row>
    <row r="39" spans="1:6" hidden="1">
      <c r="A39" t="s">
        <v>38</v>
      </c>
      <c r="B39" t="s">
        <v>22</v>
      </c>
      <c r="C39" s="1">
        <v>46766</v>
      </c>
      <c r="D39" s="1">
        <v>5038</v>
      </c>
      <c r="E39" t="s">
        <v>13</v>
      </c>
      <c r="F39" t="str">
        <f>_xlfn.XLOOKUP(Table9[[#This Row],[LocID ]],Towerops!A46:A568,Towerops!A46:A568,"NotAvailable")</f>
        <v>NotAvailable</v>
      </c>
    </row>
    <row r="40" spans="1:6" hidden="1">
      <c r="A40" t="s">
        <v>5139</v>
      </c>
      <c r="B40" t="s">
        <v>5140</v>
      </c>
      <c r="C40" s="1">
        <v>9614</v>
      </c>
      <c r="D40" s="1">
        <v>70</v>
      </c>
      <c r="E40" t="s">
        <v>3612</v>
      </c>
      <c r="F40" t="str">
        <f>_xlfn.XLOOKUP(Table9[[#This Row],[LocID ]],Towerops!A156:A678,Towerops!A156:A678,"NotAvailable")</f>
        <v>NotAvailable</v>
      </c>
    </row>
    <row r="41" spans="1:6" hidden="1">
      <c r="A41" t="s">
        <v>5141</v>
      </c>
      <c r="B41" t="s">
        <v>5142</v>
      </c>
      <c r="C41" s="1">
        <v>9370</v>
      </c>
      <c r="D41" s="1">
        <v>1607</v>
      </c>
      <c r="E41" t="s">
        <v>3612</v>
      </c>
      <c r="F41" t="str">
        <f>_xlfn.XLOOKUP(Table9[[#This Row],[LocID ]],Towerops!A58:A580,Towerops!A58:A580,"NotAvailable")</f>
        <v>NotAvailable</v>
      </c>
    </row>
    <row r="42" spans="1:6" hidden="1">
      <c r="A42" t="s">
        <v>5143</v>
      </c>
      <c r="B42" t="s">
        <v>1038</v>
      </c>
      <c r="C42" s="1">
        <v>9080</v>
      </c>
      <c r="D42" s="1">
        <v>1225</v>
      </c>
      <c r="E42" t="s">
        <v>3612</v>
      </c>
      <c r="F42" t="str">
        <f>_xlfn.XLOOKUP(Table9[[#This Row],[LocID ]],Towerops!A63:A585,Towerops!A63:A585,"NotAvailable")</f>
        <v>NotAvailable</v>
      </c>
    </row>
    <row r="43" spans="1:6" hidden="1">
      <c r="A43" t="s">
        <v>5144</v>
      </c>
      <c r="B43" t="s">
        <v>5145</v>
      </c>
      <c r="C43" s="1">
        <v>9030</v>
      </c>
      <c r="D43" s="1">
        <v>2025</v>
      </c>
      <c r="E43" t="s">
        <v>3612</v>
      </c>
      <c r="F43" t="str">
        <f>_xlfn.XLOOKUP(Table9[[#This Row],[LocID ]],Towerops!A54:A576,Towerops!A54:A576,"NotAvailable")</f>
        <v>NotAvailable</v>
      </c>
    </row>
    <row r="44" spans="1:6" hidden="1">
      <c r="A44" t="s">
        <v>5146</v>
      </c>
      <c r="B44" t="s">
        <v>28</v>
      </c>
      <c r="C44" s="1">
        <v>8806</v>
      </c>
      <c r="D44" s="1">
        <v>58</v>
      </c>
      <c r="E44" t="s">
        <v>3612</v>
      </c>
      <c r="F44" t="str">
        <f>_xlfn.XLOOKUP(Table9[[#This Row],[LocID ]],Towerops!A166:A688,Towerops!A166:A688,"NotAvailable")</f>
        <v>NotAvailable</v>
      </c>
    </row>
    <row r="45" spans="1:6" hidden="1">
      <c r="A45" t="s">
        <v>5147</v>
      </c>
      <c r="B45" t="s">
        <v>82</v>
      </c>
      <c r="C45" s="1">
        <v>8660</v>
      </c>
      <c r="D45" s="1">
        <v>1293</v>
      </c>
      <c r="E45" t="s">
        <v>3612</v>
      </c>
      <c r="F45" t="str">
        <f>_xlfn.XLOOKUP(Table9[[#This Row],[LocID ]],Towerops!A61:A583,Towerops!A61:A583,"NotAvailable")</f>
        <v>NotAvailable</v>
      </c>
    </row>
    <row r="46" spans="1:6" hidden="1">
      <c r="A46" t="s">
        <v>5148</v>
      </c>
      <c r="B46" t="s">
        <v>5149</v>
      </c>
      <c r="C46" s="1">
        <v>8308</v>
      </c>
      <c r="D46" s="1">
        <v>13354</v>
      </c>
      <c r="E46" t="s">
        <v>3612</v>
      </c>
      <c r="F46" t="str">
        <f>_xlfn.XLOOKUP(Table9[[#This Row],[LocID ]],Towerops!A31:A553,Towerops!A31:A553,"NotAvailable")</f>
        <v>NotAvailable</v>
      </c>
    </row>
    <row r="47" spans="1:6">
      <c r="A47" t="s">
        <v>1075</v>
      </c>
      <c r="B47" t="s">
        <v>1017</v>
      </c>
      <c r="C47" s="1">
        <v>8121</v>
      </c>
      <c r="D47" s="1">
        <v>561</v>
      </c>
      <c r="E47" t="s">
        <v>3612</v>
      </c>
      <c r="F47" t="str">
        <f>_xlfn.XLOOKUP(Table9[[#This Row],[LocID ]],Towerops!A75:A597,Towerops!A75:A597,"NotAvailable")</f>
        <v>TOP</v>
      </c>
    </row>
    <row r="48" spans="1:6" hidden="1">
      <c r="A48" t="s">
        <v>49</v>
      </c>
      <c r="B48" t="s">
        <v>50</v>
      </c>
      <c r="C48" s="1">
        <v>22829</v>
      </c>
      <c r="D48" s="1">
        <v>2007</v>
      </c>
      <c r="E48" t="s">
        <v>49</v>
      </c>
      <c r="F48" t="str">
        <f>_xlfn.XLOOKUP(Table9[[#This Row],[LocID ]],Towerops!A55:A577,Towerops!A55:A577,"NotAvailable")</f>
        <v>JEF</v>
      </c>
    </row>
    <row r="49" spans="1:6" hidden="1">
      <c r="A49" t="s">
        <v>5150</v>
      </c>
      <c r="B49" t="s">
        <v>5151</v>
      </c>
      <c r="C49" s="1">
        <v>7959</v>
      </c>
      <c r="D49" s="1">
        <v>413</v>
      </c>
      <c r="E49" t="s">
        <v>3612</v>
      </c>
      <c r="F49" t="str">
        <f>_xlfn.XLOOKUP(Table9[[#This Row],[LocID ]],Towerops!A80:A602,Towerops!A80:A602,"NotAvailable")</f>
        <v>NotAvailable</v>
      </c>
    </row>
    <row r="50" spans="1:6" hidden="1">
      <c r="A50" t="s">
        <v>44</v>
      </c>
      <c r="B50" t="s">
        <v>41</v>
      </c>
      <c r="C50" s="1">
        <v>36400</v>
      </c>
      <c r="D50" s="1">
        <v>1694</v>
      </c>
      <c r="E50" t="s">
        <v>44</v>
      </c>
      <c r="F50" t="str">
        <f>_xlfn.XLOOKUP(Table9[[#This Row],[LocID ]],Towerops!A57:A579,Towerops!A57:A579,"NotAvailable")</f>
        <v>OJC</v>
      </c>
    </row>
    <row r="51" spans="1:6" hidden="1">
      <c r="A51" t="s">
        <v>5152</v>
      </c>
      <c r="B51" t="s">
        <v>5153</v>
      </c>
      <c r="C51" s="1">
        <v>7861</v>
      </c>
      <c r="D51" s="1">
        <v>134</v>
      </c>
      <c r="E51" t="s">
        <v>3612</v>
      </c>
      <c r="F51" t="str">
        <f>_xlfn.XLOOKUP(Table9[[#This Row],[LocID ]],Towerops!A123:A645,Towerops!A123:A645,"NotAvailable")</f>
        <v>NotAvailable</v>
      </c>
    </row>
    <row r="52" spans="1:6" hidden="1">
      <c r="A52" t="s">
        <v>5154</v>
      </c>
      <c r="B52" t="s">
        <v>5155</v>
      </c>
      <c r="C52" s="1">
        <v>7425</v>
      </c>
      <c r="D52" s="1">
        <v>15114</v>
      </c>
      <c r="E52" t="s">
        <v>3612</v>
      </c>
      <c r="F52" t="str">
        <f>_xlfn.XLOOKUP(Table9[[#This Row],[LocID ]],Towerops!A25:A547,Towerops!A25:A547,"NotAvailable")</f>
        <v>NotAvailable</v>
      </c>
    </row>
    <row r="53" spans="1:6" hidden="1">
      <c r="A53" t="s">
        <v>5156</v>
      </c>
      <c r="B53" t="s">
        <v>5157</v>
      </c>
      <c r="C53" s="1">
        <v>7262</v>
      </c>
      <c r="D53" s="1">
        <v>9137</v>
      </c>
      <c r="E53" t="s">
        <v>3612</v>
      </c>
      <c r="F53" t="str">
        <f>_xlfn.XLOOKUP(Table9[[#This Row],[LocID ]],Towerops!A39:A561,Towerops!A39:A561,"NotAvailable")</f>
        <v>NotAvailable</v>
      </c>
    </row>
    <row r="54" spans="1:6" hidden="1">
      <c r="A54" t="s">
        <v>5158</v>
      </c>
      <c r="B54" t="s">
        <v>5159</v>
      </c>
      <c r="C54" s="1">
        <v>6827</v>
      </c>
      <c r="D54" s="1">
        <v>1913</v>
      </c>
      <c r="E54" t="s">
        <v>3612</v>
      </c>
      <c r="F54" t="str">
        <f>_xlfn.XLOOKUP(Table9[[#This Row],[LocID ]],Towerops!A56:A578,Towerops!A56:A578,"NotAvailable")</f>
        <v>NotAvailable</v>
      </c>
    </row>
    <row r="55" spans="1:6" hidden="1">
      <c r="A55" t="s">
        <v>5160</v>
      </c>
      <c r="B55" t="s">
        <v>5161</v>
      </c>
      <c r="C55" s="1">
        <v>6694</v>
      </c>
      <c r="D55" s="1">
        <v>3327</v>
      </c>
      <c r="E55" t="s">
        <v>3612</v>
      </c>
      <c r="F55" t="str">
        <f>_xlfn.XLOOKUP(Table9[[#This Row],[LocID ]],Towerops!A50:A572,Towerops!A50:A572,"NotAvailable")</f>
        <v>NotAvailable</v>
      </c>
    </row>
    <row r="56" spans="1:6" hidden="1">
      <c r="A56" t="s">
        <v>5162</v>
      </c>
      <c r="B56" t="s">
        <v>5163</v>
      </c>
      <c r="C56" s="1">
        <v>6537</v>
      </c>
      <c r="D56" s="1">
        <v>418</v>
      </c>
      <c r="E56" t="s">
        <v>3612</v>
      </c>
      <c r="F56" t="str">
        <f>_xlfn.XLOOKUP(Table9[[#This Row],[LocID ]],Towerops!A79:A601,Towerops!A79:A601,"NotAvailable")</f>
        <v>NotAvailable</v>
      </c>
    </row>
    <row r="57" spans="1:6" hidden="1">
      <c r="A57" t="s">
        <v>61</v>
      </c>
      <c r="B57" t="s">
        <v>62</v>
      </c>
      <c r="C57" s="1">
        <v>17914</v>
      </c>
      <c r="D57" s="1">
        <v>1192</v>
      </c>
      <c r="E57" t="s">
        <v>13</v>
      </c>
      <c r="F57" t="str">
        <f>_xlfn.XLOOKUP(Table9[[#This Row],[LocID ]],Towerops!A64:A586,Towerops!A64:A586,"NotAvailable")</f>
        <v>NotAvailable</v>
      </c>
    </row>
    <row r="58" spans="1:6" hidden="1">
      <c r="A58" t="s">
        <v>5164</v>
      </c>
      <c r="B58" t="s">
        <v>5165</v>
      </c>
      <c r="C58" s="1">
        <v>6442</v>
      </c>
      <c r="D58" s="1">
        <v>51</v>
      </c>
      <c r="E58" t="s">
        <v>3612</v>
      </c>
      <c r="F58" t="str">
        <f>_xlfn.XLOOKUP(Table9[[#This Row],[LocID ]],Towerops!A175:A697,Towerops!A175:A697,"NotAvailable")</f>
        <v>NotAvailable</v>
      </c>
    </row>
    <row r="59" spans="1:6" hidden="1">
      <c r="A59" t="s">
        <v>5166</v>
      </c>
      <c r="B59" t="s">
        <v>5167</v>
      </c>
      <c r="C59" s="1">
        <v>6305</v>
      </c>
      <c r="D59" s="1">
        <v>965</v>
      </c>
      <c r="E59" t="s">
        <v>3612</v>
      </c>
      <c r="F59" t="str">
        <f>_xlfn.XLOOKUP(Table9[[#This Row],[LocID ]],Towerops!A69:A591,Towerops!A69:A591,"NotAvailable")</f>
        <v>NotAvailable</v>
      </c>
    </row>
    <row r="60" spans="1:6" hidden="1">
      <c r="A60" t="s">
        <v>5168</v>
      </c>
      <c r="B60" t="s">
        <v>5169</v>
      </c>
      <c r="C60" s="1">
        <v>6273</v>
      </c>
      <c r="D60" s="1">
        <v>9783</v>
      </c>
      <c r="E60" t="s">
        <v>3612</v>
      </c>
      <c r="F60" t="str">
        <f>_xlfn.XLOOKUP(Table9[[#This Row],[LocID ]],Towerops!A37:A559,Towerops!A37:A559,"NotAvailable")</f>
        <v>NotAvailable</v>
      </c>
    </row>
    <row r="61" spans="1:6" hidden="1">
      <c r="A61" t="s">
        <v>5170</v>
      </c>
      <c r="B61" t="s">
        <v>5171</v>
      </c>
      <c r="C61" s="1">
        <v>6110</v>
      </c>
      <c r="D61" s="1">
        <v>3665</v>
      </c>
      <c r="E61" t="s">
        <v>3612</v>
      </c>
      <c r="F61" t="str">
        <f>_xlfn.XLOOKUP(Table9[[#This Row],[LocID ]],Towerops!A48:A570,Towerops!A48:A570,"NotAvailable")</f>
        <v>NotAvailable</v>
      </c>
    </row>
    <row r="62" spans="1:6" hidden="1">
      <c r="A62" t="s">
        <v>5172</v>
      </c>
      <c r="B62" t="s">
        <v>2269</v>
      </c>
      <c r="C62" s="1">
        <v>5813</v>
      </c>
      <c r="D62" s="1">
        <v>226</v>
      </c>
      <c r="E62" t="s">
        <v>3612</v>
      </c>
      <c r="F62" t="str">
        <f>_xlfn.XLOOKUP(Table9[[#This Row],[LocID ]],Towerops!A98:A620,Towerops!A98:A620,"NotAvailable")</f>
        <v>NotAvailable</v>
      </c>
    </row>
    <row r="63" spans="1:6" hidden="1">
      <c r="A63" t="s">
        <v>5173</v>
      </c>
      <c r="B63" t="s">
        <v>5174</v>
      </c>
      <c r="C63" s="1">
        <v>5781</v>
      </c>
      <c r="D63" s="1">
        <v>474</v>
      </c>
      <c r="E63" t="s">
        <v>3612</v>
      </c>
      <c r="F63" t="str">
        <f>_xlfn.XLOOKUP(Table9[[#This Row],[LocID ]],Towerops!A77:A599,Towerops!A77:A599,"NotAvailable")</f>
        <v>NotAvailable</v>
      </c>
    </row>
    <row r="64" spans="1:6" hidden="1">
      <c r="A64" t="s">
        <v>5175</v>
      </c>
      <c r="B64" t="s">
        <v>4050</v>
      </c>
      <c r="C64" s="1">
        <v>5552</v>
      </c>
      <c r="D64" s="1">
        <v>348</v>
      </c>
      <c r="E64" t="s">
        <v>3612</v>
      </c>
      <c r="F64" t="str">
        <f>_xlfn.XLOOKUP(Table9[[#This Row],[LocID ]],Towerops!A86:A608,Towerops!A86:A608,"NotAvailable")</f>
        <v>NotAvailable</v>
      </c>
    </row>
    <row r="65" spans="1:6" hidden="1">
      <c r="A65" t="s">
        <v>5176</v>
      </c>
      <c r="B65" t="s">
        <v>5177</v>
      </c>
      <c r="C65" s="1">
        <v>5467</v>
      </c>
      <c r="D65" s="1">
        <v>147</v>
      </c>
      <c r="E65" t="s">
        <v>3612</v>
      </c>
      <c r="F65" t="str">
        <f>_xlfn.XLOOKUP(Table9[[#This Row],[LocID ]],Towerops!A119:A641,Towerops!A119:A641,"NotAvailable")</f>
        <v>NotAvailable</v>
      </c>
    </row>
    <row r="66" spans="1:6" hidden="1">
      <c r="A66" t="s">
        <v>5178</v>
      </c>
      <c r="B66" t="s">
        <v>1463</v>
      </c>
      <c r="C66" s="1">
        <v>5169</v>
      </c>
      <c r="D66" s="1">
        <v>322</v>
      </c>
      <c r="E66" t="s">
        <v>3612</v>
      </c>
      <c r="F66" t="str">
        <f>_xlfn.XLOOKUP(Table9[[#This Row],[LocID ]],Towerops!A89:A611,Towerops!A89:A611,"NotAvailable")</f>
        <v>NotAvailable</v>
      </c>
    </row>
    <row r="67" spans="1:6" hidden="1">
      <c r="A67" t="s">
        <v>5179</v>
      </c>
      <c r="B67" t="s">
        <v>5180</v>
      </c>
      <c r="C67" s="1">
        <v>4998</v>
      </c>
      <c r="D67" s="1">
        <v>5395</v>
      </c>
      <c r="E67" t="s">
        <v>3612</v>
      </c>
      <c r="F67" t="str">
        <f>_xlfn.XLOOKUP(Table9[[#This Row],[LocID ]],Towerops!A45:A567,Towerops!A45:A567,"NotAvailable")</f>
        <v>NotAvailable</v>
      </c>
    </row>
    <row r="68" spans="1:6" hidden="1">
      <c r="A68" t="s">
        <v>5181</v>
      </c>
      <c r="B68" t="s">
        <v>353</v>
      </c>
      <c r="C68" s="1">
        <v>4578</v>
      </c>
      <c r="D68" s="1">
        <v>127</v>
      </c>
      <c r="E68" t="s">
        <v>3612</v>
      </c>
      <c r="F68" t="str">
        <f>_xlfn.XLOOKUP(Table9[[#This Row],[LocID ]],Towerops!A126:A648,Towerops!A126:A648,"NotAvailable")</f>
        <v>NotAvailable</v>
      </c>
    </row>
    <row r="69" spans="1:6" hidden="1">
      <c r="A69" t="s">
        <v>5182</v>
      </c>
      <c r="B69" t="s">
        <v>5183</v>
      </c>
      <c r="C69" s="1">
        <v>4436</v>
      </c>
      <c r="D69" s="1">
        <v>13540</v>
      </c>
      <c r="E69" t="s">
        <v>3612</v>
      </c>
      <c r="F69" t="str">
        <f>_xlfn.XLOOKUP(Table9[[#This Row],[LocID ]],Towerops!A30:A552,Towerops!A30:A552,"NotAvailable")</f>
        <v>NotAvailable</v>
      </c>
    </row>
    <row r="70" spans="1:6" hidden="1">
      <c r="A70" t="s">
        <v>5184</v>
      </c>
      <c r="B70" t="s">
        <v>5185</v>
      </c>
      <c r="C70" s="1">
        <v>4426</v>
      </c>
      <c r="D70" s="1">
        <v>86</v>
      </c>
      <c r="E70" t="s">
        <v>3612</v>
      </c>
      <c r="F70" t="str">
        <f>_xlfn.XLOOKUP(Table9[[#This Row],[LocID ]],Towerops!A145:A667,Towerops!A145:A667,"NotAvailable")</f>
        <v>NotAvailable</v>
      </c>
    </row>
    <row r="71" spans="1:6" hidden="1">
      <c r="A71" t="s">
        <v>5186</v>
      </c>
      <c r="B71" t="s">
        <v>785</v>
      </c>
      <c r="C71" s="1">
        <v>4350</v>
      </c>
      <c r="D71" s="1">
        <v>93</v>
      </c>
      <c r="E71" t="s">
        <v>3612</v>
      </c>
      <c r="F71" t="str">
        <f>_xlfn.XLOOKUP(Table9[[#This Row],[LocID ]],Towerops!A141:A663,Towerops!A141:A663,"NotAvailable")</f>
        <v>NotAvailable</v>
      </c>
    </row>
    <row r="72" spans="1:6" hidden="1">
      <c r="A72" t="s">
        <v>5187</v>
      </c>
      <c r="B72" t="s">
        <v>179</v>
      </c>
      <c r="C72" s="1">
        <v>4227</v>
      </c>
      <c r="D72" s="1">
        <v>999</v>
      </c>
      <c r="E72" t="s">
        <v>3612</v>
      </c>
      <c r="F72" t="str">
        <f>_xlfn.XLOOKUP(Table9[[#This Row],[LocID ]],Towerops!A68:A590,Towerops!A68:A590,"NotAvailable")</f>
        <v>NotAvailable</v>
      </c>
    </row>
    <row r="73" spans="1:6" hidden="1">
      <c r="A73" t="s">
        <v>5188</v>
      </c>
      <c r="B73" t="s">
        <v>5189</v>
      </c>
      <c r="C73" s="1">
        <v>4142</v>
      </c>
      <c r="D73" s="1">
        <v>215</v>
      </c>
      <c r="E73" t="s">
        <v>3612</v>
      </c>
      <c r="F73" t="str">
        <f>_xlfn.XLOOKUP(Table9[[#This Row],[LocID ]],Towerops!A103:A625,Towerops!A103:A625,"NotAvailable")</f>
        <v>NotAvailable</v>
      </c>
    </row>
    <row r="74" spans="1:6" hidden="1">
      <c r="A74" t="s">
        <v>5190</v>
      </c>
      <c r="B74" t="s">
        <v>5191</v>
      </c>
      <c r="C74" s="1">
        <v>3982</v>
      </c>
      <c r="D74" s="1">
        <v>257</v>
      </c>
      <c r="E74" t="s">
        <v>3612</v>
      </c>
      <c r="F74" t="str">
        <f>_xlfn.XLOOKUP(Table9[[#This Row],[LocID ]],Towerops!A93:A615,Towerops!A93:A615,"NotAvailable")</f>
        <v>NotAvailable</v>
      </c>
    </row>
    <row r="75" spans="1:6" hidden="1">
      <c r="A75" t="s">
        <v>5192</v>
      </c>
      <c r="B75" t="s">
        <v>5193</v>
      </c>
      <c r="C75" s="1">
        <v>3928</v>
      </c>
      <c r="D75" s="1">
        <v>401</v>
      </c>
      <c r="E75" t="s">
        <v>3612</v>
      </c>
      <c r="F75" t="str">
        <f>_xlfn.XLOOKUP(Table9[[#This Row],[LocID ]],Towerops!A81:A603,Towerops!A81:A603,"NotAvailable")</f>
        <v>NotAvailable</v>
      </c>
    </row>
    <row r="76" spans="1:6" hidden="1">
      <c r="A76" t="s">
        <v>5194</v>
      </c>
      <c r="B76" t="s">
        <v>323</v>
      </c>
      <c r="C76" s="1">
        <v>3886</v>
      </c>
      <c r="D76" s="1">
        <v>15013</v>
      </c>
      <c r="E76" t="s">
        <v>3612</v>
      </c>
      <c r="F76" t="str">
        <f>_xlfn.XLOOKUP(Table9[[#This Row],[LocID ]],Towerops!A26:A548,Towerops!A26:A548,"NotAvailable")</f>
        <v>NotAvailable</v>
      </c>
    </row>
    <row r="77" spans="1:6" hidden="1">
      <c r="A77" t="s">
        <v>5195</v>
      </c>
      <c r="B77" t="s">
        <v>5196</v>
      </c>
      <c r="C77" s="1">
        <v>3861</v>
      </c>
      <c r="D77" s="1">
        <v>1413</v>
      </c>
      <c r="E77" t="s">
        <v>3612</v>
      </c>
      <c r="F77" t="str">
        <f>_xlfn.XLOOKUP(Table9[[#This Row],[LocID ]],Towerops!A60:A582,Towerops!A60:A582,"NotAvailable")</f>
        <v>NotAvailable</v>
      </c>
    </row>
    <row r="78" spans="1:6" hidden="1">
      <c r="A78" t="s">
        <v>5197</v>
      </c>
      <c r="B78" t="s">
        <v>3149</v>
      </c>
      <c r="C78" s="1">
        <v>3773</v>
      </c>
      <c r="D78" s="1">
        <v>6308</v>
      </c>
      <c r="E78" t="s">
        <v>3612</v>
      </c>
      <c r="F78" t="str">
        <f>_xlfn.XLOOKUP(Table9[[#This Row],[LocID ]],Towerops!A43:A565,Towerops!A43:A565,"NotAvailable")</f>
        <v>NotAvailable</v>
      </c>
    </row>
    <row r="79" spans="1:6" hidden="1">
      <c r="A79" t="s">
        <v>5198</v>
      </c>
      <c r="B79" t="s">
        <v>5199</v>
      </c>
      <c r="C79" s="1">
        <v>3747</v>
      </c>
      <c r="D79" s="1">
        <v>42</v>
      </c>
      <c r="E79" t="s">
        <v>3612</v>
      </c>
      <c r="F79" t="str">
        <f>_xlfn.XLOOKUP(Table9[[#This Row],[LocID ]],Towerops!A185:A707,Towerops!A185:A707,"NotAvailable")</f>
        <v>NotAvailable</v>
      </c>
    </row>
    <row r="80" spans="1:6" hidden="1">
      <c r="A80" t="s">
        <v>5200</v>
      </c>
      <c r="B80" t="s">
        <v>5201</v>
      </c>
      <c r="C80" s="1">
        <v>3731</v>
      </c>
      <c r="D80" s="1">
        <v>127</v>
      </c>
      <c r="E80" t="s">
        <v>3612</v>
      </c>
      <c r="F80" t="str">
        <f>_xlfn.XLOOKUP(Table9[[#This Row],[LocID ]],Towerops!A127:A649,Towerops!A127:A649,"NotAvailable")</f>
        <v>NotAvailable</v>
      </c>
    </row>
    <row r="81" spans="1:6" hidden="1">
      <c r="A81" t="s">
        <v>5202</v>
      </c>
      <c r="B81" t="s">
        <v>5203</v>
      </c>
      <c r="C81" s="1">
        <v>3667</v>
      </c>
      <c r="D81" s="1">
        <v>221</v>
      </c>
      <c r="E81" t="s">
        <v>3612</v>
      </c>
      <c r="F81" t="str">
        <f>_xlfn.XLOOKUP(Table9[[#This Row],[LocID ]],Towerops!A99:A621,Towerops!A99:A621,"NotAvailable")</f>
        <v>NotAvailable</v>
      </c>
    </row>
    <row r="82" spans="1:6" hidden="1">
      <c r="A82" t="s">
        <v>5204</v>
      </c>
      <c r="B82" t="s">
        <v>5205</v>
      </c>
      <c r="C82" s="1">
        <v>3523</v>
      </c>
      <c r="D82" s="1">
        <v>131</v>
      </c>
      <c r="E82" t="s">
        <v>3612</v>
      </c>
      <c r="F82" t="str">
        <f>_xlfn.XLOOKUP(Table9[[#This Row],[LocID ]],Towerops!A124:A646,Towerops!A124:A646,"NotAvailable")</f>
        <v>NotAvailable</v>
      </c>
    </row>
    <row r="83" spans="1:6" hidden="1">
      <c r="A83" t="s">
        <v>5206</v>
      </c>
      <c r="B83" t="s">
        <v>5207</v>
      </c>
      <c r="C83" s="1">
        <v>3340</v>
      </c>
      <c r="D83" s="1">
        <v>76</v>
      </c>
      <c r="E83" t="s">
        <v>3612</v>
      </c>
      <c r="F83" t="str">
        <f>_xlfn.XLOOKUP(Table9[[#This Row],[LocID ]],Towerops!A150:A672,Towerops!A150:A672,"NotAvailable")</f>
        <v>NotAvailable</v>
      </c>
    </row>
    <row r="84" spans="1:6" hidden="1">
      <c r="A84" t="s">
        <v>5208</v>
      </c>
      <c r="B84" t="s">
        <v>553</v>
      </c>
      <c r="C84" s="1">
        <v>3295</v>
      </c>
      <c r="D84" s="1">
        <v>39</v>
      </c>
      <c r="E84" t="s">
        <v>3612</v>
      </c>
      <c r="F84" t="str">
        <f>_xlfn.XLOOKUP(Table9[[#This Row],[LocID ]],Towerops!A189:A711,Towerops!A189:A711,"NotAvailable")</f>
        <v>NotAvailable</v>
      </c>
    </row>
    <row r="85" spans="1:6" hidden="1">
      <c r="A85" t="s">
        <v>5209</v>
      </c>
      <c r="B85" t="s">
        <v>5210</v>
      </c>
      <c r="C85" s="1">
        <v>3193</v>
      </c>
      <c r="D85" s="1">
        <v>198</v>
      </c>
      <c r="E85" t="s">
        <v>3612</v>
      </c>
      <c r="F85" t="str">
        <f>_xlfn.XLOOKUP(Table9[[#This Row],[LocID ]],Towerops!A109:A631,Towerops!A109:A631,"NotAvailable")</f>
        <v>NotAvailable</v>
      </c>
    </row>
    <row r="86" spans="1:6" hidden="1">
      <c r="A86" t="s">
        <v>5211</v>
      </c>
      <c r="C86" s="1">
        <v>3093</v>
      </c>
      <c r="D86" s="1">
        <v>67</v>
      </c>
      <c r="E86" t="s">
        <v>3612</v>
      </c>
      <c r="F86" t="str">
        <f>_xlfn.XLOOKUP(Table9[[#This Row],[LocID ]],Towerops!A160:A682,Towerops!A160:A682,"NotAvailable")</f>
        <v>NotAvailable</v>
      </c>
    </row>
    <row r="87" spans="1:6" hidden="1">
      <c r="A87" t="s">
        <v>5212</v>
      </c>
      <c r="B87" t="s">
        <v>4035</v>
      </c>
      <c r="C87" s="1">
        <v>2974</v>
      </c>
      <c r="D87" s="1">
        <v>1054</v>
      </c>
      <c r="E87" t="s">
        <v>3612</v>
      </c>
      <c r="F87" t="str">
        <f>_xlfn.XLOOKUP(Table9[[#This Row],[LocID ]],Towerops!A67:A589,Towerops!A67:A589,"NotAvailable")</f>
        <v>NotAvailable</v>
      </c>
    </row>
    <row r="88" spans="1:6" hidden="1">
      <c r="A88" t="s">
        <v>5213</v>
      </c>
      <c r="B88" t="s">
        <v>5214</v>
      </c>
      <c r="C88" s="1">
        <v>2825</v>
      </c>
      <c r="D88" s="1">
        <v>264</v>
      </c>
      <c r="E88" t="s">
        <v>3612</v>
      </c>
      <c r="F88" t="str">
        <f>_xlfn.XLOOKUP(Table9[[#This Row],[LocID ]],Towerops!A92:A614,Towerops!A92:A614,"NotAvailable")</f>
        <v>NotAvailable</v>
      </c>
    </row>
    <row r="89" spans="1:6" hidden="1">
      <c r="A89" t="s">
        <v>5215</v>
      </c>
      <c r="B89" t="s">
        <v>2797</v>
      </c>
      <c r="C89" s="1">
        <v>2811</v>
      </c>
      <c r="D89" s="1">
        <v>282</v>
      </c>
      <c r="E89" t="s">
        <v>3612</v>
      </c>
      <c r="F89" t="str">
        <f>_xlfn.XLOOKUP(Table9[[#This Row],[LocID ]],Towerops!A91:A613,Towerops!A91:A613,"NotAvailable")</f>
        <v>NotAvailable</v>
      </c>
    </row>
    <row r="90" spans="1:6" hidden="1">
      <c r="A90" t="s">
        <v>5216</v>
      </c>
      <c r="B90" t="s">
        <v>5217</v>
      </c>
      <c r="C90" s="1">
        <v>2794</v>
      </c>
      <c r="D90" s="1">
        <v>51</v>
      </c>
      <c r="E90" t="s">
        <v>3612</v>
      </c>
      <c r="F90" t="str">
        <f>_xlfn.XLOOKUP(Table9[[#This Row],[LocID ]],Towerops!A176:A698,Towerops!A176:A698,"NotAvailable")</f>
        <v>NotAvailable</v>
      </c>
    </row>
    <row r="91" spans="1:6" hidden="1">
      <c r="A91" t="s">
        <v>5218</v>
      </c>
      <c r="B91" t="s">
        <v>3737</v>
      </c>
      <c r="C91" s="1">
        <v>2792</v>
      </c>
      <c r="D91" s="1">
        <v>324</v>
      </c>
      <c r="E91" t="s">
        <v>3612</v>
      </c>
      <c r="F91" t="str">
        <f>_xlfn.XLOOKUP(Table9[[#This Row],[LocID ]],Towerops!A88:A610,Towerops!A88:A610,"NotAvailable")</f>
        <v>NotAvailable</v>
      </c>
    </row>
    <row r="92" spans="1:6" hidden="1">
      <c r="A92" t="s">
        <v>5219</v>
      </c>
      <c r="B92" t="s">
        <v>1638</v>
      </c>
      <c r="C92" s="1">
        <v>2751</v>
      </c>
      <c r="D92" s="1">
        <v>47</v>
      </c>
      <c r="E92" t="s">
        <v>3612</v>
      </c>
      <c r="F92" t="str">
        <f>_xlfn.XLOOKUP(Table9[[#This Row],[LocID ]],Towerops!A179:A701,Towerops!A179:A701,"NotAvailable")</f>
        <v>NotAvailable</v>
      </c>
    </row>
    <row r="93" spans="1:6" hidden="1">
      <c r="A93" t="s">
        <v>5220</v>
      </c>
      <c r="B93" t="s">
        <v>4657</v>
      </c>
      <c r="C93" s="1">
        <v>2739</v>
      </c>
      <c r="D93" s="1">
        <v>11215</v>
      </c>
      <c r="E93" t="s">
        <v>3612</v>
      </c>
      <c r="F93" t="str">
        <f>_xlfn.XLOOKUP(Table9[[#This Row],[LocID ]],Towerops!A34:A556,Towerops!A34:A556,"NotAvailable")</f>
        <v>NotAvailable</v>
      </c>
    </row>
    <row r="94" spans="1:6" hidden="1">
      <c r="A94" t="s">
        <v>5221</v>
      </c>
      <c r="B94" t="s">
        <v>5222</v>
      </c>
      <c r="C94" s="1">
        <v>2696</v>
      </c>
      <c r="D94" s="1">
        <v>78</v>
      </c>
      <c r="E94" t="s">
        <v>3612</v>
      </c>
      <c r="F94" t="str">
        <f>_xlfn.XLOOKUP(Table9[[#This Row],[LocID ]],Towerops!A149:A671,Towerops!A149:A671,"NotAvailable")</f>
        <v>NotAvailable</v>
      </c>
    </row>
    <row r="95" spans="1:6" hidden="1">
      <c r="A95" t="s">
        <v>5223</v>
      </c>
      <c r="B95" t="s">
        <v>2269</v>
      </c>
      <c r="C95" s="1">
        <v>2628</v>
      </c>
      <c r="D95" s="1">
        <v>192</v>
      </c>
      <c r="E95" t="s">
        <v>3612</v>
      </c>
      <c r="F95" t="str">
        <f>_xlfn.XLOOKUP(Table9[[#This Row],[LocID ]],Towerops!A111:A633,Towerops!A111:A633,"NotAvailable")</f>
        <v>NotAvailable</v>
      </c>
    </row>
    <row r="96" spans="1:6" hidden="1">
      <c r="A96" t="s">
        <v>5224</v>
      </c>
      <c r="B96" t="s">
        <v>5225</v>
      </c>
      <c r="C96" s="1">
        <v>2514</v>
      </c>
      <c r="D96" s="1">
        <v>102</v>
      </c>
      <c r="E96" t="s">
        <v>3612</v>
      </c>
      <c r="F96" t="str">
        <f>_xlfn.XLOOKUP(Table9[[#This Row],[LocID ]],Towerops!A138:A660,Towerops!A138:A660,"NotAvailable")</f>
        <v>NotAvailable</v>
      </c>
    </row>
    <row r="97" spans="1:6" hidden="1">
      <c r="A97" t="s">
        <v>5226</v>
      </c>
      <c r="B97" t="s">
        <v>5227</v>
      </c>
      <c r="C97" s="1">
        <v>2462</v>
      </c>
      <c r="D97" s="1">
        <v>69</v>
      </c>
      <c r="E97" t="s">
        <v>3612</v>
      </c>
      <c r="F97" t="str">
        <f>_xlfn.XLOOKUP(Table9[[#This Row],[LocID ]],Towerops!A157:A679,Towerops!A157:A679,"NotAvailable")</f>
        <v>NotAvailable</v>
      </c>
    </row>
    <row r="98" spans="1:6" hidden="1">
      <c r="A98" t="s">
        <v>5228</v>
      </c>
      <c r="B98" t="s">
        <v>5229</v>
      </c>
      <c r="C98" s="1">
        <v>2459</v>
      </c>
      <c r="D98" s="1">
        <v>53</v>
      </c>
      <c r="E98" t="s">
        <v>3612</v>
      </c>
      <c r="F98" t="str">
        <f>_xlfn.XLOOKUP(Table9[[#This Row],[LocID ]],Towerops!A171:A693,Towerops!A171:A693,"NotAvailable")</f>
        <v>NotAvailable</v>
      </c>
    </row>
    <row r="99" spans="1:6" hidden="1">
      <c r="A99" t="s">
        <v>5230</v>
      </c>
      <c r="B99" t="s">
        <v>5231</v>
      </c>
      <c r="C99" s="1">
        <v>2452</v>
      </c>
      <c r="D99" s="1">
        <v>156</v>
      </c>
      <c r="E99" t="s">
        <v>3612</v>
      </c>
      <c r="F99" t="str">
        <f>_xlfn.XLOOKUP(Table9[[#This Row],[LocID ]],Towerops!A116:A638,Towerops!A116:A638,"NotAvailable")</f>
        <v>NotAvailable</v>
      </c>
    </row>
    <row r="100" spans="1:6" hidden="1">
      <c r="A100" t="s">
        <v>5232</v>
      </c>
      <c r="B100" t="s">
        <v>5233</v>
      </c>
      <c r="C100" s="1">
        <v>2397</v>
      </c>
      <c r="D100" s="1">
        <v>2620</v>
      </c>
      <c r="E100" t="s">
        <v>3612</v>
      </c>
      <c r="F100" t="str">
        <f>_xlfn.XLOOKUP(Table9[[#This Row],[LocID ]],Towerops!A51:A573,Towerops!A51:A573,"NotAvailable")</f>
        <v>NotAvailable</v>
      </c>
    </row>
    <row r="101" spans="1:6" hidden="1">
      <c r="A101" t="s">
        <v>5234</v>
      </c>
      <c r="B101" t="s">
        <v>5235</v>
      </c>
      <c r="C101" s="1">
        <v>2378</v>
      </c>
      <c r="D101" s="1">
        <v>35</v>
      </c>
      <c r="E101" t="s">
        <v>3612</v>
      </c>
      <c r="F101" t="str">
        <f>_xlfn.XLOOKUP(Table9[[#This Row],[LocID ]],Towerops!A191:A713,Towerops!A191:A713,"NotAvailable")</f>
        <v>NotAvailable</v>
      </c>
    </row>
    <row r="102" spans="1:6" hidden="1">
      <c r="A102" t="s">
        <v>5236</v>
      </c>
      <c r="B102" t="s">
        <v>5237</v>
      </c>
      <c r="C102" s="1">
        <v>2365</v>
      </c>
      <c r="D102" s="1">
        <v>17</v>
      </c>
      <c r="E102" t="s">
        <v>3612</v>
      </c>
      <c r="F102" t="str">
        <f>_xlfn.XLOOKUP(Table9[[#This Row],[LocID ]],Towerops!A226:A748,Towerops!A226:A748,"NotAvailable")</f>
        <v>NotAvailable</v>
      </c>
    </row>
    <row r="103" spans="1:6" hidden="1">
      <c r="A103" t="s">
        <v>5238</v>
      </c>
      <c r="B103" t="s">
        <v>68</v>
      </c>
      <c r="C103" s="1">
        <v>2336</v>
      </c>
      <c r="D103" s="1">
        <v>304</v>
      </c>
      <c r="E103" t="s">
        <v>3612</v>
      </c>
      <c r="F103" t="str">
        <f>_xlfn.XLOOKUP(Table9[[#This Row],[LocID ]],Towerops!A90:A612,Towerops!A90:A612,"NotAvailable")</f>
        <v>NotAvailable</v>
      </c>
    </row>
    <row r="104" spans="1:6" hidden="1">
      <c r="A104" t="s">
        <v>5239</v>
      </c>
      <c r="B104" t="s">
        <v>507</v>
      </c>
      <c r="C104" s="1">
        <v>2257</v>
      </c>
      <c r="D104" s="1">
        <v>1063</v>
      </c>
      <c r="E104" t="s">
        <v>3612</v>
      </c>
      <c r="F104" t="str">
        <f>_xlfn.XLOOKUP(Table9[[#This Row],[LocID ]],Towerops!A66:A588,Towerops!A66:A588,"NotAvailable")</f>
        <v>NotAvailable</v>
      </c>
    </row>
    <row r="105" spans="1:6" hidden="1">
      <c r="A105" t="s">
        <v>5240</v>
      </c>
      <c r="B105" t="s">
        <v>5241</v>
      </c>
      <c r="C105" s="1">
        <v>2231</v>
      </c>
      <c r="D105" s="1">
        <v>87</v>
      </c>
      <c r="E105" t="s">
        <v>3612</v>
      </c>
      <c r="F105" t="str">
        <f>_xlfn.XLOOKUP(Table9[[#This Row],[LocID ]],Towerops!A144:A666,Towerops!A144:A666,"NotAvailable")</f>
        <v>NotAvailable</v>
      </c>
    </row>
    <row r="106" spans="1:6" hidden="1">
      <c r="A106" t="s">
        <v>5242</v>
      </c>
      <c r="B106" t="s">
        <v>5243</v>
      </c>
      <c r="C106" s="1">
        <v>2227</v>
      </c>
      <c r="D106" s="1">
        <v>68</v>
      </c>
      <c r="E106" t="s">
        <v>3612</v>
      </c>
      <c r="F106" t="str">
        <f>_xlfn.XLOOKUP(Table9[[#This Row],[LocID ]],Towerops!A159:A681,Towerops!A159:A681,"NotAvailable")</f>
        <v>NotAvailable</v>
      </c>
    </row>
    <row r="107" spans="1:6" hidden="1">
      <c r="A107" t="s">
        <v>5244</v>
      </c>
      <c r="B107" t="s">
        <v>5245</v>
      </c>
      <c r="C107" s="1">
        <v>2209</v>
      </c>
      <c r="D107" s="1">
        <v>106</v>
      </c>
      <c r="E107" t="s">
        <v>3612</v>
      </c>
      <c r="F107" t="str">
        <f>_xlfn.XLOOKUP(Table9[[#This Row],[LocID ]],Towerops!A136:A658,Towerops!A136:A658,"NotAvailable")</f>
        <v>NotAvailable</v>
      </c>
    </row>
    <row r="108" spans="1:6" hidden="1">
      <c r="A108" t="s">
        <v>5246</v>
      </c>
      <c r="B108" t="s">
        <v>1926</v>
      </c>
      <c r="C108" s="1">
        <v>2172</v>
      </c>
      <c r="D108" s="1">
        <v>113</v>
      </c>
      <c r="E108" t="s">
        <v>3612</v>
      </c>
      <c r="F108" t="str">
        <f>_xlfn.XLOOKUP(Table9[[#This Row],[LocID ]],Towerops!A133:A655,Towerops!A133:A655,"NotAvailable")</f>
        <v>NotAvailable</v>
      </c>
    </row>
    <row r="109" spans="1:6" hidden="1">
      <c r="A109" t="s">
        <v>5247</v>
      </c>
      <c r="B109" t="s">
        <v>5248</v>
      </c>
      <c r="C109" s="1">
        <v>2120</v>
      </c>
      <c r="D109" s="1">
        <v>44</v>
      </c>
      <c r="E109" t="s">
        <v>3612</v>
      </c>
      <c r="F109" t="str">
        <f>_xlfn.XLOOKUP(Table9[[#This Row],[LocID ]],Towerops!A183:A705,Towerops!A183:A705,"NotAvailable")</f>
        <v>NotAvailable</v>
      </c>
    </row>
    <row r="110" spans="1:6" hidden="1">
      <c r="A110" t="s">
        <v>5249</v>
      </c>
      <c r="B110" t="s">
        <v>1926</v>
      </c>
      <c r="C110" s="1">
        <v>2045</v>
      </c>
      <c r="D110" s="1">
        <v>146</v>
      </c>
      <c r="E110" t="s">
        <v>3612</v>
      </c>
      <c r="F110" t="str">
        <f>_xlfn.XLOOKUP(Table9[[#This Row],[LocID ]],Towerops!A120:A642,Towerops!A120:A642,"NotAvailable")</f>
        <v>NotAvailable</v>
      </c>
    </row>
    <row r="111" spans="1:6" hidden="1">
      <c r="A111" t="s">
        <v>5250</v>
      </c>
      <c r="B111" t="s">
        <v>5251</v>
      </c>
      <c r="C111" s="1">
        <v>1999</v>
      </c>
      <c r="D111" s="1">
        <v>27</v>
      </c>
      <c r="E111" t="s">
        <v>3612</v>
      </c>
      <c r="F111" t="str">
        <f>_xlfn.XLOOKUP(Table9[[#This Row],[LocID ]],Towerops!A208:A730,Towerops!A208:A730,"NotAvailable")</f>
        <v>NotAvailable</v>
      </c>
    </row>
    <row r="112" spans="1:6" hidden="1">
      <c r="A112" t="s">
        <v>5252</v>
      </c>
      <c r="B112" t="s">
        <v>5253</v>
      </c>
      <c r="C112" s="1">
        <v>1997</v>
      </c>
      <c r="D112" s="1">
        <v>2142</v>
      </c>
      <c r="E112" t="s">
        <v>3612</v>
      </c>
      <c r="F112" t="str">
        <f>_xlfn.XLOOKUP(Table9[[#This Row],[LocID ]],Towerops!A52:A574,Towerops!A52:A574,"NotAvailable")</f>
        <v>NotAvailable</v>
      </c>
    </row>
    <row r="113" spans="1:6" hidden="1">
      <c r="A113" t="s">
        <v>5254</v>
      </c>
      <c r="B113" t="s">
        <v>5255</v>
      </c>
      <c r="C113" s="1">
        <v>1996</v>
      </c>
      <c r="D113" s="1">
        <v>353</v>
      </c>
      <c r="E113" t="s">
        <v>3612</v>
      </c>
      <c r="F113" t="str">
        <f>_xlfn.XLOOKUP(Table9[[#This Row],[LocID ]],Towerops!A85:A607,Towerops!A85:A607,"NotAvailable")</f>
        <v>NotAvailable</v>
      </c>
    </row>
    <row r="114" spans="1:6" hidden="1">
      <c r="A114" t="s">
        <v>5256</v>
      </c>
      <c r="B114" t="s">
        <v>5257</v>
      </c>
      <c r="C114" s="1">
        <v>1914</v>
      </c>
      <c r="D114" s="1">
        <v>123</v>
      </c>
      <c r="E114" t="s">
        <v>3612</v>
      </c>
      <c r="F114" t="str">
        <f>_xlfn.XLOOKUP(Table9[[#This Row],[LocID ]],Towerops!A128:A650,Towerops!A128:A650,"NotAvailable")</f>
        <v>NotAvailable</v>
      </c>
    </row>
    <row r="115" spans="1:6" hidden="1">
      <c r="A115" t="s">
        <v>5258</v>
      </c>
      <c r="B115" t="s">
        <v>5259</v>
      </c>
      <c r="C115" s="1">
        <v>1886</v>
      </c>
      <c r="D115" s="1">
        <v>99</v>
      </c>
      <c r="E115" t="s">
        <v>3612</v>
      </c>
      <c r="F115" t="str">
        <f>_xlfn.XLOOKUP(Table9[[#This Row],[LocID ]],Towerops!A139:A661,Towerops!A139:A661,"NotAvailable")</f>
        <v>NotAvailable</v>
      </c>
    </row>
    <row r="116" spans="1:6" hidden="1">
      <c r="A116" t="s">
        <v>5260</v>
      </c>
      <c r="B116" t="s">
        <v>5261</v>
      </c>
      <c r="C116" s="1">
        <v>1884</v>
      </c>
      <c r="D116" s="1">
        <v>369</v>
      </c>
      <c r="E116" t="s">
        <v>3612</v>
      </c>
      <c r="F116" t="str">
        <f>_xlfn.XLOOKUP(Table9[[#This Row],[LocID ]],Towerops!A84:A606,Towerops!A84:A606,"NotAvailable")</f>
        <v>NotAvailable</v>
      </c>
    </row>
    <row r="117" spans="1:6" hidden="1">
      <c r="A117" t="s">
        <v>5262</v>
      </c>
      <c r="B117" t="s">
        <v>5263</v>
      </c>
      <c r="C117" s="1">
        <v>1881</v>
      </c>
      <c r="D117" s="1">
        <v>58</v>
      </c>
      <c r="E117" t="s">
        <v>3612</v>
      </c>
      <c r="F117" t="str">
        <f>_xlfn.XLOOKUP(Table9[[#This Row],[LocID ]],Towerops!A167:A689,Towerops!A167:A689,"NotAvailable")</f>
        <v>NotAvailable</v>
      </c>
    </row>
    <row r="118" spans="1:6" hidden="1">
      <c r="A118" t="s">
        <v>5264</v>
      </c>
      <c r="B118" t="s">
        <v>2454</v>
      </c>
      <c r="C118" s="1">
        <v>1778</v>
      </c>
      <c r="D118" s="1">
        <v>75</v>
      </c>
      <c r="E118" t="s">
        <v>3612</v>
      </c>
      <c r="F118" t="str">
        <f>_xlfn.XLOOKUP(Table9[[#This Row],[LocID ]],Towerops!A151:A673,Towerops!A151:A673,"NotAvailable")</f>
        <v>NotAvailable</v>
      </c>
    </row>
    <row r="119" spans="1:6" hidden="1">
      <c r="A119" t="s">
        <v>5265</v>
      </c>
      <c r="B119" t="s">
        <v>5266</v>
      </c>
      <c r="C119" s="1">
        <v>1761</v>
      </c>
      <c r="D119" s="1">
        <v>72</v>
      </c>
      <c r="E119" t="s">
        <v>3612</v>
      </c>
      <c r="F119" t="str">
        <f>_xlfn.XLOOKUP(Table9[[#This Row],[LocID ]],Towerops!A154:A676,Towerops!A154:A676,"NotAvailable")</f>
        <v>NotAvailable</v>
      </c>
    </row>
    <row r="120" spans="1:6" hidden="1">
      <c r="A120" t="s">
        <v>5267</v>
      </c>
      <c r="B120" t="s">
        <v>5268</v>
      </c>
      <c r="C120" s="1">
        <v>1760</v>
      </c>
      <c r="D120" s="1">
        <v>86</v>
      </c>
      <c r="E120" t="s">
        <v>3612</v>
      </c>
      <c r="F120" t="str">
        <f>_xlfn.XLOOKUP(Table9[[#This Row],[LocID ]],Towerops!A146:A668,Towerops!A146:A668,"NotAvailable")</f>
        <v>NotAvailable</v>
      </c>
    </row>
    <row r="121" spans="1:6" hidden="1">
      <c r="A121" t="s">
        <v>5269</v>
      </c>
      <c r="B121" t="s">
        <v>5270</v>
      </c>
      <c r="C121" s="1">
        <v>1743</v>
      </c>
      <c r="D121" s="1">
        <v>169</v>
      </c>
      <c r="E121" t="s">
        <v>3612</v>
      </c>
      <c r="F121" t="str">
        <f>_xlfn.XLOOKUP(Table9[[#This Row],[LocID ]],Towerops!A114:A636,Towerops!A114:A636,"NotAvailable")</f>
        <v>NotAvailable</v>
      </c>
    </row>
    <row r="122" spans="1:6" hidden="1">
      <c r="A122" t="s">
        <v>5271</v>
      </c>
      <c r="B122" t="s">
        <v>1966</v>
      </c>
      <c r="C122" s="1">
        <v>1686</v>
      </c>
      <c r="D122" s="1">
        <v>9</v>
      </c>
      <c r="E122" t="s">
        <v>3612</v>
      </c>
      <c r="F122" t="str">
        <f>_xlfn.XLOOKUP(Table9[[#This Row],[LocID ]],Towerops!A247:A769,Towerops!A247:A769,"NotAvailable")</f>
        <v>NotAvailable</v>
      </c>
    </row>
    <row r="123" spans="1:6" hidden="1">
      <c r="A123" t="s">
        <v>5272</v>
      </c>
      <c r="B123" t="s">
        <v>4446</v>
      </c>
      <c r="C123" s="1">
        <v>1681</v>
      </c>
      <c r="D123" s="1">
        <v>90</v>
      </c>
      <c r="E123" t="s">
        <v>3612</v>
      </c>
      <c r="F123" t="str">
        <f>_xlfn.XLOOKUP(Table9[[#This Row],[LocID ]],Towerops!A143:A665,Towerops!A143:A665,"NotAvailable")</f>
        <v>NotAvailable</v>
      </c>
    </row>
    <row r="124" spans="1:6" hidden="1">
      <c r="A124" t="s">
        <v>5273</v>
      </c>
      <c r="B124" t="s">
        <v>1524</v>
      </c>
      <c r="C124" s="1">
        <v>1678</v>
      </c>
      <c r="D124" s="1">
        <v>26</v>
      </c>
      <c r="E124" t="s">
        <v>3612</v>
      </c>
      <c r="F124" t="str">
        <f>_xlfn.XLOOKUP(Table9[[#This Row],[LocID ]],Towerops!A209:A731,Towerops!A209:A731,"NotAvailable")</f>
        <v>NotAvailable</v>
      </c>
    </row>
    <row r="125" spans="1:6" hidden="1">
      <c r="A125" t="s">
        <v>5274</v>
      </c>
      <c r="B125" t="s">
        <v>5275</v>
      </c>
      <c r="C125" s="1">
        <v>1663</v>
      </c>
      <c r="D125" s="1">
        <v>218</v>
      </c>
      <c r="E125" t="s">
        <v>3612</v>
      </c>
      <c r="F125" t="str">
        <f>_xlfn.XLOOKUP(Table9[[#This Row],[LocID ]],Towerops!A100:A622,Towerops!A100:A622,"NotAvailable")</f>
        <v>NotAvailable</v>
      </c>
    </row>
    <row r="126" spans="1:6" hidden="1">
      <c r="A126" t="s">
        <v>5276</v>
      </c>
      <c r="B126" t="s">
        <v>2129</v>
      </c>
      <c r="C126" s="1">
        <v>1656</v>
      </c>
      <c r="D126" s="1">
        <v>461</v>
      </c>
      <c r="E126" t="s">
        <v>3612</v>
      </c>
      <c r="F126" t="str">
        <f>_xlfn.XLOOKUP(Table9[[#This Row],[LocID ]],Towerops!A78:A600,Towerops!A78:A600,"NotAvailable")</f>
        <v>NotAvailable</v>
      </c>
    </row>
    <row r="127" spans="1:6" hidden="1">
      <c r="A127" t="s">
        <v>5277</v>
      </c>
      <c r="B127" t="s">
        <v>5278</v>
      </c>
      <c r="C127" s="1">
        <v>1563</v>
      </c>
      <c r="D127" s="1">
        <v>142</v>
      </c>
      <c r="E127" t="s">
        <v>3612</v>
      </c>
      <c r="F127" t="str">
        <f>_xlfn.XLOOKUP(Table9[[#This Row],[LocID ]],Towerops!A121:A643,Towerops!A121:A643,"NotAvailable")</f>
        <v>NotAvailable</v>
      </c>
    </row>
    <row r="128" spans="1:6" hidden="1">
      <c r="A128" t="s">
        <v>5279</v>
      </c>
      <c r="B128" t="s">
        <v>5280</v>
      </c>
      <c r="C128" s="1">
        <v>1562</v>
      </c>
      <c r="D128" s="1">
        <v>2090</v>
      </c>
      <c r="E128" t="s">
        <v>3612</v>
      </c>
      <c r="F128" t="str">
        <f>_xlfn.XLOOKUP(Table9[[#This Row],[LocID ]],Towerops!A53:A575,Towerops!A53:A575,"NotAvailable")</f>
        <v>NotAvailable</v>
      </c>
    </row>
    <row r="129" spans="1:6" hidden="1">
      <c r="A129" t="s">
        <v>5281</v>
      </c>
      <c r="B129" t="s">
        <v>5282</v>
      </c>
      <c r="C129" s="1">
        <v>1537</v>
      </c>
      <c r="D129" s="1">
        <v>8873</v>
      </c>
      <c r="E129" t="s">
        <v>3612</v>
      </c>
      <c r="F129" t="str">
        <f>_xlfn.XLOOKUP(Table9[[#This Row],[LocID ]],Towerops!A40:A562,Towerops!A40:A562,"NotAvailable")</f>
        <v>NotAvailable</v>
      </c>
    </row>
    <row r="130" spans="1:6" hidden="1">
      <c r="A130" t="s">
        <v>5283</v>
      </c>
      <c r="B130" t="s">
        <v>5284</v>
      </c>
      <c r="C130" s="1">
        <v>1510</v>
      </c>
      <c r="D130" s="1">
        <v>14532</v>
      </c>
      <c r="E130" t="s">
        <v>3612</v>
      </c>
      <c r="F130" t="str">
        <f>_xlfn.XLOOKUP(Table9[[#This Row],[LocID ]],Towerops!A27:A549,Towerops!A27:A549,"NotAvailable")</f>
        <v>NotAvailable</v>
      </c>
    </row>
    <row r="131" spans="1:6" hidden="1">
      <c r="A131" t="s">
        <v>5285</v>
      </c>
      <c r="B131" t="s">
        <v>5286</v>
      </c>
      <c r="C131" s="1">
        <v>1501</v>
      </c>
      <c r="D131" s="1">
        <v>478</v>
      </c>
      <c r="E131" t="s">
        <v>3612</v>
      </c>
      <c r="F131" t="str">
        <f>_xlfn.XLOOKUP(Table9[[#This Row],[LocID ]],Towerops!A76:A598,Towerops!A76:A598,"NotAvailable")</f>
        <v>NotAvailable</v>
      </c>
    </row>
    <row r="132" spans="1:6" hidden="1">
      <c r="A132" t="s">
        <v>5287</v>
      </c>
      <c r="B132" t="s">
        <v>5288</v>
      </c>
      <c r="C132" s="1">
        <v>1474</v>
      </c>
      <c r="D132" s="1">
        <v>243</v>
      </c>
      <c r="E132" t="s">
        <v>3612</v>
      </c>
      <c r="F132" t="str">
        <f>_xlfn.XLOOKUP(Table9[[#This Row],[LocID ]],Towerops!A96:A618,Towerops!A96:A618,"NotAvailable")</f>
        <v>NotAvailable</v>
      </c>
    </row>
    <row r="133" spans="1:6" hidden="1">
      <c r="A133" t="s">
        <v>5289</v>
      </c>
      <c r="B133" t="s">
        <v>5290</v>
      </c>
      <c r="C133" s="1">
        <v>1438</v>
      </c>
      <c r="D133" s="1">
        <v>217</v>
      </c>
      <c r="E133" t="s">
        <v>3612</v>
      </c>
      <c r="F133" t="str">
        <f>_xlfn.XLOOKUP(Table9[[#This Row],[LocID ]],Towerops!A101:A623,Towerops!A101:A623,"NotAvailable")</f>
        <v>NotAvailable</v>
      </c>
    </row>
    <row r="134" spans="1:6" hidden="1">
      <c r="A134" t="s">
        <v>5291</v>
      </c>
      <c r="B134" t="s">
        <v>1459</v>
      </c>
      <c r="C134" s="1">
        <v>1415</v>
      </c>
      <c r="D134" s="1">
        <v>20</v>
      </c>
      <c r="E134" t="s">
        <v>3612</v>
      </c>
      <c r="F134" t="str">
        <f>_xlfn.XLOOKUP(Table9[[#This Row],[LocID ]],Towerops!A218:A740,Towerops!A218:A740,"NotAvailable")</f>
        <v>NotAvailable</v>
      </c>
    </row>
    <row r="135" spans="1:6" hidden="1">
      <c r="A135" t="s">
        <v>5292</v>
      </c>
      <c r="B135" t="s">
        <v>2245</v>
      </c>
      <c r="C135" s="1">
        <v>1399</v>
      </c>
      <c r="D135" s="1">
        <v>12</v>
      </c>
      <c r="E135" t="s">
        <v>3612</v>
      </c>
      <c r="F135" t="str">
        <f>_xlfn.XLOOKUP(Table9[[#This Row],[LocID ]],Towerops!A237:A759,Towerops!A237:A759,"NotAvailable")</f>
        <v>NotAvailable</v>
      </c>
    </row>
    <row r="136" spans="1:6" hidden="1">
      <c r="A136" t="s">
        <v>5293</v>
      </c>
      <c r="B136" t="s">
        <v>5294</v>
      </c>
      <c r="C136" s="1">
        <v>1374</v>
      </c>
      <c r="D136" s="1">
        <v>18</v>
      </c>
      <c r="E136" t="s">
        <v>3612</v>
      </c>
      <c r="F136" t="str">
        <f>_xlfn.XLOOKUP(Table9[[#This Row],[LocID ]],Towerops!A222:A744,Towerops!A222:A744,"NotAvailable")</f>
        <v>NotAvailable</v>
      </c>
    </row>
    <row r="137" spans="1:6" hidden="1">
      <c r="A137" t="s">
        <v>5295</v>
      </c>
      <c r="B137" t="s">
        <v>5296</v>
      </c>
      <c r="C137" s="1">
        <v>1369</v>
      </c>
      <c r="D137" s="1">
        <v>128</v>
      </c>
      <c r="E137" t="s">
        <v>3612</v>
      </c>
      <c r="F137" t="str">
        <f>_xlfn.XLOOKUP(Table9[[#This Row],[LocID ]],Towerops!A125:A647,Towerops!A125:A647,"NotAvailable")</f>
        <v>NotAvailable</v>
      </c>
    </row>
    <row r="138" spans="1:6" hidden="1">
      <c r="A138" t="s">
        <v>5297</v>
      </c>
      <c r="B138" t="s">
        <v>4483</v>
      </c>
      <c r="C138" s="1">
        <v>1364</v>
      </c>
      <c r="D138" s="1">
        <v>98</v>
      </c>
      <c r="E138" t="s">
        <v>3612</v>
      </c>
      <c r="F138" t="str">
        <f>_xlfn.XLOOKUP(Table9[[#This Row],[LocID ]],Towerops!A140:A662,Towerops!A140:A662,"NotAvailable")</f>
        <v>NotAvailable</v>
      </c>
    </row>
    <row r="139" spans="1:6" hidden="1">
      <c r="A139" t="s">
        <v>5298</v>
      </c>
      <c r="B139" t="s">
        <v>5299</v>
      </c>
      <c r="C139" s="1">
        <v>1352</v>
      </c>
      <c r="D139" s="1">
        <v>41</v>
      </c>
      <c r="E139" t="s">
        <v>3612</v>
      </c>
      <c r="F139" t="str">
        <f>_xlfn.XLOOKUP(Table9[[#This Row],[LocID ]],Towerops!A186:A708,Towerops!A186:A708,"NotAvailable")</f>
        <v>NotAvailable</v>
      </c>
    </row>
    <row r="140" spans="1:6" hidden="1">
      <c r="A140" t="s">
        <v>5300</v>
      </c>
      <c r="B140" t="s">
        <v>478</v>
      </c>
      <c r="C140" s="1">
        <v>1348</v>
      </c>
      <c r="D140" s="1">
        <v>16</v>
      </c>
      <c r="E140" t="s">
        <v>3612</v>
      </c>
      <c r="F140" t="str">
        <f>_xlfn.XLOOKUP(Table9[[#This Row],[LocID ]],Towerops!A229:A751,Towerops!A229:A751,"NotAvailable")</f>
        <v>NotAvailable</v>
      </c>
    </row>
    <row r="141" spans="1:6" hidden="1">
      <c r="A141" t="s">
        <v>5301</v>
      </c>
      <c r="B141" t="s">
        <v>5302</v>
      </c>
      <c r="C141" s="1">
        <v>1329</v>
      </c>
      <c r="D141" s="1">
        <v>215</v>
      </c>
      <c r="E141" t="s">
        <v>3612</v>
      </c>
      <c r="F141" t="str">
        <f>_xlfn.XLOOKUP(Table9[[#This Row],[LocID ]],Towerops!A104:A626,Towerops!A104:A626,"NotAvailable")</f>
        <v>NotAvailable</v>
      </c>
    </row>
    <row r="142" spans="1:6" hidden="1">
      <c r="A142" t="s">
        <v>5303</v>
      </c>
      <c r="B142" t="s">
        <v>5304</v>
      </c>
      <c r="C142" s="1">
        <v>1327</v>
      </c>
      <c r="D142" s="1">
        <v>83</v>
      </c>
      <c r="E142" t="s">
        <v>3612</v>
      </c>
      <c r="F142" t="str">
        <f>_xlfn.XLOOKUP(Table9[[#This Row],[LocID ]],Towerops!A147:A669,Towerops!A147:A669,"NotAvailable")</f>
        <v>NotAvailable</v>
      </c>
    </row>
    <row r="143" spans="1:6" hidden="1">
      <c r="A143" t="s">
        <v>5305</v>
      </c>
      <c r="B143" t="s">
        <v>5306</v>
      </c>
      <c r="C143" s="1">
        <v>1312</v>
      </c>
      <c r="D143" s="1">
        <v>18</v>
      </c>
      <c r="E143" t="s">
        <v>3612</v>
      </c>
      <c r="F143" t="str">
        <f>_xlfn.XLOOKUP(Table9[[#This Row],[LocID ]],Towerops!A223:A745,Towerops!A223:A745,"NotAvailable")</f>
        <v>NotAvailable</v>
      </c>
    </row>
    <row r="144" spans="1:6" hidden="1">
      <c r="A144" t="s">
        <v>5307</v>
      </c>
      <c r="B144" t="s">
        <v>5308</v>
      </c>
      <c r="C144" s="1">
        <v>1271</v>
      </c>
      <c r="D144" s="1">
        <v>4</v>
      </c>
      <c r="E144" t="s">
        <v>3612</v>
      </c>
      <c r="F144" t="str">
        <f>_xlfn.XLOOKUP(Table9[[#This Row],[LocID ]],Towerops!A274:A796,Towerops!A274:A796,"NotAvailable")</f>
        <v>NotAvailable</v>
      </c>
    </row>
    <row r="145" spans="1:6" hidden="1">
      <c r="A145" t="s">
        <v>5309</v>
      </c>
      <c r="B145" t="s">
        <v>5310</v>
      </c>
      <c r="C145" s="1">
        <v>1255</v>
      </c>
      <c r="D145" s="1">
        <v>33</v>
      </c>
      <c r="E145" t="s">
        <v>3612</v>
      </c>
      <c r="F145" t="str">
        <f>_xlfn.XLOOKUP(Table9[[#This Row],[LocID ]],Towerops!A195:A717,Towerops!A195:A717,"NotAvailable")</f>
        <v>NotAvailable</v>
      </c>
    </row>
    <row r="146" spans="1:6" hidden="1">
      <c r="A146" t="s">
        <v>5311</v>
      </c>
      <c r="B146" t="s">
        <v>2960</v>
      </c>
      <c r="C146" s="1">
        <v>1240</v>
      </c>
      <c r="D146" s="1">
        <v>65</v>
      </c>
      <c r="E146" t="s">
        <v>3612</v>
      </c>
      <c r="F146" t="str">
        <f>_xlfn.XLOOKUP(Table9[[#This Row],[LocID ]],Towerops!A162:A684,Towerops!A162:A684,"NotAvailable")</f>
        <v>NotAvailable</v>
      </c>
    </row>
    <row r="147" spans="1:6" hidden="1">
      <c r="A147" t="s">
        <v>5312</v>
      </c>
      <c r="B147" t="s">
        <v>5313</v>
      </c>
      <c r="C147" s="1">
        <v>1219</v>
      </c>
      <c r="D147" s="1">
        <v>35</v>
      </c>
      <c r="E147" t="s">
        <v>3612</v>
      </c>
      <c r="F147" t="str">
        <f>_xlfn.XLOOKUP(Table9[[#This Row],[LocID ]],Towerops!A192:A714,Towerops!A192:A714,"NotAvailable")</f>
        <v>NotAvailable</v>
      </c>
    </row>
    <row r="148" spans="1:6" hidden="1">
      <c r="A148" t="s">
        <v>5314</v>
      </c>
      <c r="B148" t="s">
        <v>5315</v>
      </c>
      <c r="C148" s="1">
        <v>1211</v>
      </c>
      <c r="D148" s="1">
        <v>41</v>
      </c>
      <c r="E148" t="s">
        <v>3612</v>
      </c>
      <c r="F148" t="str">
        <f>_xlfn.XLOOKUP(Table9[[#This Row],[LocID ]],Towerops!A187:A709,Towerops!A187:A709,"NotAvailable")</f>
        <v>NotAvailable</v>
      </c>
    </row>
    <row r="149" spans="1:6" hidden="1">
      <c r="A149" t="s">
        <v>5316</v>
      </c>
      <c r="B149" t="s">
        <v>2935</v>
      </c>
      <c r="C149" s="1">
        <v>1200</v>
      </c>
      <c r="D149" s="1">
        <v>10</v>
      </c>
      <c r="E149" t="s">
        <v>3612</v>
      </c>
      <c r="F149" t="str">
        <f>_xlfn.XLOOKUP(Table9[[#This Row],[LocID ]],Towerops!A244:A766,Towerops!A244:A766,"NotAvailable")</f>
        <v>NotAvailable</v>
      </c>
    </row>
    <row r="150" spans="1:6" hidden="1">
      <c r="A150" t="s">
        <v>5317</v>
      </c>
      <c r="B150" t="s">
        <v>4267</v>
      </c>
      <c r="C150" s="1">
        <v>1185</v>
      </c>
      <c r="D150" s="1">
        <v>30</v>
      </c>
      <c r="E150" t="s">
        <v>3612</v>
      </c>
      <c r="F150" t="str">
        <f>_xlfn.XLOOKUP(Table9[[#This Row],[LocID ]],Towerops!A200:A722,Towerops!A200:A722,"NotAvailable")</f>
        <v>NotAvailable</v>
      </c>
    </row>
    <row r="151" spans="1:6" hidden="1">
      <c r="A151" t="s">
        <v>5318</v>
      </c>
      <c r="B151" t="s">
        <v>68</v>
      </c>
      <c r="C151" s="1">
        <v>1181</v>
      </c>
      <c r="D151" s="1">
        <v>30</v>
      </c>
      <c r="E151" t="s">
        <v>3612</v>
      </c>
      <c r="F151" t="str">
        <f>_xlfn.XLOOKUP(Table9[[#This Row],[LocID ]],Towerops!A201:A723,Towerops!A201:A723,"NotAvailable")</f>
        <v>NotAvailable</v>
      </c>
    </row>
    <row r="152" spans="1:6" hidden="1">
      <c r="A152" t="s">
        <v>5319</v>
      </c>
      <c r="B152" t="s">
        <v>5320</v>
      </c>
      <c r="C152" s="1">
        <v>1172</v>
      </c>
      <c r="D152" s="1">
        <v>46</v>
      </c>
      <c r="E152" t="s">
        <v>3612</v>
      </c>
      <c r="F152" t="str">
        <f>_xlfn.XLOOKUP(Table9[[#This Row],[LocID ]],Towerops!A180:A702,Towerops!A180:A702,"NotAvailable")</f>
        <v>NotAvailable</v>
      </c>
    </row>
    <row r="153" spans="1:6" hidden="1">
      <c r="A153" t="s">
        <v>5321</v>
      </c>
      <c r="B153" t="s">
        <v>5322</v>
      </c>
      <c r="C153" s="1">
        <v>1165</v>
      </c>
      <c r="D153" s="1">
        <v>46</v>
      </c>
      <c r="E153" t="s">
        <v>3612</v>
      </c>
      <c r="F153" t="str">
        <f>_xlfn.XLOOKUP(Table9[[#This Row],[LocID ]],Towerops!A181:A703,Towerops!A181:A703,"NotAvailable")</f>
        <v>NotAvailable</v>
      </c>
    </row>
    <row r="154" spans="1:6" hidden="1">
      <c r="A154" t="s">
        <v>5323</v>
      </c>
      <c r="B154" t="s">
        <v>5324</v>
      </c>
      <c r="C154" s="1">
        <v>1165</v>
      </c>
      <c r="D154" s="1">
        <v>32</v>
      </c>
      <c r="E154" t="s">
        <v>3612</v>
      </c>
      <c r="F154" t="str">
        <f>_xlfn.XLOOKUP(Table9[[#This Row],[LocID ]],Towerops!A196:A718,Towerops!A196:A718,"NotAvailable")</f>
        <v>NotAvailable</v>
      </c>
    </row>
    <row r="155" spans="1:6" hidden="1">
      <c r="A155" t="s">
        <v>5325</v>
      </c>
      <c r="B155" t="s">
        <v>5326</v>
      </c>
      <c r="C155" s="1">
        <v>1129</v>
      </c>
      <c r="D155" s="1">
        <v>15</v>
      </c>
      <c r="E155" t="s">
        <v>3612</v>
      </c>
      <c r="F155" t="str">
        <f>_xlfn.XLOOKUP(Table9[[#This Row],[LocID ]],Towerops!A232:A754,Towerops!A232:A754,"NotAvailable")</f>
        <v>NotAvailable</v>
      </c>
    </row>
    <row r="156" spans="1:6" hidden="1">
      <c r="A156" t="s">
        <v>5327</v>
      </c>
      <c r="B156" t="s">
        <v>323</v>
      </c>
      <c r="C156" s="1">
        <v>1069</v>
      </c>
      <c r="D156" s="1">
        <v>58</v>
      </c>
      <c r="E156" t="s">
        <v>3612</v>
      </c>
      <c r="F156" t="str">
        <f>_xlfn.XLOOKUP(Table9[[#This Row],[LocID ]],Towerops!A168:A690,Towerops!A168:A690,"NotAvailable")</f>
        <v>NotAvailable</v>
      </c>
    </row>
    <row r="157" spans="1:6" hidden="1">
      <c r="A157" t="s">
        <v>5328</v>
      </c>
      <c r="B157" t="s">
        <v>5329</v>
      </c>
      <c r="C157" s="1">
        <v>1069</v>
      </c>
      <c r="D157" s="1">
        <v>6</v>
      </c>
      <c r="E157" t="s">
        <v>3612</v>
      </c>
      <c r="F157" t="str">
        <f>_xlfn.XLOOKUP(Table9[[#This Row],[LocID ]],Towerops!A260:A782,Towerops!A260:A782,"NotAvailable")</f>
        <v>NotAvailable</v>
      </c>
    </row>
    <row r="158" spans="1:6" hidden="1">
      <c r="A158" t="s">
        <v>5330</v>
      </c>
      <c r="B158" t="s">
        <v>5331</v>
      </c>
      <c r="C158" s="1">
        <v>1036</v>
      </c>
      <c r="D158" s="1">
        <v>118</v>
      </c>
      <c r="E158" t="s">
        <v>3612</v>
      </c>
      <c r="F158" t="str">
        <f>_xlfn.XLOOKUP(Table9[[#This Row],[LocID ]],Towerops!A129:A651,Towerops!A129:A651,"NotAvailable")</f>
        <v>NotAvailable</v>
      </c>
    </row>
    <row r="159" spans="1:6" hidden="1">
      <c r="A159" t="s">
        <v>5332</v>
      </c>
      <c r="B159" t="s">
        <v>4102</v>
      </c>
      <c r="C159" s="1">
        <v>1031</v>
      </c>
      <c r="D159" s="1">
        <v>28</v>
      </c>
      <c r="E159" t="s">
        <v>3612</v>
      </c>
      <c r="F159" t="str">
        <f>_xlfn.XLOOKUP(Table9[[#This Row],[LocID ]],Towerops!A202:A724,Towerops!A202:A724,"NotAvailable")</f>
        <v>NotAvailable</v>
      </c>
    </row>
    <row r="160" spans="1:6" hidden="1">
      <c r="A160" t="s">
        <v>5333</v>
      </c>
      <c r="B160" t="s">
        <v>3200</v>
      </c>
      <c r="C160" s="1">
        <v>1020</v>
      </c>
      <c r="D160" s="1">
        <v>190</v>
      </c>
      <c r="E160" t="s">
        <v>3612</v>
      </c>
      <c r="F160" t="str">
        <f>_xlfn.XLOOKUP(Table9[[#This Row],[LocID ]],Towerops!A113:A635,Towerops!A113:A635,"NotAvailable")</f>
        <v>NotAvailable</v>
      </c>
    </row>
    <row r="161" spans="1:6" hidden="1">
      <c r="A161" t="s">
        <v>5334</v>
      </c>
      <c r="B161" t="s">
        <v>1151</v>
      </c>
      <c r="C161" s="1">
        <v>1020</v>
      </c>
      <c r="D161" s="1">
        <v>111</v>
      </c>
      <c r="E161" t="s">
        <v>3612</v>
      </c>
      <c r="F161" t="str">
        <f>_xlfn.XLOOKUP(Table9[[#This Row],[LocID ]],Towerops!A134:A656,Towerops!A134:A656,"NotAvailable")</f>
        <v>NotAvailable</v>
      </c>
    </row>
    <row r="162" spans="1:6" hidden="1">
      <c r="A162" t="s">
        <v>5335</v>
      </c>
      <c r="B162" t="s">
        <v>2162</v>
      </c>
      <c r="C162" s="1">
        <v>996</v>
      </c>
      <c r="D162" s="1">
        <v>35</v>
      </c>
      <c r="E162" t="s">
        <v>3612</v>
      </c>
      <c r="F162" t="str">
        <f>_xlfn.XLOOKUP(Table9[[#This Row],[LocID ]],Towerops!A193:A715,Towerops!A193:A715,"NotAvailable")</f>
        <v>NotAvailable</v>
      </c>
    </row>
    <row r="163" spans="1:6" hidden="1">
      <c r="A163" t="s">
        <v>5336</v>
      </c>
      <c r="B163" t="s">
        <v>5337</v>
      </c>
      <c r="C163" s="1">
        <v>992</v>
      </c>
      <c r="D163" s="1">
        <v>28</v>
      </c>
      <c r="E163" t="s">
        <v>3612</v>
      </c>
      <c r="F163" t="str">
        <f>_xlfn.XLOOKUP(Table9[[#This Row],[LocID ]],Towerops!A203:A725,Towerops!A203:A725,"NotAvailable")</f>
        <v>NotAvailable</v>
      </c>
    </row>
    <row r="164" spans="1:6" hidden="1">
      <c r="A164" t="s">
        <v>5338</v>
      </c>
      <c r="B164" t="s">
        <v>5339</v>
      </c>
      <c r="C164" s="1">
        <v>969</v>
      </c>
      <c r="D164" s="1">
        <v>92</v>
      </c>
      <c r="E164" t="s">
        <v>3612</v>
      </c>
      <c r="F164" t="str">
        <f>_xlfn.XLOOKUP(Table9[[#This Row],[LocID ]],Towerops!A142:A664,Towerops!A142:A664,"NotAvailable")</f>
        <v>NotAvailable</v>
      </c>
    </row>
    <row r="165" spans="1:6" hidden="1">
      <c r="A165" t="s">
        <v>5340</v>
      </c>
      <c r="B165" t="s">
        <v>5341</v>
      </c>
      <c r="C165" s="1">
        <v>963</v>
      </c>
      <c r="D165" s="1">
        <v>249</v>
      </c>
      <c r="E165" t="s">
        <v>3612</v>
      </c>
      <c r="F165" t="str">
        <f>_xlfn.XLOOKUP(Table9[[#This Row],[LocID ]],Towerops!A95:A617,Towerops!A95:A617,"NotAvailable")</f>
        <v>NotAvailable</v>
      </c>
    </row>
    <row r="166" spans="1:6" hidden="1">
      <c r="A166" t="s">
        <v>5342</v>
      </c>
      <c r="B166" t="s">
        <v>5343</v>
      </c>
      <c r="C166" s="1">
        <v>956</v>
      </c>
      <c r="D166" s="1">
        <v>31</v>
      </c>
      <c r="E166" t="s">
        <v>3612</v>
      </c>
      <c r="F166" t="str">
        <f>_xlfn.XLOOKUP(Table9[[#This Row],[LocID ]],Towerops!A198:A720,Towerops!A198:A720,"NotAvailable")</f>
        <v>NotAvailable</v>
      </c>
    </row>
    <row r="167" spans="1:6" hidden="1">
      <c r="A167" t="s">
        <v>5344</v>
      </c>
      <c r="B167" t="s">
        <v>5345</v>
      </c>
      <c r="C167" s="1">
        <v>953</v>
      </c>
      <c r="D167" s="1">
        <v>22</v>
      </c>
      <c r="E167" t="s">
        <v>3612</v>
      </c>
      <c r="F167" t="str">
        <f>_xlfn.XLOOKUP(Table9[[#This Row],[LocID ]],Towerops!A216:A738,Towerops!A216:A738,"NotAvailable")</f>
        <v>NotAvailable</v>
      </c>
    </row>
    <row r="168" spans="1:6" hidden="1">
      <c r="A168" t="s">
        <v>5346</v>
      </c>
      <c r="B168" t="s">
        <v>5347</v>
      </c>
      <c r="C168" s="1">
        <v>938</v>
      </c>
      <c r="D168" s="1">
        <v>32</v>
      </c>
      <c r="E168" t="s">
        <v>3612</v>
      </c>
      <c r="F168" t="str">
        <f>_xlfn.XLOOKUP(Table9[[#This Row],[LocID ]],Towerops!A197:A719,Towerops!A197:A719,"NotAvailable")</f>
        <v>NotAvailable</v>
      </c>
    </row>
    <row r="169" spans="1:6" hidden="1">
      <c r="A169" t="s">
        <v>5348</v>
      </c>
      <c r="B169" t="s">
        <v>2923</v>
      </c>
      <c r="C169" s="1">
        <v>929</v>
      </c>
      <c r="D169" s="1">
        <v>26</v>
      </c>
      <c r="E169" t="s">
        <v>3612</v>
      </c>
      <c r="F169" t="str">
        <f>_xlfn.XLOOKUP(Table9[[#This Row],[LocID ]],Towerops!A210:A732,Towerops!A210:A732,"NotAvailable")</f>
        <v>NotAvailable</v>
      </c>
    </row>
    <row r="170" spans="1:6" hidden="1">
      <c r="A170" t="s">
        <v>5349</v>
      </c>
      <c r="B170" t="s">
        <v>627</v>
      </c>
      <c r="C170" s="1">
        <v>926</v>
      </c>
      <c r="D170" s="1">
        <v>14</v>
      </c>
      <c r="E170" t="s">
        <v>3612</v>
      </c>
      <c r="F170" t="str">
        <f>_xlfn.XLOOKUP(Table9[[#This Row],[LocID ]],Towerops!A234:A756,Towerops!A234:A756,"NotAvailable")</f>
        <v>NotAvailable</v>
      </c>
    </row>
    <row r="171" spans="1:6" hidden="1">
      <c r="A171" t="s">
        <v>5350</v>
      </c>
      <c r="B171" t="s">
        <v>5351</v>
      </c>
      <c r="C171" s="1">
        <v>924</v>
      </c>
      <c r="D171" s="1">
        <v>28</v>
      </c>
      <c r="E171" t="s">
        <v>3612</v>
      </c>
      <c r="F171" t="str">
        <f>_xlfn.XLOOKUP(Table9[[#This Row],[LocID ]],Towerops!A204:A726,Towerops!A204:A726,"NotAvailable")</f>
        <v>NotAvailable</v>
      </c>
    </row>
    <row r="172" spans="1:6" hidden="1">
      <c r="A172" t="s">
        <v>5352</v>
      </c>
      <c r="B172" t="s">
        <v>5353</v>
      </c>
      <c r="C172" s="1">
        <v>861</v>
      </c>
      <c r="D172" s="1">
        <v>103</v>
      </c>
      <c r="E172" t="s">
        <v>3612</v>
      </c>
      <c r="F172" t="str">
        <f>_xlfn.XLOOKUP(Table9[[#This Row],[LocID ]],Towerops!A137:A659,Towerops!A137:A659,"NotAvailable")</f>
        <v>NotAvailable</v>
      </c>
    </row>
    <row r="173" spans="1:6" hidden="1">
      <c r="A173" t="s">
        <v>5354</v>
      </c>
      <c r="B173" t="s">
        <v>403</v>
      </c>
      <c r="C173" s="1">
        <v>853</v>
      </c>
      <c r="D173" s="1">
        <v>8</v>
      </c>
      <c r="E173" t="s">
        <v>3612</v>
      </c>
      <c r="F173" t="str">
        <f>_xlfn.XLOOKUP(Table9[[#This Row],[LocID ]],Towerops!A250:A772,Towerops!A250:A772,"NotAvailable")</f>
        <v>NotAvailable</v>
      </c>
    </row>
    <row r="174" spans="1:6" hidden="1">
      <c r="A174" t="s">
        <v>5355</v>
      </c>
      <c r="B174" t="s">
        <v>5356</v>
      </c>
      <c r="C174" s="1">
        <v>849</v>
      </c>
      <c r="D174" s="1">
        <v>4</v>
      </c>
      <c r="E174" t="s">
        <v>3612</v>
      </c>
      <c r="F174" t="str">
        <f>_xlfn.XLOOKUP(Table9[[#This Row],[LocID ]],Towerops!A275:A797,Towerops!A275:A797,"NotAvailable")</f>
        <v>NotAvailable</v>
      </c>
    </row>
    <row r="175" spans="1:6" hidden="1">
      <c r="A175" t="s">
        <v>5357</v>
      </c>
      <c r="B175" t="s">
        <v>5358</v>
      </c>
      <c r="C175" s="1">
        <v>847</v>
      </c>
      <c r="D175" s="1">
        <v>62</v>
      </c>
      <c r="E175" t="s">
        <v>3612</v>
      </c>
      <c r="F175" t="str">
        <f>_xlfn.XLOOKUP(Table9[[#This Row],[LocID ]],Towerops!A164:A686,Towerops!A164:A686,"NotAvailable")</f>
        <v>NotAvailable</v>
      </c>
    </row>
    <row r="176" spans="1:6" hidden="1">
      <c r="A176" t="s">
        <v>5359</v>
      </c>
      <c r="B176" t="s">
        <v>5360</v>
      </c>
      <c r="C176" s="1">
        <v>847</v>
      </c>
      <c r="D176" s="1">
        <v>53</v>
      </c>
      <c r="E176" t="s">
        <v>3612</v>
      </c>
      <c r="F176" t="str">
        <f>_xlfn.XLOOKUP(Table9[[#This Row],[LocID ]],Towerops!A172:A694,Towerops!A172:A694,"NotAvailable")</f>
        <v>NotAvailable</v>
      </c>
    </row>
    <row r="177" spans="1:6" hidden="1">
      <c r="A177" t="s">
        <v>5361</v>
      </c>
      <c r="B177" t="s">
        <v>5362</v>
      </c>
      <c r="C177" s="1">
        <v>844</v>
      </c>
      <c r="D177" s="1">
        <v>192</v>
      </c>
      <c r="E177" t="s">
        <v>3612</v>
      </c>
      <c r="F177" t="str">
        <f>_xlfn.XLOOKUP(Table9[[#This Row],[LocID ]],Towerops!A112:A634,Towerops!A112:A634,"NotAvailable")</f>
        <v>NotAvailable</v>
      </c>
    </row>
    <row r="178" spans="1:6" hidden="1">
      <c r="A178" t="s">
        <v>5363</v>
      </c>
      <c r="B178" t="s">
        <v>1463</v>
      </c>
      <c r="C178" s="1">
        <v>838</v>
      </c>
      <c r="D178" s="1">
        <v>21</v>
      </c>
      <c r="E178" t="s">
        <v>3612</v>
      </c>
      <c r="F178" t="str">
        <f>_xlfn.XLOOKUP(Table9[[#This Row],[LocID ]],Towerops!A217:A739,Towerops!A217:A739,"NotAvailable")</f>
        <v>NotAvailable</v>
      </c>
    </row>
    <row r="179" spans="1:6" hidden="1">
      <c r="A179" t="s">
        <v>5364</v>
      </c>
      <c r="B179" t="s">
        <v>2386</v>
      </c>
      <c r="C179" s="1">
        <v>828</v>
      </c>
      <c r="D179" s="1">
        <v>60</v>
      </c>
      <c r="E179" t="s">
        <v>3612</v>
      </c>
      <c r="F179" t="str">
        <f>_xlfn.XLOOKUP(Table9[[#This Row],[LocID ]],Towerops!A165:A687,Towerops!A165:A687,"NotAvailable")</f>
        <v>NotAvailable</v>
      </c>
    </row>
    <row r="180" spans="1:6" hidden="1">
      <c r="A180" t="s">
        <v>5365</v>
      </c>
      <c r="B180" t="s">
        <v>5366</v>
      </c>
      <c r="C180" s="1">
        <v>808</v>
      </c>
      <c r="D180" s="1">
        <v>28</v>
      </c>
      <c r="E180" t="s">
        <v>3612</v>
      </c>
      <c r="F180" t="str">
        <f>_xlfn.XLOOKUP(Table9[[#This Row],[LocID ]],Towerops!A205:A727,Towerops!A205:A727,"NotAvailable")</f>
        <v>NotAvailable</v>
      </c>
    </row>
    <row r="181" spans="1:6" hidden="1">
      <c r="A181" t="s">
        <v>5367</v>
      </c>
      <c r="B181" t="s">
        <v>5368</v>
      </c>
      <c r="C181" s="1">
        <v>797</v>
      </c>
      <c r="D181" s="1">
        <v>109</v>
      </c>
      <c r="E181" t="s">
        <v>3612</v>
      </c>
      <c r="F181" t="str">
        <f>_xlfn.XLOOKUP(Table9[[#This Row],[LocID ]],Towerops!A135:A657,Towerops!A135:A657,"NotAvailable")</f>
        <v>NotAvailable</v>
      </c>
    </row>
    <row r="182" spans="1:6" hidden="1">
      <c r="A182" t="s">
        <v>5369</v>
      </c>
      <c r="B182" t="s">
        <v>5370</v>
      </c>
      <c r="C182" s="1">
        <v>795</v>
      </c>
      <c r="D182" s="1">
        <v>135</v>
      </c>
      <c r="E182" t="s">
        <v>3612</v>
      </c>
      <c r="F182" t="str">
        <f>_xlfn.XLOOKUP(Table9[[#This Row],[LocID ]],Towerops!A122:A644,Towerops!A122:A644,"NotAvailable")</f>
        <v>NotAvailable</v>
      </c>
    </row>
    <row r="183" spans="1:6" hidden="1">
      <c r="A183" t="s">
        <v>5371</v>
      </c>
      <c r="B183" t="s">
        <v>5372</v>
      </c>
      <c r="C183" s="1">
        <v>795</v>
      </c>
      <c r="D183" s="1">
        <v>73</v>
      </c>
      <c r="E183" t="s">
        <v>3612</v>
      </c>
      <c r="F183" t="str">
        <f>_xlfn.XLOOKUP(Table9[[#This Row],[LocID ]],Towerops!A152:A674,Towerops!A152:A674,"NotAvailable")</f>
        <v>NotAvailable</v>
      </c>
    </row>
    <row r="184" spans="1:6" hidden="1">
      <c r="A184" t="s">
        <v>5373</v>
      </c>
      <c r="B184" t="s">
        <v>5374</v>
      </c>
      <c r="C184" s="1">
        <v>776</v>
      </c>
      <c r="D184" s="1">
        <v>115</v>
      </c>
      <c r="E184" t="s">
        <v>3612</v>
      </c>
      <c r="F184" t="str">
        <f>_xlfn.XLOOKUP(Table9[[#This Row],[LocID ]],Towerops!A132:A654,Towerops!A132:A654,"NotAvailable")</f>
        <v>NotAvailable</v>
      </c>
    </row>
    <row r="185" spans="1:6" hidden="1">
      <c r="A185" t="s">
        <v>5375</v>
      </c>
      <c r="B185" t="s">
        <v>5376</v>
      </c>
      <c r="C185" s="1">
        <v>767</v>
      </c>
      <c r="D185" s="1">
        <v>3</v>
      </c>
      <c r="E185" t="s">
        <v>3612</v>
      </c>
      <c r="F185" t="str">
        <f>_xlfn.XLOOKUP(Table9[[#This Row],[LocID ]],Towerops!A282:A804,Towerops!A282:A804,"NotAvailable")</f>
        <v>NotAvailable</v>
      </c>
    </row>
    <row r="186" spans="1:6" hidden="1">
      <c r="A186" t="s">
        <v>5377</v>
      </c>
      <c r="B186" t="s">
        <v>5378</v>
      </c>
      <c r="C186" s="1">
        <v>763</v>
      </c>
      <c r="D186" s="1">
        <v>18</v>
      </c>
      <c r="E186" t="s">
        <v>3612</v>
      </c>
      <c r="F186" t="str">
        <f>_xlfn.XLOOKUP(Table9[[#This Row],[LocID ]],Towerops!A224:A746,Towerops!A224:A746,"NotAvailable")</f>
        <v>NotAvailable</v>
      </c>
    </row>
    <row r="187" spans="1:6" hidden="1">
      <c r="A187" t="s">
        <v>5379</v>
      </c>
      <c r="B187" t="s">
        <v>2746</v>
      </c>
      <c r="C187" s="1">
        <v>726</v>
      </c>
      <c r="D187" s="1">
        <v>3</v>
      </c>
      <c r="E187" t="s">
        <v>3612</v>
      </c>
      <c r="F187" t="str">
        <f>_xlfn.XLOOKUP(Table9[[#This Row],[LocID ]],Towerops!A283:A805,Towerops!A283:A805,"NotAvailable")</f>
        <v>NotAvailable</v>
      </c>
    </row>
    <row r="188" spans="1:6" hidden="1">
      <c r="A188" t="s">
        <v>5380</v>
      </c>
      <c r="B188" t="s">
        <v>403</v>
      </c>
      <c r="C188" s="1">
        <v>721</v>
      </c>
      <c r="D188" s="1">
        <v>5</v>
      </c>
      <c r="E188" t="s">
        <v>3612</v>
      </c>
      <c r="F188" t="str">
        <f>_xlfn.XLOOKUP(Table9[[#This Row],[LocID ]],Towerops!A266:A788,Towerops!A266:A788,"NotAvailable")</f>
        <v>NotAvailable</v>
      </c>
    </row>
    <row r="189" spans="1:6" hidden="1">
      <c r="A189" t="s">
        <v>5381</v>
      </c>
      <c r="B189" t="s">
        <v>5382</v>
      </c>
      <c r="C189" s="1">
        <v>717</v>
      </c>
      <c r="D189" s="1">
        <v>45</v>
      </c>
      <c r="E189" t="s">
        <v>3612</v>
      </c>
      <c r="F189" t="str">
        <f>_xlfn.XLOOKUP(Table9[[#This Row],[LocID ]],Towerops!A182:A704,Towerops!A182:A704,"NotAvailable")</f>
        <v>NotAvailable</v>
      </c>
    </row>
    <row r="190" spans="1:6" hidden="1">
      <c r="A190" t="s">
        <v>5383</v>
      </c>
      <c r="B190" t="s">
        <v>5384</v>
      </c>
      <c r="C190" s="1">
        <v>697</v>
      </c>
      <c r="D190" s="1">
        <v>19</v>
      </c>
      <c r="E190" t="s">
        <v>3612</v>
      </c>
      <c r="F190" t="str">
        <f>_xlfn.XLOOKUP(Table9[[#This Row],[LocID ]],Towerops!A220:A742,Towerops!A220:A742,"NotAvailable")</f>
        <v>NotAvailable</v>
      </c>
    </row>
    <row r="191" spans="1:6" hidden="1">
      <c r="A191" t="s">
        <v>5385</v>
      </c>
      <c r="B191" t="s">
        <v>5386</v>
      </c>
      <c r="C191" s="1">
        <v>689</v>
      </c>
      <c r="D191" s="1">
        <v>24</v>
      </c>
      <c r="E191" t="s">
        <v>3612</v>
      </c>
      <c r="F191" t="str">
        <f>_xlfn.XLOOKUP(Table9[[#This Row],[LocID ]],Towerops!A211:A733,Towerops!A211:A733,"NotAvailable")</f>
        <v>NotAvailable</v>
      </c>
    </row>
    <row r="192" spans="1:6" hidden="1">
      <c r="A192" t="s">
        <v>5387</v>
      </c>
      <c r="B192" t="s">
        <v>5388</v>
      </c>
      <c r="C192" s="1">
        <v>675</v>
      </c>
      <c r="D192" s="1">
        <v>5</v>
      </c>
      <c r="E192" t="s">
        <v>3612</v>
      </c>
      <c r="F192" t="str">
        <f>_xlfn.XLOOKUP(Table9[[#This Row],[LocID ]],Towerops!A267:A789,Towerops!A267:A789,"NotAvailable")</f>
        <v>NotAvailable</v>
      </c>
    </row>
    <row r="193" spans="1:6" hidden="1">
      <c r="A193" t="s">
        <v>5389</v>
      </c>
      <c r="B193" t="s">
        <v>5390</v>
      </c>
      <c r="C193" s="1">
        <v>659</v>
      </c>
      <c r="D193" s="1">
        <v>148</v>
      </c>
      <c r="E193" t="s">
        <v>3612</v>
      </c>
      <c r="F193" t="str">
        <f>_xlfn.XLOOKUP(Table9[[#This Row],[LocID ]],Towerops!A118:A640,Towerops!A118:A640,"NotAvailable")</f>
        <v>NotAvailable</v>
      </c>
    </row>
    <row r="194" spans="1:6" hidden="1">
      <c r="A194" t="s">
        <v>5391</v>
      </c>
      <c r="B194" t="s">
        <v>1174</v>
      </c>
      <c r="C194" s="1">
        <v>658</v>
      </c>
      <c r="D194" s="1">
        <v>35</v>
      </c>
      <c r="E194" t="s">
        <v>3612</v>
      </c>
      <c r="F194" t="str">
        <f>_xlfn.XLOOKUP(Table9[[#This Row],[LocID ]],Towerops!A194:A716,Towerops!A194:A716,"NotAvailable")</f>
        <v>NotAvailable</v>
      </c>
    </row>
    <row r="195" spans="1:6" hidden="1">
      <c r="A195" t="s">
        <v>5392</v>
      </c>
      <c r="B195" t="s">
        <v>5393</v>
      </c>
      <c r="C195" s="1">
        <v>642</v>
      </c>
      <c r="D195" s="1">
        <v>52</v>
      </c>
      <c r="E195" t="s">
        <v>3612</v>
      </c>
      <c r="F195" t="str">
        <f>_xlfn.XLOOKUP(Table9[[#This Row],[LocID ]],Towerops!A174:A696,Towerops!A174:A696,"NotAvailable")</f>
        <v>NotAvailable</v>
      </c>
    </row>
    <row r="196" spans="1:6" hidden="1">
      <c r="A196" t="s">
        <v>5394</v>
      </c>
      <c r="B196" t="s">
        <v>5395</v>
      </c>
      <c r="C196" s="1">
        <v>625</v>
      </c>
      <c r="D196" s="1">
        <v>5</v>
      </c>
      <c r="E196" t="s">
        <v>3612</v>
      </c>
      <c r="F196" t="str">
        <f>_xlfn.XLOOKUP(Table9[[#This Row],[LocID ]],Towerops!A268:A790,Towerops!A268:A790,"NotAvailable")</f>
        <v>NotAvailable</v>
      </c>
    </row>
    <row r="197" spans="1:6" hidden="1">
      <c r="A197" t="s">
        <v>5396</v>
      </c>
      <c r="B197" t="s">
        <v>1191</v>
      </c>
      <c r="C197" s="1">
        <v>618</v>
      </c>
      <c r="D197" s="1">
        <v>63</v>
      </c>
      <c r="E197" t="s">
        <v>3612</v>
      </c>
      <c r="F197" t="str">
        <f>_xlfn.XLOOKUP(Table9[[#This Row],[LocID ]],Towerops!A163:A685,Towerops!A163:A685,"NotAvailable")</f>
        <v>NotAvailable</v>
      </c>
    </row>
    <row r="198" spans="1:6" hidden="1">
      <c r="A198" t="s">
        <v>5397</v>
      </c>
      <c r="B198" t="s">
        <v>5398</v>
      </c>
      <c r="C198" s="1">
        <v>603</v>
      </c>
      <c r="D198" s="1">
        <v>20</v>
      </c>
      <c r="E198" t="s">
        <v>3612</v>
      </c>
      <c r="F198" t="str">
        <f>_xlfn.XLOOKUP(Table9[[#This Row],[LocID ]],Towerops!A219:A741,Towerops!A219:A741,"NotAvailable")</f>
        <v>NotAvailable</v>
      </c>
    </row>
    <row r="199" spans="1:6" hidden="1">
      <c r="A199" t="s">
        <v>5399</v>
      </c>
      <c r="B199" t="s">
        <v>3754</v>
      </c>
      <c r="C199" s="1">
        <v>601</v>
      </c>
      <c r="D199" s="1">
        <v>73</v>
      </c>
      <c r="E199" t="s">
        <v>3612</v>
      </c>
      <c r="F199" t="str">
        <f>_xlfn.XLOOKUP(Table9[[#This Row],[LocID ]],Towerops!A153:A675,Towerops!A153:A675,"NotAvailable")</f>
        <v>NotAvailable</v>
      </c>
    </row>
    <row r="200" spans="1:6" hidden="1">
      <c r="A200" t="s">
        <v>5400</v>
      </c>
      <c r="B200" t="s">
        <v>4843</v>
      </c>
      <c r="C200" s="1">
        <v>599</v>
      </c>
      <c r="D200" s="1">
        <v>17</v>
      </c>
      <c r="E200" t="s">
        <v>3612</v>
      </c>
      <c r="F200" t="str">
        <f>_xlfn.XLOOKUP(Table9[[#This Row],[LocID ]],Towerops!A227:A749,Towerops!A227:A749,"NotAvailable")</f>
        <v>NotAvailable</v>
      </c>
    </row>
    <row r="201" spans="1:6" hidden="1">
      <c r="A201" t="s">
        <v>5401</v>
      </c>
      <c r="B201" t="s">
        <v>898</v>
      </c>
      <c r="C201" s="1">
        <v>597</v>
      </c>
      <c r="D201" s="1">
        <v>209</v>
      </c>
      <c r="E201" t="s">
        <v>3612</v>
      </c>
      <c r="F201" t="str">
        <f>_xlfn.XLOOKUP(Table9[[#This Row],[LocID ]],Towerops!A105:A627,Towerops!A105:A627,"NotAvailable")</f>
        <v>NotAvailable</v>
      </c>
    </row>
    <row r="202" spans="1:6" hidden="1">
      <c r="A202" t="s">
        <v>5402</v>
      </c>
      <c r="B202" t="s">
        <v>1883</v>
      </c>
      <c r="C202" s="1">
        <v>596</v>
      </c>
      <c r="D202" s="1">
        <v>6</v>
      </c>
      <c r="E202" t="s">
        <v>3612</v>
      </c>
      <c r="F202" t="str">
        <f>_xlfn.XLOOKUP(Table9[[#This Row],[LocID ]],Towerops!A261:A783,Towerops!A261:A783,"NotAvailable")</f>
        <v>NotAvailable</v>
      </c>
    </row>
    <row r="203" spans="1:6" hidden="1">
      <c r="A203" t="s">
        <v>5403</v>
      </c>
      <c r="B203" t="s">
        <v>5404</v>
      </c>
      <c r="C203" s="1">
        <v>592</v>
      </c>
      <c r="D203" s="1">
        <v>81</v>
      </c>
      <c r="E203" t="s">
        <v>3612</v>
      </c>
      <c r="F203" t="str">
        <f>_xlfn.XLOOKUP(Table9[[#This Row],[LocID ]],Towerops!A148:A670,Towerops!A148:A670,"NotAvailable")</f>
        <v>NotAvailable</v>
      </c>
    </row>
    <row r="204" spans="1:6" hidden="1">
      <c r="A204" t="s">
        <v>5405</v>
      </c>
      <c r="B204" t="s">
        <v>100</v>
      </c>
      <c r="C204" s="1">
        <v>591</v>
      </c>
      <c r="D204" s="1">
        <v>43</v>
      </c>
      <c r="E204" t="s">
        <v>3612</v>
      </c>
      <c r="F204" t="str">
        <f>_xlfn.XLOOKUP(Table9[[#This Row],[LocID ]],Towerops!A184:A706,Towerops!A184:A706,"NotAvailable")</f>
        <v>NotAvailable</v>
      </c>
    </row>
    <row r="205" spans="1:6" hidden="1">
      <c r="A205" t="s">
        <v>5406</v>
      </c>
      <c r="B205" t="s">
        <v>5407</v>
      </c>
      <c r="C205" s="1">
        <v>590</v>
      </c>
      <c r="D205" s="1">
        <v>3</v>
      </c>
      <c r="E205" t="s">
        <v>3612</v>
      </c>
      <c r="F205" t="str">
        <f>_xlfn.XLOOKUP(Table9[[#This Row],[LocID ]],Towerops!A284:A806,Towerops!A284:A806,"NotAvailable")</f>
        <v>NotAvailable</v>
      </c>
    </row>
    <row r="206" spans="1:6" hidden="1">
      <c r="A206" t="s">
        <v>5408</v>
      </c>
      <c r="B206" t="s">
        <v>5409</v>
      </c>
      <c r="C206" s="1">
        <v>589</v>
      </c>
      <c r="D206" s="1">
        <v>11</v>
      </c>
      <c r="E206" t="s">
        <v>3612</v>
      </c>
      <c r="F206" t="str">
        <f>_xlfn.XLOOKUP(Table9[[#This Row],[LocID ]],Towerops!A242:A764,Towerops!A242:A764,"NotAvailable")</f>
        <v>NotAvailable</v>
      </c>
    </row>
    <row r="207" spans="1:6" hidden="1">
      <c r="A207" t="s">
        <v>5410</v>
      </c>
      <c r="B207" t="s">
        <v>3796</v>
      </c>
      <c r="C207" s="1">
        <v>571</v>
      </c>
      <c r="D207" s="1">
        <v>8</v>
      </c>
      <c r="E207" t="s">
        <v>3612</v>
      </c>
      <c r="F207" t="str">
        <f>_xlfn.XLOOKUP(Table9[[#This Row],[LocID ]],Towerops!A251:A773,Towerops!A251:A773,"NotAvailable")</f>
        <v>NotAvailable</v>
      </c>
    </row>
    <row r="208" spans="1:6" hidden="1">
      <c r="A208" t="s">
        <v>5411</v>
      </c>
      <c r="B208" t="s">
        <v>5412</v>
      </c>
      <c r="C208" s="1">
        <v>551</v>
      </c>
      <c r="D208" s="1">
        <v>3</v>
      </c>
      <c r="E208" t="s">
        <v>3612</v>
      </c>
      <c r="F208" t="str">
        <f>_xlfn.XLOOKUP(Table9[[#This Row],[LocID ]],Towerops!A285:A807,Towerops!A285:A807,"NotAvailable")</f>
        <v>NotAvailable</v>
      </c>
    </row>
    <row r="209" spans="1:6" hidden="1">
      <c r="A209" t="s">
        <v>5413</v>
      </c>
      <c r="B209" t="s">
        <v>4042</v>
      </c>
      <c r="C209" s="1">
        <v>540</v>
      </c>
      <c r="D209" s="1">
        <v>10</v>
      </c>
      <c r="E209" t="s">
        <v>3612</v>
      </c>
      <c r="F209" t="str">
        <f>_xlfn.XLOOKUP(Table9[[#This Row],[LocID ]],Towerops!A245:A767,Towerops!A245:A767,"NotAvailable")</f>
        <v>NotAvailable</v>
      </c>
    </row>
    <row r="210" spans="1:6" hidden="1">
      <c r="A210" t="s">
        <v>5414</v>
      </c>
      <c r="B210" t="s">
        <v>5415</v>
      </c>
      <c r="C210" s="1">
        <v>531</v>
      </c>
      <c r="D210" s="1">
        <v>24</v>
      </c>
      <c r="E210" t="s">
        <v>3612</v>
      </c>
      <c r="F210" t="str">
        <f>_xlfn.XLOOKUP(Table9[[#This Row],[LocID ]],Towerops!A212:A734,Towerops!A212:A734,"NotAvailable")</f>
        <v>NotAvailable</v>
      </c>
    </row>
    <row r="211" spans="1:6" hidden="1">
      <c r="A211" t="s">
        <v>5416</v>
      </c>
      <c r="B211" t="s">
        <v>2101</v>
      </c>
      <c r="C211" s="1">
        <v>523</v>
      </c>
      <c r="D211" s="1">
        <v>28</v>
      </c>
      <c r="E211" t="s">
        <v>3612</v>
      </c>
      <c r="F211" t="str">
        <f>_xlfn.XLOOKUP(Table9[[#This Row],[LocID ]],Towerops!A206:A728,Towerops!A206:A728,"NotAvailable")</f>
        <v>NotAvailable</v>
      </c>
    </row>
    <row r="212" spans="1:6" hidden="1">
      <c r="A212" t="s">
        <v>5417</v>
      </c>
      <c r="B212" t="s">
        <v>5418</v>
      </c>
      <c r="C212" s="1">
        <v>519</v>
      </c>
      <c r="D212" s="1">
        <v>18</v>
      </c>
      <c r="E212" t="s">
        <v>3612</v>
      </c>
      <c r="F212" t="str">
        <f>_xlfn.XLOOKUP(Table9[[#This Row],[LocID ]],Towerops!A225:A747,Towerops!A225:A747,"NotAvailable")</f>
        <v>NotAvailable</v>
      </c>
    </row>
    <row r="213" spans="1:6" hidden="1">
      <c r="A213" t="s">
        <v>5419</v>
      </c>
      <c r="B213" t="s">
        <v>5420</v>
      </c>
      <c r="C213" s="1">
        <v>508</v>
      </c>
      <c r="D213" s="1">
        <v>5</v>
      </c>
      <c r="E213" t="s">
        <v>3612</v>
      </c>
      <c r="F213" t="str">
        <f>_xlfn.XLOOKUP(Table9[[#This Row],[LocID ]],Towerops!A269:A791,Towerops!A269:A791,"NotAvailable")</f>
        <v>NotAvailable</v>
      </c>
    </row>
    <row r="214" spans="1:6" hidden="1">
      <c r="A214" t="s">
        <v>5421</v>
      </c>
      <c r="B214" t="s">
        <v>5422</v>
      </c>
      <c r="C214" s="1">
        <v>502</v>
      </c>
      <c r="D214" s="1">
        <v>396</v>
      </c>
      <c r="E214" t="s">
        <v>3612</v>
      </c>
      <c r="F214" t="str">
        <f>_xlfn.XLOOKUP(Table9[[#This Row],[LocID ]],Towerops!A82:A604,Towerops!A82:A604,"NotAvailable")</f>
        <v>NotAvailable</v>
      </c>
    </row>
    <row r="215" spans="1:6" hidden="1">
      <c r="A215" t="s">
        <v>5423</v>
      </c>
      <c r="B215" t="s">
        <v>5424</v>
      </c>
      <c r="C215" s="1">
        <v>502</v>
      </c>
      <c r="D215" s="1">
        <v>66</v>
      </c>
      <c r="E215" t="s">
        <v>3612</v>
      </c>
      <c r="F215" t="str">
        <f>_xlfn.XLOOKUP(Table9[[#This Row],[LocID ]],Towerops!A161:A683,Towerops!A161:A683,"NotAvailable")</f>
        <v>NotAvailable</v>
      </c>
    </row>
    <row r="216" spans="1:6" hidden="1">
      <c r="A216" t="s">
        <v>5425</v>
      </c>
      <c r="B216" t="s">
        <v>5426</v>
      </c>
      <c r="C216" s="1">
        <v>498</v>
      </c>
      <c r="D216" s="1">
        <v>19</v>
      </c>
      <c r="E216" t="s">
        <v>3612</v>
      </c>
      <c r="F216" t="str">
        <f>_xlfn.XLOOKUP(Table9[[#This Row],[LocID ]],Towerops!A221:A743,Towerops!A221:A743,"NotAvailable")</f>
        <v>NotAvailable</v>
      </c>
    </row>
    <row r="217" spans="1:6" hidden="1">
      <c r="A217" t="s">
        <v>5427</v>
      </c>
      <c r="B217" t="s">
        <v>3952</v>
      </c>
      <c r="C217" s="1">
        <v>497</v>
      </c>
      <c r="D217" s="1">
        <v>371</v>
      </c>
      <c r="E217" t="s">
        <v>3612</v>
      </c>
      <c r="F217" t="str">
        <f>_xlfn.XLOOKUP(Table9[[#This Row],[LocID ]],Towerops!A83:A605,Towerops!A83:A605,"NotAvailable")</f>
        <v>NotAvailable</v>
      </c>
    </row>
    <row r="218" spans="1:6" hidden="1">
      <c r="A218" t="s">
        <v>5428</v>
      </c>
      <c r="B218" t="s">
        <v>5429</v>
      </c>
      <c r="C218" s="1">
        <v>497</v>
      </c>
      <c r="D218" s="1">
        <v>49</v>
      </c>
      <c r="E218" t="s">
        <v>3612</v>
      </c>
      <c r="F218" t="str">
        <f>_xlfn.XLOOKUP(Table9[[#This Row],[LocID ]],Towerops!A178:A700,Towerops!A178:A700,"NotAvailable")</f>
        <v>NotAvailable</v>
      </c>
    </row>
    <row r="219" spans="1:6" hidden="1">
      <c r="A219" t="s">
        <v>5430</v>
      </c>
      <c r="B219" t="s">
        <v>5431</v>
      </c>
      <c r="C219" s="1">
        <v>491</v>
      </c>
      <c r="D219" s="1">
        <v>6</v>
      </c>
      <c r="E219" t="s">
        <v>3612</v>
      </c>
      <c r="F219" t="str">
        <f>_xlfn.XLOOKUP(Table9[[#This Row],[LocID ]],Towerops!A262:A784,Towerops!A262:A784,"NotAvailable")</f>
        <v>NotAvailable</v>
      </c>
    </row>
    <row r="220" spans="1:6" hidden="1">
      <c r="A220" t="s">
        <v>5432</v>
      </c>
      <c r="B220" t="s">
        <v>5433</v>
      </c>
      <c r="C220" s="1">
        <v>489</v>
      </c>
      <c r="D220" s="1">
        <v>163</v>
      </c>
      <c r="E220" t="s">
        <v>3612</v>
      </c>
      <c r="F220" t="str">
        <f>_xlfn.XLOOKUP(Table9[[#This Row],[LocID ]],Towerops!A115:A637,Towerops!A115:A637,"NotAvailable")</f>
        <v>NotAvailable</v>
      </c>
    </row>
    <row r="221" spans="1:6" hidden="1">
      <c r="A221" t="s">
        <v>5434</v>
      </c>
      <c r="B221" t="s">
        <v>5435</v>
      </c>
      <c r="C221" s="1">
        <v>485</v>
      </c>
      <c r="D221" s="1">
        <v>12</v>
      </c>
      <c r="E221" t="s">
        <v>3612</v>
      </c>
      <c r="F221" t="str">
        <f>_xlfn.XLOOKUP(Table9[[#This Row],[LocID ]],Towerops!A238:A760,Towerops!A238:A760,"NotAvailable")</f>
        <v>NotAvailable</v>
      </c>
    </row>
    <row r="222" spans="1:6" hidden="1">
      <c r="A222" t="s">
        <v>5436</v>
      </c>
      <c r="B222" t="s">
        <v>5437</v>
      </c>
      <c r="C222" s="1">
        <v>477</v>
      </c>
      <c r="D222" s="1">
        <v>204</v>
      </c>
      <c r="E222" t="s">
        <v>3612</v>
      </c>
      <c r="F222" t="str">
        <f>_xlfn.XLOOKUP(Table9[[#This Row],[LocID ]],Towerops!A106:A628,Towerops!A106:A628,"NotAvailable")</f>
        <v>NotAvailable</v>
      </c>
    </row>
    <row r="223" spans="1:6" hidden="1">
      <c r="A223" t="s">
        <v>5438</v>
      </c>
      <c r="B223" t="s">
        <v>751</v>
      </c>
      <c r="C223" s="1">
        <v>446</v>
      </c>
      <c r="D223" s="1">
        <v>58</v>
      </c>
      <c r="E223" t="s">
        <v>3612</v>
      </c>
      <c r="F223" t="str">
        <f>_xlfn.XLOOKUP(Table9[[#This Row],[LocID ]],Towerops!A169:A691,Towerops!A169:A691,"NotAvailable")</f>
        <v>NotAvailable</v>
      </c>
    </row>
    <row r="224" spans="1:6" hidden="1">
      <c r="A224" t="s">
        <v>5439</v>
      </c>
      <c r="B224" t="s">
        <v>107</v>
      </c>
      <c r="C224" s="1">
        <v>424</v>
      </c>
      <c r="D224" s="1">
        <v>13</v>
      </c>
      <c r="E224" t="s">
        <v>3612</v>
      </c>
      <c r="F224" t="str">
        <f>_xlfn.XLOOKUP(Table9[[#This Row],[LocID ]],Towerops!A235:A757,Towerops!A235:A757,"NotAvailable")</f>
        <v>NotAvailable</v>
      </c>
    </row>
    <row r="225" spans="1:6" hidden="1">
      <c r="A225" t="s">
        <v>5440</v>
      </c>
      <c r="B225" t="s">
        <v>5441</v>
      </c>
      <c r="C225" s="1">
        <v>406</v>
      </c>
      <c r="D225" s="1">
        <v>149</v>
      </c>
      <c r="E225" t="s">
        <v>3612</v>
      </c>
      <c r="F225" t="str">
        <f>_xlfn.XLOOKUP(Table9[[#This Row],[LocID ]],Towerops!A117:A639,Towerops!A117:A639,"NotAvailable")</f>
        <v>NotAvailable</v>
      </c>
    </row>
    <row r="226" spans="1:6" hidden="1">
      <c r="A226" t="s">
        <v>5442</v>
      </c>
      <c r="B226" t="s">
        <v>5443</v>
      </c>
      <c r="C226" s="1">
        <v>398</v>
      </c>
      <c r="D226" s="1">
        <v>10</v>
      </c>
      <c r="E226" t="s">
        <v>3612</v>
      </c>
      <c r="F226" t="str">
        <f>_xlfn.XLOOKUP(Table9[[#This Row],[LocID ]],Towerops!A246:A768,Towerops!A246:A768,"NotAvailable")</f>
        <v>NotAvailable</v>
      </c>
    </row>
    <row r="227" spans="1:6" hidden="1">
      <c r="A227" t="s">
        <v>5444</v>
      </c>
      <c r="B227" t="s">
        <v>2120</v>
      </c>
      <c r="C227" s="1">
        <v>394</v>
      </c>
      <c r="D227" s="1">
        <v>8</v>
      </c>
      <c r="E227" t="s">
        <v>3612</v>
      </c>
      <c r="F227" t="str">
        <f>_xlfn.XLOOKUP(Table9[[#This Row],[LocID ]],Towerops!A252:A774,Towerops!A252:A774,"NotAvailable")</f>
        <v>NotAvailable</v>
      </c>
    </row>
    <row r="228" spans="1:6" hidden="1">
      <c r="A228" t="s">
        <v>5445</v>
      </c>
      <c r="B228" t="s">
        <v>5446</v>
      </c>
      <c r="C228" s="1">
        <v>386</v>
      </c>
      <c r="D228" s="1">
        <v>69</v>
      </c>
      <c r="E228" t="s">
        <v>3612</v>
      </c>
      <c r="F228" t="str">
        <f>_xlfn.XLOOKUP(Table9[[#This Row],[LocID ]],Towerops!A158:A680,Towerops!A158:A680,"NotAvailable")</f>
        <v>NotAvailable</v>
      </c>
    </row>
    <row r="229" spans="1:6" hidden="1">
      <c r="A229" t="s">
        <v>5447</v>
      </c>
      <c r="B229" t="s">
        <v>5448</v>
      </c>
      <c r="C229" s="1">
        <v>383</v>
      </c>
      <c r="D229" s="1">
        <v>4</v>
      </c>
      <c r="E229" t="s">
        <v>3612</v>
      </c>
      <c r="F229" t="str">
        <f>_xlfn.XLOOKUP(Table9[[#This Row],[LocID ]],Towerops!A276:A798,Towerops!A276:A798,"NotAvailable")</f>
        <v>NotAvailable</v>
      </c>
    </row>
    <row r="230" spans="1:6" hidden="1">
      <c r="A230" t="s">
        <v>5449</v>
      </c>
      <c r="B230" t="s">
        <v>5450</v>
      </c>
      <c r="C230" s="1">
        <v>378</v>
      </c>
      <c r="D230" s="1">
        <v>17</v>
      </c>
      <c r="E230" t="s">
        <v>3612</v>
      </c>
      <c r="F230" t="str">
        <f>_xlfn.XLOOKUP(Table9[[#This Row],[LocID ]],Towerops!A228:A750,Towerops!A228:A750,"NotAvailable")</f>
        <v>NotAvailable</v>
      </c>
    </row>
    <row r="231" spans="1:6" hidden="1">
      <c r="A231" t="s">
        <v>5451</v>
      </c>
      <c r="B231" t="s">
        <v>5452</v>
      </c>
      <c r="C231" s="1">
        <v>374</v>
      </c>
      <c r="D231" s="1">
        <v>3</v>
      </c>
      <c r="E231" t="s">
        <v>3612</v>
      </c>
      <c r="F231" t="str">
        <f>_xlfn.XLOOKUP(Table9[[#This Row],[LocID ]],Towerops!A286:A808,Towerops!A286:A808,"NotAvailable")</f>
        <v>NotAvailable</v>
      </c>
    </row>
    <row r="232" spans="1:6" hidden="1">
      <c r="A232" t="s">
        <v>5453</v>
      </c>
      <c r="B232" t="s">
        <v>5454</v>
      </c>
      <c r="C232" s="1">
        <v>360</v>
      </c>
      <c r="D232" s="1">
        <v>28</v>
      </c>
      <c r="E232" t="s">
        <v>3612</v>
      </c>
      <c r="F232" t="str">
        <f>_xlfn.XLOOKUP(Table9[[#This Row],[LocID ]],Towerops!A207:A729,Towerops!A207:A729,"NotAvailable")</f>
        <v>NotAvailable</v>
      </c>
    </row>
    <row r="233" spans="1:6" hidden="1">
      <c r="A233" t="s">
        <v>5455</v>
      </c>
      <c r="B233" t="s">
        <v>4245</v>
      </c>
      <c r="C233" s="1">
        <v>359</v>
      </c>
      <c r="D233" s="1">
        <v>194</v>
      </c>
      <c r="E233" t="s">
        <v>3612</v>
      </c>
      <c r="F233" t="str">
        <f>_xlfn.XLOOKUP(Table9[[#This Row],[LocID ]],Towerops!A110:A632,Towerops!A110:A632,"NotAvailable")</f>
        <v>NotAvailable</v>
      </c>
    </row>
    <row r="234" spans="1:6" hidden="1">
      <c r="A234" t="s">
        <v>5456</v>
      </c>
      <c r="B234" t="s">
        <v>5457</v>
      </c>
      <c r="C234" s="1">
        <v>351</v>
      </c>
      <c r="D234" s="1">
        <v>15</v>
      </c>
      <c r="E234" t="s">
        <v>3612</v>
      </c>
      <c r="F234" t="str">
        <f>_xlfn.XLOOKUP(Table9[[#This Row],[LocID ]],Towerops!A233:A755,Towerops!A233:A755,"NotAvailable")</f>
        <v>NotAvailable</v>
      </c>
    </row>
    <row r="235" spans="1:6" hidden="1">
      <c r="A235" t="s">
        <v>5458</v>
      </c>
      <c r="B235" t="s">
        <v>5459</v>
      </c>
      <c r="C235" s="1">
        <v>347</v>
      </c>
      <c r="D235" s="1">
        <v>5</v>
      </c>
      <c r="E235" t="s">
        <v>3612</v>
      </c>
      <c r="F235" t="str">
        <f>_xlfn.XLOOKUP(Table9[[#This Row],[LocID ]],Towerops!A270:A792,Towerops!A270:A792,"NotAvailable")</f>
        <v>NotAvailable</v>
      </c>
    </row>
    <row r="236" spans="1:6" hidden="1">
      <c r="A236" t="s">
        <v>5460</v>
      </c>
      <c r="B236" t="s">
        <v>5461</v>
      </c>
      <c r="C236" s="1">
        <v>329</v>
      </c>
      <c r="D236" s="1">
        <v>250</v>
      </c>
      <c r="E236" t="s">
        <v>3612</v>
      </c>
      <c r="F236" t="str">
        <f>_xlfn.XLOOKUP(Table9[[#This Row],[LocID ]],Towerops!A94:A616,Towerops!A94:A616,"NotAvailable")</f>
        <v>NotAvailable</v>
      </c>
    </row>
    <row r="237" spans="1:6" hidden="1">
      <c r="A237" t="s">
        <v>5462</v>
      </c>
      <c r="B237" t="s">
        <v>5463</v>
      </c>
      <c r="C237" s="1">
        <v>324</v>
      </c>
      <c r="D237" s="1">
        <v>4</v>
      </c>
      <c r="E237" t="s">
        <v>3612</v>
      </c>
      <c r="F237" t="str">
        <f>_xlfn.XLOOKUP(Table9[[#This Row],[LocID ]],Towerops!A277:A799,Towerops!A277:A799,"NotAvailable")</f>
        <v>NotAvailable</v>
      </c>
    </row>
    <row r="238" spans="1:6" hidden="1">
      <c r="A238" t="s">
        <v>5464</v>
      </c>
      <c r="B238" t="s">
        <v>2094</v>
      </c>
      <c r="C238" s="1">
        <v>318</v>
      </c>
      <c r="D238" s="1">
        <v>5</v>
      </c>
      <c r="E238" t="s">
        <v>3612</v>
      </c>
      <c r="F238" t="str">
        <f>_xlfn.XLOOKUP(Table9[[#This Row],[LocID ]],Towerops!A271:A793,Towerops!A271:A793,"NotAvailable")</f>
        <v>NotAvailable</v>
      </c>
    </row>
    <row r="239" spans="1:6" hidden="1">
      <c r="A239" t="s">
        <v>5465</v>
      </c>
      <c r="B239" t="s">
        <v>5466</v>
      </c>
      <c r="C239" s="1">
        <v>312</v>
      </c>
      <c r="D239" s="1">
        <v>23</v>
      </c>
      <c r="E239" t="s">
        <v>3612</v>
      </c>
      <c r="F239" t="str">
        <f>_xlfn.XLOOKUP(Table9[[#This Row],[LocID ]],Towerops!A214:A736,Towerops!A214:A736,"NotAvailable")</f>
        <v>NotAvailable</v>
      </c>
    </row>
    <row r="240" spans="1:6" hidden="1">
      <c r="A240" t="s">
        <v>5467</v>
      </c>
      <c r="B240" t="s">
        <v>5468</v>
      </c>
      <c r="C240" s="1">
        <v>301</v>
      </c>
      <c r="D240" s="1">
        <v>54</v>
      </c>
      <c r="E240" t="s">
        <v>3612</v>
      </c>
      <c r="F240" t="str">
        <f>_xlfn.XLOOKUP(Table9[[#This Row],[LocID ]],Towerops!A170:A692,Towerops!A170:A692,"NotAvailable")</f>
        <v>NotAvailable</v>
      </c>
    </row>
    <row r="241" spans="1:6" hidden="1">
      <c r="A241" t="s">
        <v>5469</v>
      </c>
      <c r="B241" t="s">
        <v>679</v>
      </c>
      <c r="C241" s="1">
        <v>301</v>
      </c>
      <c r="D241" s="1">
        <v>2</v>
      </c>
      <c r="E241" t="s">
        <v>3612</v>
      </c>
      <c r="F241" t="str">
        <f>_xlfn.XLOOKUP(Table9[[#This Row],[LocID ]],Towerops!A290:A812,Towerops!A290:A812,"NotAvailable")</f>
        <v>NotAvailable</v>
      </c>
    </row>
    <row r="242" spans="1:6" hidden="1">
      <c r="A242" t="s">
        <v>5470</v>
      </c>
      <c r="B242" t="s">
        <v>5471</v>
      </c>
      <c r="C242" s="1">
        <v>300</v>
      </c>
      <c r="D242" s="1">
        <v>3</v>
      </c>
      <c r="E242" t="s">
        <v>3612</v>
      </c>
      <c r="F242" t="str">
        <f>_xlfn.XLOOKUP(Table9[[#This Row],[LocID ]],Towerops!A287:A809,Towerops!A287:A809,"NotAvailable")</f>
        <v>NotAvailable</v>
      </c>
    </row>
    <row r="243" spans="1:6" hidden="1">
      <c r="A243" t="s">
        <v>5472</v>
      </c>
      <c r="B243" t="s">
        <v>5473</v>
      </c>
      <c r="C243" s="1">
        <v>294</v>
      </c>
      <c r="D243" s="1">
        <v>2</v>
      </c>
      <c r="E243" t="s">
        <v>3612</v>
      </c>
      <c r="F243" t="str">
        <f>_xlfn.XLOOKUP(Table9[[#This Row],[LocID ]],Towerops!A291:A813,Towerops!A291:A813,"NotAvailable")</f>
        <v>NotAvailable</v>
      </c>
    </row>
    <row r="244" spans="1:6" hidden="1">
      <c r="A244" t="s">
        <v>5474</v>
      </c>
      <c r="B244" t="s">
        <v>5475</v>
      </c>
      <c r="C244" s="1">
        <v>292</v>
      </c>
      <c r="D244" s="1">
        <v>2</v>
      </c>
      <c r="E244" t="s">
        <v>3612</v>
      </c>
      <c r="F244" t="str">
        <f>_xlfn.XLOOKUP(Table9[[#This Row],[LocID ]],Towerops!A292:A814,Towerops!A292:A814,"NotAvailable")</f>
        <v>NotAvailable</v>
      </c>
    </row>
    <row r="245" spans="1:6" hidden="1">
      <c r="A245" t="s">
        <v>5476</v>
      </c>
      <c r="B245" t="s">
        <v>5477</v>
      </c>
      <c r="C245" s="1">
        <v>288</v>
      </c>
      <c r="D245" s="1">
        <v>41</v>
      </c>
      <c r="E245" t="s">
        <v>3612</v>
      </c>
      <c r="F245" t="str">
        <f>_xlfn.XLOOKUP(Table9[[#This Row],[LocID ]],Towerops!A188:A710,Towerops!A188:A710,"NotAvailable")</f>
        <v>NotAvailable</v>
      </c>
    </row>
    <row r="246" spans="1:6" hidden="1">
      <c r="A246" t="s">
        <v>5478</v>
      </c>
      <c r="B246" t="s">
        <v>5479</v>
      </c>
      <c r="C246" s="1">
        <v>276</v>
      </c>
      <c r="D246" s="1">
        <v>238</v>
      </c>
      <c r="E246" t="s">
        <v>3612</v>
      </c>
      <c r="F246" t="str">
        <f>_xlfn.XLOOKUP(Table9[[#This Row],[LocID ]],Towerops!A97:A619,Towerops!A97:A619,"NotAvailable")</f>
        <v>NotAvailable</v>
      </c>
    </row>
    <row r="247" spans="1:6" hidden="1">
      <c r="A247" t="s">
        <v>5480</v>
      </c>
      <c r="B247" t="s">
        <v>5481</v>
      </c>
      <c r="C247" s="1">
        <v>272</v>
      </c>
      <c r="D247" s="1">
        <v>13</v>
      </c>
      <c r="E247" t="s">
        <v>3612</v>
      </c>
      <c r="F247" t="str">
        <f>_xlfn.XLOOKUP(Table9[[#This Row],[LocID ]],Towerops!A236:A758,Towerops!A236:A758,"NotAvailable")</f>
        <v>NotAvailable</v>
      </c>
    </row>
    <row r="248" spans="1:6" hidden="1">
      <c r="A248" t="s">
        <v>5482</v>
      </c>
      <c r="B248" t="s">
        <v>5483</v>
      </c>
      <c r="C248" s="1">
        <v>271</v>
      </c>
      <c r="D248" s="1">
        <v>72</v>
      </c>
      <c r="E248" t="s">
        <v>3612</v>
      </c>
      <c r="F248" t="str">
        <f>_xlfn.XLOOKUP(Table9[[#This Row],[LocID ]],Towerops!A155:A677,Towerops!A155:A677,"NotAvailable")</f>
        <v>NotAvailable</v>
      </c>
    </row>
    <row r="249" spans="1:6" hidden="1">
      <c r="A249" t="s">
        <v>5484</v>
      </c>
      <c r="B249" t="s">
        <v>1573</v>
      </c>
      <c r="C249" s="1">
        <v>262</v>
      </c>
      <c r="D249" s="1">
        <v>12</v>
      </c>
      <c r="E249" t="s">
        <v>3612</v>
      </c>
      <c r="F249" t="str">
        <f>_xlfn.XLOOKUP(Table9[[#This Row],[LocID ]],Towerops!A239:A761,Towerops!A239:A761,"NotAvailable")</f>
        <v>NotAvailable</v>
      </c>
    </row>
    <row r="250" spans="1:6" hidden="1">
      <c r="A250" t="s">
        <v>5485</v>
      </c>
      <c r="B250" t="s">
        <v>2719</v>
      </c>
      <c r="C250" s="1">
        <v>258</v>
      </c>
      <c r="D250" s="1">
        <v>2</v>
      </c>
      <c r="E250" t="s">
        <v>3612</v>
      </c>
      <c r="F250" t="str">
        <f>_xlfn.XLOOKUP(Table9[[#This Row],[LocID ]],Towerops!A293:A815,Towerops!A293:A815,"NotAvailable")</f>
        <v>NotAvailable</v>
      </c>
    </row>
    <row r="251" spans="1:6" hidden="1">
      <c r="A251" t="s">
        <v>5486</v>
      </c>
      <c r="B251" t="s">
        <v>284</v>
      </c>
      <c r="C251" s="1">
        <v>255</v>
      </c>
      <c r="D251" s="1">
        <v>11</v>
      </c>
      <c r="E251" t="s">
        <v>3612</v>
      </c>
      <c r="F251" t="str">
        <f>_xlfn.XLOOKUP(Table9[[#This Row],[LocID ]],Towerops!A243:A765,Towerops!A243:A765,"NotAvailable")</f>
        <v>NotAvailable</v>
      </c>
    </row>
    <row r="252" spans="1:6" hidden="1">
      <c r="A252" t="s">
        <v>5487</v>
      </c>
      <c r="B252" t="s">
        <v>4659</v>
      </c>
      <c r="C252" s="1">
        <v>253</v>
      </c>
      <c r="D252" s="1">
        <v>4</v>
      </c>
      <c r="E252" t="s">
        <v>3612</v>
      </c>
      <c r="F252" t="str">
        <f>_xlfn.XLOOKUP(Table9[[#This Row],[LocID ]],Towerops!A278:A800,Towerops!A278:A800,"NotAvailable")</f>
        <v>NotAvailable</v>
      </c>
    </row>
    <row r="253" spans="1:6" hidden="1">
      <c r="A253" t="s">
        <v>5488</v>
      </c>
      <c r="B253" t="s">
        <v>499</v>
      </c>
      <c r="C253" s="1">
        <v>240</v>
      </c>
      <c r="D253" s="1">
        <v>6</v>
      </c>
      <c r="E253" t="s">
        <v>3612</v>
      </c>
      <c r="F253" t="str">
        <f>_xlfn.XLOOKUP(Table9[[#This Row],[LocID ]],Towerops!A263:A785,Towerops!A263:A785,"NotAvailable")</f>
        <v>NotAvailable</v>
      </c>
    </row>
    <row r="254" spans="1:6" hidden="1">
      <c r="A254" t="s">
        <v>5489</v>
      </c>
      <c r="B254" t="s">
        <v>4061</v>
      </c>
      <c r="C254" s="1">
        <v>236</v>
      </c>
      <c r="D254" s="1">
        <v>200</v>
      </c>
      <c r="E254" t="s">
        <v>3612</v>
      </c>
      <c r="F254" t="str">
        <f>_xlfn.XLOOKUP(Table9[[#This Row],[LocID ]],Towerops!A108:A630,Towerops!A108:A630,"NotAvailable")</f>
        <v>NotAvailable</v>
      </c>
    </row>
    <row r="255" spans="1:6" hidden="1">
      <c r="A255" t="s">
        <v>5490</v>
      </c>
      <c r="B255" t="s">
        <v>5491</v>
      </c>
      <c r="C255" s="1">
        <v>236</v>
      </c>
      <c r="D255" s="1">
        <v>7</v>
      </c>
      <c r="E255" t="s">
        <v>3612</v>
      </c>
      <c r="F255" t="str">
        <f>_xlfn.XLOOKUP(Table9[[#This Row],[LocID ]],Towerops!A255:A777,Towerops!A255:A777,"NotAvailable")</f>
        <v>NotAvailable</v>
      </c>
    </row>
    <row r="256" spans="1:6" hidden="1">
      <c r="A256" t="s">
        <v>5492</v>
      </c>
      <c r="B256" t="s">
        <v>1138</v>
      </c>
      <c r="C256" s="1">
        <v>235</v>
      </c>
      <c r="D256" s="1">
        <v>3</v>
      </c>
      <c r="E256" t="s">
        <v>3612</v>
      </c>
      <c r="F256" t="str">
        <f>_xlfn.XLOOKUP(Table9[[#This Row],[LocID ]],Towerops!A288:A810,Towerops!A288:A810,"NotAvailable")</f>
        <v>NotAvailable</v>
      </c>
    </row>
    <row r="257" spans="1:6" hidden="1">
      <c r="A257" t="s">
        <v>5493</v>
      </c>
      <c r="B257" t="s">
        <v>5494</v>
      </c>
      <c r="C257" s="1">
        <v>232</v>
      </c>
      <c r="D257" s="1">
        <v>2</v>
      </c>
      <c r="E257" t="s">
        <v>3612</v>
      </c>
      <c r="F257" t="str">
        <f>_xlfn.XLOOKUP(Table9[[#This Row],[LocID ]],Towerops!A294:A816,Towerops!A294:A816,"NotAvailable")</f>
        <v>NotAvailable</v>
      </c>
    </row>
    <row r="258" spans="1:6" hidden="1">
      <c r="A258" t="s">
        <v>5495</v>
      </c>
      <c r="B258" t="s">
        <v>5496</v>
      </c>
      <c r="C258" s="1">
        <v>225</v>
      </c>
      <c r="D258" s="1">
        <v>9</v>
      </c>
      <c r="E258" t="s">
        <v>3612</v>
      </c>
      <c r="F258" t="str">
        <f>_xlfn.XLOOKUP(Table9[[#This Row],[LocID ]],Towerops!A248:A770,Towerops!A248:A770,"NotAvailable")</f>
        <v>NotAvailable</v>
      </c>
    </row>
    <row r="259" spans="1:6" hidden="1">
      <c r="A259" t="s">
        <v>5497</v>
      </c>
      <c r="B259" t="s">
        <v>3905</v>
      </c>
      <c r="C259" s="1">
        <v>219</v>
      </c>
      <c r="D259" s="1">
        <v>12</v>
      </c>
      <c r="E259" t="s">
        <v>3612</v>
      </c>
      <c r="F259" t="str">
        <f>_xlfn.XLOOKUP(Table9[[#This Row],[LocID ]],Towerops!A240:A762,Towerops!A240:A762,"NotAvailable")</f>
        <v>NotAvailable</v>
      </c>
    </row>
    <row r="260" spans="1:6" hidden="1">
      <c r="A260" t="s">
        <v>5498</v>
      </c>
      <c r="B260" t="s">
        <v>464</v>
      </c>
      <c r="C260" s="1">
        <v>213</v>
      </c>
      <c r="D260" s="1">
        <v>4</v>
      </c>
      <c r="E260" t="s">
        <v>3612</v>
      </c>
      <c r="F260" t="str">
        <f>_xlfn.XLOOKUP(Table9[[#This Row],[LocID ]],Towerops!A279:A801,Towerops!A279:A801,"NotAvailable")</f>
        <v>NotAvailable</v>
      </c>
    </row>
    <row r="261" spans="1:6" hidden="1">
      <c r="A261" t="s">
        <v>5499</v>
      </c>
      <c r="B261" t="s">
        <v>5500</v>
      </c>
      <c r="C261" s="1">
        <v>212</v>
      </c>
      <c r="D261" s="1">
        <v>4</v>
      </c>
      <c r="E261" t="s">
        <v>3612</v>
      </c>
      <c r="F261" t="str">
        <f>_xlfn.XLOOKUP(Table9[[#This Row],[LocID ]],Towerops!A280:A802,Towerops!A280:A802,"NotAvailable")</f>
        <v>NotAvailable</v>
      </c>
    </row>
    <row r="262" spans="1:6" hidden="1">
      <c r="A262" t="s">
        <v>5501</v>
      </c>
      <c r="B262" t="s">
        <v>5502</v>
      </c>
      <c r="C262" s="1">
        <v>207</v>
      </c>
      <c r="D262" s="1">
        <v>23</v>
      </c>
      <c r="E262" t="s">
        <v>3612</v>
      </c>
      <c r="F262" t="str">
        <f>_xlfn.XLOOKUP(Table9[[#This Row],[LocID ]],Towerops!A215:A737,Towerops!A215:A737,"NotAvailable")</f>
        <v>NotAvailable</v>
      </c>
    </row>
    <row r="263" spans="1:6" hidden="1">
      <c r="A263" t="s">
        <v>5503</v>
      </c>
      <c r="B263" t="s">
        <v>5504</v>
      </c>
      <c r="C263" s="1">
        <v>203</v>
      </c>
      <c r="D263" s="1">
        <v>1</v>
      </c>
      <c r="E263" t="s">
        <v>3612</v>
      </c>
      <c r="F263" t="str">
        <f>_xlfn.XLOOKUP(Table9[[#This Row],[LocID ]],Towerops!A303:A825,Towerops!A303:A825,"NotAvailable")</f>
        <v>NotAvailable</v>
      </c>
    </row>
    <row r="264" spans="1:6" hidden="1">
      <c r="A264" t="s">
        <v>5505</v>
      </c>
      <c r="B264" t="s">
        <v>335</v>
      </c>
      <c r="C264" s="1">
        <v>198</v>
      </c>
      <c r="D264" s="1"/>
      <c r="E264" t="s">
        <v>3612</v>
      </c>
      <c r="F264" t="str">
        <f>_xlfn.XLOOKUP(Table9[[#This Row],[LocID ]],Towerops!A309:A831,Towerops!A309:A831,"NotAvailable")</f>
        <v>NotAvailable</v>
      </c>
    </row>
    <row r="265" spans="1:6" hidden="1">
      <c r="A265" t="s">
        <v>5506</v>
      </c>
      <c r="B265" t="s">
        <v>5507</v>
      </c>
      <c r="C265" s="1">
        <v>194</v>
      </c>
      <c r="D265" s="1">
        <v>53</v>
      </c>
      <c r="E265" t="s">
        <v>3612</v>
      </c>
      <c r="F265" t="str">
        <f>_xlfn.XLOOKUP(Table9[[#This Row],[LocID ]],Towerops!A173:A695,Towerops!A173:A695,"NotAvailable")</f>
        <v>NotAvailable</v>
      </c>
    </row>
    <row r="266" spans="1:6" hidden="1">
      <c r="A266" t="s">
        <v>5508</v>
      </c>
      <c r="B266" t="s">
        <v>1809</v>
      </c>
      <c r="C266" s="1">
        <v>194</v>
      </c>
      <c r="D266" s="1">
        <v>12</v>
      </c>
      <c r="E266" t="s">
        <v>3612</v>
      </c>
      <c r="F266" t="str">
        <f>_xlfn.XLOOKUP(Table9[[#This Row],[LocID ]],Towerops!A241:A763,Towerops!A241:A763,"NotAvailable")</f>
        <v>NotAvailable</v>
      </c>
    </row>
    <row r="267" spans="1:6" hidden="1">
      <c r="A267" t="s">
        <v>5509</v>
      </c>
      <c r="B267" t="s">
        <v>5510</v>
      </c>
      <c r="C267" s="1">
        <v>190</v>
      </c>
      <c r="D267" s="1">
        <v>8</v>
      </c>
      <c r="E267" t="s">
        <v>3612</v>
      </c>
      <c r="F267" t="str">
        <f>_xlfn.XLOOKUP(Table9[[#This Row],[LocID ]],Towerops!A253:A775,Towerops!A253:A775,"NotAvailable")</f>
        <v>NotAvailable</v>
      </c>
    </row>
    <row r="268" spans="1:6" hidden="1">
      <c r="A268" t="s">
        <v>5511</v>
      </c>
      <c r="B268" t="s">
        <v>5512</v>
      </c>
      <c r="C268" s="1">
        <v>175</v>
      </c>
      <c r="D268" s="1">
        <v>2</v>
      </c>
      <c r="E268" t="s">
        <v>3612</v>
      </c>
      <c r="F268" t="str">
        <f>_xlfn.XLOOKUP(Table9[[#This Row],[LocID ]],Towerops!A295:A817,Towerops!A295:A817,"NotAvailable")</f>
        <v>NotAvailable</v>
      </c>
    </row>
    <row r="269" spans="1:6" hidden="1">
      <c r="A269" t="s">
        <v>5513</v>
      </c>
      <c r="B269" t="s">
        <v>5514</v>
      </c>
      <c r="C269" s="1">
        <v>174</v>
      </c>
      <c r="D269" s="1">
        <v>203</v>
      </c>
      <c r="E269" t="s">
        <v>3612</v>
      </c>
      <c r="F269" t="str">
        <f>_xlfn.XLOOKUP(Table9[[#This Row],[LocID ]],Towerops!A107:A629,Towerops!A107:A629,"NotAvailable")</f>
        <v>NotAvailable</v>
      </c>
    </row>
    <row r="270" spans="1:6" hidden="1">
      <c r="A270" t="s">
        <v>5515</v>
      </c>
      <c r="B270" t="s">
        <v>5516</v>
      </c>
      <c r="C270" s="1">
        <v>169</v>
      </c>
      <c r="D270" s="1">
        <v>338</v>
      </c>
      <c r="E270" t="s">
        <v>3612</v>
      </c>
      <c r="F270" t="str">
        <f>_xlfn.XLOOKUP(Table9[[#This Row],[LocID ]],Towerops!A87:A609,Towerops!A87:A609,"NotAvailable")</f>
        <v>NotAvailable</v>
      </c>
    </row>
    <row r="271" spans="1:6" hidden="1">
      <c r="A271" t="s">
        <v>5517</v>
      </c>
      <c r="B271" t="s">
        <v>1966</v>
      </c>
      <c r="C271" s="1">
        <v>168</v>
      </c>
      <c r="D271" s="1">
        <v>5</v>
      </c>
      <c r="E271" t="s">
        <v>3612</v>
      </c>
      <c r="F271" t="str">
        <f>_xlfn.XLOOKUP(Table9[[#This Row],[LocID ]],Towerops!A272:A794,Towerops!A272:A794,"NotAvailable")</f>
        <v>NotAvailable</v>
      </c>
    </row>
    <row r="272" spans="1:6" hidden="1">
      <c r="A272" t="s">
        <v>5518</v>
      </c>
      <c r="B272" t="s">
        <v>5519</v>
      </c>
      <c r="C272" s="1">
        <v>166</v>
      </c>
      <c r="D272" s="1">
        <v>6</v>
      </c>
      <c r="E272" t="s">
        <v>3612</v>
      </c>
      <c r="F272" t="str">
        <f>_xlfn.XLOOKUP(Table9[[#This Row],[LocID ]],Towerops!A264:A786,Towerops!A264:A786,"NotAvailable")</f>
        <v>NotAvailable</v>
      </c>
    </row>
    <row r="273" spans="1:6" hidden="1">
      <c r="A273" t="s">
        <v>5520</v>
      </c>
      <c r="B273" t="s">
        <v>1526</v>
      </c>
      <c r="C273" s="1">
        <v>165</v>
      </c>
      <c r="D273" s="1">
        <v>5</v>
      </c>
      <c r="E273" t="s">
        <v>3612</v>
      </c>
      <c r="F273" t="str">
        <f>_xlfn.XLOOKUP(Table9[[#This Row],[LocID ]],Towerops!A273:A795,Towerops!A273:A795,"NotAvailable")</f>
        <v>NotAvailable</v>
      </c>
    </row>
    <row r="274" spans="1:6" hidden="1">
      <c r="A274" t="s">
        <v>5521</v>
      </c>
      <c r="B274" t="s">
        <v>5522</v>
      </c>
      <c r="C274" s="1">
        <v>163</v>
      </c>
      <c r="D274" s="1">
        <v>117</v>
      </c>
      <c r="E274" t="s">
        <v>3612</v>
      </c>
      <c r="F274" t="str">
        <f>_xlfn.XLOOKUP(Table9[[#This Row],[LocID ]],Towerops!A131:A653,Towerops!A131:A653,"NotAvailable")</f>
        <v>NotAvailable</v>
      </c>
    </row>
    <row r="275" spans="1:6" hidden="1">
      <c r="A275" t="s">
        <v>5523</v>
      </c>
      <c r="B275" t="s">
        <v>5524</v>
      </c>
      <c r="C275" s="1">
        <v>160</v>
      </c>
      <c r="D275" s="1">
        <v>118</v>
      </c>
      <c r="E275" t="s">
        <v>3612</v>
      </c>
      <c r="F275" t="str">
        <f>_xlfn.XLOOKUP(Table9[[#This Row],[LocID ]],Towerops!A130:A652,Towerops!A130:A652,"NotAvailable")</f>
        <v>NotAvailable</v>
      </c>
    </row>
    <row r="276" spans="1:6" hidden="1">
      <c r="A276" t="s">
        <v>5525</v>
      </c>
      <c r="B276" t="s">
        <v>5526</v>
      </c>
      <c r="C276" s="1">
        <v>150</v>
      </c>
      <c r="D276" s="1">
        <v>7</v>
      </c>
      <c r="E276" t="s">
        <v>3612</v>
      </c>
      <c r="F276" t="str">
        <f>_xlfn.XLOOKUP(Table9[[#This Row],[LocID ]],Towerops!A256:A778,Towerops!A256:A778,"NotAvailable")</f>
        <v>NotAvailable</v>
      </c>
    </row>
    <row r="277" spans="1:6" hidden="1">
      <c r="A277" t="s">
        <v>5527</v>
      </c>
      <c r="B277" t="s">
        <v>5528</v>
      </c>
      <c r="C277" s="1">
        <v>148</v>
      </c>
      <c r="D277" s="1">
        <v>16</v>
      </c>
      <c r="E277" t="s">
        <v>3612</v>
      </c>
      <c r="F277" t="str">
        <f>_xlfn.XLOOKUP(Table9[[#This Row],[LocID ]],Towerops!A230:A752,Towerops!A230:A752,"NotAvailable")</f>
        <v>NotAvailable</v>
      </c>
    </row>
    <row r="278" spans="1:6" hidden="1">
      <c r="A278" t="s">
        <v>5529</v>
      </c>
      <c r="B278" t="s">
        <v>5530</v>
      </c>
      <c r="C278" s="1">
        <v>143</v>
      </c>
      <c r="D278" s="1">
        <v>51</v>
      </c>
      <c r="E278" t="s">
        <v>3612</v>
      </c>
      <c r="F278" t="str">
        <f>_xlfn.XLOOKUP(Table9[[#This Row],[LocID ]],Towerops!A177:A699,Towerops!A177:A699,"NotAvailable")</f>
        <v>NotAvailable</v>
      </c>
    </row>
    <row r="279" spans="1:6" hidden="1">
      <c r="A279" t="s">
        <v>5531</v>
      </c>
      <c r="B279" t="s">
        <v>3731</v>
      </c>
      <c r="C279" s="1">
        <v>143</v>
      </c>
      <c r="D279" s="1">
        <v>2</v>
      </c>
      <c r="E279" t="s">
        <v>3612</v>
      </c>
      <c r="F279" t="str">
        <f>_xlfn.XLOOKUP(Table9[[#This Row],[LocID ]],Towerops!A296:A818,Towerops!A296:A818,"NotAvailable")</f>
        <v>NotAvailable</v>
      </c>
    </row>
    <row r="280" spans="1:6" hidden="1">
      <c r="A280" t="s">
        <v>5532</v>
      </c>
      <c r="B280" t="s">
        <v>2198</v>
      </c>
      <c r="C280" s="1">
        <v>130</v>
      </c>
      <c r="D280" s="1"/>
      <c r="E280" t="s">
        <v>3612</v>
      </c>
      <c r="F280" t="str">
        <f>_xlfn.XLOOKUP(Table9[[#This Row],[LocID ]],Towerops!A310:A832,Towerops!A310:A832,"NotAvailable")</f>
        <v>NotAvailable</v>
      </c>
    </row>
    <row r="281" spans="1:6" hidden="1">
      <c r="A281" t="s">
        <v>5533</v>
      </c>
      <c r="B281" t="s">
        <v>5534</v>
      </c>
      <c r="C281" s="1">
        <v>125</v>
      </c>
      <c r="D281" s="1">
        <v>31</v>
      </c>
      <c r="E281" t="s">
        <v>3612</v>
      </c>
      <c r="F281" t="str">
        <f>_xlfn.XLOOKUP(Table9[[#This Row],[LocID ]],Towerops!A199:A721,Towerops!A199:A721,"NotAvailable")</f>
        <v>NotAvailable</v>
      </c>
    </row>
    <row r="282" spans="1:6" hidden="1">
      <c r="A282" t="s">
        <v>5535</v>
      </c>
      <c r="B282" t="s">
        <v>5536</v>
      </c>
      <c r="C282" s="1">
        <v>116</v>
      </c>
      <c r="D282" s="1">
        <v>24</v>
      </c>
      <c r="E282" t="s">
        <v>3612</v>
      </c>
      <c r="F282" t="str">
        <f>_xlfn.XLOOKUP(Table9[[#This Row],[LocID ]],Towerops!A213:A735,Towerops!A213:A735,"NotAvailable")</f>
        <v>NotAvailable</v>
      </c>
    </row>
    <row r="283" spans="1:6" hidden="1">
      <c r="A283" t="s">
        <v>5537</v>
      </c>
      <c r="B283" t="s">
        <v>1258</v>
      </c>
      <c r="C283" s="1">
        <v>110</v>
      </c>
      <c r="D283" s="1">
        <v>16</v>
      </c>
      <c r="E283" t="s">
        <v>3612</v>
      </c>
      <c r="F283" t="str">
        <f>_xlfn.XLOOKUP(Table9[[#This Row],[LocID ]],Towerops!A231:A753,Towerops!A231:A753,"NotAvailable")</f>
        <v>NotAvailable</v>
      </c>
    </row>
    <row r="284" spans="1:6" hidden="1">
      <c r="A284" t="s">
        <v>5538</v>
      </c>
      <c r="B284" t="s">
        <v>5539</v>
      </c>
      <c r="C284" s="1">
        <v>110</v>
      </c>
      <c r="D284" s="1">
        <v>6</v>
      </c>
      <c r="E284" t="s">
        <v>3612</v>
      </c>
      <c r="F284" t="str">
        <f>_xlfn.XLOOKUP(Table9[[#This Row],[LocID ]],Towerops!A265:A787,Towerops!A265:A787,"NotAvailable")</f>
        <v>NotAvailable</v>
      </c>
    </row>
    <row r="285" spans="1:6" hidden="1">
      <c r="A285" t="s">
        <v>5540</v>
      </c>
      <c r="B285" t="s">
        <v>5541</v>
      </c>
      <c r="C285" s="1">
        <v>107</v>
      </c>
      <c r="D285" s="1">
        <v>3</v>
      </c>
      <c r="E285" t="s">
        <v>3612</v>
      </c>
      <c r="F285" t="str">
        <f>_xlfn.XLOOKUP(Table9[[#This Row],[LocID ]],Towerops!A289:A811,Towerops!A289:A811,"NotAvailable")</f>
        <v>NotAvailable</v>
      </c>
    </row>
    <row r="286" spans="1:6" hidden="1">
      <c r="A286" t="s">
        <v>5542</v>
      </c>
      <c r="B286" t="s">
        <v>5543</v>
      </c>
      <c r="C286" s="1">
        <v>103</v>
      </c>
      <c r="D286" s="1">
        <v>2</v>
      </c>
      <c r="E286" t="s">
        <v>3612</v>
      </c>
      <c r="F286" t="str">
        <f>_xlfn.XLOOKUP(Table9[[#This Row],[LocID ]],Towerops!A297:A819,Towerops!A297:A819,"NotAvailable")</f>
        <v>NotAvailable</v>
      </c>
    </row>
    <row r="287" spans="1:6" hidden="1">
      <c r="A287" t="s">
        <v>5544</v>
      </c>
      <c r="B287" t="s">
        <v>5545</v>
      </c>
      <c r="C287" s="1">
        <v>96</v>
      </c>
      <c r="D287" s="1">
        <v>7</v>
      </c>
      <c r="E287" t="s">
        <v>3612</v>
      </c>
      <c r="F287" t="str">
        <f>_xlfn.XLOOKUP(Table9[[#This Row],[LocID ]],Towerops!A257:A779,Towerops!A257:A779,"NotAvailable")</f>
        <v>NotAvailable</v>
      </c>
    </row>
    <row r="288" spans="1:6" hidden="1">
      <c r="A288" t="s">
        <v>5546</v>
      </c>
      <c r="B288" t="s">
        <v>5547</v>
      </c>
      <c r="C288" s="1">
        <v>92</v>
      </c>
      <c r="D288" s="1">
        <v>1</v>
      </c>
      <c r="E288" t="s">
        <v>3612</v>
      </c>
      <c r="F288" t="str">
        <f>_xlfn.XLOOKUP(Table9[[#This Row],[LocID ]],Towerops!A304:A826,Towerops!A304:A826,"NotAvailable")</f>
        <v>NotAvailable</v>
      </c>
    </row>
    <row r="289" spans="1:7" hidden="1">
      <c r="A289" t="s">
        <v>5548</v>
      </c>
      <c r="B289" t="s">
        <v>5549</v>
      </c>
      <c r="C289" s="1">
        <v>88</v>
      </c>
      <c r="D289" s="1">
        <v>2</v>
      </c>
      <c r="E289" t="s">
        <v>3612</v>
      </c>
      <c r="F289" t="str">
        <f>_xlfn.XLOOKUP(Table9[[#This Row],[LocID ]],Towerops!A298:A820,Towerops!A298:A820,"NotAvailable")</f>
        <v>NotAvailable</v>
      </c>
    </row>
    <row r="290" spans="1:7" hidden="1">
      <c r="A290" t="s">
        <v>5550</v>
      </c>
      <c r="B290" t="s">
        <v>5551</v>
      </c>
      <c r="C290" s="1">
        <v>87</v>
      </c>
      <c r="D290" s="1">
        <v>2</v>
      </c>
      <c r="E290" t="s">
        <v>3612</v>
      </c>
      <c r="F290" t="str">
        <f>_xlfn.XLOOKUP(Table9[[#This Row],[LocID ]],Towerops!A299:A821,Towerops!A299:A821,"NotAvailable")</f>
        <v>NotAvailable</v>
      </c>
    </row>
    <row r="291" spans="1:7" hidden="1">
      <c r="A291" t="s">
        <v>5552</v>
      </c>
      <c r="B291" t="s">
        <v>5553</v>
      </c>
      <c r="C291" s="1">
        <v>79</v>
      </c>
      <c r="D291" s="1"/>
      <c r="E291" t="s">
        <v>3612</v>
      </c>
      <c r="F291" t="str">
        <f>_xlfn.XLOOKUP(Table9[[#This Row],[LocID ]],Towerops!A311:A833,Towerops!A311:A833,"NotAvailable")</f>
        <v>NotAvailable</v>
      </c>
    </row>
    <row r="292" spans="1:7" hidden="1">
      <c r="A292" t="s">
        <v>5554</v>
      </c>
      <c r="B292" t="s">
        <v>5555</v>
      </c>
      <c r="C292" s="1">
        <v>75</v>
      </c>
      <c r="D292" s="1">
        <v>7</v>
      </c>
      <c r="E292" t="s">
        <v>3612</v>
      </c>
      <c r="F292" t="str">
        <f>_xlfn.XLOOKUP(Table9[[#This Row],[LocID ]],Towerops!A258:A780,Towerops!A258:A780,"NotAvailable")</f>
        <v>NotAvailable</v>
      </c>
      <c r="G292">
        <v>307</v>
      </c>
    </row>
    <row r="293" spans="1:7" hidden="1">
      <c r="A293" t="s">
        <v>5556</v>
      </c>
      <c r="B293" t="s">
        <v>5557</v>
      </c>
      <c r="C293" s="1">
        <v>75</v>
      </c>
      <c r="D293" s="1">
        <v>1</v>
      </c>
      <c r="E293" t="s">
        <v>3612</v>
      </c>
      <c r="F293" t="str">
        <f>_xlfn.XLOOKUP(Table9[[#This Row],[LocID ]],Towerops!A305:A827,Towerops!A305:A827,"NotAvailable")</f>
        <v>NotAvailable</v>
      </c>
    </row>
    <row r="294" spans="1:7" hidden="1">
      <c r="A294" t="s">
        <v>5558</v>
      </c>
      <c r="B294" t="s">
        <v>5559</v>
      </c>
      <c r="C294" s="1">
        <v>73</v>
      </c>
      <c r="D294" s="1">
        <v>8</v>
      </c>
      <c r="E294" t="s">
        <v>3612</v>
      </c>
      <c r="F294" t="str">
        <f>_xlfn.XLOOKUP(Table9[[#This Row],[LocID ]],Towerops!A254:A776,Towerops!A254:A776,"NotAvailable")</f>
        <v>NotAvailable</v>
      </c>
    </row>
    <row r="295" spans="1:7" hidden="1">
      <c r="A295" t="s">
        <v>5560</v>
      </c>
      <c r="B295" t="s">
        <v>5561</v>
      </c>
      <c r="C295" s="1">
        <v>69</v>
      </c>
      <c r="D295" s="1">
        <v>38</v>
      </c>
      <c r="E295" t="s">
        <v>3612</v>
      </c>
      <c r="F295" t="str">
        <f>_xlfn.XLOOKUP(Table9[[#This Row],[LocID ]],Towerops!A190:A712,Towerops!A190:A712,"NotAvailable")</f>
        <v>NotAvailable</v>
      </c>
    </row>
    <row r="296" spans="1:7" hidden="1">
      <c r="A296" t="s">
        <v>5562</v>
      </c>
      <c r="B296" t="s">
        <v>5563</v>
      </c>
      <c r="C296" s="1">
        <v>65</v>
      </c>
      <c r="D296" s="1">
        <v>1</v>
      </c>
      <c r="E296" t="s">
        <v>3612</v>
      </c>
      <c r="F296" t="str">
        <f>_xlfn.XLOOKUP(Table9[[#This Row],[LocID ]],Towerops!A306:A828,Towerops!A306:A828,"NotAvailable")</f>
        <v>NotAvailable</v>
      </c>
    </row>
    <row r="297" spans="1:7" hidden="1">
      <c r="A297" t="s">
        <v>5564</v>
      </c>
      <c r="B297" t="s">
        <v>4587</v>
      </c>
      <c r="C297" s="1">
        <v>59</v>
      </c>
      <c r="D297" s="1">
        <v>1</v>
      </c>
      <c r="E297" t="s">
        <v>3612</v>
      </c>
      <c r="F297" t="str">
        <f>_xlfn.XLOOKUP(Table9[[#This Row],[LocID ]],Towerops!A307:A829,Towerops!A307:A829,"NotAvailable")</f>
        <v>NotAvailable</v>
      </c>
    </row>
    <row r="298" spans="1:7" hidden="1">
      <c r="A298" t="s">
        <v>5565</v>
      </c>
      <c r="B298" t="s">
        <v>5566</v>
      </c>
      <c r="C298" s="1">
        <v>52</v>
      </c>
      <c r="D298" s="1">
        <v>2</v>
      </c>
      <c r="E298" t="s">
        <v>3612</v>
      </c>
      <c r="F298" t="str">
        <f>_xlfn.XLOOKUP(Table9[[#This Row],[LocID ]],Towerops!A300:A822,Towerops!A300:A822,"NotAvailable")</f>
        <v>NotAvailable</v>
      </c>
    </row>
    <row r="299" spans="1:7" hidden="1">
      <c r="A299" t="s">
        <v>5567</v>
      </c>
      <c r="B299" t="s">
        <v>5568</v>
      </c>
      <c r="C299" s="1">
        <v>51</v>
      </c>
      <c r="D299" s="1">
        <v>2</v>
      </c>
      <c r="E299" t="s">
        <v>3612</v>
      </c>
      <c r="F299" t="str">
        <f>_xlfn.XLOOKUP(Table9[[#This Row],[LocID ]],Towerops!A301:A823,Towerops!A301:A823,"NotAvailable")</f>
        <v>NotAvailable</v>
      </c>
    </row>
    <row r="300" spans="1:7" hidden="1">
      <c r="A300" t="s">
        <v>5569</v>
      </c>
      <c r="B300" t="s">
        <v>5570</v>
      </c>
      <c r="C300" s="1">
        <v>43</v>
      </c>
      <c r="D300" s="1">
        <v>1</v>
      </c>
      <c r="E300" t="s">
        <v>3612</v>
      </c>
      <c r="F300" t="str">
        <f>_xlfn.XLOOKUP(Table9[[#This Row],[LocID ]],Towerops!A308:A830,Towerops!A308:A830,"NotAvailable")</f>
        <v>NotAvailable</v>
      </c>
    </row>
    <row r="301" spans="1:7" hidden="1">
      <c r="A301" t="s">
        <v>5571</v>
      </c>
      <c r="B301" t="s">
        <v>339</v>
      </c>
      <c r="C301" s="1">
        <v>36</v>
      </c>
      <c r="D301" s="1"/>
      <c r="E301" t="s">
        <v>3612</v>
      </c>
      <c r="F301" t="str">
        <f>_xlfn.XLOOKUP(Table9[[#This Row],[LocID ]],Towerops!A312:A834,Towerops!A312:A834,"NotAvailable")</f>
        <v>NotAvailable</v>
      </c>
    </row>
    <row r="302" spans="1:7" hidden="1">
      <c r="A302" t="s">
        <v>5572</v>
      </c>
      <c r="B302" t="s">
        <v>5573</v>
      </c>
      <c r="C302" s="1">
        <v>20</v>
      </c>
      <c r="D302" s="1">
        <v>9</v>
      </c>
      <c r="E302" t="s">
        <v>3612</v>
      </c>
      <c r="F302" t="str">
        <f>_xlfn.XLOOKUP(Table9[[#This Row],[LocID ]],Towerops!A249:A771,Towerops!A249:A771,"NotAvailable")</f>
        <v>NotAvailable</v>
      </c>
    </row>
    <row r="303" spans="1:7" hidden="1">
      <c r="A303" t="s">
        <v>5574</v>
      </c>
      <c r="B303" t="s">
        <v>5575</v>
      </c>
      <c r="C303" s="1">
        <v>17</v>
      </c>
      <c r="D303" s="1">
        <v>7</v>
      </c>
      <c r="E303" t="s">
        <v>3612</v>
      </c>
      <c r="F303" t="str">
        <f>_xlfn.XLOOKUP(Table9[[#This Row],[LocID ]],Towerops!A259:A781,Towerops!A259:A781,"NotAvailable")</f>
        <v>NotAvailable</v>
      </c>
    </row>
    <row r="304" spans="1:7" hidden="1">
      <c r="A304" t="s">
        <v>5576</v>
      </c>
      <c r="B304" t="s">
        <v>5577</v>
      </c>
      <c r="C304" s="1">
        <v>10</v>
      </c>
      <c r="D304" s="1"/>
      <c r="E304" t="s">
        <v>3612</v>
      </c>
      <c r="F304" t="str">
        <f>_xlfn.XLOOKUP(Table9[[#This Row],[LocID ]],Towerops!A313:A835,Towerops!A313:A835,"NotAvailable")</f>
        <v>NotAvailable</v>
      </c>
    </row>
    <row r="305" spans="1:6" hidden="1">
      <c r="A305" t="s">
        <v>5578</v>
      </c>
      <c r="B305" t="s">
        <v>5579</v>
      </c>
      <c r="C305" s="1">
        <v>9</v>
      </c>
      <c r="D305" s="1">
        <v>4</v>
      </c>
      <c r="E305" t="s">
        <v>3612</v>
      </c>
      <c r="F305" t="str">
        <f>_xlfn.XLOOKUP(Table9[[#This Row],[LocID ]],Towerops!A281:A803,Towerops!A281:A803,"NotAvailable")</f>
        <v>NotAvailable</v>
      </c>
    </row>
    <row r="306" spans="1:6" hidden="1">
      <c r="A306" t="s">
        <v>5580</v>
      </c>
      <c r="B306" t="s">
        <v>5581</v>
      </c>
      <c r="C306" s="1">
        <v>5</v>
      </c>
      <c r="D306" s="1">
        <v>2</v>
      </c>
      <c r="E306" t="s">
        <v>3612</v>
      </c>
      <c r="F306" t="str">
        <f>_xlfn.XLOOKUP(Table9[[#This Row],[LocID ]],Towerops!A302:A824,Towerops!A302:A824,"NotAvailable")</f>
        <v>NotAvailable</v>
      </c>
    </row>
    <row r="307" spans="1:6" hidden="1">
      <c r="A307" t="s">
        <v>5582</v>
      </c>
      <c r="B307" t="s">
        <v>5583</v>
      </c>
      <c r="C307" s="1">
        <v>5</v>
      </c>
      <c r="D307" s="1"/>
      <c r="E307" t="s">
        <v>3612</v>
      </c>
      <c r="F307" t="str">
        <f>_xlfn.XLOOKUP(Table9[[#This Row],[LocID ]],Towerops!A314:A836,Towerops!A314:A836,"NotAvailable")</f>
        <v>NotAvailable</v>
      </c>
    </row>
    <row r="308" spans="1:6" hidden="1">
      <c r="A308" t="s">
        <v>5584</v>
      </c>
      <c r="B308" t="s">
        <v>5585</v>
      </c>
      <c r="C308" s="1">
        <v>2</v>
      </c>
      <c r="D308" s="1"/>
      <c r="E308" t="s">
        <v>3612</v>
      </c>
      <c r="F308" t="str">
        <f>_xlfn.XLOOKUP(Table9[[#This Row],[LocID ]],Towerops!A315:A837,Towerops!A315:A837,"NotAvailable")</f>
        <v>NotAvailable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870A-04FA-4D34-9EC6-3E481B202E61}">
  <dimension ref="A1:G262"/>
  <sheetViews>
    <sheetView workbookViewId="0">
      <selection activeCell="E270" sqref="E270"/>
    </sheetView>
  </sheetViews>
  <sheetFormatPr defaultRowHeight="14.25"/>
  <cols>
    <col min="1" max="1" width="12.28515625" customWidth="1"/>
    <col min="2" max="2" width="18.7109375" customWidth="1"/>
    <col min="4" max="4" width="13" customWidth="1"/>
    <col min="5" max="5" width="21.28515625" bestFit="1" customWidth="1"/>
    <col min="6" max="6" width="28.85546875" bestFit="1" customWidth="1"/>
  </cols>
  <sheetData>
    <row r="1" spans="1:6">
      <c r="A1" t="s">
        <v>917</v>
      </c>
      <c r="B1" t="s">
        <v>918</v>
      </c>
      <c r="C1" t="s">
        <v>919</v>
      </c>
      <c r="D1" t="s">
        <v>1102</v>
      </c>
      <c r="E1" t="s">
        <v>1103</v>
      </c>
      <c r="F1" t="s">
        <v>5586</v>
      </c>
    </row>
    <row r="2" spans="1:6" hidden="1">
      <c r="A2" t="s">
        <v>67</v>
      </c>
      <c r="B2" t="s">
        <v>68</v>
      </c>
      <c r="C2" s="1">
        <v>615231</v>
      </c>
      <c r="D2" s="1">
        <v>479089</v>
      </c>
      <c r="E2" t="s">
        <v>67</v>
      </c>
      <c r="F2" t="str">
        <f>_xlfn.XLOOKUP(Table10[[#This Row],[LocID]],Towerops!A9:A531,Towerops!A9:A531,"NotAvailable")</f>
        <v>IAD</v>
      </c>
    </row>
    <row r="3" spans="1:6" hidden="1">
      <c r="A3" t="s">
        <v>69</v>
      </c>
      <c r="B3" t="s">
        <v>70</v>
      </c>
      <c r="C3" s="1">
        <v>438400</v>
      </c>
      <c r="D3" s="1">
        <v>197401</v>
      </c>
      <c r="E3" t="s">
        <v>69</v>
      </c>
      <c r="F3" t="str">
        <f>_xlfn.XLOOKUP(Table10[[#This Row],[LocID]],Towerops!A10:A532,Towerops!A10:A532,"NotAvailable")</f>
        <v>TEB</v>
      </c>
    </row>
    <row r="4" spans="1:6" hidden="1">
      <c r="A4" t="s">
        <v>71</v>
      </c>
      <c r="B4" t="s">
        <v>68</v>
      </c>
      <c r="C4" s="1">
        <v>288762</v>
      </c>
      <c r="D4" s="1">
        <v>868880</v>
      </c>
      <c r="E4" t="s">
        <v>71</v>
      </c>
      <c r="F4" t="str">
        <f>_xlfn.XLOOKUP(Table10[[#This Row],[LocID]],Towerops!A11:A533,Towerops!A11:A533,"NotAvailable")</f>
        <v>DCA</v>
      </c>
    </row>
    <row r="5" spans="1:6" hidden="1">
      <c r="A5" t="s">
        <v>72</v>
      </c>
      <c r="B5" t="s">
        <v>73</v>
      </c>
      <c r="C5" s="1">
        <v>276621</v>
      </c>
      <c r="D5" s="1">
        <v>181167</v>
      </c>
      <c r="E5" t="s">
        <v>72</v>
      </c>
      <c r="F5" t="str">
        <f>_xlfn.XLOOKUP(Table10[[#This Row],[LocID]],Towerops!A12:A534,Towerops!A12:A534,"NotAvailable")</f>
        <v>HPN</v>
      </c>
    </row>
    <row r="6" spans="1:6" hidden="1">
      <c r="A6" t="s">
        <v>74</v>
      </c>
      <c r="B6" t="s">
        <v>75</v>
      </c>
      <c r="C6" s="1">
        <v>272596</v>
      </c>
      <c r="D6" s="1">
        <v>1128548</v>
      </c>
      <c r="E6" t="s">
        <v>74</v>
      </c>
      <c r="F6" t="str">
        <f>_xlfn.XLOOKUP(Table10[[#This Row],[LocID]],Towerops!A13:A535,Towerops!A13:A535,"NotAvailable")</f>
        <v>PHL</v>
      </c>
    </row>
    <row r="7" spans="1:6" hidden="1">
      <c r="A7" t="s">
        <v>76</v>
      </c>
      <c r="B7" t="s">
        <v>77</v>
      </c>
      <c r="C7" s="1">
        <v>220849</v>
      </c>
      <c r="D7" s="1">
        <v>1104692</v>
      </c>
      <c r="E7" t="s">
        <v>76</v>
      </c>
      <c r="F7" t="str">
        <f>_xlfn.XLOOKUP(Table10[[#This Row],[LocID]],Towerops!A14:A536,Towerops!A14:A536,"NotAvailable")</f>
        <v>LGA</v>
      </c>
    </row>
    <row r="8" spans="1:6" hidden="1">
      <c r="A8" t="s">
        <v>78</v>
      </c>
      <c r="B8" t="s">
        <v>77</v>
      </c>
      <c r="C8" s="1">
        <v>176882</v>
      </c>
      <c r="D8" s="1">
        <v>924073</v>
      </c>
      <c r="E8" t="s">
        <v>78</v>
      </c>
      <c r="F8" t="str">
        <f>_xlfn.XLOOKUP(Table10[[#This Row],[LocID]],Towerops!A15:A537,Towerops!A15:A537,"NotAvailable")</f>
        <v>JFK</v>
      </c>
    </row>
    <row r="9" spans="1:6" hidden="1">
      <c r="A9" t="s">
        <v>79</v>
      </c>
      <c r="B9" t="s">
        <v>80</v>
      </c>
      <c r="C9" s="1">
        <v>146185</v>
      </c>
      <c r="D9" s="1">
        <v>1191243</v>
      </c>
      <c r="E9" t="s">
        <v>79</v>
      </c>
      <c r="F9" t="str">
        <f>_xlfn.XLOOKUP(Table10[[#This Row],[LocID]],Towerops!A16:A538,Towerops!A16:A538,"NotAvailable")</f>
        <v>EWR</v>
      </c>
    </row>
    <row r="10" spans="1:6" hidden="1">
      <c r="A10" t="s">
        <v>81</v>
      </c>
      <c r="B10" t="s">
        <v>82</v>
      </c>
      <c r="C10" s="1">
        <v>128750</v>
      </c>
      <c r="D10" s="1">
        <v>155825</v>
      </c>
      <c r="E10" t="s">
        <v>81</v>
      </c>
      <c r="F10" t="str">
        <f>_xlfn.XLOOKUP(Table10[[#This Row],[LocID]],Towerops!A17:A539,Towerops!A17:A539,"NotAvailable")</f>
        <v>ORF</v>
      </c>
    </row>
    <row r="11" spans="1:6" hidden="1">
      <c r="A11" t="s">
        <v>83</v>
      </c>
      <c r="B11" t="s">
        <v>84</v>
      </c>
      <c r="C11" s="1">
        <v>112246</v>
      </c>
      <c r="D11" s="1">
        <v>212634</v>
      </c>
      <c r="E11" t="s">
        <v>83</v>
      </c>
      <c r="F11" t="str">
        <f>_xlfn.XLOOKUP(Table10[[#This Row],[LocID]],Towerops!A18:A540,Towerops!A18:A540,"NotAvailable")</f>
        <v>RIC</v>
      </c>
    </row>
    <row r="12" spans="1:6" hidden="1">
      <c r="A12" t="s">
        <v>85</v>
      </c>
      <c r="B12" t="s">
        <v>86</v>
      </c>
      <c r="C12" s="1">
        <v>106181</v>
      </c>
      <c r="D12" s="1">
        <v>32633</v>
      </c>
      <c r="E12" t="s">
        <v>85</v>
      </c>
      <c r="F12" t="str">
        <f>_xlfn.XLOOKUP(Table10[[#This Row],[LocID]],Towerops!A19:A541,Towerops!A19:A541,"NotAvailable")</f>
        <v>MMU</v>
      </c>
    </row>
    <row r="13" spans="1:6" hidden="1">
      <c r="A13" t="s">
        <v>87</v>
      </c>
      <c r="B13" t="s">
        <v>88</v>
      </c>
      <c r="C13" s="1">
        <v>98614</v>
      </c>
      <c r="D13" s="1">
        <v>480910</v>
      </c>
      <c r="E13" t="s">
        <v>87</v>
      </c>
      <c r="F13" t="str">
        <f>_xlfn.XLOOKUP(Table10[[#This Row],[LocID]],Towerops!A20:A542,Towerops!A20:A542,"NotAvailable")</f>
        <v>PIT</v>
      </c>
    </row>
    <row r="14" spans="1:6" hidden="1">
      <c r="A14" t="s">
        <v>89</v>
      </c>
      <c r="B14" t="s">
        <v>90</v>
      </c>
      <c r="C14" s="1">
        <v>92509</v>
      </c>
      <c r="D14" s="1">
        <v>118727</v>
      </c>
      <c r="E14" t="s">
        <v>89</v>
      </c>
      <c r="F14" t="str">
        <f>_xlfn.XLOOKUP(Table10[[#This Row],[LocID]],Towerops!A21:A543,Towerops!A21:A543,"NotAvailable")</f>
        <v>ROC</v>
      </c>
    </row>
    <row r="15" spans="1:6" hidden="1">
      <c r="A15" t="s">
        <v>91</v>
      </c>
      <c r="B15" t="s">
        <v>92</v>
      </c>
      <c r="C15" s="1">
        <v>83341</v>
      </c>
      <c r="D15" s="1">
        <v>201661</v>
      </c>
      <c r="E15" t="s">
        <v>91</v>
      </c>
      <c r="F15" t="str">
        <f>_xlfn.XLOOKUP(Table10[[#This Row],[LocID]],Towerops!A22:A544,Towerops!A22:A544,"NotAvailable")</f>
        <v>BUF</v>
      </c>
    </row>
    <row r="16" spans="1:6" hidden="1">
      <c r="A16" t="s">
        <v>93</v>
      </c>
      <c r="B16" t="s">
        <v>94</v>
      </c>
      <c r="C16" s="1">
        <v>82708</v>
      </c>
      <c r="D16" s="1">
        <v>43820</v>
      </c>
      <c r="E16" t="s">
        <v>93</v>
      </c>
      <c r="F16" t="str">
        <f>_xlfn.XLOOKUP(Table10[[#This Row],[LocID]],Towerops!A23:A545,Towerops!A23:A545,"NotAvailable")</f>
        <v>CHO</v>
      </c>
    </row>
    <row r="17" spans="1:6" hidden="1">
      <c r="A17" t="s">
        <v>95</v>
      </c>
      <c r="B17" t="s">
        <v>96</v>
      </c>
      <c r="C17" s="1">
        <v>82312</v>
      </c>
      <c r="D17" s="1">
        <v>980216</v>
      </c>
      <c r="E17" t="s">
        <v>95</v>
      </c>
      <c r="F17" t="str">
        <f>_xlfn.XLOOKUP(Table10[[#This Row],[LocID]],Towerops!A24:A546,Towerops!A24:A546,"NotAvailable")</f>
        <v>BWI</v>
      </c>
    </row>
    <row r="18" spans="1:6" hidden="1">
      <c r="A18" t="s">
        <v>97</v>
      </c>
      <c r="B18" t="s">
        <v>98</v>
      </c>
      <c r="C18" s="1">
        <v>78175</v>
      </c>
      <c r="D18" s="1">
        <v>35442</v>
      </c>
      <c r="E18" t="s">
        <v>97</v>
      </c>
      <c r="F18" t="str">
        <f>_xlfn.XLOOKUP(Table10[[#This Row],[LocID]],Towerops!A25:A547,Towerops!A25:A547,"NotAvailable")</f>
        <v>FRG</v>
      </c>
    </row>
    <row r="19" spans="1:6" hidden="1">
      <c r="A19" t="s">
        <v>99</v>
      </c>
      <c r="B19" t="s">
        <v>100</v>
      </c>
      <c r="C19" s="1">
        <v>74963</v>
      </c>
      <c r="D19" s="1">
        <v>112660</v>
      </c>
      <c r="E19" t="s">
        <v>99</v>
      </c>
      <c r="F19" t="str">
        <f>_xlfn.XLOOKUP(Table10[[#This Row],[LocID]],Towerops!A26:A548,Towerops!A26:A548,"NotAvailable")</f>
        <v>SYR</v>
      </c>
    </row>
    <row r="20" spans="1:6" hidden="1">
      <c r="A20" t="s">
        <v>101</v>
      </c>
      <c r="B20" t="s">
        <v>102</v>
      </c>
      <c r="C20" s="1">
        <v>64483</v>
      </c>
      <c r="D20" s="1">
        <v>140549</v>
      </c>
      <c r="E20" t="s">
        <v>101</v>
      </c>
      <c r="F20" t="str">
        <f>_xlfn.XLOOKUP(Table10[[#This Row],[LocID]],Towerops!A27:A549,Towerops!A27:A549,"NotAvailable")</f>
        <v>ALB</v>
      </c>
    </row>
    <row r="21" spans="1:6" hidden="1">
      <c r="A21" t="s">
        <v>103</v>
      </c>
      <c r="B21" t="s">
        <v>68</v>
      </c>
      <c r="C21" s="1">
        <v>64352</v>
      </c>
      <c r="D21" s="1">
        <v>30088</v>
      </c>
      <c r="E21" t="s">
        <v>103</v>
      </c>
      <c r="F21" t="str">
        <f>_xlfn.XLOOKUP(Table10[[#This Row],[LocID]],Towerops!A28:A550,Towerops!A28:A550,"NotAvailable")</f>
        <v>HEF</v>
      </c>
    </row>
    <row r="22" spans="1:6" hidden="1">
      <c r="A22" t="s">
        <v>104</v>
      </c>
      <c r="B22" t="s">
        <v>105</v>
      </c>
      <c r="C22" s="1">
        <v>60771</v>
      </c>
      <c r="D22" s="1">
        <v>60281</v>
      </c>
      <c r="E22" t="s">
        <v>104</v>
      </c>
      <c r="F22" t="str">
        <f>_xlfn.XLOOKUP(Table10[[#This Row],[LocID]],Towerops!A29:A551,Towerops!A29:A551,"NotAvailable")</f>
        <v>NotAvailable</v>
      </c>
    </row>
    <row r="23" spans="1:6" hidden="1">
      <c r="A23" t="s">
        <v>106</v>
      </c>
      <c r="B23" t="s">
        <v>107</v>
      </c>
      <c r="C23" s="1">
        <v>59438</v>
      </c>
      <c r="D23" s="1">
        <v>35592</v>
      </c>
      <c r="E23" t="s">
        <v>106</v>
      </c>
      <c r="F23" t="str">
        <f>_xlfn.XLOOKUP(Table10[[#This Row],[LocID]],Towerops!A30:A552,Towerops!A30:A552,"NotAvailable")</f>
        <v>TTN</v>
      </c>
    </row>
    <row r="24" spans="1:6" hidden="1">
      <c r="A24" t="s">
        <v>108</v>
      </c>
      <c r="B24" t="s">
        <v>88</v>
      </c>
      <c r="C24" s="1">
        <v>56089</v>
      </c>
      <c r="D24" s="1">
        <v>25424</v>
      </c>
      <c r="E24" t="s">
        <v>108</v>
      </c>
      <c r="F24" t="str">
        <f>_xlfn.XLOOKUP(Table10[[#This Row],[LocID]],Towerops!A31:A553,Towerops!A31:A553,"NotAvailable")</f>
        <v>NotAvailable</v>
      </c>
    </row>
    <row r="25" spans="1:6" hidden="1">
      <c r="A25" t="s">
        <v>109</v>
      </c>
      <c r="B25" t="s">
        <v>110</v>
      </c>
      <c r="C25" s="1">
        <v>54305</v>
      </c>
      <c r="D25" s="1">
        <v>25020</v>
      </c>
      <c r="E25" t="s">
        <v>109</v>
      </c>
      <c r="F25" t="str">
        <f>_xlfn.XLOOKUP(Table10[[#This Row],[LocID]],Towerops!A32:A554,Towerops!A32:A554,"NotAvailable")</f>
        <v>CRW</v>
      </c>
    </row>
    <row r="26" spans="1:6" hidden="1">
      <c r="A26" t="s">
        <v>111</v>
      </c>
      <c r="B26" t="s">
        <v>112</v>
      </c>
      <c r="C26" s="1">
        <v>50898</v>
      </c>
      <c r="D26" s="1">
        <v>53670</v>
      </c>
      <c r="E26" t="s">
        <v>111</v>
      </c>
      <c r="F26" t="str">
        <f>_xlfn.XLOOKUP(Table10[[#This Row],[LocID]],Towerops!A33:A555,Towerops!A33:A555,"NotAvailable")</f>
        <v>ROA</v>
      </c>
    </row>
    <row r="27" spans="1:6" hidden="1">
      <c r="A27" t="s">
        <v>113</v>
      </c>
      <c r="B27" t="s">
        <v>96</v>
      </c>
      <c r="C27" s="1">
        <v>50142</v>
      </c>
      <c r="D27" s="1">
        <v>7375</v>
      </c>
      <c r="E27" t="s">
        <v>113</v>
      </c>
      <c r="F27" t="str">
        <f>_xlfn.XLOOKUP(Table10[[#This Row],[LocID]],Towerops!A34:A556,Towerops!A34:A556,"NotAvailable")</f>
        <v>MTN</v>
      </c>
    </row>
    <row r="28" spans="1:6" hidden="1">
      <c r="A28" t="s">
        <v>114</v>
      </c>
      <c r="B28" t="s">
        <v>115</v>
      </c>
      <c r="C28" s="1">
        <v>47748</v>
      </c>
      <c r="D28" s="1">
        <v>87008</v>
      </c>
      <c r="E28" t="s">
        <v>114</v>
      </c>
      <c r="F28" t="str">
        <f>_xlfn.XLOOKUP(Table10[[#This Row],[LocID]],Towerops!A35:A557,Towerops!A35:A557,"NotAvailable")</f>
        <v>MDT</v>
      </c>
    </row>
    <row r="29" spans="1:6" hidden="1">
      <c r="A29" t="s">
        <v>116</v>
      </c>
      <c r="B29" t="s">
        <v>117</v>
      </c>
      <c r="C29" s="1">
        <v>47104</v>
      </c>
      <c r="D29" s="1">
        <v>29582</v>
      </c>
      <c r="E29" t="s">
        <v>116</v>
      </c>
      <c r="F29" t="str">
        <f>_xlfn.XLOOKUP(Table10[[#This Row],[LocID]],Towerops!A36:A558,Towerops!A36:A558,"NotAvailable")</f>
        <v>PHF</v>
      </c>
    </row>
    <row r="30" spans="1:6" hidden="1">
      <c r="A30" t="s">
        <v>118</v>
      </c>
      <c r="B30" t="s">
        <v>119</v>
      </c>
      <c r="C30" s="1">
        <v>45603</v>
      </c>
      <c r="D30" s="1">
        <v>7852</v>
      </c>
      <c r="E30" t="s">
        <v>13</v>
      </c>
      <c r="F30" t="str">
        <f>_xlfn.XLOOKUP(Table10[[#This Row],[LocID]],Towerops!A37:A559,Towerops!A37:A559,"NotAvailable")</f>
        <v>NotAvailable</v>
      </c>
    </row>
    <row r="31" spans="1:6" hidden="1">
      <c r="A31" t="s">
        <v>120</v>
      </c>
      <c r="B31" t="s">
        <v>121</v>
      </c>
      <c r="C31" s="1">
        <v>45465</v>
      </c>
      <c r="D31" s="1">
        <v>13508</v>
      </c>
      <c r="E31" t="s">
        <v>120</v>
      </c>
      <c r="F31" t="str">
        <f>_xlfn.XLOOKUP(Table10[[#This Row],[LocID]],Towerops!A38:A560,Towerops!A38:A560,"NotAvailable")</f>
        <v>ILG</v>
      </c>
    </row>
    <row r="32" spans="1:6" hidden="1">
      <c r="A32" t="s">
        <v>122</v>
      </c>
      <c r="B32" t="s">
        <v>123</v>
      </c>
      <c r="C32" s="1">
        <v>43950</v>
      </c>
      <c r="D32" s="1">
        <v>18789</v>
      </c>
      <c r="E32" t="s">
        <v>122</v>
      </c>
      <c r="F32" t="str">
        <f>_xlfn.XLOOKUP(Table10[[#This Row],[LocID]],Towerops!A39:A561,Towerops!A39:A561,"NotAvailable")</f>
        <v>FOK</v>
      </c>
    </row>
    <row r="33" spans="1:6" hidden="1">
      <c r="A33" t="s">
        <v>124</v>
      </c>
      <c r="B33" t="s">
        <v>125</v>
      </c>
      <c r="C33" s="1">
        <v>40772</v>
      </c>
      <c r="D33" s="1">
        <v>30768</v>
      </c>
      <c r="E33" t="s">
        <v>124</v>
      </c>
      <c r="F33" t="str">
        <f>_xlfn.XLOOKUP(Table10[[#This Row],[LocID]],Towerops!A40:A562,Towerops!A40:A562,"NotAvailable")</f>
        <v>AVP</v>
      </c>
    </row>
    <row r="34" spans="1:6" hidden="1">
      <c r="A34" t="s">
        <v>126</v>
      </c>
      <c r="B34" t="s">
        <v>77</v>
      </c>
      <c r="C34" s="1">
        <v>40489</v>
      </c>
      <c r="D34" s="1">
        <v>65365</v>
      </c>
      <c r="E34" t="s">
        <v>126</v>
      </c>
      <c r="F34" t="str">
        <f>_xlfn.XLOOKUP(Table10[[#This Row],[LocID]],Towerops!A41:A563,Towerops!A41:A563,"NotAvailable")</f>
        <v>ISP</v>
      </c>
    </row>
    <row r="35" spans="1:6" hidden="1">
      <c r="A35" t="s">
        <v>127</v>
      </c>
      <c r="B35" t="s">
        <v>128</v>
      </c>
      <c r="C35" s="1">
        <v>40457</v>
      </c>
      <c r="D35" s="1">
        <v>22414</v>
      </c>
      <c r="E35" t="s">
        <v>127</v>
      </c>
      <c r="F35" t="str">
        <f>_xlfn.XLOOKUP(Table10[[#This Row],[LocID]],Towerops!A42:A564,Towerops!A42:A564,"NotAvailable")</f>
        <v>LNS</v>
      </c>
    </row>
    <row r="36" spans="1:6" hidden="1">
      <c r="A36" t="s">
        <v>129</v>
      </c>
      <c r="B36" t="s">
        <v>75</v>
      </c>
      <c r="C36" s="1">
        <v>39547</v>
      </c>
      <c r="D36" s="1">
        <v>13246</v>
      </c>
      <c r="E36" t="s">
        <v>129</v>
      </c>
      <c r="F36" t="str">
        <f>_xlfn.XLOOKUP(Table10[[#This Row],[LocID]],Towerops!A43:A565,Towerops!A43:A565,"NotAvailable")</f>
        <v>PNE</v>
      </c>
    </row>
    <row r="37" spans="1:6" hidden="1">
      <c r="A37" t="s">
        <v>130</v>
      </c>
      <c r="B37" t="s">
        <v>131</v>
      </c>
      <c r="C37" s="1">
        <v>36794</v>
      </c>
      <c r="D37" s="1">
        <v>15180</v>
      </c>
      <c r="E37" t="s">
        <v>130</v>
      </c>
      <c r="F37" t="str">
        <f>_xlfn.XLOOKUP(Table10[[#This Row],[LocID]],Towerops!A44:A566,Towerops!A44:A566,"NotAvailable")</f>
        <v>LYH</v>
      </c>
    </row>
    <row r="38" spans="1:6" hidden="1">
      <c r="A38" t="s">
        <v>132</v>
      </c>
      <c r="B38" t="s">
        <v>133</v>
      </c>
      <c r="C38" s="1">
        <v>35779</v>
      </c>
      <c r="D38" s="1">
        <v>35303</v>
      </c>
      <c r="E38" t="s">
        <v>132</v>
      </c>
      <c r="F38" t="str">
        <f>_xlfn.XLOOKUP(Table10[[#This Row],[LocID]],Towerops!A45:A567,Towerops!A45:A567,"NotAvailable")</f>
        <v>UNV</v>
      </c>
    </row>
    <row r="39" spans="1:6" hidden="1">
      <c r="A39" t="s">
        <v>134</v>
      </c>
      <c r="B39" t="s">
        <v>135</v>
      </c>
      <c r="C39" s="1">
        <v>35426</v>
      </c>
      <c r="D39" s="1">
        <v>4703</v>
      </c>
      <c r="E39" t="s">
        <v>13</v>
      </c>
      <c r="F39" t="str">
        <f>_xlfn.XLOOKUP(Table10[[#This Row],[LocID]],Towerops!A46:A568,Towerops!A46:A568,"NotAvailable")</f>
        <v>NotAvailable</v>
      </c>
    </row>
    <row r="40" spans="1:6" hidden="1">
      <c r="A40" t="s">
        <v>136</v>
      </c>
      <c r="B40" t="s">
        <v>137</v>
      </c>
      <c r="C40" s="1">
        <v>32237</v>
      </c>
      <c r="D40" s="1">
        <v>13028</v>
      </c>
      <c r="E40" t="s">
        <v>13</v>
      </c>
      <c r="F40" t="str">
        <f>_xlfn.XLOOKUP(Table10[[#This Row],[LocID]],Towerops!A47:A569,Towerops!A47:A569,"NotAvailable")</f>
        <v>NotAvailable</v>
      </c>
    </row>
    <row r="41" spans="1:6" hidden="1">
      <c r="A41" t="s">
        <v>138</v>
      </c>
      <c r="B41" t="s">
        <v>139</v>
      </c>
      <c r="C41" s="1">
        <v>27986</v>
      </c>
      <c r="D41" s="1">
        <v>24486</v>
      </c>
      <c r="E41" t="s">
        <v>138</v>
      </c>
      <c r="F41" t="str">
        <f>_xlfn.XLOOKUP(Table10[[#This Row],[LocID]],Towerops!A48:A570,Towerops!A48:A570,"NotAvailable")</f>
        <v>ELM</v>
      </c>
    </row>
    <row r="42" spans="1:6" hidden="1">
      <c r="A42" t="s">
        <v>140</v>
      </c>
      <c r="B42" t="s">
        <v>141</v>
      </c>
      <c r="C42" s="1">
        <v>27230</v>
      </c>
      <c r="D42" s="1">
        <v>29185</v>
      </c>
      <c r="E42" t="s">
        <v>140</v>
      </c>
      <c r="F42" t="str">
        <f>_xlfn.XLOOKUP(Table10[[#This Row],[LocID]],Towerops!A49:A571,Towerops!A49:A571,"NotAvailable")</f>
        <v>SWF</v>
      </c>
    </row>
    <row r="43" spans="1:6" hidden="1">
      <c r="A43" t="s">
        <v>142</v>
      </c>
      <c r="B43" t="s">
        <v>143</v>
      </c>
      <c r="C43" s="1">
        <v>27040</v>
      </c>
      <c r="D43" s="1">
        <v>51775</v>
      </c>
      <c r="E43" t="s">
        <v>142</v>
      </c>
      <c r="F43" t="str">
        <f>_xlfn.XLOOKUP(Table10[[#This Row],[LocID]],Towerops!A50:A572,Towerops!A50:A572,"NotAvailable")</f>
        <v>NotAvailable</v>
      </c>
    </row>
    <row r="44" spans="1:6" hidden="1">
      <c r="A44" t="s">
        <v>144</v>
      </c>
      <c r="B44" t="s">
        <v>145</v>
      </c>
      <c r="C44" s="1">
        <v>25542</v>
      </c>
      <c r="D44" s="1">
        <v>9366</v>
      </c>
      <c r="E44" t="s">
        <v>13</v>
      </c>
      <c r="F44" t="str">
        <f>_xlfn.XLOOKUP(Table10[[#This Row],[LocID]],Towerops!A51:A573,Towerops!A51:A573,"NotAvailable")</f>
        <v>NotAvailable</v>
      </c>
    </row>
    <row r="45" spans="1:6" hidden="1">
      <c r="A45" t="s">
        <v>146</v>
      </c>
      <c r="B45" t="s">
        <v>84</v>
      </c>
      <c r="C45" s="1">
        <v>24015</v>
      </c>
      <c r="D45" s="1">
        <v>2521</v>
      </c>
      <c r="E45" t="s">
        <v>13</v>
      </c>
      <c r="F45" t="str">
        <f>_xlfn.XLOOKUP(Table10[[#This Row],[LocID]],Towerops!A52:A574,Towerops!A52:A574,"NotAvailable")</f>
        <v>NotAvailable</v>
      </c>
    </row>
    <row r="46" spans="1:6" hidden="1">
      <c r="A46" t="s">
        <v>147</v>
      </c>
      <c r="B46" t="s">
        <v>148</v>
      </c>
      <c r="C46" s="1">
        <v>23656</v>
      </c>
      <c r="D46" s="1">
        <v>3113</v>
      </c>
      <c r="E46" t="s">
        <v>147</v>
      </c>
      <c r="F46" t="str">
        <f>_xlfn.XLOOKUP(Table10[[#This Row],[LocID]],Towerops!A53:A575,Towerops!A53:A575,"NotAvailable")</f>
        <v>CDW</v>
      </c>
    </row>
    <row r="47" spans="1:6" hidden="1">
      <c r="A47" t="s">
        <v>149</v>
      </c>
      <c r="B47" t="s">
        <v>150</v>
      </c>
      <c r="C47" s="1">
        <v>23018</v>
      </c>
      <c r="D47" s="1">
        <v>5221</v>
      </c>
      <c r="E47" t="s">
        <v>149</v>
      </c>
      <c r="F47" t="str">
        <f>_xlfn.XLOOKUP(Table10[[#This Row],[LocID]],Towerops!A54:A576,Towerops!A54:A576,"NotAvailable")</f>
        <v>ESN</v>
      </c>
    </row>
    <row r="48" spans="1:6" hidden="1">
      <c r="A48" t="s">
        <v>151</v>
      </c>
      <c r="B48" t="s">
        <v>152</v>
      </c>
      <c r="C48" s="1">
        <v>22570</v>
      </c>
      <c r="D48" s="1">
        <v>20366</v>
      </c>
      <c r="E48" t="s">
        <v>151</v>
      </c>
      <c r="F48" t="str">
        <f>_xlfn.XLOOKUP(Table10[[#This Row],[LocID]],Towerops!A55:A577,Towerops!A55:A577,"NotAvailable")</f>
        <v>RDG</v>
      </c>
    </row>
    <row r="49" spans="1:6" hidden="1">
      <c r="A49" t="s">
        <v>153</v>
      </c>
      <c r="B49" t="s">
        <v>154</v>
      </c>
      <c r="C49" s="1">
        <v>22550</v>
      </c>
      <c r="D49" s="1">
        <v>15963</v>
      </c>
      <c r="E49" t="s">
        <v>153</v>
      </c>
      <c r="F49" t="str">
        <f>_xlfn.XLOOKUP(Table10[[#This Row],[LocID]],Towerops!A56:A578,Towerops!A56:A578,"NotAvailable")</f>
        <v>ERI</v>
      </c>
    </row>
    <row r="50" spans="1:6" hidden="1">
      <c r="A50" t="s">
        <v>155</v>
      </c>
      <c r="B50" t="s">
        <v>156</v>
      </c>
      <c r="C50" s="1">
        <v>22328</v>
      </c>
      <c r="D50" s="1">
        <v>11545</v>
      </c>
      <c r="E50" t="s">
        <v>155</v>
      </c>
      <c r="F50" t="str">
        <f>_xlfn.XLOOKUP(Table10[[#This Row],[LocID]],Towerops!A57:A579,Towerops!A57:A579,"NotAvailable")</f>
        <v>LWB</v>
      </c>
    </row>
    <row r="51" spans="1:6" hidden="1">
      <c r="A51" t="s">
        <v>157</v>
      </c>
      <c r="B51" t="s">
        <v>158</v>
      </c>
      <c r="C51" s="1">
        <v>21793</v>
      </c>
      <c r="D51" s="1">
        <v>17936</v>
      </c>
      <c r="E51" t="s">
        <v>157</v>
      </c>
      <c r="F51" t="str">
        <f>_xlfn.XLOOKUP(Table10[[#This Row],[LocID]],Towerops!A58:A580,Towerops!A58:A580,"NotAvailable")</f>
        <v>ITH</v>
      </c>
    </row>
    <row r="52" spans="1:6" hidden="1">
      <c r="A52" t="s">
        <v>159</v>
      </c>
      <c r="B52" t="s">
        <v>115</v>
      </c>
      <c r="C52" s="1">
        <v>21511</v>
      </c>
      <c r="D52" s="1">
        <v>2081</v>
      </c>
      <c r="E52" t="s">
        <v>159</v>
      </c>
      <c r="F52" t="str">
        <f>_xlfn.XLOOKUP(Table10[[#This Row],[LocID]],Towerops!A59:A581,Towerops!A59:A581,"NotAvailable")</f>
        <v>CXY</v>
      </c>
    </row>
    <row r="53" spans="1:6" hidden="1">
      <c r="A53" t="s">
        <v>160</v>
      </c>
      <c r="B53" t="s">
        <v>161</v>
      </c>
      <c r="C53" s="1">
        <v>21336</v>
      </c>
      <c r="D53" s="1">
        <v>3984</v>
      </c>
      <c r="E53" t="s">
        <v>160</v>
      </c>
      <c r="F53" t="str">
        <f>_xlfn.XLOOKUP(Table10[[#This Row],[LocID]],Towerops!A60:A582,Towerops!A60:A582,"NotAvailable")</f>
        <v>FDK</v>
      </c>
    </row>
    <row r="54" spans="1:6" hidden="1">
      <c r="A54" t="s">
        <v>162</v>
      </c>
      <c r="B54" t="s">
        <v>163</v>
      </c>
      <c r="C54" s="1">
        <v>20453</v>
      </c>
      <c r="D54" s="1">
        <v>4780</v>
      </c>
      <c r="E54" t="s">
        <v>13</v>
      </c>
      <c r="F54" t="str">
        <f>_xlfn.XLOOKUP(Table10[[#This Row],[LocID]],Towerops!A61:A583,Towerops!A61:A583,"NotAvailable")</f>
        <v>NotAvailable</v>
      </c>
    </row>
    <row r="55" spans="1:6" hidden="1">
      <c r="A55" t="s">
        <v>164</v>
      </c>
      <c r="B55" t="s">
        <v>75</v>
      </c>
      <c r="C55" s="1">
        <v>19031</v>
      </c>
      <c r="D55" s="1">
        <v>4725</v>
      </c>
      <c r="E55" t="s">
        <v>13</v>
      </c>
      <c r="F55" t="str">
        <f>_xlfn.XLOOKUP(Table10[[#This Row],[LocID]],Towerops!A62:A584,Towerops!A62:A584,"NotAvailable")</f>
        <v>NotAvailable</v>
      </c>
    </row>
    <row r="56" spans="1:6" hidden="1">
      <c r="A56" t="s">
        <v>165</v>
      </c>
      <c r="B56" t="s">
        <v>166</v>
      </c>
      <c r="C56" s="1">
        <v>17369</v>
      </c>
      <c r="D56" s="1">
        <v>12056</v>
      </c>
      <c r="E56" t="s">
        <v>165</v>
      </c>
      <c r="F56" t="str">
        <f>_xlfn.XLOOKUP(Table10[[#This Row],[LocID]],Towerops!A63:A585,Towerops!A63:A585,"NotAvailable")</f>
        <v>HGR</v>
      </c>
    </row>
    <row r="57" spans="1:6" hidden="1">
      <c r="A57" t="s">
        <v>167</v>
      </c>
      <c r="B57" t="s">
        <v>168</v>
      </c>
      <c r="C57" s="1">
        <v>17083</v>
      </c>
      <c r="D57" s="1">
        <v>28655</v>
      </c>
      <c r="E57" t="s">
        <v>167</v>
      </c>
      <c r="F57" t="str">
        <f>_xlfn.XLOOKUP(Table10[[#This Row],[LocID]],Towerops!A64:A586,Towerops!A64:A586,"NotAvailable")</f>
        <v>LBE</v>
      </c>
    </row>
    <row r="58" spans="1:6" hidden="1">
      <c r="A58" t="s">
        <v>5587</v>
      </c>
      <c r="B58" t="s">
        <v>5588</v>
      </c>
      <c r="C58" s="1">
        <v>16100</v>
      </c>
      <c r="D58" s="1">
        <v>959</v>
      </c>
      <c r="E58" t="s">
        <v>3612</v>
      </c>
      <c r="F58" t="str">
        <f>_xlfn.XLOOKUP(Table10[[#This Row],[LocID]],Towerops!A65:A587,Towerops!A65:A587,"NotAvailable")</f>
        <v>NotAvailable</v>
      </c>
    </row>
    <row r="59" spans="1:6" hidden="1">
      <c r="A59" t="s">
        <v>5589</v>
      </c>
      <c r="B59" t="s">
        <v>68</v>
      </c>
      <c r="C59" s="1">
        <v>15812</v>
      </c>
      <c r="D59" s="1">
        <v>2568</v>
      </c>
      <c r="E59" t="s">
        <v>3612</v>
      </c>
      <c r="F59" t="str">
        <f>_xlfn.XLOOKUP(Table10[[#This Row],[LocID]],Towerops!A66:A588,Towerops!A66:A588,"NotAvailable")</f>
        <v>NotAvailable</v>
      </c>
    </row>
    <row r="60" spans="1:6">
      <c r="A60" t="s">
        <v>937</v>
      </c>
      <c r="B60" t="s">
        <v>938</v>
      </c>
      <c r="C60" s="1">
        <v>15566</v>
      </c>
      <c r="D60" s="1">
        <v>24572</v>
      </c>
      <c r="E60" t="s">
        <v>3612</v>
      </c>
      <c r="F60" t="str">
        <f>_xlfn.XLOOKUP(Table10[[#This Row],[LocID]],Towerops!A67:A589,Towerops!A67:A589,"NotAvailable")</f>
        <v>MGW</v>
      </c>
    </row>
    <row r="61" spans="1:6" hidden="1">
      <c r="A61" t="s">
        <v>5590</v>
      </c>
      <c r="B61" t="s">
        <v>5591</v>
      </c>
      <c r="C61" s="1">
        <v>15412</v>
      </c>
      <c r="D61" s="1">
        <v>8930</v>
      </c>
      <c r="E61" t="s">
        <v>3612</v>
      </c>
      <c r="F61" t="str">
        <f>_xlfn.XLOOKUP(Table10[[#This Row],[LocID]],Towerops!A68:A590,Towerops!A68:A590,"NotAvailable")</f>
        <v>NotAvailable</v>
      </c>
    </row>
    <row r="62" spans="1:6" hidden="1">
      <c r="A62" t="s">
        <v>5592</v>
      </c>
      <c r="B62" t="s">
        <v>731</v>
      </c>
      <c r="C62" s="1">
        <v>13917</v>
      </c>
      <c r="D62" s="1">
        <v>2101</v>
      </c>
      <c r="E62" t="s">
        <v>3612</v>
      </c>
      <c r="F62" t="str">
        <f>_xlfn.XLOOKUP(Table10[[#This Row],[LocID]],Towerops!A69:A591,Towerops!A69:A591,"NotAvailable")</f>
        <v>NotAvailable</v>
      </c>
    </row>
    <row r="63" spans="1:6">
      <c r="A63" t="s">
        <v>1035</v>
      </c>
      <c r="B63" t="s">
        <v>1036</v>
      </c>
      <c r="C63" s="1">
        <v>13766</v>
      </c>
      <c r="D63" s="1">
        <v>1945</v>
      </c>
      <c r="E63" t="s">
        <v>3612</v>
      </c>
      <c r="F63" t="str">
        <f>_xlfn.XLOOKUP(Table10[[#This Row],[LocID]],Towerops!A70:A592,Towerops!A70:A592,"NotAvailable")</f>
        <v>POU</v>
      </c>
    </row>
    <row r="64" spans="1:6">
      <c r="A64" t="s">
        <v>963</v>
      </c>
      <c r="B64" t="s">
        <v>964</v>
      </c>
      <c r="C64" s="1">
        <v>13429</v>
      </c>
      <c r="D64" s="1">
        <v>14035</v>
      </c>
      <c r="E64" t="s">
        <v>3612</v>
      </c>
      <c r="F64" t="str">
        <f>_xlfn.XLOOKUP(Table10[[#This Row],[LocID]],Towerops!A71:A593,Towerops!A71:A593,"NotAvailable")</f>
        <v>CKB</v>
      </c>
    </row>
    <row r="65" spans="1:6">
      <c r="A65" t="s">
        <v>988</v>
      </c>
      <c r="B65" t="s">
        <v>989</v>
      </c>
      <c r="C65" s="1">
        <v>13334</v>
      </c>
      <c r="D65" s="1">
        <v>9252</v>
      </c>
      <c r="E65" t="s">
        <v>3612</v>
      </c>
      <c r="F65" t="str">
        <f>_xlfn.XLOOKUP(Table10[[#This Row],[LocID]],Towerops!A72:A594,Towerops!A72:A594,"NotAvailable")</f>
        <v>PKB</v>
      </c>
    </row>
    <row r="66" spans="1:6">
      <c r="A66" t="s">
        <v>945</v>
      </c>
      <c r="B66" t="s">
        <v>946</v>
      </c>
      <c r="C66" s="1">
        <v>13255</v>
      </c>
      <c r="D66" s="1">
        <v>20925</v>
      </c>
      <c r="E66" t="s">
        <v>3612</v>
      </c>
      <c r="F66" t="str">
        <f>_xlfn.XLOOKUP(Table10[[#This Row],[LocID]],Towerops!A73:A595,Towerops!A73:A595,"NotAvailable")</f>
        <v>SBY</v>
      </c>
    </row>
    <row r="67" spans="1:6" hidden="1">
      <c r="A67" t="s">
        <v>5593</v>
      </c>
      <c r="B67" t="s">
        <v>5594</v>
      </c>
      <c r="C67" s="1">
        <v>13204</v>
      </c>
      <c r="D67" s="1">
        <v>967</v>
      </c>
      <c r="E67" t="s">
        <v>3612</v>
      </c>
      <c r="F67" t="str">
        <f>_xlfn.XLOOKUP(Table10[[#This Row],[LocID]],Towerops!A74:A596,Towerops!A74:A596,"NotAvailable")</f>
        <v>NotAvailable</v>
      </c>
    </row>
    <row r="68" spans="1:6" hidden="1">
      <c r="A68" t="s">
        <v>5595</v>
      </c>
      <c r="B68" t="s">
        <v>1686</v>
      </c>
      <c r="C68" s="1">
        <v>12702</v>
      </c>
      <c r="D68" s="1">
        <v>1898</v>
      </c>
      <c r="E68" t="s">
        <v>3612</v>
      </c>
      <c r="F68" t="str">
        <f>_xlfn.XLOOKUP(Table10[[#This Row],[LocID]],Towerops!A75:A597,Towerops!A75:A597,"NotAvailable")</f>
        <v>NotAvailable</v>
      </c>
    </row>
    <row r="69" spans="1:6">
      <c r="A69" t="s">
        <v>971</v>
      </c>
      <c r="B69" t="s">
        <v>972</v>
      </c>
      <c r="C69" s="1">
        <v>12627</v>
      </c>
      <c r="D69" s="1">
        <v>12541</v>
      </c>
      <c r="E69" t="s">
        <v>3612</v>
      </c>
      <c r="F69" t="str">
        <f>_xlfn.XLOOKUP(Table10[[#This Row],[LocID]],Towerops!A76:A598,Towerops!A76:A598,"NotAvailable")</f>
        <v>IAG</v>
      </c>
    </row>
    <row r="70" spans="1:6" hidden="1">
      <c r="A70" t="s">
        <v>5596</v>
      </c>
      <c r="B70" t="s">
        <v>5597</v>
      </c>
      <c r="C70" s="1">
        <v>12412</v>
      </c>
      <c r="D70" s="1">
        <v>636</v>
      </c>
      <c r="E70" t="s">
        <v>3612</v>
      </c>
      <c r="F70" t="str">
        <f>_xlfn.XLOOKUP(Table10[[#This Row],[LocID]],Towerops!A77:A599,Towerops!A77:A599,"NotAvailable")</f>
        <v>NotAvailable</v>
      </c>
    </row>
    <row r="71" spans="1:6" hidden="1">
      <c r="A71" t="s">
        <v>5598</v>
      </c>
      <c r="B71" t="s">
        <v>5599</v>
      </c>
      <c r="C71" s="1">
        <v>11811</v>
      </c>
      <c r="D71" s="1">
        <v>921</v>
      </c>
      <c r="E71" t="s">
        <v>3612</v>
      </c>
      <c r="F71" t="str">
        <f>_xlfn.XLOOKUP(Table10[[#This Row],[LocID]],Towerops!A78:A600,Towerops!A78:A600,"NotAvailable")</f>
        <v>NotAvailable</v>
      </c>
    </row>
    <row r="72" spans="1:6" hidden="1">
      <c r="A72" t="s">
        <v>5600</v>
      </c>
      <c r="B72" t="s">
        <v>5601</v>
      </c>
      <c r="C72" s="1">
        <v>11547</v>
      </c>
      <c r="D72" s="1">
        <v>1708</v>
      </c>
      <c r="E72" t="s">
        <v>3612</v>
      </c>
      <c r="F72" t="str">
        <f>_xlfn.XLOOKUP(Table10[[#This Row],[LocID]],Towerops!A79:A601,Towerops!A79:A601,"NotAvailable")</f>
        <v>NotAvailable</v>
      </c>
    </row>
    <row r="73" spans="1:6">
      <c r="A73" t="s">
        <v>957</v>
      </c>
      <c r="B73" t="s">
        <v>958</v>
      </c>
      <c r="C73" s="1">
        <v>11484</v>
      </c>
      <c r="D73" s="1">
        <v>16896</v>
      </c>
      <c r="E73" t="s">
        <v>3612</v>
      </c>
      <c r="F73" t="str">
        <f>_xlfn.XLOOKUP(Table10[[#This Row],[LocID]],Towerops!A80:A602,Towerops!A80:A602,"NotAvailable")</f>
        <v>HTS</v>
      </c>
    </row>
    <row r="74" spans="1:6">
      <c r="A74" t="s">
        <v>996</v>
      </c>
      <c r="B74" t="s">
        <v>997</v>
      </c>
      <c r="C74" s="1">
        <v>11464</v>
      </c>
      <c r="D74" s="1">
        <v>6778</v>
      </c>
      <c r="E74" t="s">
        <v>3612</v>
      </c>
      <c r="F74" t="str">
        <f>_xlfn.XLOOKUP(Table10[[#This Row],[LocID]],Towerops!A81:A603,Towerops!A81:A603,"NotAvailable")</f>
        <v>IPT</v>
      </c>
    </row>
    <row r="75" spans="1:6" hidden="1">
      <c r="A75" t="s">
        <v>5602</v>
      </c>
      <c r="B75" t="s">
        <v>2101</v>
      </c>
      <c r="C75" s="1">
        <v>11010</v>
      </c>
      <c r="D75" s="1">
        <v>3570</v>
      </c>
      <c r="E75" t="s">
        <v>3612</v>
      </c>
      <c r="F75" t="str">
        <f>_xlfn.XLOOKUP(Table10[[#This Row],[LocID]],Towerops!A82:A604,Towerops!A82:A604,"NotAvailable")</f>
        <v>NotAvailable</v>
      </c>
    </row>
    <row r="76" spans="1:6" hidden="1">
      <c r="A76" t="s">
        <v>5603</v>
      </c>
      <c r="B76" t="s">
        <v>5604</v>
      </c>
      <c r="C76" s="1">
        <v>11009</v>
      </c>
      <c r="D76" s="1">
        <v>1031</v>
      </c>
      <c r="E76" t="s">
        <v>3612</v>
      </c>
      <c r="F76" t="str">
        <f>_xlfn.XLOOKUP(Table10[[#This Row],[LocID]],Towerops!A83:A605,Towerops!A83:A605,"NotAvailable")</f>
        <v>NotAvailable</v>
      </c>
    </row>
    <row r="77" spans="1:6">
      <c r="A77" t="s">
        <v>1028</v>
      </c>
      <c r="B77" t="s">
        <v>1029</v>
      </c>
      <c r="C77" s="1">
        <v>10849</v>
      </c>
      <c r="D77" s="1">
        <v>2620</v>
      </c>
      <c r="E77" t="s">
        <v>3612</v>
      </c>
      <c r="F77" t="str">
        <f>_xlfn.XLOOKUP(Table10[[#This Row],[LocID]],Towerops!A84:A606,Towerops!A84:A606,"NotAvailable")</f>
        <v>RME</v>
      </c>
    </row>
    <row r="78" spans="1:6" hidden="1">
      <c r="A78" t="s">
        <v>5605</v>
      </c>
      <c r="B78" t="s">
        <v>5606</v>
      </c>
      <c r="C78" s="1">
        <v>10394</v>
      </c>
      <c r="D78" s="1">
        <v>1053</v>
      </c>
      <c r="E78" t="s">
        <v>3612</v>
      </c>
      <c r="F78" t="str">
        <f>_xlfn.XLOOKUP(Table10[[#This Row],[LocID]],Towerops!A85:A607,Towerops!A85:A607,"NotAvailable")</f>
        <v>NotAvailable</v>
      </c>
    </row>
    <row r="79" spans="1:6" hidden="1">
      <c r="A79" t="s">
        <v>5607</v>
      </c>
      <c r="B79" t="s">
        <v>5608</v>
      </c>
      <c r="C79" s="1">
        <v>9859</v>
      </c>
      <c r="D79" s="1">
        <v>14705</v>
      </c>
      <c r="E79" t="s">
        <v>3612</v>
      </c>
      <c r="F79" t="str">
        <f>_xlfn.XLOOKUP(Table10[[#This Row],[LocID]],Towerops!A86:A608,Towerops!A86:A608,"NotAvailable")</f>
        <v>NotAvailable</v>
      </c>
    </row>
    <row r="80" spans="1:6" hidden="1">
      <c r="A80" t="s">
        <v>5609</v>
      </c>
      <c r="B80" t="s">
        <v>5610</v>
      </c>
      <c r="C80" s="1">
        <v>9832</v>
      </c>
      <c r="D80" s="1">
        <v>8811</v>
      </c>
      <c r="E80" t="s">
        <v>3612</v>
      </c>
      <c r="F80" t="str">
        <f>_xlfn.XLOOKUP(Table10[[#This Row],[LocID]],Towerops!A87:A609,Towerops!A87:A609,"NotAvailable")</f>
        <v>NotAvailable</v>
      </c>
    </row>
    <row r="81" spans="1:6" hidden="1">
      <c r="A81" t="s">
        <v>5611</v>
      </c>
      <c r="B81" t="s">
        <v>5612</v>
      </c>
      <c r="C81" s="1">
        <v>9486</v>
      </c>
      <c r="D81" s="1">
        <v>13500</v>
      </c>
      <c r="E81" t="s">
        <v>3612</v>
      </c>
      <c r="F81" t="str">
        <f>_xlfn.XLOOKUP(Table10[[#This Row],[LocID]],Towerops!A88:A610,Towerops!A88:A610,"NotAvailable")</f>
        <v>NotAvailable</v>
      </c>
    </row>
    <row r="82" spans="1:6" hidden="1">
      <c r="A82" t="s">
        <v>5613</v>
      </c>
      <c r="B82" t="s">
        <v>5614</v>
      </c>
      <c r="C82" s="1">
        <v>9295</v>
      </c>
      <c r="D82" s="1">
        <v>338</v>
      </c>
      <c r="E82" t="s">
        <v>3612</v>
      </c>
      <c r="F82" t="str">
        <f>_xlfn.XLOOKUP(Table10[[#This Row],[LocID]],Towerops!A89:A611,Towerops!A89:A611,"NotAvailable")</f>
        <v>NotAvailable</v>
      </c>
    </row>
    <row r="83" spans="1:6" hidden="1">
      <c r="A83" t="s">
        <v>5615</v>
      </c>
      <c r="B83" t="s">
        <v>1710</v>
      </c>
      <c r="C83" s="1">
        <v>8914</v>
      </c>
      <c r="D83" s="1">
        <v>921</v>
      </c>
      <c r="E83" t="s">
        <v>3612</v>
      </c>
      <c r="F83" t="str">
        <f>_xlfn.XLOOKUP(Table10[[#This Row],[LocID]],Towerops!A90:A612,Towerops!A90:A612,"NotAvailable")</f>
        <v>NotAvailable</v>
      </c>
    </row>
    <row r="84" spans="1:6" hidden="1">
      <c r="A84" t="s">
        <v>5616</v>
      </c>
      <c r="B84" t="s">
        <v>5617</v>
      </c>
      <c r="C84" s="1">
        <v>8662</v>
      </c>
      <c r="D84" s="1">
        <v>658</v>
      </c>
      <c r="E84" t="s">
        <v>3612</v>
      </c>
      <c r="F84" t="str">
        <f>_xlfn.XLOOKUP(Table10[[#This Row],[LocID]],Towerops!A91:A613,Towerops!A91:A613,"NotAvailable")</f>
        <v>NotAvailable</v>
      </c>
    </row>
    <row r="85" spans="1:6" hidden="1">
      <c r="A85" t="s">
        <v>5618</v>
      </c>
      <c r="B85" t="s">
        <v>82</v>
      </c>
      <c r="C85" s="1">
        <v>8542</v>
      </c>
      <c r="D85" s="1">
        <v>5426</v>
      </c>
      <c r="E85" t="s">
        <v>3612</v>
      </c>
      <c r="F85" t="str">
        <f>_xlfn.XLOOKUP(Table10[[#This Row],[LocID]],Towerops!A92:A614,Towerops!A92:A614,"NotAvailable")</f>
        <v>NotAvailable</v>
      </c>
    </row>
    <row r="86" spans="1:6" hidden="1">
      <c r="A86" t="s">
        <v>5619</v>
      </c>
      <c r="B86" t="s">
        <v>5620</v>
      </c>
      <c r="C86" s="1">
        <v>8471</v>
      </c>
      <c r="D86" s="1">
        <v>585</v>
      </c>
      <c r="E86" t="s">
        <v>3612</v>
      </c>
      <c r="F86" t="str">
        <f>_xlfn.XLOOKUP(Table10[[#This Row],[LocID]],Towerops!A93:A615,Towerops!A93:A615,"NotAvailable")</f>
        <v>NotAvailable</v>
      </c>
    </row>
    <row r="87" spans="1:6" hidden="1">
      <c r="A87" t="s">
        <v>5621</v>
      </c>
      <c r="B87" t="s">
        <v>5622</v>
      </c>
      <c r="C87" s="1">
        <v>8132</v>
      </c>
      <c r="D87" s="1">
        <v>2136</v>
      </c>
      <c r="E87" t="s">
        <v>3612</v>
      </c>
      <c r="F87" t="str">
        <f>_xlfn.XLOOKUP(Table10[[#This Row],[LocID]],Towerops!A94:A616,Towerops!A94:A616,"NotAvailable")</f>
        <v>NotAvailable</v>
      </c>
    </row>
    <row r="88" spans="1:6" hidden="1">
      <c r="A88" t="s">
        <v>5623</v>
      </c>
      <c r="B88" t="s">
        <v>5624</v>
      </c>
      <c r="C88" s="1">
        <v>8076</v>
      </c>
      <c r="D88" s="1">
        <v>1856</v>
      </c>
      <c r="E88" t="s">
        <v>3612</v>
      </c>
      <c r="F88" t="str">
        <f>_xlfn.XLOOKUP(Table10[[#This Row],[LocID]],Towerops!A95:A617,Towerops!A95:A617,"NotAvailable")</f>
        <v>NotAvailable</v>
      </c>
    </row>
    <row r="89" spans="1:6" hidden="1">
      <c r="A89" t="s">
        <v>5625</v>
      </c>
      <c r="B89" t="s">
        <v>5626</v>
      </c>
      <c r="C89" s="1">
        <v>7995</v>
      </c>
      <c r="D89" s="1">
        <v>1533</v>
      </c>
      <c r="E89" t="s">
        <v>3612</v>
      </c>
      <c r="F89" t="str">
        <f>_xlfn.XLOOKUP(Table10[[#This Row],[LocID]],Towerops!A96:A618,Towerops!A96:A618,"NotAvailable")</f>
        <v>NotAvailable</v>
      </c>
    </row>
    <row r="90" spans="1:6" hidden="1">
      <c r="A90" t="s">
        <v>5627</v>
      </c>
      <c r="B90" t="s">
        <v>5628</v>
      </c>
      <c r="C90" s="1">
        <v>7763</v>
      </c>
      <c r="D90" s="1">
        <v>13625</v>
      </c>
      <c r="E90" t="s">
        <v>3612</v>
      </c>
      <c r="F90" t="str">
        <f>_xlfn.XLOOKUP(Table10[[#This Row],[LocID]],Towerops!A97:A619,Towerops!A97:A619,"NotAvailable")</f>
        <v>NotAvailable</v>
      </c>
    </row>
    <row r="91" spans="1:6" hidden="1">
      <c r="A91" t="s">
        <v>5629</v>
      </c>
      <c r="B91" t="s">
        <v>5630</v>
      </c>
      <c r="C91" s="1">
        <v>7486</v>
      </c>
      <c r="D91" s="1">
        <v>2080</v>
      </c>
      <c r="E91" t="s">
        <v>3612</v>
      </c>
      <c r="F91" t="str">
        <f>_xlfn.XLOOKUP(Table10[[#This Row],[LocID]],Towerops!A98:A620,Towerops!A98:A620,"NotAvailable")</f>
        <v>NotAvailable</v>
      </c>
    </row>
    <row r="92" spans="1:6" hidden="1">
      <c r="A92" t="s">
        <v>5631</v>
      </c>
      <c r="B92" t="s">
        <v>5632</v>
      </c>
      <c r="C92" s="1">
        <v>7453</v>
      </c>
      <c r="D92" s="1">
        <v>882</v>
      </c>
      <c r="E92" t="s">
        <v>3612</v>
      </c>
      <c r="F92" t="str">
        <f>_xlfn.XLOOKUP(Table10[[#This Row],[LocID]],Towerops!A99:A621,Towerops!A99:A621,"NotAvailable")</f>
        <v>NotAvailable</v>
      </c>
    </row>
    <row r="93" spans="1:6" hidden="1">
      <c r="A93" t="s">
        <v>5633</v>
      </c>
      <c r="B93" t="s">
        <v>5634</v>
      </c>
      <c r="C93" s="1">
        <v>7396</v>
      </c>
      <c r="D93" s="1">
        <v>1895</v>
      </c>
      <c r="E93" t="s">
        <v>3612</v>
      </c>
      <c r="F93" t="str">
        <f>_xlfn.XLOOKUP(Table10[[#This Row],[LocID]],Towerops!A100:A622,Towerops!A100:A622,"NotAvailable")</f>
        <v>NotAvailable</v>
      </c>
    </row>
    <row r="94" spans="1:6" hidden="1">
      <c r="A94" t="s">
        <v>5635</v>
      </c>
      <c r="B94" t="s">
        <v>5636</v>
      </c>
      <c r="C94" s="1">
        <v>7387</v>
      </c>
      <c r="D94" s="1">
        <v>1213</v>
      </c>
      <c r="E94" t="s">
        <v>3612</v>
      </c>
      <c r="F94" t="str">
        <f>_xlfn.XLOOKUP(Table10[[#This Row],[LocID]],Towerops!A101:A623,Towerops!A101:A623,"NotAvailable")</f>
        <v>NotAvailable</v>
      </c>
    </row>
    <row r="95" spans="1:6" hidden="1">
      <c r="A95" t="s">
        <v>5637</v>
      </c>
      <c r="B95" t="s">
        <v>3819</v>
      </c>
      <c r="C95" s="1">
        <v>7118</v>
      </c>
      <c r="D95" s="1">
        <v>6656</v>
      </c>
      <c r="E95" t="s">
        <v>3612</v>
      </c>
      <c r="F95" t="str">
        <f>_xlfn.XLOOKUP(Table10[[#This Row],[LocID]],Towerops!A102:A624,Towerops!A102:A624,"NotAvailable")</f>
        <v>NotAvailable</v>
      </c>
    </row>
    <row r="96" spans="1:6" hidden="1">
      <c r="A96" t="s">
        <v>5638</v>
      </c>
      <c r="B96" t="s">
        <v>5639</v>
      </c>
      <c r="C96" s="1">
        <v>6817</v>
      </c>
      <c r="D96" s="1">
        <v>414</v>
      </c>
      <c r="E96" t="s">
        <v>3612</v>
      </c>
      <c r="F96" t="str">
        <f>_xlfn.XLOOKUP(Table10[[#This Row],[LocID]],Towerops!A103:A625,Towerops!A103:A625,"NotAvailable")</f>
        <v>NotAvailable</v>
      </c>
    </row>
    <row r="97" spans="1:6" hidden="1">
      <c r="A97" t="s">
        <v>5640</v>
      </c>
      <c r="B97" t="s">
        <v>5641</v>
      </c>
      <c r="C97" s="1">
        <v>6479</v>
      </c>
      <c r="D97" s="1">
        <v>15058</v>
      </c>
      <c r="E97" t="s">
        <v>3612</v>
      </c>
      <c r="F97" t="str">
        <f>_xlfn.XLOOKUP(Table10[[#This Row],[LocID]],Towerops!A104:A626,Towerops!A104:A626,"NotAvailable")</f>
        <v>NotAvailable</v>
      </c>
    </row>
    <row r="98" spans="1:6" hidden="1">
      <c r="A98" t="s">
        <v>5642</v>
      </c>
      <c r="B98" t="s">
        <v>577</v>
      </c>
      <c r="C98" s="1">
        <v>6458</v>
      </c>
      <c r="D98" s="1">
        <v>166</v>
      </c>
      <c r="E98" t="s">
        <v>3612</v>
      </c>
      <c r="F98" t="str">
        <f>_xlfn.XLOOKUP(Table10[[#This Row],[LocID]],Towerops!A105:A627,Towerops!A105:A627,"NotAvailable")</f>
        <v>NotAvailable</v>
      </c>
    </row>
    <row r="99" spans="1:6" hidden="1">
      <c r="A99" t="s">
        <v>5643</v>
      </c>
      <c r="B99" t="s">
        <v>319</v>
      </c>
      <c r="C99" s="1">
        <v>6329</v>
      </c>
      <c r="D99" s="1">
        <v>208</v>
      </c>
      <c r="E99" t="s">
        <v>3612</v>
      </c>
      <c r="F99" t="str">
        <f>_xlfn.XLOOKUP(Table10[[#This Row],[LocID]],Towerops!A106:A628,Towerops!A106:A628,"NotAvailable")</f>
        <v>NotAvailable</v>
      </c>
    </row>
    <row r="100" spans="1:6" hidden="1">
      <c r="A100" t="s">
        <v>5644</v>
      </c>
      <c r="B100" t="s">
        <v>5645</v>
      </c>
      <c r="C100" s="1">
        <v>6124</v>
      </c>
      <c r="D100" s="1">
        <v>226</v>
      </c>
      <c r="E100" t="s">
        <v>3612</v>
      </c>
      <c r="F100" t="str">
        <f>_xlfn.XLOOKUP(Table10[[#This Row],[LocID]],Towerops!A107:A629,Towerops!A107:A629,"NotAvailable")</f>
        <v>NotAvailable</v>
      </c>
    </row>
    <row r="101" spans="1:6" hidden="1">
      <c r="A101" t="s">
        <v>5646</v>
      </c>
      <c r="B101" t="s">
        <v>5647</v>
      </c>
      <c r="C101" s="1">
        <v>5907</v>
      </c>
      <c r="D101" s="1">
        <v>593</v>
      </c>
      <c r="E101" t="s">
        <v>3612</v>
      </c>
      <c r="F101" t="str">
        <f>_xlfn.XLOOKUP(Table10[[#This Row],[LocID]],Towerops!A108:A630,Towerops!A108:A630,"NotAvailable")</f>
        <v>NotAvailable</v>
      </c>
    </row>
    <row r="102" spans="1:6" hidden="1">
      <c r="A102" t="s">
        <v>5648</v>
      </c>
      <c r="B102" t="s">
        <v>105</v>
      </c>
      <c r="C102" s="1">
        <v>5866</v>
      </c>
      <c r="D102" s="1">
        <v>77</v>
      </c>
      <c r="E102" t="s">
        <v>3612</v>
      </c>
      <c r="F102" t="str">
        <f>_xlfn.XLOOKUP(Table10[[#This Row],[LocID]],Towerops!A109:A631,Towerops!A109:A631,"NotAvailable")</f>
        <v>NotAvailable</v>
      </c>
    </row>
    <row r="103" spans="1:6" hidden="1">
      <c r="A103" t="s">
        <v>5649</v>
      </c>
      <c r="B103" t="s">
        <v>5650</v>
      </c>
      <c r="C103" s="1">
        <v>5662</v>
      </c>
      <c r="D103" s="1">
        <v>459</v>
      </c>
      <c r="E103" t="s">
        <v>3612</v>
      </c>
      <c r="F103" t="str">
        <f>_xlfn.XLOOKUP(Table10[[#This Row],[LocID]],Towerops!A110:A632,Towerops!A110:A632,"NotAvailable")</f>
        <v>NotAvailable</v>
      </c>
    </row>
    <row r="104" spans="1:6" hidden="1">
      <c r="A104" t="s">
        <v>5651</v>
      </c>
      <c r="B104" t="s">
        <v>5652</v>
      </c>
      <c r="C104" s="1">
        <v>5611</v>
      </c>
      <c r="D104" s="1">
        <v>558</v>
      </c>
      <c r="E104" t="s">
        <v>3612</v>
      </c>
      <c r="F104" t="str">
        <f>_xlfn.XLOOKUP(Table10[[#This Row],[LocID]],Towerops!A111:A633,Towerops!A111:A633,"NotAvailable")</f>
        <v>NotAvailable</v>
      </c>
    </row>
    <row r="105" spans="1:6" hidden="1">
      <c r="A105" t="s">
        <v>5653</v>
      </c>
      <c r="B105" t="s">
        <v>1887</v>
      </c>
      <c r="C105" s="1">
        <v>5599</v>
      </c>
      <c r="D105" s="1">
        <v>2895</v>
      </c>
      <c r="E105" t="s">
        <v>3612</v>
      </c>
      <c r="F105" t="str">
        <f>_xlfn.XLOOKUP(Table10[[#This Row],[LocID]],Towerops!A112:A634,Towerops!A112:A634,"NotAvailable")</f>
        <v>NotAvailable</v>
      </c>
    </row>
    <row r="106" spans="1:6" hidden="1">
      <c r="A106" t="s">
        <v>5654</v>
      </c>
      <c r="B106" t="s">
        <v>4145</v>
      </c>
      <c r="C106" s="1">
        <v>5520</v>
      </c>
      <c r="D106" s="1">
        <v>400</v>
      </c>
      <c r="E106" t="s">
        <v>3612</v>
      </c>
      <c r="F106" t="str">
        <f>_xlfn.XLOOKUP(Table10[[#This Row],[LocID]],Towerops!A113:A635,Towerops!A113:A635,"NotAvailable")</f>
        <v>NotAvailable</v>
      </c>
    </row>
    <row r="107" spans="1:6" hidden="1">
      <c r="A107" t="s">
        <v>5655</v>
      </c>
      <c r="B107" t="s">
        <v>1913</v>
      </c>
      <c r="C107" s="1">
        <v>5228</v>
      </c>
      <c r="D107" s="1">
        <v>405</v>
      </c>
      <c r="E107" t="s">
        <v>3612</v>
      </c>
      <c r="F107" t="str">
        <f>_xlfn.XLOOKUP(Table10[[#This Row],[LocID]],Towerops!A114:A636,Towerops!A114:A636,"NotAvailable")</f>
        <v>NotAvailable</v>
      </c>
    </row>
    <row r="108" spans="1:6" hidden="1">
      <c r="A108" t="s">
        <v>5656</v>
      </c>
      <c r="B108" t="s">
        <v>5657</v>
      </c>
      <c r="C108" s="1">
        <v>5110</v>
      </c>
      <c r="D108" s="1">
        <v>492</v>
      </c>
      <c r="E108" t="s">
        <v>3612</v>
      </c>
      <c r="F108" t="str">
        <f>_xlfn.XLOOKUP(Table10[[#This Row],[LocID]],Towerops!A115:A637,Towerops!A115:A637,"NotAvailable")</f>
        <v>NotAvailable</v>
      </c>
    </row>
    <row r="109" spans="1:6" hidden="1">
      <c r="A109" t="s">
        <v>5658</v>
      </c>
      <c r="B109" t="s">
        <v>5659</v>
      </c>
      <c r="C109" s="1">
        <v>4850</v>
      </c>
      <c r="D109" s="1">
        <v>745</v>
      </c>
      <c r="E109" t="s">
        <v>3612</v>
      </c>
      <c r="F109" t="str">
        <f>_xlfn.XLOOKUP(Table10[[#This Row],[LocID]],Towerops!A116:A638,Towerops!A116:A638,"NotAvailable")</f>
        <v>NotAvailable</v>
      </c>
    </row>
    <row r="110" spans="1:6" hidden="1">
      <c r="A110" t="s">
        <v>5660</v>
      </c>
      <c r="B110" t="s">
        <v>5661</v>
      </c>
      <c r="C110" s="1">
        <v>4660</v>
      </c>
      <c r="D110" s="1">
        <v>1477</v>
      </c>
      <c r="E110" t="s">
        <v>3612</v>
      </c>
      <c r="F110" t="str">
        <f>_xlfn.XLOOKUP(Table10[[#This Row],[LocID]],Towerops!A117:A639,Towerops!A117:A639,"NotAvailable")</f>
        <v>NotAvailable</v>
      </c>
    </row>
    <row r="111" spans="1:6">
      <c r="A111" t="s">
        <v>1063</v>
      </c>
      <c r="B111" t="s">
        <v>1064</v>
      </c>
      <c r="C111" s="1">
        <v>4532</v>
      </c>
      <c r="D111" s="1">
        <v>1016</v>
      </c>
      <c r="E111" t="s">
        <v>3612</v>
      </c>
      <c r="F111" t="str">
        <f>_xlfn.XLOOKUP(Table10[[#This Row],[LocID]],Towerops!A118:A640,Towerops!A118:A640,"NotAvailable")</f>
        <v>HLG</v>
      </c>
    </row>
    <row r="112" spans="1:6" hidden="1">
      <c r="A112" t="s">
        <v>5662</v>
      </c>
      <c r="B112" t="s">
        <v>5663</v>
      </c>
      <c r="C112" s="1">
        <v>4462</v>
      </c>
      <c r="D112" s="1">
        <v>1574</v>
      </c>
      <c r="E112" t="s">
        <v>3612</v>
      </c>
      <c r="F112" t="str">
        <f>_xlfn.XLOOKUP(Table10[[#This Row],[LocID]],Towerops!A119:A641,Towerops!A119:A641,"NotAvailable")</f>
        <v>NotAvailable</v>
      </c>
    </row>
    <row r="113" spans="1:6" hidden="1">
      <c r="A113" t="s">
        <v>5664</v>
      </c>
      <c r="B113" t="s">
        <v>5665</v>
      </c>
      <c r="C113" s="1">
        <v>4355</v>
      </c>
      <c r="D113" s="1">
        <v>456</v>
      </c>
      <c r="E113" t="s">
        <v>3612</v>
      </c>
      <c r="F113" t="str">
        <f>_xlfn.XLOOKUP(Table10[[#This Row],[LocID]],Towerops!A120:A642,Towerops!A120:A642,"NotAvailable")</f>
        <v>NotAvailable</v>
      </c>
    </row>
    <row r="114" spans="1:6" hidden="1">
      <c r="A114" t="s">
        <v>5666</v>
      </c>
      <c r="B114" t="s">
        <v>1668</v>
      </c>
      <c r="C114" s="1">
        <v>4343</v>
      </c>
      <c r="D114" s="1">
        <v>1159</v>
      </c>
      <c r="E114" t="s">
        <v>3612</v>
      </c>
      <c r="F114" t="str">
        <f>_xlfn.XLOOKUP(Table10[[#This Row],[LocID]],Towerops!A121:A643,Towerops!A121:A643,"NotAvailable")</f>
        <v>NotAvailable</v>
      </c>
    </row>
    <row r="115" spans="1:6" hidden="1">
      <c r="A115" t="s">
        <v>5667</v>
      </c>
      <c r="B115" t="s">
        <v>1966</v>
      </c>
      <c r="C115" s="1">
        <v>3897</v>
      </c>
      <c r="D115" s="1">
        <v>1114</v>
      </c>
      <c r="E115" t="s">
        <v>3612</v>
      </c>
      <c r="F115" t="str">
        <f>_xlfn.XLOOKUP(Table10[[#This Row],[LocID]],Towerops!A122:A644,Towerops!A122:A644,"NotAvailable")</f>
        <v>NotAvailable</v>
      </c>
    </row>
    <row r="116" spans="1:6" hidden="1">
      <c r="A116" t="s">
        <v>5668</v>
      </c>
      <c r="B116" t="s">
        <v>5669</v>
      </c>
      <c r="C116" s="1">
        <v>3850</v>
      </c>
      <c r="D116" s="1">
        <v>20781</v>
      </c>
      <c r="E116" t="s">
        <v>3612</v>
      </c>
      <c r="F116" t="str">
        <f>_xlfn.XLOOKUP(Table10[[#This Row],[LocID]],Towerops!A123:A645,Towerops!A123:A645,"NotAvailable")</f>
        <v>NotAvailable</v>
      </c>
    </row>
    <row r="117" spans="1:6" hidden="1">
      <c r="A117" t="s">
        <v>5670</v>
      </c>
      <c r="B117" t="s">
        <v>3777</v>
      </c>
      <c r="C117" s="1">
        <v>3725</v>
      </c>
      <c r="D117" s="1">
        <v>221</v>
      </c>
      <c r="E117" t="s">
        <v>3612</v>
      </c>
      <c r="F117" t="str">
        <f>_xlfn.XLOOKUP(Table10[[#This Row],[LocID]],Towerops!A124:A646,Towerops!A124:A646,"NotAvailable")</f>
        <v>NotAvailable</v>
      </c>
    </row>
    <row r="118" spans="1:6" hidden="1">
      <c r="A118" t="s">
        <v>5671</v>
      </c>
      <c r="B118" t="s">
        <v>5672</v>
      </c>
      <c r="C118" s="1">
        <v>3671</v>
      </c>
      <c r="D118" s="1">
        <v>236</v>
      </c>
      <c r="E118" t="s">
        <v>3612</v>
      </c>
      <c r="F118" t="str">
        <f>_xlfn.XLOOKUP(Table10[[#This Row],[LocID]],Towerops!A125:A647,Towerops!A125:A647,"NotAvailable")</f>
        <v>NotAvailable</v>
      </c>
    </row>
    <row r="119" spans="1:6" hidden="1">
      <c r="A119" t="s">
        <v>5673</v>
      </c>
      <c r="B119" t="s">
        <v>5674</v>
      </c>
      <c r="C119" s="1">
        <v>3598</v>
      </c>
      <c r="D119" s="1">
        <v>1361</v>
      </c>
      <c r="E119" t="s">
        <v>3612</v>
      </c>
      <c r="F119" t="str">
        <f>_xlfn.XLOOKUP(Table10[[#This Row],[LocID]],Towerops!A126:A648,Towerops!A126:A648,"NotAvailable")</f>
        <v>NotAvailable</v>
      </c>
    </row>
    <row r="120" spans="1:6" hidden="1">
      <c r="A120" t="s">
        <v>1514</v>
      </c>
      <c r="B120" t="s">
        <v>3370</v>
      </c>
      <c r="C120" s="1">
        <v>3581</v>
      </c>
      <c r="D120" s="1">
        <v>91</v>
      </c>
      <c r="E120" t="s">
        <v>3612</v>
      </c>
      <c r="F120" t="str">
        <f>_xlfn.XLOOKUP(Table10[[#This Row],[LocID]],Towerops!A127:A649,Towerops!A127:A649,"NotAvailable")</f>
        <v>NotAvailable</v>
      </c>
    </row>
    <row r="121" spans="1:6" hidden="1">
      <c r="A121" t="s">
        <v>5675</v>
      </c>
      <c r="B121" t="s">
        <v>5676</v>
      </c>
      <c r="C121" s="1">
        <v>3546</v>
      </c>
      <c r="D121" s="1">
        <v>122</v>
      </c>
      <c r="E121" t="s">
        <v>3612</v>
      </c>
      <c r="F121" t="str">
        <f>_xlfn.XLOOKUP(Table10[[#This Row],[LocID]],Towerops!A128:A650,Towerops!A128:A650,"NotAvailable")</f>
        <v>NotAvailable</v>
      </c>
    </row>
    <row r="122" spans="1:6" hidden="1">
      <c r="A122" t="s">
        <v>5677</v>
      </c>
      <c r="B122" t="s">
        <v>5678</v>
      </c>
      <c r="C122" s="1">
        <v>3516</v>
      </c>
      <c r="D122" s="1">
        <v>848</v>
      </c>
      <c r="E122" t="s">
        <v>3612</v>
      </c>
      <c r="F122" t="str">
        <f>_xlfn.XLOOKUP(Table10[[#This Row],[LocID]],Towerops!A129:A651,Towerops!A129:A651,"NotAvailable")</f>
        <v>NotAvailable</v>
      </c>
    </row>
    <row r="123" spans="1:6" hidden="1">
      <c r="A123" t="s">
        <v>5679</v>
      </c>
      <c r="B123" t="s">
        <v>5680</v>
      </c>
      <c r="C123" s="1">
        <v>3463</v>
      </c>
      <c r="D123" s="1">
        <v>154</v>
      </c>
      <c r="E123" t="s">
        <v>3612</v>
      </c>
      <c r="F123" t="str">
        <f>_xlfn.XLOOKUP(Table10[[#This Row],[LocID]],Towerops!A130:A652,Towerops!A130:A652,"NotAvailable")</f>
        <v>NotAvailable</v>
      </c>
    </row>
    <row r="124" spans="1:6" hidden="1">
      <c r="A124" t="s">
        <v>5681</v>
      </c>
      <c r="B124" t="s">
        <v>5599</v>
      </c>
      <c r="C124" s="1">
        <v>3341</v>
      </c>
      <c r="D124" s="1">
        <v>86</v>
      </c>
      <c r="E124" t="s">
        <v>3612</v>
      </c>
      <c r="F124" t="str">
        <f>_xlfn.XLOOKUP(Table10[[#This Row],[LocID]],Towerops!A131:A653,Towerops!A131:A653,"NotAvailable")</f>
        <v>NotAvailable</v>
      </c>
    </row>
    <row r="125" spans="1:6" hidden="1">
      <c r="A125" t="s">
        <v>5682</v>
      </c>
      <c r="B125" t="s">
        <v>4245</v>
      </c>
      <c r="C125" s="1">
        <v>3288</v>
      </c>
      <c r="D125" s="1">
        <v>332</v>
      </c>
      <c r="E125" t="s">
        <v>3612</v>
      </c>
      <c r="F125" t="str">
        <f>_xlfn.XLOOKUP(Table10[[#This Row],[LocID]],Towerops!A132:A654,Towerops!A132:A654,"NotAvailable")</f>
        <v>NotAvailable</v>
      </c>
    </row>
    <row r="126" spans="1:6" hidden="1">
      <c r="A126" t="s">
        <v>5683</v>
      </c>
      <c r="B126" t="s">
        <v>5684</v>
      </c>
      <c r="C126" s="1">
        <v>3263</v>
      </c>
      <c r="D126" s="1">
        <v>2117</v>
      </c>
      <c r="E126" t="s">
        <v>3612</v>
      </c>
      <c r="F126" t="str">
        <f>_xlfn.XLOOKUP(Table10[[#This Row],[LocID]],Towerops!A133:A655,Towerops!A133:A655,"NotAvailable")</f>
        <v>NotAvailable</v>
      </c>
    </row>
    <row r="127" spans="1:6" hidden="1">
      <c r="A127" t="s">
        <v>5685</v>
      </c>
      <c r="B127" t="s">
        <v>5686</v>
      </c>
      <c r="C127" s="1">
        <v>3255</v>
      </c>
      <c r="D127" s="1">
        <v>70</v>
      </c>
      <c r="E127" t="s">
        <v>3612</v>
      </c>
      <c r="F127" t="str">
        <f>_xlfn.XLOOKUP(Table10[[#This Row],[LocID]],Towerops!A134:A656,Towerops!A134:A656,"NotAvailable")</f>
        <v>NotAvailable</v>
      </c>
    </row>
    <row r="128" spans="1:6" hidden="1">
      <c r="A128" t="s">
        <v>5687</v>
      </c>
      <c r="B128" t="s">
        <v>5688</v>
      </c>
      <c r="C128" s="1">
        <v>3146</v>
      </c>
      <c r="D128" s="1">
        <v>140</v>
      </c>
      <c r="E128" t="s">
        <v>3612</v>
      </c>
      <c r="F128" t="str">
        <f>_xlfn.XLOOKUP(Table10[[#This Row],[LocID]],Towerops!A135:A657,Towerops!A135:A657,"NotAvailable")</f>
        <v>NotAvailable</v>
      </c>
    </row>
    <row r="129" spans="1:6" hidden="1">
      <c r="A129" t="s">
        <v>5689</v>
      </c>
      <c r="B129" t="s">
        <v>5690</v>
      </c>
      <c r="C129" s="1">
        <v>3136</v>
      </c>
      <c r="D129" s="1">
        <v>86</v>
      </c>
      <c r="E129" t="s">
        <v>3612</v>
      </c>
      <c r="F129" t="str">
        <f>_xlfn.XLOOKUP(Table10[[#This Row],[LocID]],Towerops!A136:A658,Towerops!A136:A658,"NotAvailable")</f>
        <v>NotAvailable</v>
      </c>
    </row>
    <row r="130" spans="1:6" hidden="1">
      <c r="A130" t="s">
        <v>5691</v>
      </c>
      <c r="C130" s="1">
        <v>2933</v>
      </c>
      <c r="D130" s="1">
        <v>375</v>
      </c>
      <c r="E130" t="s">
        <v>3612</v>
      </c>
      <c r="F130" t="str">
        <f>_xlfn.XLOOKUP(Table10[[#This Row],[LocID]],Towerops!A137:A659,Towerops!A137:A659,"NotAvailable")</f>
        <v>NotAvailable</v>
      </c>
    </row>
    <row r="131" spans="1:6" hidden="1">
      <c r="A131" t="s">
        <v>5692</v>
      </c>
      <c r="B131" t="s">
        <v>1467</v>
      </c>
      <c r="C131" s="1">
        <v>2744</v>
      </c>
      <c r="D131" s="1">
        <v>5445</v>
      </c>
      <c r="E131" t="s">
        <v>3612</v>
      </c>
      <c r="F131" t="str">
        <f>_xlfn.XLOOKUP(Table10[[#This Row],[LocID]],Towerops!A138:A660,Towerops!A138:A660,"NotAvailable")</f>
        <v>NotAvailable</v>
      </c>
    </row>
    <row r="132" spans="1:6" hidden="1">
      <c r="A132" t="s">
        <v>5693</v>
      </c>
      <c r="B132" t="s">
        <v>2018</v>
      </c>
      <c r="C132" s="1">
        <v>2622</v>
      </c>
      <c r="D132" s="1">
        <v>280</v>
      </c>
      <c r="E132" t="s">
        <v>3612</v>
      </c>
      <c r="F132" t="str">
        <f>_xlfn.XLOOKUP(Table10[[#This Row],[LocID]],Towerops!A139:A661,Towerops!A139:A661,"NotAvailable")</f>
        <v>NotAvailable</v>
      </c>
    </row>
    <row r="133" spans="1:6" hidden="1">
      <c r="A133" t="s">
        <v>5694</v>
      </c>
      <c r="B133" t="s">
        <v>5695</v>
      </c>
      <c r="C133" s="1">
        <v>2608</v>
      </c>
      <c r="D133" s="1">
        <v>157</v>
      </c>
      <c r="E133" t="s">
        <v>3612</v>
      </c>
      <c r="F133" t="str">
        <f>_xlfn.XLOOKUP(Table10[[#This Row],[LocID]],Towerops!A140:A662,Towerops!A140:A662,"NotAvailable")</f>
        <v>NotAvailable</v>
      </c>
    </row>
    <row r="134" spans="1:6" hidden="1">
      <c r="A134" t="s">
        <v>5696</v>
      </c>
      <c r="B134" t="s">
        <v>5697</v>
      </c>
      <c r="C134" s="1">
        <v>2572</v>
      </c>
      <c r="D134" s="1">
        <v>405</v>
      </c>
      <c r="E134" t="s">
        <v>3612</v>
      </c>
      <c r="F134" t="str">
        <f>_xlfn.XLOOKUP(Table10[[#This Row],[LocID]],Towerops!A141:A663,Towerops!A141:A663,"NotAvailable")</f>
        <v>NotAvailable</v>
      </c>
    </row>
    <row r="135" spans="1:6" hidden="1">
      <c r="A135" t="s">
        <v>5698</v>
      </c>
      <c r="B135" t="s">
        <v>2307</v>
      </c>
      <c r="C135" s="1">
        <v>2556</v>
      </c>
      <c r="D135" s="1">
        <v>216</v>
      </c>
      <c r="E135" t="s">
        <v>3612</v>
      </c>
      <c r="F135" t="str">
        <f>_xlfn.XLOOKUP(Table10[[#This Row],[LocID]],Towerops!A142:A664,Towerops!A142:A664,"NotAvailable")</f>
        <v>NotAvailable</v>
      </c>
    </row>
    <row r="136" spans="1:6" hidden="1">
      <c r="A136" t="s">
        <v>5699</v>
      </c>
      <c r="B136" t="s">
        <v>5700</v>
      </c>
      <c r="C136" s="1">
        <v>2511</v>
      </c>
      <c r="D136" s="1">
        <v>301</v>
      </c>
      <c r="E136" t="s">
        <v>3612</v>
      </c>
      <c r="F136" t="str">
        <f>_xlfn.XLOOKUP(Table10[[#This Row],[LocID]],Towerops!A143:A665,Towerops!A143:A665,"NotAvailable")</f>
        <v>NotAvailable</v>
      </c>
    </row>
    <row r="137" spans="1:6" hidden="1">
      <c r="A137" t="s">
        <v>5701</v>
      </c>
      <c r="B137" t="s">
        <v>3426</v>
      </c>
      <c r="C137" s="1">
        <v>2480</v>
      </c>
      <c r="D137" s="1">
        <v>19119</v>
      </c>
      <c r="E137" t="s">
        <v>3612</v>
      </c>
      <c r="F137" t="str">
        <f>_xlfn.XLOOKUP(Table10[[#This Row],[LocID]],Towerops!A144:A666,Towerops!A144:A666,"NotAvailable")</f>
        <v>NotAvailable</v>
      </c>
    </row>
    <row r="138" spans="1:6" hidden="1">
      <c r="A138" t="s">
        <v>5702</v>
      </c>
      <c r="B138" t="s">
        <v>5703</v>
      </c>
      <c r="C138" s="1">
        <v>2480</v>
      </c>
      <c r="D138" s="1">
        <v>169</v>
      </c>
      <c r="E138" t="s">
        <v>3612</v>
      </c>
      <c r="F138" t="str">
        <f>_xlfn.XLOOKUP(Table10[[#This Row],[LocID]],Towerops!A145:A667,Towerops!A145:A667,"NotAvailable")</f>
        <v>NotAvailable</v>
      </c>
    </row>
    <row r="139" spans="1:6" hidden="1">
      <c r="A139" t="s">
        <v>5704</v>
      </c>
      <c r="B139" t="s">
        <v>4778</v>
      </c>
      <c r="C139" s="1">
        <v>2463</v>
      </c>
      <c r="D139" s="1">
        <v>358</v>
      </c>
      <c r="E139" t="s">
        <v>3612</v>
      </c>
      <c r="F139" t="str">
        <f>_xlfn.XLOOKUP(Table10[[#This Row],[LocID]],Towerops!A146:A668,Towerops!A146:A668,"NotAvailable")</f>
        <v>NotAvailable</v>
      </c>
    </row>
    <row r="140" spans="1:6" hidden="1">
      <c r="A140" t="s">
        <v>5705</v>
      </c>
      <c r="B140" t="s">
        <v>5706</v>
      </c>
      <c r="C140" s="1">
        <v>2440</v>
      </c>
      <c r="D140" s="1">
        <v>87</v>
      </c>
      <c r="E140" t="s">
        <v>3612</v>
      </c>
      <c r="F140" t="str">
        <f>_xlfn.XLOOKUP(Table10[[#This Row],[LocID]],Towerops!A147:A669,Towerops!A147:A669,"NotAvailable")</f>
        <v>NotAvailable</v>
      </c>
    </row>
    <row r="141" spans="1:6" hidden="1">
      <c r="A141" t="s">
        <v>5707</v>
      </c>
      <c r="B141" t="s">
        <v>5708</v>
      </c>
      <c r="C141" s="1">
        <v>2413</v>
      </c>
      <c r="D141" s="1">
        <v>264</v>
      </c>
      <c r="E141" t="s">
        <v>3612</v>
      </c>
      <c r="F141" t="str">
        <f>_xlfn.XLOOKUP(Table10[[#This Row],[LocID]],Towerops!A148:A670,Towerops!A148:A670,"NotAvailable")</f>
        <v>NotAvailable</v>
      </c>
    </row>
    <row r="142" spans="1:6" hidden="1">
      <c r="A142" t="s">
        <v>5709</v>
      </c>
      <c r="B142" t="s">
        <v>5710</v>
      </c>
      <c r="C142" s="1">
        <v>2367</v>
      </c>
      <c r="D142" s="1">
        <v>204</v>
      </c>
      <c r="E142" t="s">
        <v>3612</v>
      </c>
      <c r="F142" t="str">
        <f>_xlfn.XLOOKUP(Table10[[#This Row],[LocID]],Towerops!A149:A671,Towerops!A149:A671,"NotAvailable")</f>
        <v>NotAvailable</v>
      </c>
    </row>
    <row r="143" spans="1:6" hidden="1">
      <c r="A143" t="s">
        <v>5711</v>
      </c>
      <c r="B143" t="s">
        <v>5712</v>
      </c>
      <c r="C143" s="1">
        <v>2332</v>
      </c>
      <c r="D143" s="1">
        <v>97</v>
      </c>
      <c r="E143" t="s">
        <v>3612</v>
      </c>
      <c r="F143" t="str">
        <f>_xlfn.XLOOKUP(Table10[[#This Row],[LocID]],Towerops!A150:A672,Towerops!A150:A672,"NotAvailable")</f>
        <v>NotAvailable</v>
      </c>
    </row>
    <row r="144" spans="1:6" hidden="1">
      <c r="A144" t="s">
        <v>5713</v>
      </c>
      <c r="B144" t="s">
        <v>5714</v>
      </c>
      <c r="C144" s="1">
        <v>2327</v>
      </c>
      <c r="D144" s="1">
        <v>138</v>
      </c>
      <c r="E144" t="s">
        <v>3612</v>
      </c>
      <c r="F144" t="str">
        <f>_xlfn.XLOOKUP(Table10[[#This Row],[LocID]],Towerops!A151:A673,Towerops!A151:A673,"NotAvailable")</f>
        <v>NotAvailable</v>
      </c>
    </row>
    <row r="145" spans="1:6" hidden="1">
      <c r="A145" t="s">
        <v>5715</v>
      </c>
      <c r="B145" t="s">
        <v>5716</v>
      </c>
      <c r="C145" s="1">
        <v>2299</v>
      </c>
      <c r="D145" s="1">
        <v>100</v>
      </c>
      <c r="E145" t="s">
        <v>3612</v>
      </c>
      <c r="F145" t="str">
        <f>_xlfn.XLOOKUP(Table10[[#This Row],[LocID]],Towerops!A152:A674,Towerops!A152:A674,"NotAvailable")</f>
        <v>NotAvailable</v>
      </c>
    </row>
    <row r="146" spans="1:6" hidden="1">
      <c r="A146" t="s">
        <v>5717</v>
      </c>
      <c r="B146" t="s">
        <v>5718</v>
      </c>
      <c r="C146" s="1">
        <v>2298</v>
      </c>
      <c r="D146" s="1">
        <v>2307</v>
      </c>
      <c r="E146" t="s">
        <v>3612</v>
      </c>
      <c r="F146" t="str">
        <f>_xlfn.XLOOKUP(Table10[[#This Row],[LocID]],Towerops!A153:A675,Towerops!A153:A675,"NotAvailable")</f>
        <v>NotAvailable</v>
      </c>
    </row>
    <row r="147" spans="1:6" hidden="1">
      <c r="A147" t="s">
        <v>5719</v>
      </c>
      <c r="B147" t="s">
        <v>5720</v>
      </c>
      <c r="C147" s="1">
        <v>2256</v>
      </c>
      <c r="D147" s="1">
        <v>489</v>
      </c>
      <c r="E147" t="s">
        <v>3612</v>
      </c>
      <c r="F147" t="str">
        <f>_xlfn.XLOOKUP(Table10[[#This Row],[LocID]],Towerops!A154:A676,Towerops!A154:A676,"NotAvailable")</f>
        <v>NotAvailable</v>
      </c>
    </row>
    <row r="148" spans="1:6" hidden="1">
      <c r="A148" t="s">
        <v>5721</v>
      </c>
      <c r="B148" t="s">
        <v>294</v>
      </c>
      <c r="C148" s="1">
        <v>2254</v>
      </c>
      <c r="D148" s="1">
        <v>837</v>
      </c>
      <c r="E148" t="s">
        <v>3612</v>
      </c>
      <c r="F148" t="str">
        <f>_xlfn.XLOOKUP(Table10[[#This Row],[LocID]],Towerops!A155:A677,Towerops!A155:A677,"NotAvailable")</f>
        <v>NotAvailable</v>
      </c>
    </row>
    <row r="149" spans="1:6" hidden="1">
      <c r="A149" t="s">
        <v>5722</v>
      </c>
      <c r="B149" t="s">
        <v>5723</v>
      </c>
      <c r="C149" s="1">
        <v>2252</v>
      </c>
      <c r="D149" s="1">
        <v>1414</v>
      </c>
      <c r="E149" t="s">
        <v>3612</v>
      </c>
      <c r="F149" t="str">
        <f>_xlfn.XLOOKUP(Table10[[#This Row],[LocID]],Towerops!A156:A678,Towerops!A156:A678,"NotAvailable")</f>
        <v>NotAvailable</v>
      </c>
    </row>
    <row r="150" spans="1:6" hidden="1">
      <c r="A150" t="s">
        <v>5724</v>
      </c>
      <c r="B150" t="s">
        <v>5725</v>
      </c>
      <c r="C150" s="1">
        <v>2241</v>
      </c>
      <c r="D150" s="1">
        <v>12493</v>
      </c>
      <c r="E150" t="s">
        <v>3612</v>
      </c>
      <c r="F150" t="str">
        <f>_xlfn.XLOOKUP(Table10[[#This Row],[LocID]],Towerops!A157:A679,Towerops!A157:A679,"NotAvailable")</f>
        <v>NotAvailable</v>
      </c>
    </row>
    <row r="151" spans="1:6" hidden="1">
      <c r="A151" t="s">
        <v>5726</v>
      </c>
      <c r="B151" t="s">
        <v>824</v>
      </c>
      <c r="C151" s="1">
        <v>2239</v>
      </c>
      <c r="D151" s="1">
        <v>258</v>
      </c>
      <c r="E151" t="s">
        <v>3612</v>
      </c>
      <c r="F151" t="str">
        <f>_xlfn.XLOOKUP(Table10[[#This Row],[LocID]],Towerops!A158:A680,Towerops!A158:A680,"NotAvailable")</f>
        <v>NotAvailable</v>
      </c>
    </row>
    <row r="152" spans="1:6" hidden="1">
      <c r="A152" t="s">
        <v>5727</v>
      </c>
      <c r="B152" t="s">
        <v>791</v>
      </c>
      <c r="C152" s="1">
        <v>2203</v>
      </c>
      <c r="D152" s="1">
        <v>542</v>
      </c>
      <c r="E152" t="s">
        <v>3612</v>
      </c>
      <c r="F152" t="str">
        <f>_xlfn.XLOOKUP(Table10[[#This Row],[LocID]],Towerops!A159:A681,Towerops!A159:A681,"NotAvailable")</f>
        <v>NotAvailable</v>
      </c>
    </row>
    <row r="153" spans="1:6" hidden="1">
      <c r="A153" t="s">
        <v>5728</v>
      </c>
      <c r="B153" t="s">
        <v>5729</v>
      </c>
      <c r="C153" s="1">
        <v>2193</v>
      </c>
      <c r="D153" s="1">
        <v>23</v>
      </c>
      <c r="E153" t="s">
        <v>3612</v>
      </c>
      <c r="F153" t="str">
        <f>_xlfn.XLOOKUP(Table10[[#This Row],[LocID]],Towerops!A160:A682,Towerops!A160:A682,"NotAvailable")</f>
        <v>NotAvailable</v>
      </c>
    </row>
    <row r="154" spans="1:6" hidden="1">
      <c r="A154" t="s">
        <v>5730</v>
      </c>
      <c r="B154" t="s">
        <v>3901</v>
      </c>
      <c r="C154" s="1">
        <v>2068</v>
      </c>
      <c r="D154" s="1">
        <v>182</v>
      </c>
      <c r="E154" t="s">
        <v>3612</v>
      </c>
      <c r="F154" t="str">
        <f>_xlfn.XLOOKUP(Table10[[#This Row],[LocID]],Towerops!A161:A683,Towerops!A161:A683,"NotAvailable")</f>
        <v>NotAvailable</v>
      </c>
    </row>
    <row r="155" spans="1:6" hidden="1">
      <c r="A155" t="s">
        <v>5731</v>
      </c>
      <c r="B155" t="s">
        <v>5732</v>
      </c>
      <c r="C155" s="1">
        <v>2012</v>
      </c>
      <c r="D155" s="1">
        <v>147</v>
      </c>
      <c r="E155" t="s">
        <v>3612</v>
      </c>
      <c r="F155" t="str">
        <f>_xlfn.XLOOKUP(Table10[[#This Row],[LocID]],Towerops!A162:A684,Towerops!A162:A684,"NotAvailable")</f>
        <v>NotAvailable</v>
      </c>
    </row>
    <row r="156" spans="1:6" hidden="1">
      <c r="A156" t="s">
        <v>5733</v>
      </c>
      <c r="B156" t="s">
        <v>5734</v>
      </c>
      <c r="C156" s="1">
        <v>2010</v>
      </c>
      <c r="D156" s="1">
        <v>110</v>
      </c>
      <c r="E156" t="s">
        <v>3612</v>
      </c>
      <c r="F156" t="str">
        <f>_xlfn.XLOOKUP(Table10[[#This Row],[LocID]],Towerops!A163:A685,Towerops!A163:A685,"NotAvailable")</f>
        <v>NotAvailable</v>
      </c>
    </row>
    <row r="157" spans="1:6" hidden="1">
      <c r="A157" t="s">
        <v>5735</v>
      </c>
      <c r="B157" t="s">
        <v>5736</v>
      </c>
      <c r="C157" s="1">
        <v>1945</v>
      </c>
      <c r="D157" s="1">
        <v>951</v>
      </c>
      <c r="E157" t="s">
        <v>3612</v>
      </c>
      <c r="F157" t="str">
        <f>_xlfn.XLOOKUP(Table10[[#This Row],[LocID]],Towerops!A164:A686,Towerops!A164:A686,"NotAvailable")</f>
        <v>NotAvailable</v>
      </c>
    </row>
    <row r="158" spans="1:6" hidden="1">
      <c r="A158" t="s">
        <v>5737</v>
      </c>
      <c r="B158" t="s">
        <v>5738</v>
      </c>
      <c r="C158" s="1">
        <v>1923</v>
      </c>
      <c r="D158" s="1">
        <v>364</v>
      </c>
      <c r="E158" t="s">
        <v>3612</v>
      </c>
      <c r="F158" t="str">
        <f>_xlfn.XLOOKUP(Table10[[#This Row],[LocID]],Towerops!A165:A687,Towerops!A165:A687,"NotAvailable")</f>
        <v>NotAvailable</v>
      </c>
    </row>
    <row r="159" spans="1:6" hidden="1">
      <c r="A159" t="s">
        <v>5739</v>
      </c>
      <c r="B159" t="s">
        <v>5740</v>
      </c>
      <c r="C159" s="1">
        <v>1918</v>
      </c>
      <c r="D159" s="1">
        <v>10397</v>
      </c>
      <c r="E159" t="s">
        <v>3612</v>
      </c>
      <c r="F159" t="str">
        <f>_xlfn.XLOOKUP(Table10[[#This Row],[LocID]],Towerops!A166:A688,Towerops!A166:A688,"NotAvailable")</f>
        <v>NotAvailable</v>
      </c>
    </row>
    <row r="160" spans="1:6" hidden="1">
      <c r="A160" t="s">
        <v>5741</v>
      </c>
      <c r="B160" t="s">
        <v>5742</v>
      </c>
      <c r="C160" s="1">
        <v>1881</v>
      </c>
      <c r="D160" s="1">
        <v>143</v>
      </c>
      <c r="E160" t="s">
        <v>3612</v>
      </c>
      <c r="F160" t="str">
        <f>_xlfn.XLOOKUP(Table10[[#This Row],[LocID]],Towerops!A167:A689,Towerops!A167:A689,"NotAvailable")</f>
        <v>NotAvailable</v>
      </c>
    </row>
    <row r="161" spans="1:6" hidden="1">
      <c r="A161" t="s">
        <v>5743</v>
      </c>
      <c r="B161" t="s">
        <v>5744</v>
      </c>
      <c r="C161" s="1">
        <v>1809</v>
      </c>
      <c r="D161" s="1">
        <v>63</v>
      </c>
      <c r="E161" t="s">
        <v>3612</v>
      </c>
      <c r="F161" t="str">
        <f>_xlfn.XLOOKUP(Table10[[#This Row],[LocID]],Towerops!A168:A690,Towerops!A168:A690,"NotAvailable")</f>
        <v>NotAvailable</v>
      </c>
    </row>
    <row r="162" spans="1:6" hidden="1">
      <c r="A162" t="s">
        <v>5745</v>
      </c>
      <c r="B162" t="s">
        <v>4778</v>
      </c>
      <c r="C162" s="1">
        <v>1797</v>
      </c>
      <c r="D162" s="1">
        <v>104</v>
      </c>
      <c r="E162" t="s">
        <v>3612</v>
      </c>
      <c r="F162" t="str">
        <f>_xlfn.XLOOKUP(Table10[[#This Row],[LocID]],Towerops!A169:A691,Towerops!A169:A691,"NotAvailable")</f>
        <v>NotAvailable</v>
      </c>
    </row>
    <row r="163" spans="1:6" hidden="1">
      <c r="A163" t="s">
        <v>5746</v>
      </c>
      <c r="B163" t="s">
        <v>5747</v>
      </c>
      <c r="C163" s="1">
        <v>1665</v>
      </c>
      <c r="D163" s="1">
        <v>102</v>
      </c>
      <c r="E163" t="s">
        <v>3612</v>
      </c>
      <c r="F163" t="str">
        <f>_xlfn.XLOOKUP(Table10[[#This Row],[LocID]],Towerops!A170:A692,Towerops!A170:A692,"NotAvailable")</f>
        <v>NotAvailable</v>
      </c>
    </row>
    <row r="164" spans="1:6" hidden="1">
      <c r="A164" t="s">
        <v>5748</v>
      </c>
      <c r="B164" t="s">
        <v>5749</v>
      </c>
      <c r="C164" s="1">
        <v>1647</v>
      </c>
      <c r="D164" s="1">
        <v>58</v>
      </c>
      <c r="E164" t="s">
        <v>3612</v>
      </c>
      <c r="F164" t="str">
        <f>_xlfn.XLOOKUP(Table10[[#This Row],[LocID]],Towerops!A171:A693,Towerops!A171:A693,"NotAvailable")</f>
        <v>NotAvailable</v>
      </c>
    </row>
    <row r="165" spans="1:6" hidden="1">
      <c r="A165" t="s">
        <v>5750</v>
      </c>
      <c r="B165" t="s">
        <v>5751</v>
      </c>
      <c r="C165" s="1">
        <v>1625</v>
      </c>
      <c r="D165" s="1">
        <v>67</v>
      </c>
      <c r="E165" t="s">
        <v>3612</v>
      </c>
      <c r="F165" t="str">
        <f>_xlfn.XLOOKUP(Table10[[#This Row],[LocID]],Towerops!A172:A694,Towerops!A172:A694,"NotAvailable")</f>
        <v>NotAvailable</v>
      </c>
    </row>
    <row r="166" spans="1:6" hidden="1">
      <c r="A166" t="s">
        <v>5752</v>
      </c>
      <c r="B166" t="s">
        <v>3149</v>
      </c>
      <c r="C166" s="1">
        <v>1594</v>
      </c>
      <c r="D166" s="1">
        <v>8</v>
      </c>
      <c r="E166" t="s">
        <v>3612</v>
      </c>
      <c r="F166" t="str">
        <f>_xlfn.XLOOKUP(Table10[[#This Row],[LocID]],Towerops!A173:A695,Towerops!A173:A695,"NotAvailable")</f>
        <v>NotAvailable</v>
      </c>
    </row>
    <row r="167" spans="1:6" hidden="1">
      <c r="A167" t="s">
        <v>5753</v>
      </c>
      <c r="B167" t="s">
        <v>2245</v>
      </c>
      <c r="C167" s="1">
        <v>1584</v>
      </c>
      <c r="D167" s="1">
        <v>136</v>
      </c>
      <c r="E167" t="s">
        <v>3612</v>
      </c>
      <c r="F167" t="str">
        <f>_xlfn.XLOOKUP(Table10[[#This Row],[LocID]],Towerops!A174:A696,Towerops!A174:A696,"NotAvailable")</f>
        <v>NotAvailable</v>
      </c>
    </row>
    <row r="168" spans="1:6" hidden="1">
      <c r="A168" t="s">
        <v>5754</v>
      </c>
      <c r="B168" t="s">
        <v>5755</v>
      </c>
      <c r="C168" s="1">
        <v>1546</v>
      </c>
      <c r="D168" s="1">
        <v>151</v>
      </c>
      <c r="E168" t="s">
        <v>3612</v>
      </c>
      <c r="F168" t="str">
        <f>_xlfn.XLOOKUP(Table10[[#This Row],[LocID]],Towerops!A175:A697,Towerops!A175:A697,"NotAvailable")</f>
        <v>NotAvailable</v>
      </c>
    </row>
    <row r="169" spans="1:6" hidden="1">
      <c r="A169" t="s">
        <v>5756</v>
      </c>
      <c r="B169" t="s">
        <v>5757</v>
      </c>
      <c r="C169" s="1">
        <v>1532</v>
      </c>
      <c r="D169" s="1">
        <v>21</v>
      </c>
      <c r="E169" t="s">
        <v>3612</v>
      </c>
      <c r="F169" t="str">
        <f>_xlfn.XLOOKUP(Table10[[#This Row],[LocID]],Towerops!A176:A698,Towerops!A176:A698,"NotAvailable")</f>
        <v>NotAvailable</v>
      </c>
    </row>
    <row r="170" spans="1:6" hidden="1">
      <c r="A170" t="s">
        <v>5758</v>
      </c>
      <c r="B170" t="s">
        <v>5759</v>
      </c>
      <c r="C170" s="1">
        <v>1529</v>
      </c>
      <c r="D170" s="1">
        <v>89</v>
      </c>
      <c r="E170" t="s">
        <v>3612</v>
      </c>
      <c r="F170" t="str">
        <f>_xlfn.XLOOKUP(Table10[[#This Row],[LocID]],Towerops!A177:A699,Towerops!A177:A699,"NotAvailable")</f>
        <v>NotAvailable</v>
      </c>
    </row>
    <row r="171" spans="1:6" hidden="1">
      <c r="A171" t="s">
        <v>5760</v>
      </c>
      <c r="B171" t="s">
        <v>2656</v>
      </c>
      <c r="C171" s="1">
        <v>1461</v>
      </c>
      <c r="D171" s="1">
        <v>152</v>
      </c>
      <c r="E171" t="s">
        <v>3612</v>
      </c>
      <c r="F171" t="str">
        <f>_xlfn.XLOOKUP(Table10[[#This Row],[LocID]],Towerops!A178:A700,Towerops!A178:A700,"NotAvailable")</f>
        <v>NotAvailable</v>
      </c>
    </row>
    <row r="172" spans="1:6" hidden="1">
      <c r="A172" t="s">
        <v>5761</v>
      </c>
      <c r="B172" t="s">
        <v>5762</v>
      </c>
      <c r="C172" s="1">
        <v>1460</v>
      </c>
      <c r="D172" s="1">
        <v>62</v>
      </c>
      <c r="E172" t="s">
        <v>3612</v>
      </c>
      <c r="F172" t="str">
        <f>_xlfn.XLOOKUP(Table10[[#This Row],[LocID]],Towerops!A179:A701,Towerops!A179:A701,"NotAvailable")</f>
        <v>NotAvailable</v>
      </c>
    </row>
    <row r="173" spans="1:6" hidden="1">
      <c r="A173" t="s">
        <v>5763</v>
      </c>
      <c r="B173" t="s">
        <v>5764</v>
      </c>
      <c r="C173" s="1">
        <v>1453</v>
      </c>
      <c r="D173" s="1">
        <v>121</v>
      </c>
      <c r="E173" t="s">
        <v>3612</v>
      </c>
      <c r="F173" t="str">
        <f>_xlfn.XLOOKUP(Table10[[#This Row],[LocID]],Towerops!A180:A702,Towerops!A180:A702,"NotAvailable")</f>
        <v>NotAvailable</v>
      </c>
    </row>
    <row r="174" spans="1:6" hidden="1">
      <c r="A174" t="s">
        <v>5765</v>
      </c>
      <c r="B174" t="s">
        <v>1791</v>
      </c>
      <c r="C174" s="1">
        <v>1450</v>
      </c>
      <c r="D174" s="1">
        <v>47</v>
      </c>
      <c r="E174" t="s">
        <v>3612</v>
      </c>
      <c r="F174" t="str">
        <f>_xlfn.XLOOKUP(Table10[[#This Row],[LocID]],Towerops!A181:A703,Towerops!A181:A703,"NotAvailable")</f>
        <v>NotAvailable</v>
      </c>
    </row>
    <row r="175" spans="1:6" hidden="1">
      <c r="A175" t="s">
        <v>5766</v>
      </c>
      <c r="B175" t="s">
        <v>5767</v>
      </c>
      <c r="C175" s="1">
        <v>1445</v>
      </c>
      <c r="D175" s="1">
        <v>175</v>
      </c>
      <c r="E175" t="s">
        <v>3612</v>
      </c>
      <c r="F175" t="str">
        <f>_xlfn.XLOOKUP(Table10[[#This Row],[LocID]],Towerops!A182:A704,Towerops!A182:A704,"NotAvailable")</f>
        <v>NotAvailable</v>
      </c>
    </row>
    <row r="176" spans="1:6" hidden="1">
      <c r="A176" t="s">
        <v>5768</v>
      </c>
      <c r="B176" t="s">
        <v>5769</v>
      </c>
      <c r="C176" s="1">
        <v>1408</v>
      </c>
      <c r="D176" s="1">
        <v>98</v>
      </c>
      <c r="E176" t="s">
        <v>3612</v>
      </c>
      <c r="F176" t="str">
        <f>_xlfn.XLOOKUP(Table10[[#This Row],[LocID]],Towerops!A183:A705,Towerops!A183:A705,"NotAvailable")</f>
        <v>NotAvailable</v>
      </c>
    </row>
    <row r="177" spans="1:6" hidden="1">
      <c r="A177" t="s">
        <v>5770</v>
      </c>
      <c r="B177" t="s">
        <v>2993</v>
      </c>
      <c r="C177" s="1">
        <v>1400</v>
      </c>
      <c r="D177" s="1">
        <v>98</v>
      </c>
      <c r="E177" t="s">
        <v>3612</v>
      </c>
      <c r="F177" t="str">
        <f>_xlfn.XLOOKUP(Table10[[#This Row],[LocID]],Towerops!A184:A706,Towerops!A184:A706,"NotAvailable")</f>
        <v>NotAvailable</v>
      </c>
    </row>
    <row r="178" spans="1:6" hidden="1">
      <c r="A178" t="s">
        <v>5771</v>
      </c>
      <c r="B178" t="s">
        <v>2141</v>
      </c>
      <c r="C178" s="1">
        <v>1370</v>
      </c>
      <c r="D178" s="1">
        <v>189</v>
      </c>
      <c r="E178" t="s">
        <v>3612</v>
      </c>
      <c r="F178" t="str">
        <f>_xlfn.XLOOKUP(Table10[[#This Row],[LocID]],Towerops!A185:A707,Towerops!A185:A707,"NotAvailable")</f>
        <v>NotAvailable</v>
      </c>
    </row>
    <row r="179" spans="1:6" hidden="1">
      <c r="A179" t="s">
        <v>5772</v>
      </c>
      <c r="B179" t="s">
        <v>5773</v>
      </c>
      <c r="C179" s="1">
        <v>1305</v>
      </c>
      <c r="D179" s="1">
        <v>8967</v>
      </c>
      <c r="E179" t="s">
        <v>3612</v>
      </c>
      <c r="F179" t="str">
        <f>_xlfn.XLOOKUP(Table10[[#This Row],[LocID]],Towerops!A186:A708,Towerops!A186:A708,"NotAvailable")</f>
        <v>NotAvailable</v>
      </c>
    </row>
    <row r="180" spans="1:6" hidden="1">
      <c r="A180" t="s">
        <v>5774</v>
      </c>
      <c r="B180" t="s">
        <v>5775</v>
      </c>
      <c r="C180" s="1">
        <v>1303</v>
      </c>
      <c r="D180" s="1">
        <v>23</v>
      </c>
      <c r="E180" t="s">
        <v>3612</v>
      </c>
      <c r="F180" t="str">
        <f>_xlfn.XLOOKUP(Table10[[#This Row],[LocID]],Towerops!A187:A709,Towerops!A187:A709,"NotAvailable")</f>
        <v>NotAvailable</v>
      </c>
    </row>
    <row r="181" spans="1:6" hidden="1">
      <c r="A181" t="s">
        <v>5776</v>
      </c>
      <c r="B181" t="s">
        <v>77</v>
      </c>
      <c r="C181" s="1">
        <v>1279</v>
      </c>
      <c r="D181" s="1">
        <v>51</v>
      </c>
      <c r="E181" t="s">
        <v>3612</v>
      </c>
      <c r="F181" t="str">
        <f>_xlfn.XLOOKUP(Table10[[#This Row],[LocID]],Towerops!A188:A710,Towerops!A188:A710,"NotAvailable")</f>
        <v>NotAvailable</v>
      </c>
    </row>
    <row r="182" spans="1:6" hidden="1">
      <c r="A182" t="s">
        <v>5777</v>
      </c>
      <c r="B182" t="s">
        <v>5778</v>
      </c>
      <c r="C182" s="1">
        <v>1277</v>
      </c>
      <c r="D182" s="1">
        <v>74</v>
      </c>
      <c r="E182" t="s">
        <v>3612</v>
      </c>
      <c r="F182" t="str">
        <f>_xlfn.XLOOKUP(Table10[[#This Row],[LocID]],Towerops!A189:A711,Towerops!A189:A711,"NotAvailable")</f>
        <v>NotAvailable</v>
      </c>
    </row>
    <row r="183" spans="1:6" hidden="1">
      <c r="A183" t="s">
        <v>5779</v>
      </c>
      <c r="B183" t="s">
        <v>5780</v>
      </c>
      <c r="C183" s="1">
        <v>1270</v>
      </c>
      <c r="D183" s="1">
        <v>214</v>
      </c>
      <c r="E183" t="s">
        <v>3612</v>
      </c>
      <c r="F183" t="str">
        <f>_xlfn.XLOOKUP(Table10[[#This Row],[LocID]],Towerops!A190:A712,Towerops!A190:A712,"NotAvailable")</f>
        <v>NotAvailable</v>
      </c>
    </row>
    <row r="184" spans="1:6" hidden="1">
      <c r="A184" t="s">
        <v>5781</v>
      </c>
      <c r="B184" t="s">
        <v>200</v>
      </c>
      <c r="C184" s="1">
        <v>1256</v>
      </c>
      <c r="D184" s="1">
        <v>9</v>
      </c>
      <c r="E184" t="s">
        <v>3612</v>
      </c>
      <c r="F184" t="str">
        <f>_xlfn.XLOOKUP(Table10[[#This Row],[LocID]],Towerops!A191:A713,Towerops!A191:A713,"NotAvailable")</f>
        <v>NotAvailable</v>
      </c>
    </row>
    <row r="185" spans="1:6" hidden="1">
      <c r="A185" t="s">
        <v>5782</v>
      </c>
      <c r="B185" t="s">
        <v>5783</v>
      </c>
      <c r="C185" s="1">
        <v>1253</v>
      </c>
      <c r="D185" s="1">
        <v>78</v>
      </c>
      <c r="E185" t="s">
        <v>3612</v>
      </c>
      <c r="F185" t="str">
        <f>_xlfn.XLOOKUP(Table10[[#This Row],[LocID]],Towerops!A192:A714,Towerops!A192:A714,"NotAvailable")</f>
        <v>NotAvailable</v>
      </c>
    </row>
    <row r="186" spans="1:6" hidden="1">
      <c r="A186" t="s">
        <v>5784</v>
      </c>
      <c r="B186" t="s">
        <v>128</v>
      </c>
      <c r="C186" s="1">
        <v>1216</v>
      </c>
      <c r="D186" s="1">
        <v>12</v>
      </c>
      <c r="E186" t="s">
        <v>3612</v>
      </c>
      <c r="F186" t="str">
        <f>_xlfn.XLOOKUP(Table10[[#This Row],[LocID]],Towerops!A193:A715,Towerops!A193:A715,"NotAvailable")</f>
        <v>NotAvailable</v>
      </c>
    </row>
    <row r="187" spans="1:6" hidden="1">
      <c r="A187" t="s">
        <v>5785</v>
      </c>
      <c r="B187" t="s">
        <v>77</v>
      </c>
      <c r="C187" s="1">
        <v>1215</v>
      </c>
      <c r="D187" s="1">
        <v>53</v>
      </c>
      <c r="E187" t="s">
        <v>3612</v>
      </c>
      <c r="F187" t="str">
        <f>_xlfn.XLOOKUP(Table10[[#This Row],[LocID]],Towerops!A194:A716,Towerops!A194:A716,"NotAvailable")</f>
        <v>NotAvailable</v>
      </c>
    </row>
    <row r="188" spans="1:6" hidden="1">
      <c r="A188" t="s">
        <v>5786</v>
      </c>
      <c r="B188" t="s">
        <v>5787</v>
      </c>
      <c r="C188" s="1">
        <v>1150</v>
      </c>
      <c r="D188" s="1">
        <v>37</v>
      </c>
      <c r="E188" t="s">
        <v>3612</v>
      </c>
      <c r="F188" t="str">
        <f>_xlfn.XLOOKUP(Table10[[#This Row],[LocID]],Towerops!A195:A717,Towerops!A195:A717,"NotAvailable")</f>
        <v>NotAvailable</v>
      </c>
    </row>
    <row r="189" spans="1:6" hidden="1">
      <c r="A189" t="s">
        <v>5788</v>
      </c>
      <c r="B189" t="s">
        <v>5210</v>
      </c>
      <c r="C189" s="1">
        <v>1118</v>
      </c>
      <c r="D189" s="1">
        <v>62</v>
      </c>
      <c r="E189" t="s">
        <v>3612</v>
      </c>
      <c r="F189" t="str">
        <f>_xlfn.XLOOKUP(Table10[[#This Row],[LocID]],Towerops!A196:A718,Towerops!A196:A718,"NotAvailable")</f>
        <v>NotAvailable</v>
      </c>
    </row>
    <row r="190" spans="1:6" hidden="1">
      <c r="A190" t="s">
        <v>5789</v>
      </c>
      <c r="B190" t="s">
        <v>5790</v>
      </c>
      <c r="C190" s="1">
        <v>1113</v>
      </c>
      <c r="D190" s="1">
        <v>97</v>
      </c>
      <c r="E190" t="s">
        <v>3612</v>
      </c>
      <c r="F190" t="str">
        <f>_xlfn.XLOOKUP(Table10[[#This Row],[LocID]],Towerops!A197:A719,Towerops!A197:A719,"NotAvailable")</f>
        <v>NotAvailable</v>
      </c>
    </row>
    <row r="191" spans="1:6" hidden="1">
      <c r="A191" t="s">
        <v>5791</v>
      </c>
      <c r="B191" t="s">
        <v>5792</v>
      </c>
      <c r="C191" s="1">
        <v>1097</v>
      </c>
      <c r="D191" s="1">
        <v>9811</v>
      </c>
      <c r="E191" t="s">
        <v>3612</v>
      </c>
      <c r="F191" t="str">
        <f>_xlfn.XLOOKUP(Table10[[#This Row],[LocID]],Towerops!A198:A720,Towerops!A198:A720,"NotAvailable")</f>
        <v>NotAvailable</v>
      </c>
    </row>
    <row r="192" spans="1:6" hidden="1">
      <c r="A192" t="s">
        <v>5793</v>
      </c>
      <c r="B192" t="s">
        <v>5641</v>
      </c>
      <c r="C192" s="1">
        <v>1089</v>
      </c>
      <c r="D192" s="1">
        <v>52</v>
      </c>
      <c r="E192" t="s">
        <v>3612</v>
      </c>
      <c r="F192" t="str">
        <f>_xlfn.XLOOKUP(Table10[[#This Row],[LocID]],Towerops!A199:A721,Towerops!A199:A721,"NotAvailable")</f>
        <v>NotAvailable</v>
      </c>
    </row>
    <row r="193" spans="1:6" hidden="1">
      <c r="A193" t="s">
        <v>5794</v>
      </c>
      <c r="B193" t="s">
        <v>5795</v>
      </c>
      <c r="C193" s="1">
        <v>1066</v>
      </c>
      <c r="D193" s="1">
        <v>106</v>
      </c>
      <c r="E193" t="s">
        <v>3612</v>
      </c>
      <c r="F193" t="str">
        <f>_xlfn.XLOOKUP(Table10[[#This Row],[LocID]],Towerops!A200:A722,Towerops!A200:A722,"NotAvailable")</f>
        <v>NotAvailable</v>
      </c>
    </row>
    <row r="194" spans="1:6" hidden="1">
      <c r="A194" t="s">
        <v>5796</v>
      </c>
      <c r="B194" t="s">
        <v>5519</v>
      </c>
      <c r="C194" s="1">
        <v>1048</v>
      </c>
      <c r="D194" s="1">
        <v>51</v>
      </c>
      <c r="E194" t="s">
        <v>3612</v>
      </c>
      <c r="F194" t="str">
        <f>_xlfn.XLOOKUP(Table10[[#This Row],[LocID]],Towerops!A201:A723,Towerops!A201:A723,"NotAvailable")</f>
        <v>NotAvailable</v>
      </c>
    </row>
    <row r="195" spans="1:6" hidden="1">
      <c r="A195" t="s">
        <v>5797</v>
      </c>
      <c r="B195" t="s">
        <v>5798</v>
      </c>
      <c r="C195" s="1">
        <v>1030</v>
      </c>
      <c r="D195" s="1">
        <v>40</v>
      </c>
      <c r="E195" t="s">
        <v>3612</v>
      </c>
      <c r="F195" t="str">
        <f>_xlfn.XLOOKUP(Table10[[#This Row],[LocID]],Towerops!A202:A724,Towerops!A202:A724,"NotAvailable")</f>
        <v>NotAvailable</v>
      </c>
    </row>
    <row r="196" spans="1:6" hidden="1">
      <c r="A196" t="s">
        <v>5799</v>
      </c>
      <c r="B196" t="s">
        <v>5800</v>
      </c>
      <c r="C196" s="1">
        <v>1030</v>
      </c>
      <c r="D196" s="1">
        <v>17</v>
      </c>
      <c r="E196" t="s">
        <v>3612</v>
      </c>
      <c r="F196" t="str">
        <f>_xlfn.XLOOKUP(Table10[[#This Row],[LocID]],Towerops!A203:A725,Towerops!A203:A725,"NotAvailable")</f>
        <v>NotAvailable</v>
      </c>
    </row>
    <row r="197" spans="1:6" hidden="1">
      <c r="A197" t="s">
        <v>5801</v>
      </c>
      <c r="B197" t="s">
        <v>4270</v>
      </c>
      <c r="C197" s="1">
        <v>1021</v>
      </c>
      <c r="D197" s="1">
        <v>90</v>
      </c>
      <c r="E197" t="s">
        <v>3612</v>
      </c>
      <c r="F197" t="str">
        <f>_xlfn.XLOOKUP(Table10[[#This Row],[LocID]],Towerops!A204:A726,Towerops!A204:A726,"NotAvailable")</f>
        <v>NotAvailable</v>
      </c>
    </row>
    <row r="198" spans="1:6" hidden="1">
      <c r="A198" t="s">
        <v>5802</v>
      </c>
      <c r="B198" t="s">
        <v>5803</v>
      </c>
      <c r="C198" s="1">
        <v>995</v>
      </c>
      <c r="D198" s="1">
        <v>55</v>
      </c>
      <c r="E198" t="s">
        <v>3612</v>
      </c>
      <c r="F198" t="str">
        <f>_xlfn.XLOOKUP(Table10[[#This Row],[LocID]],Towerops!A205:A727,Towerops!A205:A727,"NotAvailable")</f>
        <v>NotAvailable</v>
      </c>
    </row>
    <row r="199" spans="1:6" hidden="1">
      <c r="A199" t="s">
        <v>5804</v>
      </c>
      <c r="B199" t="s">
        <v>5805</v>
      </c>
      <c r="C199" s="1">
        <v>948</v>
      </c>
      <c r="D199" s="1">
        <v>121</v>
      </c>
      <c r="E199" t="s">
        <v>3612</v>
      </c>
      <c r="F199" t="str">
        <f>_xlfn.XLOOKUP(Table10[[#This Row],[LocID]],Towerops!A206:A728,Towerops!A206:A728,"NotAvailable")</f>
        <v>NotAvailable</v>
      </c>
    </row>
    <row r="200" spans="1:6" hidden="1">
      <c r="A200" t="s">
        <v>5806</v>
      </c>
      <c r="B200" t="s">
        <v>5807</v>
      </c>
      <c r="C200" s="1">
        <v>948</v>
      </c>
      <c r="D200" s="1">
        <v>14</v>
      </c>
      <c r="E200" t="s">
        <v>3612</v>
      </c>
      <c r="F200" t="str">
        <f>_xlfn.XLOOKUP(Table10[[#This Row],[LocID]],Towerops!A207:A729,Towerops!A207:A729,"NotAvailable")</f>
        <v>NotAvailable</v>
      </c>
    </row>
    <row r="201" spans="1:6" hidden="1">
      <c r="A201" t="s">
        <v>5808</v>
      </c>
      <c r="B201" t="s">
        <v>5809</v>
      </c>
      <c r="C201" s="1">
        <v>855</v>
      </c>
      <c r="D201" s="1">
        <v>47</v>
      </c>
      <c r="E201" t="s">
        <v>3612</v>
      </c>
      <c r="F201" t="str">
        <f>_xlfn.XLOOKUP(Table10[[#This Row],[LocID]],Towerops!A208:A730,Towerops!A208:A730,"NotAvailable")</f>
        <v>NotAvailable</v>
      </c>
    </row>
    <row r="202" spans="1:6" hidden="1">
      <c r="A202" t="s">
        <v>5810</v>
      </c>
      <c r="B202" t="s">
        <v>5661</v>
      </c>
      <c r="C202" s="1">
        <v>854</v>
      </c>
      <c r="D202" s="1">
        <v>8</v>
      </c>
      <c r="E202" t="s">
        <v>3612</v>
      </c>
      <c r="F202" t="str">
        <f>_xlfn.XLOOKUP(Table10[[#This Row],[LocID]],Towerops!A209:A731,Towerops!A209:A731,"NotAvailable")</f>
        <v>NotAvailable</v>
      </c>
    </row>
    <row r="203" spans="1:6" hidden="1">
      <c r="A203" t="s">
        <v>5811</v>
      </c>
      <c r="B203" t="s">
        <v>5812</v>
      </c>
      <c r="C203" s="1">
        <v>847</v>
      </c>
      <c r="D203" s="1">
        <v>105</v>
      </c>
      <c r="E203" t="s">
        <v>3612</v>
      </c>
      <c r="F203" t="str">
        <f>_xlfn.XLOOKUP(Table10[[#This Row],[LocID]],Towerops!A210:A732,Towerops!A210:A732,"NotAvailable")</f>
        <v>NotAvailable</v>
      </c>
    </row>
    <row r="204" spans="1:6" hidden="1">
      <c r="A204" t="s">
        <v>5813</v>
      </c>
      <c r="B204" t="s">
        <v>5814</v>
      </c>
      <c r="C204" s="1">
        <v>838</v>
      </c>
      <c r="D204" s="1">
        <v>11</v>
      </c>
      <c r="E204" t="s">
        <v>3612</v>
      </c>
      <c r="F204" t="str">
        <f>_xlfn.XLOOKUP(Table10[[#This Row],[LocID]],Towerops!A211:A733,Towerops!A211:A733,"NotAvailable")</f>
        <v>NotAvailable</v>
      </c>
    </row>
    <row r="205" spans="1:6" hidden="1">
      <c r="A205" t="s">
        <v>5815</v>
      </c>
      <c r="B205" t="s">
        <v>5816</v>
      </c>
      <c r="C205" s="1">
        <v>828</v>
      </c>
      <c r="D205" s="1">
        <v>34</v>
      </c>
      <c r="E205" t="s">
        <v>3612</v>
      </c>
      <c r="F205" t="str">
        <f>_xlfn.XLOOKUP(Table10[[#This Row],[LocID]],Towerops!A212:A734,Towerops!A212:A734,"NotAvailable")</f>
        <v>NotAvailable</v>
      </c>
    </row>
    <row r="206" spans="1:6" hidden="1">
      <c r="A206" t="s">
        <v>5817</v>
      </c>
      <c r="B206" t="s">
        <v>5818</v>
      </c>
      <c r="C206" s="1">
        <v>808</v>
      </c>
      <c r="D206" s="1">
        <v>52</v>
      </c>
      <c r="E206" t="s">
        <v>3612</v>
      </c>
      <c r="F206" t="str">
        <f>_xlfn.XLOOKUP(Table10[[#This Row],[LocID]],Towerops!A213:A735,Towerops!A213:A735,"NotAvailable")</f>
        <v>NotAvailable</v>
      </c>
    </row>
    <row r="207" spans="1:6" hidden="1">
      <c r="A207" t="s">
        <v>5819</v>
      </c>
      <c r="B207" t="s">
        <v>5820</v>
      </c>
      <c r="C207" s="1">
        <v>773</v>
      </c>
      <c r="D207" s="1">
        <v>2</v>
      </c>
      <c r="E207" t="s">
        <v>3612</v>
      </c>
      <c r="F207" t="str">
        <f>_xlfn.XLOOKUP(Table10[[#This Row],[LocID]],Towerops!A214:A736,Towerops!A214:A736,"NotAvailable")</f>
        <v>NotAvailable</v>
      </c>
    </row>
    <row r="208" spans="1:6" hidden="1">
      <c r="A208" t="s">
        <v>5821</v>
      </c>
      <c r="B208" t="s">
        <v>5822</v>
      </c>
      <c r="C208" s="1">
        <v>765</v>
      </c>
      <c r="D208" s="1">
        <v>56</v>
      </c>
      <c r="E208" t="s">
        <v>3612</v>
      </c>
      <c r="F208" t="str">
        <f>_xlfn.XLOOKUP(Table10[[#This Row],[LocID]],Towerops!A215:A737,Towerops!A215:A737,"NotAvailable")</f>
        <v>NotAvailable</v>
      </c>
    </row>
    <row r="209" spans="1:6" hidden="1">
      <c r="A209" t="s">
        <v>5823</v>
      </c>
      <c r="B209" t="s">
        <v>5824</v>
      </c>
      <c r="C209" s="1">
        <v>745</v>
      </c>
      <c r="D209" s="1">
        <v>27</v>
      </c>
      <c r="E209" t="s">
        <v>3612</v>
      </c>
      <c r="F209" t="str">
        <f>_xlfn.XLOOKUP(Table10[[#This Row],[LocID]],Towerops!A216:A738,Towerops!A216:A738,"NotAvailable")</f>
        <v>NotAvailable</v>
      </c>
    </row>
    <row r="210" spans="1:6" hidden="1">
      <c r="A210" t="s">
        <v>5825</v>
      </c>
      <c r="B210" t="s">
        <v>5826</v>
      </c>
      <c r="C210" s="1">
        <v>723</v>
      </c>
      <c r="D210" s="1">
        <v>18</v>
      </c>
      <c r="E210" t="s">
        <v>3612</v>
      </c>
      <c r="F210" t="str">
        <f>_xlfn.XLOOKUP(Table10[[#This Row],[LocID]],Towerops!A217:A739,Towerops!A217:A739,"NotAvailable")</f>
        <v>NotAvailable</v>
      </c>
    </row>
    <row r="211" spans="1:6" hidden="1">
      <c r="A211" t="s">
        <v>5827</v>
      </c>
      <c r="B211" t="s">
        <v>5828</v>
      </c>
      <c r="C211" s="1">
        <v>714</v>
      </c>
      <c r="D211" s="1">
        <v>165</v>
      </c>
      <c r="E211" t="s">
        <v>3612</v>
      </c>
      <c r="F211" t="str">
        <f>_xlfn.XLOOKUP(Table10[[#This Row],[LocID]],Towerops!A218:A740,Towerops!A218:A740,"NotAvailable")</f>
        <v>NotAvailable</v>
      </c>
    </row>
    <row r="212" spans="1:6" hidden="1">
      <c r="A212" t="s">
        <v>5829</v>
      </c>
      <c r="B212" t="s">
        <v>5830</v>
      </c>
      <c r="C212" s="1">
        <v>709</v>
      </c>
      <c r="D212" s="1">
        <v>4</v>
      </c>
      <c r="E212" t="s">
        <v>3612</v>
      </c>
      <c r="F212" t="str">
        <f>_xlfn.XLOOKUP(Table10[[#This Row],[LocID]],Towerops!A219:A741,Towerops!A219:A741,"NotAvailable")</f>
        <v>NotAvailable</v>
      </c>
    </row>
    <row r="213" spans="1:6" hidden="1">
      <c r="A213" t="s">
        <v>5831</v>
      </c>
      <c r="B213" t="s">
        <v>5832</v>
      </c>
      <c r="C213" s="1">
        <v>697</v>
      </c>
      <c r="D213" s="1">
        <v>26</v>
      </c>
      <c r="E213" t="s">
        <v>3612</v>
      </c>
      <c r="F213" t="str">
        <f>_xlfn.XLOOKUP(Table10[[#This Row],[LocID]],Towerops!A220:A742,Towerops!A220:A742,"NotAvailable")</f>
        <v>NotAvailable</v>
      </c>
    </row>
    <row r="214" spans="1:6" hidden="1">
      <c r="A214" t="s">
        <v>5833</v>
      </c>
      <c r="B214" t="s">
        <v>1467</v>
      </c>
      <c r="C214" s="1">
        <v>693</v>
      </c>
      <c r="D214" s="1">
        <v>22</v>
      </c>
      <c r="E214" t="s">
        <v>3612</v>
      </c>
      <c r="F214" t="str">
        <f>_xlfn.XLOOKUP(Table10[[#This Row],[LocID]],Towerops!A221:A743,Towerops!A221:A743,"NotAvailable")</f>
        <v>NotAvailable</v>
      </c>
    </row>
    <row r="215" spans="1:6" hidden="1">
      <c r="A215" t="s">
        <v>5834</v>
      </c>
      <c r="B215" t="s">
        <v>5835</v>
      </c>
      <c r="C215" s="1">
        <v>679</v>
      </c>
      <c r="D215" s="1">
        <v>103</v>
      </c>
      <c r="E215" t="s">
        <v>3612</v>
      </c>
      <c r="F215" t="str">
        <f>_xlfn.XLOOKUP(Table10[[#This Row],[LocID]],Towerops!A222:A744,Towerops!A222:A744,"NotAvailable")</f>
        <v>NotAvailable</v>
      </c>
    </row>
    <row r="216" spans="1:6" hidden="1">
      <c r="A216" t="s">
        <v>5836</v>
      </c>
      <c r="B216" t="s">
        <v>92</v>
      </c>
      <c r="C216" s="1">
        <v>657</v>
      </c>
      <c r="D216" s="1">
        <v>29</v>
      </c>
      <c r="E216" t="s">
        <v>3612</v>
      </c>
      <c r="F216" t="str">
        <f>_xlfn.XLOOKUP(Table10[[#This Row],[LocID]],Towerops!A223:A745,Towerops!A223:A745,"NotAvailable")</f>
        <v>NotAvailable</v>
      </c>
    </row>
    <row r="217" spans="1:6" hidden="1">
      <c r="A217" t="s">
        <v>5837</v>
      </c>
      <c r="B217" t="s">
        <v>3018</v>
      </c>
      <c r="C217" s="1">
        <v>651</v>
      </c>
      <c r="D217" s="1">
        <v>22</v>
      </c>
      <c r="E217" t="s">
        <v>3612</v>
      </c>
      <c r="F217" t="str">
        <f>_xlfn.XLOOKUP(Table10[[#This Row],[LocID]],Towerops!A224:A746,Towerops!A224:A746,"NotAvailable")</f>
        <v>NotAvailable</v>
      </c>
    </row>
    <row r="218" spans="1:6" hidden="1">
      <c r="A218" t="s">
        <v>5838</v>
      </c>
      <c r="B218" t="s">
        <v>5839</v>
      </c>
      <c r="C218" s="1">
        <v>645</v>
      </c>
      <c r="D218" s="1">
        <v>8</v>
      </c>
      <c r="E218" t="s">
        <v>3612</v>
      </c>
      <c r="F218" t="str">
        <f>_xlfn.XLOOKUP(Table10[[#This Row],[LocID]],Towerops!A225:A747,Towerops!A225:A747,"NotAvailable")</f>
        <v>NotAvailable</v>
      </c>
    </row>
    <row r="219" spans="1:6" hidden="1">
      <c r="A219" t="s">
        <v>5840</v>
      </c>
      <c r="B219" t="s">
        <v>5841</v>
      </c>
      <c r="C219" s="1">
        <v>614</v>
      </c>
      <c r="D219" s="1">
        <v>18</v>
      </c>
      <c r="E219" t="s">
        <v>3612</v>
      </c>
      <c r="F219" t="str">
        <f>_xlfn.XLOOKUP(Table10[[#This Row],[LocID]],Towerops!A226:A748,Towerops!A226:A748,"NotAvailable")</f>
        <v>NotAvailable</v>
      </c>
    </row>
    <row r="220" spans="1:6" hidden="1">
      <c r="A220" t="s">
        <v>5842</v>
      </c>
      <c r="B220" t="s">
        <v>5843</v>
      </c>
      <c r="C220" s="1">
        <v>576</v>
      </c>
      <c r="D220" s="1">
        <v>7</v>
      </c>
      <c r="E220" t="s">
        <v>3612</v>
      </c>
      <c r="F220" t="str">
        <f>_xlfn.XLOOKUP(Table10[[#This Row],[LocID]],Towerops!A227:A749,Towerops!A227:A749,"NotAvailable")</f>
        <v>NotAvailable</v>
      </c>
    </row>
    <row r="221" spans="1:6" hidden="1">
      <c r="A221" t="s">
        <v>5844</v>
      </c>
      <c r="B221" t="s">
        <v>3905</v>
      </c>
      <c r="C221" s="1">
        <v>563</v>
      </c>
      <c r="D221" s="1">
        <v>13</v>
      </c>
      <c r="E221" t="s">
        <v>3612</v>
      </c>
      <c r="F221" t="str">
        <f>_xlfn.XLOOKUP(Table10[[#This Row],[LocID]],Towerops!A228:A750,Towerops!A228:A750,"NotAvailable")</f>
        <v>NotAvailable</v>
      </c>
    </row>
    <row r="222" spans="1:6" hidden="1">
      <c r="A222" t="s">
        <v>5845</v>
      </c>
      <c r="B222" t="s">
        <v>1445</v>
      </c>
      <c r="C222" s="1">
        <v>561</v>
      </c>
      <c r="D222" s="1">
        <v>2</v>
      </c>
      <c r="E222" t="s">
        <v>3612</v>
      </c>
      <c r="F222" t="str">
        <f>_xlfn.XLOOKUP(Table10[[#This Row],[LocID]],Towerops!A229:A751,Towerops!A229:A751,"NotAvailable")</f>
        <v>NotAvailable</v>
      </c>
    </row>
    <row r="223" spans="1:6" hidden="1">
      <c r="A223" t="s">
        <v>5846</v>
      </c>
      <c r="B223" t="s">
        <v>5847</v>
      </c>
      <c r="C223" s="1">
        <v>555</v>
      </c>
      <c r="D223" s="1">
        <v>57</v>
      </c>
      <c r="E223" t="s">
        <v>3612</v>
      </c>
      <c r="F223" t="str">
        <f>_xlfn.XLOOKUP(Table10[[#This Row],[LocID]],Towerops!A230:A752,Towerops!A230:A752,"NotAvailable")</f>
        <v>NotAvailable</v>
      </c>
    </row>
    <row r="224" spans="1:6" hidden="1">
      <c r="A224" t="s">
        <v>5848</v>
      </c>
      <c r="B224" t="s">
        <v>3135</v>
      </c>
      <c r="C224" s="1">
        <v>532</v>
      </c>
      <c r="D224" s="1">
        <v>15</v>
      </c>
      <c r="E224" t="s">
        <v>3612</v>
      </c>
      <c r="F224" t="str">
        <f>_xlfn.XLOOKUP(Table10[[#This Row],[LocID]],Towerops!A231:A753,Towerops!A231:A753,"NotAvailable")</f>
        <v>NotAvailable</v>
      </c>
    </row>
    <row r="225" spans="1:6" hidden="1">
      <c r="A225" t="s">
        <v>5849</v>
      </c>
      <c r="B225" t="s">
        <v>5850</v>
      </c>
      <c r="C225" s="1">
        <v>505</v>
      </c>
      <c r="D225" s="1">
        <v>1284</v>
      </c>
      <c r="E225" t="s">
        <v>3612</v>
      </c>
      <c r="F225" t="str">
        <f>_xlfn.XLOOKUP(Table10[[#This Row],[LocID]],Towerops!A232:A754,Towerops!A232:A754,"NotAvailable")</f>
        <v>NotAvailable</v>
      </c>
    </row>
    <row r="226" spans="1:6" hidden="1">
      <c r="A226" t="s">
        <v>5851</v>
      </c>
      <c r="B226" t="s">
        <v>5852</v>
      </c>
      <c r="C226" s="1">
        <v>479</v>
      </c>
      <c r="D226" s="1">
        <v>30</v>
      </c>
      <c r="E226" t="s">
        <v>3612</v>
      </c>
      <c r="F226" t="str">
        <f>_xlfn.XLOOKUP(Table10[[#This Row],[LocID]],Towerops!A233:A755,Towerops!A233:A755,"NotAvailable")</f>
        <v>NotAvailable</v>
      </c>
    </row>
    <row r="227" spans="1:6" hidden="1">
      <c r="A227" t="s">
        <v>5853</v>
      </c>
      <c r="B227" t="s">
        <v>5854</v>
      </c>
      <c r="C227" s="1">
        <v>457</v>
      </c>
      <c r="D227" s="1">
        <v>14</v>
      </c>
      <c r="E227" t="s">
        <v>3612</v>
      </c>
      <c r="F227" t="str">
        <f>_xlfn.XLOOKUP(Table10[[#This Row],[LocID]],Towerops!A234:A756,Towerops!A234:A756,"NotAvailable")</f>
        <v>NotAvailable</v>
      </c>
    </row>
    <row r="228" spans="1:6" hidden="1">
      <c r="A228" t="s">
        <v>5855</v>
      </c>
      <c r="B228" t="s">
        <v>5856</v>
      </c>
      <c r="C228" s="1">
        <v>436</v>
      </c>
      <c r="D228" s="1">
        <v>26</v>
      </c>
      <c r="E228" t="s">
        <v>3612</v>
      </c>
      <c r="F228" t="str">
        <f>_xlfn.XLOOKUP(Table10[[#This Row],[LocID]],Towerops!A235:A757,Towerops!A235:A757,"NotAvailable")</f>
        <v>NotAvailable</v>
      </c>
    </row>
    <row r="229" spans="1:6" hidden="1">
      <c r="A229" t="s">
        <v>5857</v>
      </c>
      <c r="B229" t="s">
        <v>4189</v>
      </c>
      <c r="C229" s="1">
        <v>435</v>
      </c>
      <c r="D229" s="1">
        <v>54</v>
      </c>
      <c r="E229" t="s">
        <v>3612</v>
      </c>
      <c r="F229" t="str">
        <f>_xlfn.XLOOKUP(Table10[[#This Row],[LocID]],Towerops!A236:A758,Towerops!A236:A758,"NotAvailable")</f>
        <v>NotAvailable</v>
      </c>
    </row>
    <row r="230" spans="1:6" hidden="1">
      <c r="A230" t="s">
        <v>5858</v>
      </c>
      <c r="B230" t="s">
        <v>5859</v>
      </c>
      <c r="C230" s="1">
        <v>404</v>
      </c>
      <c r="D230" s="1">
        <v>30</v>
      </c>
      <c r="E230" t="s">
        <v>3612</v>
      </c>
      <c r="F230" t="str">
        <f>_xlfn.XLOOKUP(Table10[[#This Row],[LocID]],Towerops!A237:A759,Towerops!A237:A759,"NotAvailable")</f>
        <v>NotAvailable</v>
      </c>
    </row>
    <row r="231" spans="1:6" hidden="1">
      <c r="A231" t="s">
        <v>5860</v>
      </c>
      <c r="B231" t="s">
        <v>5861</v>
      </c>
      <c r="C231" s="1">
        <v>397</v>
      </c>
      <c r="D231" s="1">
        <v>4</v>
      </c>
      <c r="E231" t="s">
        <v>3612</v>
      </c>
      <c r="F231" t="str">
        <f>_xlfn.XLOOKUP(Table10[[#This Row],[LocID]],Towerops!A238:A760,Towerops!A238:A760,"NotAvailable")</f>
        <v>NotAvailable</v>
      </c>
    </row>
    <row r="232" spans="1:6" hidden="1">
      <c r="A232" t="s">
        <v>5862</v>
      </c>
      <c r="B232" t="s">
        <v>5863</v>
      </c>
      <c r="C232" s="1">
        <v>378</v>
      </c>
      <c r="D232" s="1">
        <v>8</v>
      </c>
      <c r="E232" t="s">
        <v>3612</v>
      </c>
      <c r="F232" t="str">
        <f>_xlfn.XLOOKUP(Table10[[#This Row],[LocID]],Towerops!A239:A761,Towerops!A239:A761,"NotAvailable")</f>
        <v>NotAvailable</v>
      </c>
    </row>
    <row r="233" spans="1:6" hidden="1">
      <c r="A233" t="s">
        <v>5864</v>
      </c>
      <c r="B233" t="s">
        <v>5865</v>
      </c>
      <c r="C233" s="1">
        <v>371</v>
      </c>
      <c r="D233" s="1">
        <v>14</v>
      </c>
      <c r="E233" t="s">
        <v>3612</v>
      </c>
      <c r="F233" t="str">
        <f>_xlfn.XLOOKUP(Table10[[#This Row],[LocID]],Towerops!A240:A762,Towerops!A240:A762,"NotAvailable")</f>
        <v>NotAvailable</v>
      </c>
    </row>
    <row r="234" spans="1:6" hidden="1">
      <c r="A234" t="s">
        <v>5866</v>
      </c>
      <c r="B234" t="s">
        <v>5867</v>
      </c>
      <c r="C234" s="1">
        <v>336</v>
      </c>
      <c r="D234" s="1">
        <v>4</v>
      </c>
      <c r="E234" t="s">
        <v>3612</v>
      </c>
      <c r="F234" t="str">
        <f>_xlfn.XLOOKUP(Table10[[#This Row],[LocID]],Towerops!A241:A763,Towerops!A241:A763,"NotAvailable")</f>
        <v>NotAvailable</v>
      </c>
    </row>
    <row r="235" spans="1:6" hidden="1">
      <c r="A235" t="s">
        <v>5868</v>
      </c>
      <c r="B235" t="s">
        <v>5869</v>
      </c>
      <c r="C235" s="1">
        <v>305</v>
      </c>
      <c r="D235" s="1">
        <v>17</v>
      </c>
      <c r="E235" t="s">
        <v>3612</v>
      </c>
      <c r="F235" t="str">
        <f>_xlfn.XLOOKUP(Table10[[#This Row],[LocID]],Towerops!A242:A764,Towerops!A242:A764,"NotAvailable")</f>
        <v>NotAvailable</v>
      </c>
    </row>
    <row r="236" spans="1:6" hidden="1">
      <c r="A236" t="s">
        <v>5870</v>
      </c>
      <c r="B236" t="s">
        <v>573</v>
      </c>
      <c r="C236" s="1">
        <v>301</v>
      </c>
      <c r="D236" s="1">
        <v>17</v>
      </c>
      <c r="E236" t="s">
        <v>3612</v>
      </c>
      <c r="F236" t="str">
        <f>_xlfn.XLOOKUP(Table10[[#This Row],[LocID]],Towerops!A243:A765,Towerops!A243:A765,"NotAvailable")</f>
        <v>NotAvailable</v>
      </c>
    </row>
    <row r="237" spans="1:6" hidden="1">
      <c r="A237" t="s">
        <v>5871</v>
      </c>
      <c r="B237" t="s">
        <v>5872</v>
      </c>
      <c r="C237" s="1">
        <v>294</v>
      </c>
      <c r="D237" s="1">
        <v>57</v>
      </c>
      <c r="E237" t="s">
        <v>3612</v>
      </c>
      <c r="F237" t="str">
        <f>_xlfn.XLOOKUP(Table10[[#This Row],[LocID]],Towerops!A244:A766,Towerops!A244:A766,"NotAvailable")</f>
        <v>NotAvailable</v>
      </c>
    </row>
    <row r="238" spans="1:6" hidden="1">
      <c r="A238" t="s">
        <v>5873</v>
      </c>
      <c r="B238" t="s">
        <v>5874</v>
      </c>
      <c r="C238" s="1">
        <v>278</v>
      </c>
      <c r="D238" s="1">
        <v>5</v>
      </c>
      <c r="E238" t="s">
        <v>3612</v>
      </c>
      <c r="F238" t="str">
        <f>_xlfn.XLOOKUP(Table10[[#This Row],[LocID]],Towerops!A245:A767,Towerops!A245:A767,"NotAvailable")</f>
        <v>NotAvailable</v>
      </c>
    </row>
    <row r="239" spans="1:6" hidden="1">
      <c r="A239" t="s">
        <v>5875</v>
      </c>
      <c r="B239" t="s">
        <v>5876</v>
      </c>
      <c r="C239" s="1">
        <v>248</v>
      </c>
      <c r="D239" s="1">
        <v>4</v>
      </c>
      <c r="E239" t="s">
        <v>3612</v>
      </c>
      <c r="F239" t="str">
        <f>_xlfn.XLOOKUP(Table10[[#This Row],[LocID]],Towerops!A246:A768,Towerops!A246:A768,"NotAvailable")</f>
        <v>NotAvailable</v>
      </c>
    </row>
    <row r="240" spans="1:6" hidden="1">
      <c r="A240" t="s">
        <v>5877</v>
      </c>
      <c r="B240" t="s">
        <v>1019</v>
      </c>
      <c r="C240" s="1">
        <v>243</v>
      </c>
      <c r="D240" s="1">
        <v>7</v>
      </c>
      <c r="E240" t="s">
        <v>3612</v>
      </c>
      <c r="F240" t="str">
        <f>_xlfn.XLOOKUP(Table10[[#This Row],[LocID]],Towerops!A247:A769,Towerops!A247:A769,"NotAvailable")</f>
        <v>NotAvailable</v>
      </c>
    </row>
    <row r="241" spans="1:7" hidden="1">
      <c r="A241" t="s">
        <v>5878</v>
      </c>
      <c r="B241" t="s">
        <v>5879</v>
      </c>
      <c r="C241" s="1">
        <v>228</v>
      </c>
      <c r="D241" s="1">
        <v>14</v>
      </c>
      <c r="E241" t="s">
        <v>3612</v>
      </c>
      <c r="F241" t="str">
        <f>_xlfn.XLOOKUP(Table10[[#This Row],[LocID]],Towerops!A248:A770,Towerops!A248:A770,"NotAvailable")</f>
        <v>NotAvailable</v>
      </c>
    </row>
    <row r="242" spans="1:7" hidden="1">
      <c r="A242" t="s">
        <v>5880</v>
      </c>
      <c r="B242" t="s">
        <v>77</v>
      </c>
      <c r="C242" s="1">
        <v>220</v>
      </c>
      <c r="D242" s="1">
        <v>186</v>
      </c>
      <c r="E242" t="s">
        <v>3612</v>
      </c>
      <c r="F242" t="str">
        <f>_xlfn.XLOOKUP(Table10[[#This Row],[LocID]],Towerops!A249:A771,Towerops!A249:A771,"NotAvailable")</f>
        <v>NotAvailable</v>
      </c>
    </row>
    <row r="243" spans="1:7" hidden="1">
      <c r="A243" t="s">
        <v>5881</v>
      </c>
      <c r="B243" t="s">
        <v>5882</v>
      </c>
      <c r="C243" s="1">
        <v>210</v>
      </c>
      <c r="D243" s="1">
        <v>8</v>
      </c>
      <c r="E243" t="s">
        <v>3612</v>
      </c>
      <c r="F243" t="str">
        <f>_xlfn.XLOOKUP(Table10[[#This Row],[LocID]],Towerops!A250:A772,Towerops!A250:A772,"NotAvailable")</f>
        <v>NotAvailable</v>
      </c>
    </row>
    <row r="244" spans="1:7" hidden="1">
      <c r="A244" t="s">
        <v>5883</v>
      </c>
      <c r="B244" t="s">
        <v>5884</v>
      </c>
      <c r="C244" s="1">
        <v>209</v>
      </c>
      <c r="D244" s="1">
        <v>22</v>
      </c>
      <c r="E244" t="s">
        <v>3612</v>
      </c>
      <c r="F244" t="str">
        <f>_xlfn.XLOOKUP(Table10[[#This Row],[LocID]],Towerops!A251:A773,Towerops!A251:A773,"NotAvailable")</f>
        <v>NotAvailable</v>
      </c>
    </row>
    <row r="245" spans="1:7" hidden="1">
      <c r="A245" t="s">
        <v>5885</v>
      </c>
      <c r="B245" t="s">
        <v>5886</v>
      </c>
      <c r="C245" s="1">
        <v>209</v>
      </c>
      <c r="D245" s="1">
        <v>5</v>
      </c>
      <c r="E245" t="s">
        <v>3612</v>
      </c>
      <c r="F245" t="str">
        <f>_xlfn.XLOOKUP(Table10[[#This Row],[LocID]],Towerops!A252:A774,Towerops!A252:A774,"NotAvailable")</f>
        <v>NotAvailable</v>
      </c>
    </row>
    <row r="246" spans="1:7" hidden="1">
      <c r="A246" t="s">
        <v>5887</v>
      </c>
      <c r="B246" t="s">
        <v>5888</v>
      </c>
      <c r="C246" s="1">
        <v>203</v>
      </c>
      <c r="D246" s="1">
        <v>95</v>
      </c>
      <c r="E246" t="s">
        <v>3612</v>
      </c>
      <c r="F246" t="str">
        <f>_xlfn.XLOOKUP(Table10[[#This Row],[LocID]],Towerops!A253:A775,Towerops!A253:A775,"NotAvailable")</f>
        <v>NotAvailable</v>
      </c>
    </row>
    <row r="247" spans="1:7" hidden="1">
      <c r="A247" t="s">
        <v>5889</v>
      </c>
      <c r="B247" t="s">
        <v>77</v>
      </c>
      <c r="C247" s="1">
        <v>192</v>
      </c>
      <c r="D247" s="1">
        <v>6</v>
      </c>
      <c r="E247" t="s">
        <v>3612</v>
      </c>
      <c r="F247" t="str">
        <f>_xlfn.XLOOKUP(Table10[[#This Row],[LocID]],Towerops!A254:A776,Towerops!A254:A776,"NotAvailable")</f>
        <v>NotAvailable</v>
      </c>
      <c r="G247">
        <v>260</v>
      </c>
    </row>
    <row r="248" spans="1:7" hidden="1">
      <c r="A248" t="s">
        <v>5890</v>
      </c>
      <c r="B248" t="s">
        <v>5891</v>
      </c>
      <c r="C248" s="1">
        <v>180</v>
      </c>
      <c r="D248" s="1">
        <v>3</v>
      </c>
      <c r="E248" t="s">
        <v>3612</v>
      </c>
      <c r="F248" t="str">
        <f>_xlfn.XLOOKUP(Table10[[#This Row],[LocID]],Towerops!A255:A777,Towerops!A255:A777,"NotAvailable")</f>
        <v>NotAvailable</v>
      </c>
    </row>
    <row r="249" spans="1:7" hidden="1">
      <c r="A249" t="s">
        <v>5892</v>
      </c>
      <c r="B249" t="s">
        <v>5893</v>
      </c>
      <c r="C249" s="1">
        <v>168</v>
      </c>
      <c r="D249" s="1">
        <v>5</v>
      </c>
      <c r="E249" t="s">
        <v>3612</v>
      </c>
      <c r="F249" t="str">
        <f>_xlfn.XLOOKUP(Table10[[#This Row],[LocID]],Towerops!A256:A778,Towerops!A256:A778,"NotAvailable")</f>
        <v>NotAvailable</v>
      </c>
    </row>
    <row r="250" spans="1:7" hidden="1">
      <c r="A250" t="s">
        <v>5894</v>
      </c>
      <c r="B250" t="s">
        <v>1638</v>
      </c>
      <c r="C250" s="1">
        <v>99</v>
      </c>
      <c r="D250" s="1">
        <v>4</v>
      </c>
      <c r="E250" t="s">
        <v>3612</v>
      </c>
      <c r="F250" t="str">
        <f>_xlfn.XLOOKUP(Table10[[#This Row],[LocID]],Towerops!A257:A779,Towerops!A257:A779,"NotAvailable")</f>
        <v>NotAvailable</v>
      </c>
    </row>
    <row r="251" spans="1:7" hidden="1">
      <c r="A251" t="s">
        <v>5895</v>
      </c>
      <c r="B251" t="s">
        <v>5896</v>
      </c>
      <c r="C251" s="1">
        <v>84</v>
      </c>
      <c r="D251" s="1">
        <v>3</v>
      </c>
      <c r="E251" t="s">
        <v>3612</v>
      </c>
      <c r="F251" t="str">
        <f>_xlfn.XLOOKUP(Table10[[#This Row],[LocID]],Towerops!A258:A780,Towerops!A258:A780,"NotAvailable")</f>
        <v>NotAvailable</v>
      </c>
    </row>
    <row r="252" spans="1:7" hidden="1">
      <c r="A252" t="s">
        <v>5897</v>
      </c>
      <c r="B252" t="s">
        <v>3901</v>
      </c>
      <c r="C252" s="1">
        <v>61</v>
      </c>
      <c r="D252" s="1">
        <v>3</v>
      </c>
      <c r="E252" t="s">
        <v>3612</v>
      </c>
      <c r="F252" t="str">
        <f>_xlfn.XLOOKUP(Table10[[#This Row],[LocID]],Towerops!A259:A781,Towerops!A259:A781,"NotAvailable")</f>
        <v>NotAvailable</v>
      </c>
    </row>
    <row r="253" spans="1:7" hidden="1">
      <c r="A253" t="s">
        <v>5898</v>
      </c>
      <c r="B253" t="s">
        <v>5899</v>
      </c>
      <c r="C253" s="1">
        <v>58</v>
      </c>
      <c r="D253" s="1">
        <v>15</v>
      </c>
      <c r="E253" t="s">
        <v>3612</v>
      </c>
      <c r="F253" t="str">
        <f>_xlfn.XLOOKUP(Table10[[#This Row],[LocID]],Towerops!A260:A782,Towerops!A260:A782,"NotAvailable")</f>
        <v>NotAvailable</v>
      </c>
    </row>
    <row r="254" spans="1:7" hidden="1">
      <c r="A254" t="s">
        <v>5900</v>
      </c>
      <c r="B254" t="s">
        <v>5901</v>
      </c>
      <c r="C254" s="1">
        <v>54</v>
      </c>
      <c r="D254" s="1">
        <v>6</v>
      </c>
      <c r="E254" t="s">
        <v>3612</v>
      </c>
      <c r="F254" t="str">
        <f>_xlfn.XLOOKUP(Table10[[#This Row],[LocID]],Towerops!A261:A783,Towerops!A261:A783,"NotAvailable")</f>
        <v>NotAvailable</v>
      </c>
    </row>
    <row r="255" spans="1:7" hidden="1">
      <c r="A255" t="s">
        <v>5902</v>
      </c>
      <c r="B255" t="s">
        <v>5903</v>
      </c>
      <c r="C255" s="1">
        <v>49</v>
      </c>
      <c r="D255" s="1"/>
      <c r="E255" t="s">
        <v>3612</v>
      </c>
      <c r="F255" t="str">
        <f>_xlfn.XLOOKUP(Table10[[#This Row],[LocID]],Towerops!A262:A784,Towerops!A262:A784,"NotAvailable")</f>
        <v>NotAvailable</v>
      </c>
    </row>
    <row r="256" spans="1:7" hidden="1">
      <c r="A256" t="s">
        <v>5904</v>
      </c>
      <c r="B256" t="s">
        <v>5905</v>
      </c>
      <c r="C256" s="1">
        <v>46</v>
      </c>
      <c r="D256" s="1">
        <v>1</v>
      </c>
      <c r="E256" t="s">
        <v>3612</v>
      </c>
      <c r="F256" t="str">
        <f>_xlfn.XLOOKUP(Table10[[#This Row],[LocID]],Towerops!A263:A785,Towerops!A263:A785,"NotAvailable")</f>
        <v>NotAvailable</v>
      </c>
    </row>
    <row r="257" spans="1:6" hidden="1">
      <c r="A257" t="s">
        <v>5906</v>
      </c>
      <c r="B257" t="s">
        <v>5907</v>
      </c>
      <c r="C257" s="1">
        <v>40</v>
      </c>
      <c r="D257" s="1"/>
      <c r="E257" t="s">
        <v>3612</v>
      </c>
      <c r="F257" t="str">
        <f>_xlfn.XLOOKUP(Table10[[#This Row],[LocID]],Towerops!A264:A786,Towerops!A264:A786,"NotAvailable")</f>
        <v>NotAvailable</v>
      </c>
    </row>
    <row r="258" spans="1:6" hidden="1">
      <c r="A258" t="s">
        <v>5908</v>
      </c>
      <c r="B258" t="s">
        <v>5909</v>
      </c>
      <c r="C258" s="1">
        <v>37</v>
      </c>
      <c r="D258" s="1">
        <v>3</v>
      </c>
      <c r="E258" t="s">
        <v>3612</v>
      </c>
      <c r="F258" t="str">
        <f>_xlfn.XLOOKUP(Table10[[#This Row],[LocID]],Towerops!A265:A787,Towerops!A265:A787,"NotAvailable")</f>
        <v>NotAvailable</v>
      </c>
    </row>
    <row r="259" spans="1:6" hidden="1">
      <c r="A259" t="s">
        <v>5910</v>
      </c>
      <c r="B259" t="s">
        <v>5911</v>
      </c>
      <c r="C259" s="1">
        <v>24</v>
      </c>
      <c r="D259" s="1"/>
      <c r="E259" t="s">
        <v>3612</v>
      </c>
      <c r="F259" t="str">
        <f>_xlfn.XLOOKUP(Table10[[#This Row],[LocID]],Towerops!A266:A788,Towerops!A266:A788,"NotAvailable")</f>
        <v>NotAvailable</v>
      </c>
    </row>
    <row r="260" spans="1:6" hidden="1">
      <c r="A260" t="s">
        <v>5912</v>
      </c>
      <c r="B260" t="s">
        <v>1573</v>
      </c>
      <c r="C260" s="1">
        <v>0</v>
      </c>
      <c r="D260" s="1"/>
      <c r="E260" t="s">
        <v>3612</v>
      </c>
      <c r="F260" t="str">
        <f>_xlfn.XLOOKUP(Table10[[#This Row],[LocID]],Towerops!A267:A789,Towerops!A267:A789,"NotAvailable")</f>
        <v>NotAvailable</v>
      </c>
    </row>
    <row r="261" spans="1:6" hidden="1">
      <c r="A261" t="s">
        <v>5913</v>
      </c>
      <c r="B261" t="s">
        <v>5914</v>
      </c>
      <c r="C261" s="1">
        <v>0</v>
      </c>
      <c r="D261" s="1"/>
      <c r="E261" t="s">
        <v>3612</v>
      </c>
      <c r="F261" t="str">
        <f>_xlfn.XLOOKUP(Table10[[#This Row],[LocID]],Towerops!A268:A790,Towerops!A268:A790,"NotAvailable")</f>
        <v>NotAvailable</v>
      </c>
    </row>
    <row r="262" spans="1:6">
      <c r="C262" s="1"/>
      <c r="D26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F84B-FD46-4606-9AA7-059F25BC182F}">
  <dimension ref="A1:AA536"/>
  <sheetViews>
    <sheetView workbookViewId="0">
      <selection activeCell="A404" sqref="A404"/>
    </sheetView>
  </sheetViews>
  <sheetFormatPr defaultColWidth="9" defaultRowHeight="12.75"/>
  <cols>
    <col min="1" max="1" width="7" style="11" bestFit="1" customWidth="1"/>
    <col min="2" max="4" width="9.85546875" style="11" bestFit="1" customWidth="1"/>
    <col min="5" max="5" width="8.85546875" style="11" bestFit="1" customWidth="1"/>
    <col min="6" max="6" width="10.85546875" style="11" bestFit="1" customWidth="1"/>
    <col min="7" max="8" width="7.28515625" style="11" bestFit="1" customWidth="1"/>
    <col min="9" max="9" width="8.85546875" style="11" bestFit="1" customWidth="1"/>
    <col min="10" max="10" width="7.28515625" style="11" bestFit="1" customWidth="1"/>
    <col min="11" max="11" width="8.85546875" style="11" bestFit="1" customWidth="1"/>
    <col min="12" max="12" width="6.85546875" style="11" bestFit="1" customWidth="1"/>
    <col min="13" max="13" width="8.85546875" style="11" bestFit="1" customWidth="1"/>
    <col min="14" max="14" width="9.85546875" style="11" bestFit="1" customWidth="1"/>
    <col min="15" max="15" width="8.85546875" style="11" bestFit="1" customWidth="1"/>
    <col min="16" max="16" width="9.85546875" style="11" bestFit="1" customWidth="1"/>
    <col min="17" max="17" width="6.85546875" style="11" bestFit="1" customWidth="1"/>
    <col min="18" max="20" width="8.85546875" style="11" bestFit="1" customWidth="1"/>
    <col min="21" max="22" width="9.85546875" style="11" bestFit="1" customWidth="1"/>
    <col min="23" max="23" width="8.85546875" style="11" bestFit="1" customWidth="1"/>
    <col min="24" max="24" width="9.85546875" style="11" bestFit="1" customWidth="1"/>
    <col min="25" max="26" width="10.85546875" style="11" bestFit="1" customWidth="1"/>
    <col min="27" max="16384" width="9" style="11"/>
  </cols>
  <sheetData>
    <row r="1" spans="1:27" ht="30" customHeight="1">
      <c r="A1" s="79" t="s">
        <v>5915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pans="1:27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</row>
    <row r="3" spans="1:27">
      <c r="A3" s="80" t="s">
        <v>5916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27">
      <c r="A4" s="81"/>
      <c r="B4" s="82" t="s">
        <v>5917</v>
      </c>
      <c r="C4" s="82"/>
      <c r="D4" s="82"/>
      <c r="E4" s="82"/>
      <c r="F4" s="82"/>
      <c r="G4" s="82" t="s">
        <v>5918</v>
      </c>
      <c r="H4" s="82"/>
      <c r="I4" s="82"/>
      <c r="J4" s="82"/>
      <c r="K4" s="82"/>
      <c r="L4" s="82" t="s">
        <v>5919</v>
      </c>
      <c r="M4" s="82"/>
      <c r="N4" s="82"/>
      <c r="O4" s="82"/>
      <c r="P4" s="82"/>
      <c r="Q4" s="82" t="s">
        <v>5920</v>
      </c>
      <c r="R4" s="82"/>
      <c r="S4" s="82"/>
      <c r="T4" s="82"/>
      <c r="U4" s="82"/>
      <c r="V4" s="82" t="s">
        <v>5921</v>
      </c>
      <c r="W4" s="82"/>
      <c r="X4" s="82"/>
      <c r="Y4" s="82"/>
      <c r="Z4" s="82"/>
    </row>
    <row r="5" spans="1:27">
      <c r="A5" s="81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2"/>
      <c r="Z5" s="82"/>
    </row>
    <row r="6" spans="1:27">
      <c r="A6" s="8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7" ht="13.15">
      <c r="A7" s="85" t="s">
        <v>5922</v>
      </c>
      <c r="B7" s="12" t="s">
        <v>5923</v>
      </c>
      <c r="C7" s="12" t="s">
        <v>5923</v>
      </c>
      <c r="D7" s="12" t="s">
        <v>5924</v>
      </c>
      <c r="E7" s="84" t="s">
        <v>5925</v>
      </c>
      <c r="F7" s="84" t="s">
        <v>5926</v>
      </c>
      <c r="G7" s="12" t="s">
        <v>5923</v>
      </c>
      <c r="H7" s="12" t="s">
        <v>5923</v>
      </c>
      <c r="I7" s="12" t="s">
        <v>5924</v>
      </c>
      <c r="J7" s="84" t="s">
        <v>5925</v>
      </c>
      <c r="K7" s="84" t="s">
        <v>5926</v>
      </c>
      <c r="L7" s="12" t="s">
        <v>5923</v>
      </c>
      <c r="M7" s="12" t="s">
        <v>5923</v>
      </c>
      <c r="N7" s="12" t="s">
        <v>5924</v>
      </c>
      <c r="O7" s="84" t="s">
        <v>5925</v>
      </c>
      <c r="P7" s="84" t="s">
        <v>5926</v>
      </c>
      <c r="Q7" s="12" t="s">
        <v>5923</v>
      </c>
      <c r="R7" s="12" t="s">
        <v>5923</v>
      </c>
      <c r="S7" s="12" t="s">
        <v>5924</v>
      </c>
      <c r="T7" s="84" t="s">
        <v>5925</v>
      </c>
      <c r="U7" s="84" t="s">
        <v>5926</v>
      </c>
      <c r="V7" s="84" t="s">
        <v>5927</v>
      </c>
      <c r="W7" s="84" t="s">
        <v>5925</v>
      </c>
      <c r="X7" s="84" t="s">
        <v>5926</v>
      </c>
      <c r="Y7" s="12" t="s">
        <v>918</v>
      </c>
      <c r="Z7" s="12" t="s">
        <v>4342</v>
      </c>
    </row>
    <row r="8" spans="1:27" ht="13.15">
      <c r="A8" s="85"/>
      <c r="B8" s="12" t="s">
        <v>5928</v>
      </c>
      <c r="C8" s="12" t="s">
        <v>5929</v>
      </c>
      <c r="D8" s="12" t="s">
        <v>5930</v>
      </c>
      <c r="E8" s="84"/>
      <c r="F8" s="84"/>
      <c r="G8" s="12" t="s">
        <v>5928</v>
      </c>
      <c r="H8" s="12" t="s">
        <v>5929</v>
      </c>
      <c r="I8" s="12" t="s">
        <v>5930</v>
      </c>
      <c r="J8" s="84"/>
      <c r="K8" s="84"/>
      <c r="L8" s="12" t="s">
        <v>5928</v>
      </c>
      <c r="M8" s="12" t="s">
        <v>5929</v>
      </c>
      <c r="N8" s="12" t="s">
        <v>5930</v>
      </c>
      <c r="O8" s="84"/>
      <c r="P8" s="84"/>
      <c r="Q8" s="12" t="s">
        <v>5928</v>
      </c>
      <c r="R8" s="12" t="s">
        <v>5929</v>
      </c>
      <c r="S8" s="12" t="s">
        <v>5930</v>
      </c>
      <c r="T8" s="84"/>
      <c r="U8" s="84"/>
      <c r="V8" s="84"/>
      <c r="W8" s="84"/>
      <c r="X8" s="84"/>
      <c r="Y8" s="12" t="s">
        <v>5931</v>
      </c>
      <c r="Z8" s="12" t="s">
        <v>5931</v>
      </c>
    </row>
    <row r="9" spans="1:27">
      <c r="A9" s="13" t="s">
        <v>104</v>
      </c>
      <c r="B9" s="14">
        <v>54610</v>
      </c>
      <c r="C9" s="14">
        <v>38743</v>
      </c>
      <c r="D9" s="14">
        <v>64391</v>
      </c>
      <c r="E9" s="14">
        <v>2007</v>
      </c>
      <c r="F9" s="14">
        <v>159751</v>
      </c>
      <c r="G9" s="15">
        <v>25</v>
      </c>
      <c r="H9" s="15">
        <v>228</v>
      </c>
      <c r="I9" s="14">
        <v>1491</v>
      </c>
      <c r="J9" s="15">
        <v>44</v>
      </c>
      <c r="K9" s="14">
        <v>1788</v>
      </c>
      <c r="L9" s="15">
        <v>3</v>
      </c>
      <c r="M9" s="14">
        <v>2550</v>
      </c>
      <c r="N9" s="14">
        <v>76119</v>
      </c>
      <c r="O9" s="15">
        <v>719</v>
      </c>
      <c r="P9" s="14">
        <v>79391</v>
      </c>
      <c r="Q9" s="15">
        <v>0</v>
      </c>
      <c r="R9" s="14">
        <v>8296</v>
      </c>
      <c r="S9" s="14">
        <v>13327</v>
      </c>
      <c r="T9" s="15">
        <v>968</v>
      </c>
      <c r="U9" s="14">
        <v>22591</v>
      </c>
      <c r="V9" s="14">
        <v>149979</v>
      </c>
      <c r="W9" s="14">
        <v>1875</v>
      </c>
      <c r="X9" s="14">
        <v>151854</v>
      </c>
      <c r="Y9" s="14">
        <v>390996</v>
      </c>
      <c r="Z9" s="14">
        <v>415375</v>
      </c>
    </row>
    <row r="10" spans="1:27">
      <c r="A10" s="13" t="s">
        <v>750</v>
      </c>
      <c r="B10" s="14">
        <v>1640</v>
      </c>
      <c r="C10" s="14">
        <v>38984</v>
      </c>
      <c r="D10" s="14">
        <v>38116</v>
      </c>
      <c r="E10" s="14">
        <v>36557</v>
      </c>
      <c r="F10" s="14">
        <v>115297</v>
      </c>
      <c r="G10" s="15">
        <v>9</v>
      </c>
      <c r="H10" s="15">
        <v>146</v>
      </c>
      <c r="I10" s="15">
        <v>326</v>
      </c>
      <c r="J10" s="14">
        <v>1031</v>
      </c>
      <c r="K10" s="14">
        <v>1512</v>
      </c>
      <c r="L10" s="15">
        <v>94</v>
      </c>
      <c r="M10" s="14">
        <v>2346</v>
      </c>
      <c r="N10" s="14">
        <v>44282</v>
      </c>
      <c r="O10" s="14">
        <v>6160</v>
      </c>
      <c r="P10" s="14">
        <v>52882</v>
      </c>
      <c r="Q10" s="15">
        <v>6</v>
      </c>
      <c r="R10" s="14">
        <v>10468</v>
      </c>
      <c r="S10" s="14">
        <v>7129</v>
      </c>
      <c r="T10" s="15">
        <v>480</v>
      </c>
      <c r="U10" s="14">
        <v>18083</v>
      </c>
      <c r="V10" s="14">
        <v>33972</v>
      </c>
      <c r="W10" s="14">
        <v>39956</v>
      </c>
      <c r="X10" s="14">
        <v>73928</v>
      </c>
      <c r="Y10" s="14">
        <v>242107</v>
      </c>
      <c r="Z10" s="14">
        <v>261702</v>
      </c>
    </row>
    <row r="11" spans="1:27">
      <c r="A11" s="13" t="s">
        <v>694</v>
      </c>
      <c r="B11" s="14">
        <v>239374</v>
      </c>
      <c r="C11" s="14">
        <v>91570</v>
      </c>
      <c r="D11" s="14">
        <v>59201</v>
      </c>
      <c r="E11" s="14">
        <v>20254</v>
      </c>
      <c r="F11" s="14">
        <v>410399</v>
      </c>
      <c r="G11" s="15">
        <v>149</v>
      </c>
      <c r="H11" s="15">
        <v>57</v>
      </c>
      <c r="I11" s="15">
        <v>127</v>
      </c>
      <c r="J11" s="15">
        <v>40</v>
      </c>
      <c r="K11" s="15">
        <v>373</v>
      </c>
      <c r="L11" s="15">
        <v>201</v>
      </c>
      <c r="M11" s="14">
        <v>41708</v>
      </c>
      <c r="N11" s="14">
        <v>99431</v>
      </c>
      <c r="O11" s="14">
        <v>55178</v>
      </c>
      <c r="P11" s="14">
        <v>196518</v>
      </c>
      <c r="Q11" s="15">
        <v>192</v>
      </c>
      <c r="R11" s="14">
        <v>27984</v>
      </c>
      <c r="S11" s="14">
        <v>18161</v>
      </c>
      <c r="T11" s="14">
        <v>2283</v>
      </c>
      <c r="U11" s="14">
        <v>48620</v>
      </c>
      <c r="V11" s="14">
        <v>56452</v>
      </c>
      <c r="W11" s="14">
        <v>29937</v>
      </c>
      <c r="X11" s="14">
        <v>86389</v>
      </c>
      <c r="Y11" s="14">
        <v>693306</v>
      </c>
      <c r="Z11" s="14">
        <v>742299</v>
      </c>
    </row>
    <row r="12" spans="1:27">
      <c r="A12" s="13" t="s">
        <v>644</v>
      </c>
      <c r="B12" s="15">
        <v>374</v>
      </c>
      <c r="C12" s="14">
        <v>11843</v>
      </c>
      <c r="D12" s="14">
        <v>16785</v>
      </c>
      <c r="E12" s="14">
        <v>3835</v>
      </c>
      <c r="F12" s="14">
        <v>32837</v>
      </c>
      <c r="G12" s="15">
        <v>0</v>
      </c>
      <c r="H12" s="15">
        <v>6</v>
      </c>
      <c r="I12" s="15">
        <v>87</v>
      </c>
      <c r="J12" s="15">
        <v>2</v>
      </c>
      <c r="K12" s="15">
        <v>95</v>
      </c>
      <c r="L12" s="15">
        <v>1</v>
      </c>
      <c r="M12" s="15">
        <v>331</v>
      </c>
      <c r="N12" s="14">
        <v>26819</v>
      </c>
      <c r="O12" s="14">
        <v>1581</v>
      </c>
      <c r="P12" s="14">
        <v>28732</v>
      </c>
      <c r="Q12" s="15">
        <v>9</v>
      </c>
      <c r="R12" s="15">
        <v>303</v>
      </c>
      <c r="S12" s="14">
        <v>2511</v>
      </c>
      <c r="T12" s="15">
        <v>77</v>
      </c>
      <c r="U12" s="14">
        <v>2900</v>
      </c>
      <c r="V12" s="14">
        <v>16448</v>
      </c>
      <c r="W12" s="14">
        <v>9736</v>
      </c>
      <c r="X12" s="14">
        <v>26184</v>
      </c>
      <c r="Y12" s="14">
        <v>87753</v>
      </c>
      <c r="Z12" s="14">
        <v>90748</v>
      </c>
    </row>
    <row r="13" spans="1:27">
      <c r="A13" s="13" t="s">
        <v>328</v>
      </c>
      <c r="B13" s="14">
        <v>10589</v>
      </c>
      <c r="C13" s="14">
        <v>114566</v>
      </c>
      <c r="D13" s="14">
        <v>55087</v>
      </c>
      <c r="E13" s="14">
        <v>1621</v>
      </c>
      <c r="F13" s="14">
        <v>181863</v>
      </c>
      <c r="G13" s="15">
        <v>12</v>
      </c>
      <c r="H13" s="15">
        <v>230</v>
      </c>
      <c r="I13" s="15">
        <v>134</v>
      </c>
      <c r="J13" s="15">
        <v>20</v>
      </c>
      <c r="K13" s="15">
        <v>396</v>
      </c>
      <c r="L13" s="15">
        <v>11</v>
      </c>
      <c r="M13" s="14">
        <v>98211</v>
      </c>
      <c r="N13" s="14">
        <v>87403</v>
      </c>
      <c r="O13" s="14">
        <v>1161</v>
      </c>
      <c r="P13" s="14">
        <v>186786</v>
      </c>
      <c r="Q13" s="15">
        <v>16</v>
      </c>
      <c r="R13" s="15">
        <v>239</v>
      </c>
      <c r="S13" s="15">
        <v>439</v>
      </c>
      <c r="T13" s="15">
        <v>243</v>
      </c>
      <c r="U13" s="15">
        <v>937</v>
      </c>
      <c r="V13" s="14">
        <v>1552</v>
      </c>
      <c r="W13" s="15">
        <v>396</v>
      </c>
      <c r="X13" s="14">
        <v>1948</v>
      </c>
      <c r="Y13" s="14">
        <v>370597</v>
      </c>
      <c r="Z13" s="14">
        <v>371930</v>
      </c>
    </row>
    <row r="14" spans="1:27">
      <c r="A14" s="13" t="s">
        <v>742</v>
      </c>
      <c r="B14" s="14">
        <v>1100</v>
      </c>
      <c r="C14" s="14">
        <v>18894</v>
      </c>
      <c r="D14" s="14">
        <v>66105</v>
      </c>
      <c r="E14" s="14">
        <v>32992</v>
      </c>
      <c r="F14" s="14">
        <v>119091</v>
      </c>
      <c r="G14" s="15">
        <v>5</v>
      </c>
      <c r="H14" s="15">
        <v>348</v>
      </c>
      <c r="I14" s="14">
        <v>2647</v>
      </c>
      <c r="J14" s="15">
        <v>526</v>
      </c>
      <c r="K14" s="14">
        <v>3526</v>
      </c>
      <c r="L14" s="15">
        <v>18</v>
      </c>
      <c r="M14" s="14">
        <v>1998</v>
      </c>
      <c r="N14" s="14">
        <v>65580</v>
      </c>
      <c r="O14" s="14">
        <v>2718</v>
      </c>
      <c r="P14" s="14">
        <v>70314</v>
      </c>
      <c r="Q14" s="15">
        <v>4</v>
      </c>
      <c r="R14" s="14">
        <v>2104</v>
      </c>
      <c r="S14" s="14">
        <v>9101</v>
      </c>
      <c r="T14" s="15">
        <v>371</v>
      </c>
      <c r="U14" s="14">
        <v>11580</v>
      </c>
      <c r="V14" s="14">
        <v>67458</v>
      </c>
      <c r="W14" s="14">
        <v>5134</v>
      </c>
      <c r="X14" s="14">
        <v>72592</v>
      </c>
      <c r="Y14" s="14">
        <v>261997</v>
      </c>
      <c r="Z14" s="14">
        <v>277103</v>
      </c>
    </row>
    <row r="15" spans="1:27">
      <c r="A15" s="13" t="s">
        <v>142</v>
      </c>
      <c r="B15" s="14">
        <v>34055</v>
      </c>
      <c r="C15" s="14">
        <v>20862</v>
      </c>
      <c r="D15" s="14">
        <v>33931</v>
      </c>
      <c r="E15" s="14">
        <v>39178</v>
      </c>
      <c r="F15" s="14">
        <v>128026</v>
      </c>
      <c r="G15" s="15">
        <v>17</v>
      </c>
      <c r="H15" s="15">
        <v>27</v>
      </c>
      <c r="I15" s="15">
        <v>168</v>
      </c>
      <c r="J15" s="15">
        <v>168</v>
      </c>
      <c r="K15" s="15">
        <v>380</v>
      </c>
      <c r="L15" s="15">
        <v>52</v>
      </c>
      <c r="M15" s="14">
        <v>1087</v>
      </c>
      <c r="N15" s="14">
        <v>41375</v>
      </c>
      <c r="O15" s="14">
        <v>31439</v>
      </c>
      <c r="P15" s="14">
        <v>73953</v>
      </c>
      <c r="Q15" s="15">
        <v>14</v>
      </c>
      <c r="R15" s="15">
        <v>75</v>
      </c>
      <c r="S15" s="14">
        <v>3448</v>
      </c>
      <c r="T15" s="15">
        <v>636</v>
      </c>
      <c r="U15" s="14">
        <v>4173</v>
      </c>
      <c r="V15" s="14">
        <v>16313</v>
      </c>
      <c r="W15" s="14">
        <v>51887</v>
      </c>
      <c r="X15" s="14">
        <v>68200</v>
      </c>
      <c r="Y15" s="14">
        <v>270179</v>
      </c>
      <c r="Z15" s="14">
        <v>274732</v>
      </c>
    </row>
    <row r="16" spans="1:27">
      <c r="A16" s="13" t="s">
        <v>2393</v>
      </c>
      <c r="B16" s="15">
        <v>24</v>
      </c>
      <c r="C16" s="15">
        <v>548</v>
      </c>
      <c r="D16" s="14">
        <v>13220</v>
      </c>
      <c r="E16" s="14">
        <v>8062</v>
      </c>
      <c r="F16" s="14">
        <v>21854</v>
      </c>
      <c r="G16" s="15">
        <v>0</v>
      </c>
      <c r="H16" s="15">
        <v>19</v>
      </c>
      <c r="I16" s="15">
        <v>308</v>
      </c>
      <c r="J16" s="15">
        <v>39</v>
      </c>
      <c r="K16" s="15">
        <v>366</v>
      </c>
      <c r="L16" s="15">
        <v>1</v>
      </c>
      <c r="M16" s="15">
        <v>263</v>
      </c>
      <c r="N16" s="14">
        <v>38383</v>
      </c>
      <c r="O16" s="14">
        <v>3628</v>
      </c>
      <c r="P16" s="14">
        <v>42275</v>
      </c>
      <c r="Q16" s="15">
        <v>2</v>
      </c>
      <c r="R16" s="14">
        <v>1106</v>
      </c>
      <c r="S16" s="14">
        <v>4562</v>
      </c>
      <c r="T16" s="15">
        <v>136</v>
      </c>
      <c r="U16" s="14">
        <v>5806</v>
      </c>
      <c r="V16" s="14">
        <v>20494</v>
      </c>
      <c r="W16" s="14">
        <v>7486</v>
      </c>
      <c r="X16" s="14">
        <v>27980</v>
      </c>
      <c r="Y16" s="14">
        <v>92109</v>
      </c>
      <c r="Z16" s="14">
        <v>98281</v>
      </c>
    </row>
    <row r="17" spans="1:26">
      <c r="A17" s="13" t="s">
        <v>4730</v>
      </c>
      <c r="B17" s="14">
        <v>6736</v>
      </c>
      <c r="C17" s="14">
        <v>14606</v>
      </c>
      <c r="D17" s="14">
        <v>2324</v>
      </c>
      <c r="E17" s="14">
        <v>3113</v>
      </c>
      <c r="F17" s="14">
        <v>26779</v>
      </c>
      <c r="G17" s="15">
        <v>0</v>
      </c>
      <c r="H17" s="15">
        <v>390</v>
      </c>
      <c r="I17" s="15">
        <v>706</v>
      </c>
      <c r="J17" s="15">
        <v>35</v>
      </c>
      <c r="K17" s="14">
        <v>1131</v>
      </c>
      <c r="L17" s="15">
        <v>431</v>
      </c>
      <c r="M17" s="14">
        <v>39923</v>
      </c>
      <c r="N17" s="14">
        <v>32511</v>
      </c>
      <c r="O17" s="14">
        <v>18103</v>
      </c>
      <c r="P17" s="14">
        <v>90968</v>
      </c>
      <c r="Q17" s="15">
        <v>94</v>
      </c>
      <c r="R17" s="14">
        <v>34526</v>
      </c>
      <c r="S17" s="14">
        <v>48168</v>
      </c>
      <c r="T17" s="14">
        <v>1068</v>
      </c>
      <c r="U17" s="14">
        <v>83856</v>
      </c>
      <c r="V17" s="14">
        <v>5833</v>
      </c>
      <c r="W17" s="14">
        <v>35859</v>
      </c>
      <c r="X17" s="14">
        <v>41692</v>
      </c>
      <c r="Y17" s="14">
        <v>159439</v>
      </c>
      <c r="Z17" s="14">
        <v>244426</v>
      </c>
    </row>
    <row r="18" spans="1:26">
      <c r="A18" s="13" t="s">
        <v>687</v>
      </c>
      <c r="B18" s="15">
        <v>412</v>
      </c>
      <c r="C18" s="14">
        <v>38525</v>
      </c>
      <c r="D18" s="14">
        <v>162609</v>
      </c>
      <c r="E18" s="15">
        <v>586</v>
      </c>
      <c r="F18" s="14">
        <v>202132</v>
      </c>
      <c r="G18" s="14">
        <v>35874</v>
      </c>
      <c r="H18" s="14">
        <v>9381</v>
      </c>
      <c r="I18" s="14">
        <v>14075</v>
      </c>
      <c r="J18" s="15">
        <v>231</v>
      </c>
      <c r="K18" s="14">
        <v>59561</v>
      </c>
      <c r="L18" s="15">
        <v>30</v>
      </c>
      <c r="M18" s="14">
        <v>33885</v>
      </c>
      <c r="N18" s="14">
        <v>304038</v>
      </c>
      <c r="O18" s="14">
        <v>1661</v>
      </c>
      <c r="P18" s="14">
        <v>339614</v>
      </c>
      <c r="Q18" s="15">
        <v>8</v>
      </c>
      <c r="R18" s="14">
        <v>6763</v>
      </c>
      <c r="S18" s="14">
        <v>23324</v>
      </c>
      <c r="T18" s="15">
        <v>674</v>
      </c>
      <c r="U18" s="14">
        <v>30769</v>
      </c>
      <c r="V18" s="14">
        <v>17712</v>
      </c>
      <c r="W18" s="15">
        <v>40</v>
      </c>
      <c r="X18" s="14">
        <v>17752</v>
      </c>
      <c r="Y18" s="14">
        <v>559498</v>
      </c>
      <c r="Z18" s="14">
        <v>649828</v>
      </c>
    </row>
    <row r="19" spans="1:26">
      <c r="A19" s="13" t="s">
        <v>5791</v>
      </c>
      <c r="B19" s="14">
        <v>1738</v>
      </c>
      <c r="C19" s="14">
        <v>1118</v>
      </c>
      <c r="D19" s="14">
        <v>11507</v>
      </c>
      <c r="E19" s="14">
        <v>79047</v>
      </c>
      <c r="F19" s="14">
        <v>93410</v>
      </c>
      <c r="G19" s="15">
        <v>547</v>
      </c>
      <c r="H19" s="15">
        <v>675</v>
      </c>
      <c r="I19" s="15">
        <v>728</v>
      </c>
      <c r="J19" s="15">
        <v>440</v>
      </c>
      <c r="K19" s="14">
        <v>2390</v>
      </c>
      <c r="L19" s="15">
        <v>0</v>
      </c>
      <c r="M19" s="14">
        <v>1438</v>
      </c>
      <c r="N19" s="14">
        <v>8729</v>
      </c>
      <c r="O19" s="14">
        <v>52650</v>
      </c>
      <c r="P19" s="14">
        <v>62817</v>
      </c>
      <c r="Q19" s="15">
        <v>0</v>
      </c>
      <c r="R19" s="14">
        <v>11263</v>
      </c>
      <c r="S19" s="14">
        <v>9292</v>
      </c>
      <c r="T19" s="14">
        <v>12898</v>
      </c>
      <c r="U19" s="14">
        <v>33453</v>
      </c>
      <c r="V19" s="15">
        <v>557</v>
      </c>
      <c r="W19" s="14">
        <v>115159</v>
      </c>
      <c r="X19" s="14">
        <v>115716</v>
      </c>
      <c r="Y19" s="14">
        <v>271943</v>
      </c>
      <c r="Z19" s="14">
        <v>307786</v>
      </c>
    </row>
    <row r="20" spans="1:26">
      <c r="A20" s="13" t="s">
        <v>2382</v>
      </c>
      <c r="B20" s="15">
        <v>2</v>
      </c>
      <c r="C20" s="14">
        <v>1664</v>
      </c>
      <c r="D20" s="14">
        <v>11997</v>
      </c>
      <c r="E20" s="15">
        <v>614</v>
      </c>
      <c r="F20" s="14">
        <v>14277</v>
      </c>
      <c r="G20" s="15">
        <v>70</v>
      </c>
      <c r="H20" s="15">
        <v>131</v>
      </c>
      <c r="I20" s="15">
        <v>92</v>
      </c>
      <c r="J20" s="15">
        <v>12</v>
      </c>
      <c r="K20" s="15">
        <v>305</v>
      </c>
      <c r="L20" s="15">
        <v>2</v>
      </c>
      <c r="M20" s="15">
        <v>972</v>
      </c>
      <c r="N20" s="14">
        <v>106698</v>
      </c>
      <c r="O20" s="14">
        <v>3390</v>
      </c>
      <c r="P20" s="14">
        <v>111062</v>
      </c>
      <c r="Q20" s="15">
        <v>7</v>
      </c>
      <c r="R20" s="14">
        <v>1905</v>
      </c>
      <c r="S20" s="14">
        <v>1722</v>
      </c>
      <c r="T20" s="15">
        <v>289</v>
      </c>
      <c r="U20" s="14">
        <v>3923</v>
      </c>
      <c r="V20" s="14">
        <v>169943</v>
      </c>
      <c r="W20" s="14">
        <v>8044</v>
      </c>
      <c r="X20" s="14">
        <v>177987</v>
      </c>
      <c r="Y20" s="14">
        <v>303326</v>
      </c>
      <c r="Z20" s="14">
        <v>307554</v>
      </c>
    </row>
    <row r="21" spans="1:26">
      <c r="A21" s="13" t="s">
        <v>765</v>
      </c>
      <c r="B21" s="14">
        <v>11409</v>
      </c>
      <c r="C21" s="14">
        <v>31989</v>
      </c>
      <c r="D21" s="14">
        <v>17787</v>
      </c>
      <c r="E21" s="14">
        <v>12073</v>
      </c>
      <c r="F21" s="14">
        <v>73258</v>
      </c>
      <c r="G21" s="15">
        <v>3</v>
      </c>
      <c r="H21" s="15">
        <v>9</v>
      </c>
      <c r="I21" s="15">
        <v>5</v>
      </c>
      <c r="J21" s="15">
        <v>4</v>
      </c>
      <c r="K21" s="15">
        <v>21</v>
      </c>
      <c r="L21" s="15">
        <v>0</v>
      </c>
      <c r="M21" s="15">
        <v>0</v>
      </c>
      <c r="N21" s="15">
        <v>225</v>
      </c>
      <c r="O21" s="15">
        <v>55</v>
      </c>
      <c r="P21" s="15">
        <v>280</v>
      </c>
      <c r="Q21" s="15">
        <v>0</v>
      </c>
      <c r="R21" s="15">
        <v>0</v>
      </c>
      <c r="S21" s="15">
        <v>6</v>
      </c>
      <c r="T21" s="15">
        <v>0</v>
      </c>
      <c r="U21" s="15">
        <v>6</v>
      </c>
      <c r="V21" s="14">
        <v>42674</v>
      </c>
      <c r="W21" s="14">
        <v>24776</v>
      </c>
      <c r="X21" s="14">
        <v>67450</v>
      </c>
      <c r="Y21" s="14">
        <v>140988</v>
      </c>
      <c r="Z21" s="14">
        <v>141015</v>
      </c>
    </row>
    <row r="22" spans="1:26">
      <c r="A22" s="13" t="s">
        <v>752</v>
      </c>
      <c r="B22" s="14">
        <v>62603</v>
      </c>
      <c r="C22" s="14">
        <v>22468</v>
      </c>
      <c r="D22" s="14">
        <v>60767</v>
      </c>
      <c r="E22" s="14">
        <v>37336</v>
      </c>
      <c r="F22" s="14">
        <v>183174</v>
      </c>
      <c r="G22" s="15">
        <v>484</v>
      </c>
      <c r="H22" s="14">
        <v>5800</v>
      </c>
      <c r="I22" s="14">
        <v>17262</v>
      </c>
      <c r="J22" s="14">
        <v>1540</v>
      </c>
      <c r="K22" s="14">
        <v>25086</v>
      </c>
      <c r="L22" s="15">
        <v>28</v>
      </c>
      <c r="M22" s="14">
        <v>3460</v>
      </c>
      <c r="N22" s="14">
        <v>148740</v>
      </c>
      <c r="O22" s="14">
        <v>6132</v>
      </c>
      <c r="P22" s="14">
        <v>158360</v>
      </c>
      <c r="Q22" s="15">
        <v>10</v>
      </c>
      <c r="R22" s="14">
        <v>1448</v>
      </c>
      <c r="S22" s="14">
        <v>53850</v>
      </c>
      <c r="T22" s="15">
        <v>599</v>
      </c>
      <c r="U22" s="14">
        <v>55907</v>
      </c>
      <c r="V22" s="14">
        <v>222485</v>
      </c>
      <c r="W22" s="14">
        <v>17138</v>
      </c>
      <c r="X22" s="14">
        <v>239623</v>
      </c>
      <c r="Y22" s="14">
        <v>581157</v>
      </c>
      <c r="Z22" s="14">
        <v>662150</v>
      </c>
    </row>
    <row r="23" spans="1:26">
      <c r="A23" s="13" t="s">
        <v>108</v>
      </c>
      <c r="B23" s="15">
        <v>21</v>
      </c>
      <c r="C23" s="14">
        <v>39399</v>
      </c>
      <c r="D23" s="14">
        <v>58398</v>
      </c>
      <c r="E23" s="15">
        <v>678</v>
      </c>
      <c r="F23" s="14">
        <v>98496</v>
      </c>
      <c r="G23" s="15">
        <v>750</v>
      </c>
      <c r="H23" s="14">
        <v>1093</v>
      </c>
      <c r="I23" s="14">
        <v>1002</v>
      </c>
      <c r="J23" s="15">
        <v>152</v>
      </c>
      <c r="K23" s="14">
        <v>2997</v>
      </c>
      <c r="L23" s="15">
        <v>20</v>
      </c>
      <c r="M23" s="14">
        <v>66351</v>
      </c>
      <c r="N23" s="14">
        <v>61862</v>
      </c>
      <c r="O23" s="15">
        <v>768</v>
      </c>
      <c r="P23" s="14">
        <v>129001</v>
      </c>
      <c r="Q23" s="15">
        <v>26</v>
      </c>
      <c r="R23" s="14">
        <v>28901</v>
      </c>
      <c r="S23" s="14">
        <v>4008</v>
      </c>
      <c r="T23" s="15">
        <v>397</v>
      </c>
      <c r="U23" s="14">
        <v>33332</v>
      </c>
      <c r="V23" s="14">
        <v>70325</v>
      </c>
      <c r="W23" s="15">
        <v>371</v>
      </c>
      <c r="X23" s="14">
        <v>70696</v>
      </c>
      <c r="Y23" s="14">
        <v>298193</v>
      </c>
      <c r="Z23" s="14">
        <v>334522</v>
      </c>
    </row>
    <row r="24" spans="1:26">
      <c r="A24" s="13" t="s">
        <v>552</v>
      </c>
      <c r="B24" s="14">
        <v>24180</v>
      </c>
      <c r="C24" s="14">
        <v>36962</v>
      </c>
      <c r="D24" s="14">
        <v>38009</v>
      </c>
      <c r="E24" s="14">
        <v>8967</v>
      </c>
      <c r="F24" s="14">
        <v>108118</v>
      </c>
      <c r="G24" s="15">
        <v>24</v>
      </c>
      <c r="H24" s="15">
        <v>544</v>
      </c>
      <c r="I24" s="14">
        <v>3078</v>
      </c>
      <c r="J24" s="15">
        <v>152</v>
      </c>
      <c r="K24" s="14">
        <v>3798</v>
      </c>
      <c r="L24" s="15">
        <v>25</v>
      </c>
      <c r="M24" s="14">
        <v>2044</v>
      </c>
      <c r="N24" s="14">
        <v>14637</v>
      </c>
      <c r="O24" s="14">
        <v>3073</v>
      </c>
      <c r="P24" s="14">
        <v>19779</v>
      </c>
      <c r="Q24" s="15">
        <v>0</v>
      </c>
      <c r="R24" s="14">
        <v>1377</v>
      </c>
      <c r="S24" s="14">
        <v>3417</v>
      </c>
      <c r="T24" s="15">
        <v>243</v>
      </c>
      <c r="U24" s="14">
        <v>5037</v>
      </c>
      <c r="V24" s="14">
        <v>21330</v>
      </c>
      <c r="W24" s="14">
        <v>8143</v>
      </c>
      <c r="X24" s="14">
        <v>29473</v>
      </c>
      <c r="Y24" s="14">
        <v>157370</v>
      </c>
      <c r="Z24" s="14">
        <v>166205</v>
      </c>
    </row>
    <row r="25" spans="1:26">
      <c r="A25" s="13" t="s">
        <v>605</v>
      </c>
      <c r="B25" s="15">
        <v>248</v>
      </c>
      <c r="C25" s="14">
        <v>5995</v>
      </c>
      <c r="D25" s="14">
        <v>39568</v>
      </c>
      <c r="E25" s="14">
        <v>2169</v>
      </c>
      <c r="F25" s="14">
        <v>47980</v>
      </c>
      <c r="G25" s="15">
        <v>2</v>
      </c>
      <c r="H25" s="15">
        <v>21</v>
      </c>
      <c r="I25" s="15">
        <v>418</v>
      </c>
      <c r="J25" s="15">
        <v>10</v>
      </c>
      <c r="K25" s="15">
        <v>451</v>
      </c>
      <c r="L25" s="15">
        <v>1</v>
      </c>
      <c r="M25" s="14">
        <v>2484</v>
      </c>
      <c r="N25" s="14">
        <v>74264</v>
      </c>
      <c r="O25" s="14">
        <v>1308</v>
      </c>
      <c r="P25" s="14">
        <v>78057</v>
      </c>
      <c r="Q25" s="15">
        <v>0</v>
      </c>
      <c r="R25" s="15">
        <v>236</v>
      </c>
      <c r="S25" s="14">
        <v>3219</v>
      </c>
      <c r="T25" s="15">
        <v>156</v>
      </c>
      <c r="U25" s="14">
        <v>3611</v>
      </c>
      <c r="V25" s="14">
        <v>75421</v>
      </c>
      <c r="W25" s="15">
        <v>852</v>
      </c>
      <c r="X25" s="14">
        <v>76273</v>
      </c>
      <c r="Y25" s="14">
        <v>202310</v>
      </c>
      <c r="Z25" s="14">
        <v>206372</v>
      </c>
    </row>
    <row r="26" spans="1:26">
      <c r="A26" s="13" t="s">
        <v>939</v>
      </c>
      <c r="B26" s="14">
        <v>5137</v>
      </c>
      <c r="C26" s="14">
        <v>21226</v>
      </c>
      <c r="D26" s="14">
        <v>2485</v>
      </c>
      <c r="E26" s="15">
        <v>491</v>
      </c>
      <c r="F26" s="14">
        <v>29339</v>
      </c>
      <c r="G26" s="15">
        <v>0</v>
      </c>
      <c r="H26" s="15">
        <v>213</v>
      </c>
      <c r="I26" s="15">
        <v>112</v>
      </c>
      <c r="J26" s="15">
        <v>0</v>
      </c>
      <c r="K26" s="15">
        <v>325</v>
      </c>
      <c r="L26" s="15">
        <v>542</v>
      </c>
      <c r="M26" s="14">
        <v>68845</v>
      </c>
      <c r="N26" s="14">
        <v>21882</v>
      </c>
      <c r="O26" s="15">
        <v>431</v>
      </c>
      <c r="P26" s="14">
        <v>91700</v>
      </c>
      <c r="Q26" s="15">
        <v>0</v>
      </c>
      <c r="R26" s="15">
        <v>549</v>
      </c>
      <c r="S26" s="14">
        <v>1413</v>
      </c>
      <c r="T26" s="15">
        <v>0</v>
      </c>
      <c r="U26" s="14">
        <v>1962</v>
      </c>
      <c r="V26" s="14">
        <v>6101</v>
      </c>
      <c r="W26" s="14">
        <v>1939</v>
      </c>
      <c r="X26" s="14">
        <v>8040</v>
      </c>
      <c r="Y26" s="14">
        <v>129079</v>
      </c>
      <c r="Z26" s="14">
        <v>131366</v>
      </c>
    </row>
    <row r="27" spans="1:26">
      <c r="A27" s="13" t="s">
        <v>101</v>
      </c>
      <c r="B27" s="14">
        <v>108256</v>
      </c>
      <c r="C27" s="14">
        <v>82852</v>
      </c>
      <c r="D27" s="14">
        <v>32257</v>
      </c>
      <c r="E27" s="14">
        <v>8239</v>
      </c>
      <c r="F27" s="14">
        <v>231604</v>
      </c>
      <c r="G27" s="15">
        <v>37</v>
      </c>
      <c r="H27" s="15">
        <v>68</v>
      </c>
      <c r="I27" s="15">
        <v>143</v>
      </c>
      <c r="J27" s="15">
        <v>29</v>
      </c>
      <c r="K27" s="15">
        <v>277</v>
      </c>
      <c r="L27" s="15">
        <v>1</v>
      </c>
      <c r="M27" s="14">
        <v>4807</v>
      </c>
      <c r="N27" s="14">
        <v>40078</v>
      </c>
      <c r="O27" s="14">
        <v>10273</v>
      </c>
      <c r="P27" s="14">
        <v>55159</v>
      </c>
      <c r="Q27" s="15">
        <v>0</v>
      </c>
      <c r="R27" s="14">
        <v>1820</v>
      </c>
      <c r="S27" s="14">
        <v>2011</v>
      </c>
      <c r="T27" s="15">
        <v>294</v>
      </c>
      <c r="U27" s="14">
        <v>4125</v>
      </c>
      <c r="V27" s="14">
        <v>28690</v>
      </c>
      <c r="W27" s="14">
        <v>9316</v>
      </c>
      <c r="X27" s="14">
        <v>38006</v>
      </c>
      <c r="Y27" s="14">
        <v>324769</v>
      </c>
      <c r="Z27" s="14">
        <v>329171</v>
      </c>
    </row>
    <row r="28" spans="1:26">
      <c r="A28" s="13" t="s">
        <v>285</v>
      </c>
      <c r="B28" s="15">
        <v>121</v>
      </c>
      <c r="C28" s="14">
        <v>18405</v>
      </c>
      <c r="D28" s="14">
        <v>16256</v>
      </c>
      <c r="E28" s="15">
        <v>724</v>
      </c>
      <c r="F28" s="14">
        <v>35506</v>
      </c>
      <c r="G28" s="15">
        <v>70</v>
      </c>
      <c r="H28" s="15">
        <v>550</v>
      </c>
      <c r="I28" s="14">
        <v>1150</v>
      </c>
      <c r="J28" s="15">
        <v>122</v>
      </c>
      <c r="K28" s="14">
        <v>1892</v>
      </c>
      <c r="L28" s="15">
        <v>10</v>
      </c>
      <c r="M28" s="14">
        <v>2551</v>
      </c>
      <c r="N28" s="14">
        <v>32385</v>
      </c>
      <c r="O28" s="15">
        <v>278</v>
      </c>
      <c r="P28" s="14">
        <v>35224</v>
      </c>
      <c r="Q28" s="15">
        <v>4</v>
      </c>
      <c r="R28" s="14">
        <v>5160</v>
      </c>
      <c r="S28" s="14">
        <v>12512</v>
      </c>
      <c r="T28" s="15">
        <v>291</v>
      </c>
      <c r="U28" s="14">
        <v>17967</v>
      </c>
      <c r="V28" s="14">
        <v>72427</v>
      </c>
      <c r="W28" s="14">
        <v>1316</v>
      </c>
      <c r="X28" s="14">
        <v>73743</v>
      </c>
      <c r="Y28" s="14">
        <v>144473</v>
      </c>
      <c r="Z28" s="14">
        <v>164332</v>
      </c>
    </row>
    <row r="29" spans="1:26">
      <c r="A29" s="13" t="s">
        <v>5127</v>
      </c>
      <c r="B29" s="15">
        <v>160</v>
      </c>
      <c r="C29" s="14">
        <v>6380</v>
      </c>
      <c r="D29" s="14">
        <v>19919</v>
      </c>
      <c r="E29" s="14">
        <v>1094</v>
      </c>
      <c r="F29" s="14">
        <v>27553</v>
      </c>
      <c r="G29" s="15">
        <v>41</v>
      </c>
      <c r="H29" s="15">
        <v>272</v>
      </c>
      <c r="I29" s="14">
        <v>1024</v>
      </c>
      <c r="J29" s="15">
        <v>45</v>
      </c>
      <c r="K29" s="14">
        <v>1382</v>
      </c>
      <c r="L29" s="15">
        <v>1</v>
      </c>
      <c r="M29" s="15">
        <v>307</v>
      </c>
      <c r="N29" s="14">
        <v>31969</v>
      </c>
      <c r="O29" s="14">
        <v>4195</v>
      </c>
      <c r="P29" s="14">
        <v>36472</v>
      </c>
      <c r="Q29" s="15">
        <v>7</v>
      </c>
      <c r="R29" s="15">
        <v>120</v>
      </c>
      <c r="S29" s="14">
        <v>3008</v>
      </c>
      <c r="T29" s="15">
        <v>169</v>
      </c>
      <c r="U29" s="14">
        <v>3304</v>
      </c>
      <c r="V29" s="14">
        <v>32250</v>
      </c>
      <c r="W29" s="14">
        <v>3987</v>
      </c>
      <c r="X29" s="14">
        <v>36237</v>
      </c>
      <c r="Y29" s="14">
        <v>100262</v>
      </c>
      <c r="Z29" s="14">
        <v>104948</v>
      </c>
    </row>
    <row r="30" spans="1:26">
      <c r="A30" s="13" t="s">
        <v>459</v>
      </c>
      <c r="B30" s="14">
        <v>4393</v>
      </c>
      <c r="C30" s="14">
        <v>4057</v>
      </c>
      <c r="D30" s="14">
        <v>11948</v>
      </c>
      <c r="E30" s="15">
        <v>120</v>
      </c>
      <c r="F30" s="14">
        <v>20518</v>
      </c>
      <c r="G30" s="15">
        <v>8</v>
      </c>
      <c r="H30" s="15">
        <v>6</v>
      </c>
      <c r="I30" s="15">
        <v>111</v>
      </c>
      <c r="J30" s="15">
        <v>0</v>
      </c>
      <c r="K30" s="15">
        <v>125</v>
      </c>
      <c r="L30" s="15">
        <v>0</v>
      </c>
      <c r="M30" s="14">
        <v>2722</v>
      </c>
      <c r="N30" s="14">
        <v>53098</v>
      </c>
      <c r="O30" s="15">
        <v>259</v>
      </c>
      <c r="P30" s="14">
        <v>56079</v>
      </c>
      <c r="Q30" s="15">
        <v>0</v>
      </c>
      <c r="R30" s="15">
        <v>575</v>
      </c>
      <c r="S30" s="14">
        <v>2120</v>
      </c>
      <c r="T30" s="15">
        <v>26</v>
      </c>
      <c r="U30" s="14">
        <v>2721</v>
      </c>
      <c r="V30" s="14">
        <v>89040</v>
      </c>
      <c r="W30" s="15">
        <v>63</v>
      </c>
      <c r="X30" s="14">
        <v>89103</v>
      </c>
      <c r="Y30" s="14">
        <v>165700</v>
      </c>
      <c r="Z30" s="14">
        <v>168546</v>
      </c>
    </row>
    <row r="31" spans="1:26">
      <c r="A31" s="13" t="s">
        <v>726</v>
      </c>
      <c r="B31" s="14">
        <v>35840</v>
      </c>
      <c r="C31" s="14">
        <v>30676</v>
      </c>
      <c r="D31" s="14">
        <v>42656</v>
      </c>
      <c r="E31" s="14">
        <v>42464</v>
      </c>
      <c r="F31" s="14">
        <v>151636</v>
      </c>
      <c r="G31" s="15">
        <v>30</v>
      </c>
      <c r="H31" s="15">
        <v>109</v>
      </c>
      <c r="I31" s="15">
        <v>772</v>
      </c>
      <c r="J31" s="15">
        <v>175</v>
      </c>
      <c r="K31" s="14">
        <v>1086</v>
      </c>
      <c r="L31" s="15">
        <v>13</v>
      </c>
      <c r="M31" s="14">
        <v>1469</v>
      </c>
      <c r="N31" s="14">
        <v>23259</v>
      </c>
      <c r="O31" s="14">
        <v>7805</v>
      </c>
      <c r="P31" s="14">
        <v>32546</v>
      </c>
      <c r="Q31" s="15">
        <v>0</v>
      </c>
      <c r="R31" s="14">
        <v>1820</v>
      </c>
      <c r="S31" s="14">
        <v>8799</v>
      </c>
      <c r="T31" s="14">
        <v>1263</v>
      </c>
      <c r="U31" s="14">
        <v>11882</v>
      </c>
      <c r="V31" s="14">
        <v>34486</v>
      </c>
      <c r="W31" s="14">
        <v>42772</v>
      </c>
      <c r="X31" s="14">
        <v>77258</v>
      </c>
      <c r="Y31" s="14">
        <v>261440</v>
      </c>
      <c r="Z31" s="14">
        <v>274408</v>
      </c>
    </row>
    <row r="32" spans="1:26">
      <c r="A32" s="13" t="s">
        <v>7</v>
      </c>
      <c r="B32" s="14">
        <v>576527</v>
      </c>
      <c r="C32" s="14">
        <v>254085</v>
      </c>
      <c r="D32" s="14">
        <v>56836</v>
      </c>
      <c r="E32" s="14">
        <v>12130</v>
      </c>
      <c r="F32" s="14">
        <v>899578</v>
      </c>
      <c r="G32" s="14">
        <v>2015</v>
      </c>
      <c r="H32" s="14">
        <v>2464</v>
      </c>
      <c r="I32" s="14">
        <v>3930</v>
      </c>
      <c r="J32" s="14">
        <v>15803</v>
      </c>
      <c r="K32" s="14">
        <v>24212</v>
      </c>
      <c r="L32" s="15">
        <v>598</v>
      </c>
      <c r="M32" s="14">
        <v>106725</v>
      </c>
      <c r="N32" s="14">
        <v>307998</v>
      </c>
      <c r="O32" s="14">
        <v>2896</v>
      </c>
      <c r="P32" s="14">
        <v>418217</v>
      </c>
      <c r="Q32" s="15">
        <v>5</v>
      </c>
      <c r="R32" s="14">
        <v>3630</v>
      </c>
      <c r="S32" s="14">
        <v>12431</v>
      </c>
      <c r="T32" s="14">
        <v>2725</v>
      </c>
      <c r="U32" s="14">
        <v>18791</v>
      </c>
      <c r="V32" s="14">
        <v>51067</v>
      </c>
      <c r="W32" s="15">
        <v>178</v>
      </c>
      <c r="X32" s="14">
        <v>51245</v>
      </c>
      <c r="Y32" s="14">
        <v>1369040</v>
      </c>
      <c r="Z32" s="14">
        <v>1412043</v>
      </c>
    </row>
    <row r="33" spans="1:26">
      <c r="A33" s="13" t="s">
        <v>247</v>
      </c>
      <c r="B33" s="15">
        <v>9</v>
      </c>
      <c r="C33" s="14">
        <v>12359</v>
      </c>
      <c r="D33" s="14">
        <v>48086</v>
      </c>
      <c r="E33" s="15">
        <v>230</v>
      </c>
      <c r="F33" s="14">
        <v>60684</v>
      </c>
      <c r="G33" s="15">
        <v>5</v>
      </c>
      <c r="H33" s="14">
        <v>1692</v>
      </c>
      <c r="I33" s="14">
        <v>11892</v>
      </c>
      <c r="J33" s="15">
        <v>263</v>
      </c>
      <c r="K33" s="14">
        <v>13852</v>
      </c>
      <c r="L33" s="15">
        <v>6</v>
      </c>
      <c r="M33" s="14">
        <v>6928</v>
      </c>
      <c r="N33" s="14">
        <v>113138</v>
      </c>
      <c r="O33" s="15">
        <v>423</v>
      </c>
      <c r="P33" s="14">
        <v>120495</v>
      </c>
      <c r="Q33" s="15">
        <v>0</v>
      </c>
      <c r="R33" s="14">
        <v>6406</v>
      </c>
      <c r="S33" s="14">
        <v>21606</v>
      </c>
      <c r="T33" s="14">
        <v>1840</v>
      </c>
      <c r="U33" s="14">
        <v>29852</v>
      </c>
      <c r="V33" s="14">
        <v>188283</v>
      </c>
      <c r="W33" s="14">
        <v>1756</v>
      </c>
      <c r="X33" s="14">
        <v>190039</v>
      </c>
      <c r="Y33" s="14">
        <v>371218</v>
      </c>
      <c r="Z33" s="14">
        <v>414922</v>
      </c>
    </row>
    <row r="34" spans="1:26">
      <c r="A34" s="13" t="s">
        <v>363</v>
      </c>
      <c r="B34" s="15">
        <v>144</v>
      </c>
      <c r="C34" s="14">
        <v>136334</v>
      </c>
      <c r="D34" s="14">
        <v>208106</v>
      </c>
      <c r="E34" s="14">
        <v>9928</v>
      </c>
      <c r="F34" s="14">
        <v>354512</v>
      </c>
      <c r="G34" s="15">
        <v>34</v>
      </c>
      <c r="H34" s="15">
        <v>144</v>
      </c>
      <c r="I34" s="15">
        <v>373</v>
      </c>
      <c r="J34" s="15">
        <v>253</v>
      </c>
      <c r="K34" s="15">
        <v>804</v>
      </c>
      <c r="L34" s="15">
        <v>353</v>
      </c>
      <c r="M34" s="14">
        <v>43020</v>
      </c>
      <c r="N34" s="14">
        <v>473257</v>
      </c>
      <c r="O34" s="14">
        <v>8061</v>
      </c>
      <c r="P34" s="14">
        <v>524691</v>
      </c>
      <c r="Q34" s="15">
        <v>18</v>
      </c>
      <c r="R34" s="14">
        <v>5881</v>
      </c>
      <c r="S34" s="14">
        <v>16388</v>
      </c>
      <c r="T34" s="15">
        <v>843</v>
      </c>
      <c r="U34" s="14">
        <v>23130</v>
      </c>
      <c r="V34" s="14">
        <v>792778</v>
      </c>
      <c r="W34" s="14">
        <v>5747</v>
      </c>
      <c r="X34" s="14">
        <v>798525</v>
      </c>
      <c r="Y34" s="14">
        <v>1677728</v>
      </c>
      <c r="Z34" s="14">
        <v>1701662</v>
      </c>
    </row>
    <row r="35" spans="1:26">
      <c r="A35" s="13" t="s">
        <v>860</v>
      </c>
      <c r="B35" s="15">
        <v>6</v>
      </c>
      <c r="C35" s="14">
        <v>26731</v>
      </c>
      <c r="D35" s="14">
        <v>33621</v>
      </c>
      <c r="E35" s="15">
        <v>384</v>
      </c>
      <c r="F35" s="14">
        <v>60742</v>
      </c>
      <c r="G35" s="15">
        <v>2</v>
      </c>
      <c r="H35" s="15">
        <v>27</v>
      </c>
      <c r="I35" s="15">
        <v>183</v>
      </c>
      <c r="J35" s="15">
        <v>8</v>
      </c>
      <c r="K35" s="15">
        <v>220</v>
      </c>
      <c r="L35" s="15">
        <v>12</v>
      </c>
      <c r="M35" s="14">
        <v>8499</v>
      </c>
      <c r="N35" s="14">
        <v>99442</v>
      </c>
      <c r="O35" s="14">
        <v>1348</v>
      </c>
      <c r="P35" s="14">
        <v>109301</v>
      </c>
      <c r="Q35" s="15">
        <v>0</v>
      </c>
      <c r="R35" s="15">
        <v>174</v>
      </c>
      <c r="S35" s="14">
        <v>6503</v>
      </c>
      <c r="T35" s="15">
        <v>171</v>
      </c>
      <c r="U35" s="14">
        <v>6848</v>
      </c>
      <c r="V35" s="14">
        <v>91679</v>
      </c>
      <c r="W35" s="14">
        <v>2932</v>
      </c>
      <c r="X35" s="14">
        <v>94611</v>
      </c>
      <c r="Y35" s="14">
        <v>264654</v>
      </c>
      <c r="Z35" s="14">
        <v>271722</v>
      </c>
    </row>
    <row r="36" spans="1:26">
      <c r="A36" s="13" t="s">
        <v>481</v>
      </c>
      <c r="B36" s="15">
        <v>115</v>
      </c>
      <c r="C36" s="14">
        <v>86807</v>
      </c>
      <c r="D36" s="14">
        <v>163540</v>
      </c>
      <c r="E36" s="15">
        <v>683</v>
      </c>
      <c r="F36" s="14">
        <v>251145</v>
      </c>
      <c r="G36" s="15">
        <v>6</v>
      </c>
      <c r="H36" s="15">
        <v>198</v>
      </c>
      <c r="I36" s="14">
        <v>3433</v>
      </c>
      <c r="J36" s="15">
        <v>25</v>
      </c>
      <c r="K36" s="14">
        <v>3662</v>
      </c>
      <c r="L36" s="15">
        <v>1</v>
      </c>
      <c r="M36" s="14">
        <v>1734</v>
      </c>
      <c r="N36" s="14">
        <v>183709</v>
      </c>
      <c r="O36" s="15">
        <v>325</v>
      </c>
      <c r="P36" s="14">
        <v>185769</v>
      </c>
      <c r="Q36" s="15">
        <v>42</v>
      </c>
      <c r="R36" s="15">
        <v>390</v>
      </c>
      <c r="S36" s="14">
        <v>13947</v>
      </c>
      <c r="T36" s="15">
        <v>384</v>
      </c>
      <c r="U36" s="14">
        <v>14763</v>
      </c>
      <c r="V36" s="14">
        <v>104535</v>
      </c>
      <c r="W36" s="15">
        <v>287</v>
      </c>
      <c r="X36" s="14">
        <v>104822</v>
      </c>
      <c r="Y36" s="14">
        <v>541736</v>
      </c>
      <c r="Z36" s="14">
        <v>560161</v>
      </c>
    </row>
    <row r="37" spans="1:26">
      <c r="A37" s="13" t="s">
        <v>2419</v>
      </c>
      <c r="B37" s="15">
        <v>462</v>
      </c>
      <c r="C37" s="14">
        <v>2435</v>
      </c>
      <c r="D37" s="14">
        <v>9001</v>
      </c>
      <c r="E37" s="14">
        <v>7761</v>
      </c>
      <c r="F37" s="14">
        <v>19659</v>
      </c>
      <c r="G37" s="15">
        <v>5</v>
      </c>
      <c r="H37" s="15">
        <v>386</v>
      </c>
      <c r="I37" s="15">
        <v>262</v>
      </c>
      <c r="J37" s="15">
        <v>10</v>
      </c>
      <c r="K37" s="15">
        <v>663</v>
      </c>
      <c r="L37" s="15">
        <v>19</v>
      </c>
      <c r="M37" s="14">
        <v>61752</v>
      </c>
      <c r="N37" s="14">
        <v>41247</v>
      </c>
      <c r="O37" s="14">
        <v>2477</v>
      </c>
      <c r="P37" s="14">
        <v>105495</v>
      </c>
      <c r="Q37" s="15">
        <v>9</v>
      </c>
      <c r="R37" s="14">
        <v>6160</v>
      </c>
      <c r="S37" s="14">
        <v>5593</v>
      </c>
      <c r="T37" s="15">
        <v>176</v>
      </c>
      <c r="U37" s="14">
        <v>11938</v>
      </c>
      <c r="V37" s="14">
        <v>151844</v>
      </c>
      <c r="W37" s="14">
        <v>4125</v>
      </c>
      <c r="X37" s="14">
        <v>155969</v>
      </c>
      <c r="Y37" s="14">
        <v>281123</v>
      </c>
      <c r="Z37" s="14">
        <v>293724</v>
      </c>
    </row>
    <row r="38" spans="1:26">
      <c r="A38" s="13" t="s">
        <v>295</v>
      </c>
      <c r="B38" s="15">
        <v>3</v>
      </c>
      <c r="C38" s="14">
        <v>2085</v>
      </c>
      <c r="D38" s="14">
        <v>19629</v>
      </c>
      <c r="E38" s="15">
        <v>68</v>
      </c>
      <c r="F38" s="14">
        <v>21785</v>
      </c>
      <c r="G38" s="15">
        <v>256</v>
      </c>
      <c r="H38" s="15">
        <v>887</v>
      </c>
      <c r="I38" s="14">
        <v>2171</v>
      </c>
      <c r="J38" s="15">
        <v>21</v>
      </c>
      <c r="K38" s="14">
        <v>3335</v>
      </c>
      <c r="L38" s="15">
        <v>0</v>
      </c>
      <c r="M38" s="15">
        <v>449</v>
      </c>
      <c r="N38" s="14">
        <v>107786</v>
      </c>
      <c r="O38" s="15">
        <v>259</v>
      </c>
      <c r="P38" s="14">
        <v>108494</v>
      </c>
      <c r="Q38" s="15">
        <v>0</v>
      </c>
      <c r="R38" s="14">
        <v>1939</v>
      </c>
      <c r="S38" s="14">
        <v>11959</v>
      </c>
      <c r="T38" s="15">
        <v>321</v>
      </c>
      <c r="U38" s="14">
        <v>14219</v>
      </c>
      <c r="V38" s="14">
        <v>210762</v>
      </c>
      <c r="W38" s="15">
        <v>138</v>
      </c>
      <c r="X38" s="14">
        <v>210900</v>
      </c>
      <c r="Y38" s="14">
        <v>341179</v>
      </c>
      <c r="Z38" s="14">
        <v>358733</v>
      </c>
    </row>
    <row r="39" spans="1:26">
      <c r="A39" s="13" t="s">
        <v>256</v>
      </c>
      <c r="B39" s="15">
        <v>16</v>
      </c>
      <c r="C39" s="14">
        <v>4170</v>
      </c>
      <c r="D39" s="14">
        <v>29663</v>
      </c>
      <c r="E39" s="15">
        <v>227</v>
      </c>
      <c r="F39" s="14">
        <v>34076</v>
      </c>
      <c r="G39" s="15">
        <v>6</v>
      </c>
      <c r="H39" s="15">
        <v>593</v>
      </c>
      <c r="I39" s="14">
        <v>3448</v>
      </c>
      <c r="J39" s="15">
        <v>17</v>
      </c>
      <c r="K39" s="14">
        <v>4064</v>
      </c>
      <c r="L39" s="15">
        <v>32</v>
      </c>
      <c r="M39" s="15">
        <v>458</v>
      </c>
      <c r="N39" s="14">
        <v>108182</v>
      </c>
      <c r="O39" s="15">
        <v>256</v>
      </c>
      <c r="P39" s="14">
        <v>108928</v>
      </c>
      <c r="Q39" s="15">
        <v>0</v>
      </c>
      <c r="R39" s="15">
        <v>22</v>
      </c>
      <c r="S39" s="14">
        <v>9853</v>
      </c>
      <c r="T39" s="15">
        <v>72</v>
      </c>
      <c r="U39" s="14">
        <v>9947</v>
      </c>
      <c r="V39" s="14">
        <v>174027</v>
      </c>
      <c r="W39" s="15">
        <v>165</v>
      </c>
      <c r="X39" s="14">
        <v>174192</v>
      </c>
      <c r="Y39" s="14">
        <v>317196</v>
      </c>
      <c r="Z39" s="14">
        <v>331207</v>
      </c>
    </row>
    <row r="40" spans="1:26">
      <c r="A40" s="13" t="s">
        <v>372</v>
      </c>
      <c r="B40" s="14">
        <v>52126</v>
      </c>
      <c r="C40" s="14">
        <v>60561</v>
      </c>
      <c r="D40" s="14">
        <v>76321</v>
      </c>
      <c r="E40" s="15">
        <v>359</v>
      </c>
      <c r="F40" s="14">
        <v>189367</v>
      </c>
      <c r="G40" s="15">
        <v>13</v>
      </c>
      <c r="H40" s="15">
        <v>137</v>
      </c>
      <c r="I40" s="15">
        <v>239</v>
      </c>
      <c r="J40" s="15">
        <v>10</v>
      </c>
      <c r="K40" s="15">
        <v>399</v>
      </c>
      <c r="L40" s="15">
        <v>22</v>
      </c>
      <c r="M40" s="15">
        <v>126</v>
      </c>
      <c r="N40" s="14">
        <v>9722</v>
      </c>
      <c r="O40" s="14">
        <v>1222</v>
      </c>
      <c r="P40" s="14">
        <v>11092</v>
      </c>
      <c r="Q40" s="15">
        <v>5</v>
      </c>
      <c r="R40" s="15">
        <v>5</v>
      </c>
      <c r="S40" s="14">
        <v>1273</v>
      </c>
      <c r="T40" s="15">
        <v>121</v>
      </c>
      <c r="U40" s="14">
        <v>1404</v>
      </c>
      <c r="V40" s="14">
        <v>25185</v>
      </c>
      <c r="W40" s="15">
        <v>547</v>
      </c>
      <c r="X40" s="14">
        <v>25732</v>
      </c>
      <c r="Y40" s="14">
        <v>226191</v>
      </c>
      <c r="Z40" s="14">
        <v>227994</v>
      </c>
    </row>
    <row r="41" spans="1:26">
      <c r="A41" s="13" t="s">
        <v>763</v>
      </c>
      <c r="B41" s="15">
        <v>7</v>
      </c>
      <c r="C41" s="14">
        <v>3573</v>
      </c>
      <c r="D41" s="14">
        <v>28966</v>
      </c>
      <c r="E41" s="15">
        <v>49</v>
      </c>
      <c r="F41" s="14">
        <v>32595</v>
      </c>
      <c r="G41" s="15">
        <v>264</v>
      </c>
      <c r="H41" s="15">
        <v>889</v>
      </c>
      <c r="I41" s="15">
        <v>896</v>
      </c>
      <c r="J41" s="15">
        <v>44</v>
      </c>
      <c r="K41" s="14">
        <v>2093</v>
      </c>
      <c r="L41" s="15">
        <v>0</v>
      </c>
      <c r="M41" s="14">
        <v>1174</v>
      </c>
      <c r="N41" s="14">
        <v>56346</v>
      </c>
      <c r="O41" s="15">
        <v>56</v>
      </c>
      <c r="P41" s="14">
        <v>57576</v>
      </c>
      <c r="Q41" s="15">
        <v>4</v>
      </c>
      <c r="R41" s="14">
        <v>10990</v>
      </c>
      <c r="S41" s="14">
        <v>5739</v>
      </c>
      <c r="T41" s="15">
        <v>266</v>
      </c>
      <c r="U41" s="14">
        <v>16999</v>
      </c>
      <c r="V41" s="14">
        <v>78165</v>
      </c>
      <c r="W41" s="15">
        <v>2</v>
      </c>
      <c r="X41" s="14">
        <v>78167</v>
      </c>
      <c r="Y41" s="14">
        <v>168338</v>
      </c>
      <c r="Z41" s="14">
        <v>187430</v>
      </c>
    </row>
    <row r="42" spans="1:26">
      <c r="A42" s="13" t="s">
        <v>1042</v>
      </c>
      <c r="B42" s="15">
        <v>0</v>
      </c>
      <c r="C42" s="14">
        <v>1841</v>
      </c>
      <c r="D42" s="14">
        <v>22048</v>
      </c>
      <c r="E42" s="15">
        <v>79</v>
      </c>
      <c r="F42" s="14">
        <v>23968</v>
      </c>
      <c r="G42" s="15">
        <v>82</v>
      </c>
      <c r="H42" s="15">
        <v>128</v>
      </c>
      <c r="I42" s="15">
        <v>485</v>
      </c>
      <c r="J42" s="15">
        <v>4</v>
      </c>
      <c r="K42" s="15">
        <v>699</v>
      </c>
      <c r="L42" s="15">
        <v>0</v>
      </c>
      <c r="M42" s="15">
        <v>467</v>
      </c>
      <c r="N42" s="14">
        <v>125680</v>
      </c>
      <c r="O42" s="15">
        <v>149</v>
      </c>
      <c r="P42" s="14">
        <v>126296</v>
      </c>
      <c r="Q42" s="15">
        <v>44</v>
      </c>
      <c r="R42" s="15">
        <v>125</v>
      </c>
      <c r="S42" s="14">
        <v>2023</v>
      </c>
      <c r="T42" s="15">
        <v>200</v>
      </c>
      <c r="U42" s="14">
        <v>2392</v>
      </c>
      <c r="V42" s="14">
        <v>207265</v>
      </c>
      <c r="W42" s="15">
        <v>272</v>
      </c>
      <c r="X42" s="14">
        <v>207537</v>
      </c>
      <c r="Y42" s="14">
        <v>357801</v>
      </c>
      <c r="Z42" s="14">
        <v>360892</v>
      </c>
    </row>
    <row r="43" spans="1:26">
      <c r="A43" s="13" t="s">
        <v>470</v>
      </c>
      <c r="B43" s="14">
        <v>3605222</v>
      </c>
      <c r="C43" s="14">
        <v>353229</v>
      </c>
      <c r="D43" s="14">
        <v>23100</v>
      </c>
      <c r="E43" s="15">
        <v>725</v>
      </c>
      <c r="F43" s="14">
        <v>3982276</v>
      </c>
      <c r="G43" s="14">
        <v>2940</v>
      </c>
      <c r="H43" s="15">
        <v>991</v>
      </c>
      <c r="I43" s="14">
        <v>2985</v>
      </c>
      <c r="J43" s="15">
        <v>77</v>
      </c>
      <c r="K43" s="14">
        <v>6993</v>
      </c>
      <c r="L43" s="15">
        <v>16</v>
      </c>
      <c r="M43" s="15">
        <v>380</v>
      </c>
      <c r="N43" s="14">
        <v>8792</v>
      </c>
      <c r="O43" s="15">
        <v>405</v>
      </c>
      <c r="P43" s="14">
        <v>9593</v>
      </c>
      <c r="Q43" s="15">
        <v>0</v>
      </c>
      <c r="R43" s="14">
        <v>4329</v>
      </c>
      <c r="S43" s="14">
        <v>9153</v>
      </c>
      <c r="T43" s="14">
        <v>4530</v>
      </c>
      <c r="U43" s="14">
        <v>18012</v>
      </c>
      <c r="V43" s="15">
        <v>0</v>
      </c>
      <c r="W43" s="15">
        <v>0</v>
      </c>
      <c r="X43" s="15">
        <v>0</v>
      </c>
      <c r="Y43" s="14">
        <v>3991869</v>
      </c>
      <c r="Z43" s="14">
        <v>4016874</v>
      </c>
    </row>
    <row r="44" spans="1:26">
      <c r="A44" s="13" t="s">
        <v>214</v>
      </c>
      <c r="B44" s="14">
        <v>27523</v>
      </c>
      <c r="C44" s="14">
        <v>45488</v>
      </c>
      <c r="D44" s="14">
        <v>30180</v>
      </c>
      <c r="E44" s="15">
        <v>389</v>
      </c>
      <c r="F44" s="14">
        <v>103580</v>
      </c>
      <c r="G44" s="15">
        <v>0</v>
      </c>
      <c r="H44" s="15">
        <v>43</v>
      </c>
      <c r="I44" s="15">
        <v>85</v>
      </c>
      <c r="J44" s="15">
        <v>0</v>
      </c>
      <c r="K44" s="15">
        <v>128</v>
      </c>
      <c r="L44" s="15">
        <v>2</v>
      </c>
      <c r="M44" s="15">
        <v>488</v>
      </c>
      <c r="N44" s="14">
        <v>40860</v>
      </c>
      <c r="O44" s="15">
        <v>82</v>
      </c>
      <c r="P44" s="14">
        <v>41432</v>
      </c>
      <c r="Q44" s="15">
        <v>0</v>
      </c>
      <c r="R44" s="14">
        <v>6348</v>
      </c>
      <c r="S44" s="14">
        <v>5854</v>
      </c>
      <c r="T44" s="15">
        <v>154</v>
      </c>
      <c r="U44" s="14">
        <v>12356</v>
      </c>
      <c r="V44" s="14">
        <v>35567</v>
      </c>
      <c r="W44" s="15">
        <v>216</v>
      </c>
      <c r="X44" s="14">
        <v>35783</v>
      </c>
      <c r="Y44" s="14">
        <v>180795</v>
      </c>
      <c r="Z44" s="14">
        <v>193279</v>
      </c>
    </row>
    <row r="45" spans="1:26">
      <c r="A45" s="13" t="s">
        <v>685</v>
      </c>
      <c r="B45" s="14">
        <v>622621</v>
      </c>
      <c r="C45" s="14">
        <v>84238</v>
      </c>
      <c r="D45" s="14">
        <v>143346</v>
      </c>
      <c r="E45" s="14">
        <v>17658</v>
      </c>
      <c r="F45" s="14">
        <v>867863</v>
      </c>
      <c r="G45" s="15">
        <v>20</v>
      </c>
      <c r="H45" s="15">
        <v>23</v>
      </c>
      <c r="I45" s="15">
        <v>71</v>
      </c>
      <c r="J45" s="15">
        <v>9</v>
      </c>
      <c r="K45" s="15">
        <v>123</v>
      </c>
      <c r="L45" s="15">
        <v>19</v>
      </c>
      <c r="M45" s="14">
        <v>1723</v>
      </c>
      <c r="N45" s="14">
        <v>79482</v>
      </c>
      <c r="O45" s="14">
        <v>18207</v>
      </c>
      <c r="P45" s="14">
        <v>99431</v>
      </c>
      <c r="Q45" s="15">
        <v>0</v>
      </c>
      <c r="R45" s="15">
        <v>177</v>
      </c>
      <c r="S45" s="15">
        <v>488</v>
      </c>
      <c r="T45" s="15">
        <v>109</v>
      </c>
      <c r="U45" s="15">
        <v>774</v>
      </c>
      <c r="V45" s="14">
        <v>4858</v>
      </c>
      <c r="W45" s="14">
        <v>1970</v>
      </c>
      <c r="X45" s="14">
        <v>6828</v>
      </c>
      <c r="Y45" s="14">
        <v>974122</v>
      </c>
      <c r="Z45" s="14">
        <v>975019</v>
      </c>
    </row>
    <row r="46" spans="1:26">
      <c r="A46" s="13" t="s">
        <v>504</v>
      </c>
      <c r="B46" s="14">
        <v>54706</v>
      </c>
      <c r="C46" s="14">
        <v>51277</v>
      </c>
      <c r="D46" s="14">
        <v>75777</v>
      </c>
      <c r="E46" s="14">
        <v>9949</v>
      </c>
      <c r="F46" s="14">
        <v>191709</v>
      </c>
      <c r="G46" s="15">
        <v>435</v>
      </c>
      <c r="H46" s="15">
        <v>595</v>
      </c>
      <c r="I46" s="14">
        <v>2131</v>
      </c>
      <c r="J46" s="15">
        <v>152</v>
      </c>
      <c r="K46" s="14">
        <v>3313</v>
      </c>
      <c r="L46" s="15">
        <v>12</v>
      </c>
      <c r="M46" s="14">
        <v>1680</v>
      </c>
      <c r="N46" s="14">
        <v>65074</v>
      </c>
      <c r="O46" s="14">
        <v>3916</v>
      </c>
      <c r="P46" s="14">
        <v>70682</v>
      </c>
      <c r="Q46" s="15">
        <v>0</v>
      </c>
      <c r="R46" s="14">
        <v>3589</v>
      </c>
      <c r="S46" s="14">
        <v>2154</v>
      </c>
      <c r="T46" s="15">
        <v>211</v>
      </c>
      <c r="U46" s="14">
        <v>5954</v>
      </c>
      <c r="V46" s="14">
        <v>74977</v>
      </c>
      <c r="W46" s="14">
        <v>4270</v>
      </c>
      <c r="X46" s="14">
        <v>79247</v>
      </c>
      <c r="Y46" s="14">
        <v>341638</v>
      </c>
      <c r="Z46" s="14">
        <v>350905</v>
      </c>
    </row>
    <row r="47" spans="1:26">
      <c r="A47" s="13" t="s">
        <v>124</v>
      </c>
      <c r="B47" s="14">
        <v>15746</v>
      </c>
      <c r="C47" s="14">
        <v>41239</v>
      </c>
      <c r="D47" s="14">
        <v>23354</v>
      </c>
      <c r="E47" s="14">
        <v>1134</v>
      </c>
      <c r="F47" s="14">
        <v>81473</v>
      </c>
      <c r="G47" s="15">
        <v>13</v>
      </c>
      <c r="H47" s="15">
        <v>69</v>
      </c>
      <c r="I47" s="15">
        <v>462</v>
      </c>
      <c r="J47" s="15">
        <v>5</v>
      </c>
      <c r="K47" s="15">
        <v>549</v>
      </c>
      <c r="L47" s="15">
        <v>2</v>
      </c>
      <c r="M47" s="14">
        <v>13933</v>
      </c>
      <c r="N47" s="14">
        <v>39614</v>
      </c>
      <c r="O47" s="15">
        <v>752</v>
      </c>
      <c r="P47" s="14">
        <v>54301</v>
      </c>
      <c r="Q47" s="15">
        <v>2</v>
      </c>
      <c r="R47" s="14">
        <v>1332</v>
      </c>
      <c r="S47" s="14">
        <v>3831</v>
      </c>
      <c r="T47" s="15">
        <v>56</v>
      </c>
      <c r="U47" s="14">
        <v>5221</v>
      </c>
      <c r="V47" s="14">
        <v>113938</v>
      </c>
      <c r="W47" s="15">
        <v>790</v>
      </c>
      <c r="X47" s="14">
        <v>114728</v>
      </c>
      <c r="Y47" s="14">
        <v>250502</v>
      </c>
      <c r="Z47" s="14">
        <v>256272</v>
      </c>
    </row>
    <row r="48" spans="1:26">
      <c r="A48" s="13" t="s">
        <v>245</v>
      </c>
      <c r="B48" s="14">
        <v>3971</v>
      </c>
      <c r="C48" s="14">
        <v>31731</v>
      </c>
      <c r="D48" s="14">
        <v>38941</v>
      </c>
      <c r="E48" s="15">
        <v>228</v>
      </c>
      <c r="F48" s="14">
        <v>74871</v>
      </c>
      <c r="G48" s="15">
        <v>16</v>
      </c>
      <c r="H48" s="15">
        <v>170</v>
      </c>
      <c r="I48" s="15">
        <v>466</v>
      </c>
      <c r="J48" s="15">
        <v>27</v>
      </c>
      <c r="K48" s="15">
        <v>679</v>
      </c>
      <c r="L48" s="15">
        <v>39</v>
      </c>
      <c r="M48" s="14">
        <v>3921</v>
      </c>
      <c r="N48" s="14">
        <v>46255</v>
      </c>
      <c r="O48" s="15">
        <v>509</v>
      </c>
      <c r="P48" s="14">
        <v>50724</v>
      </c>
      <c r="Q48" s="15">
        <v>0</v>
      </c>
      <c r="R48" s="14">
        <v>4154</v>
      </c>
      <c r="S48" s="14">
        <v>2595</v>
      </c>
      <c r="T48" s="15">
        <v>192</v>
      </c>
      <c r="U48" s="14">
        <v>6941</v>
      </c>
      <c r="V48" s="14">
        <v>83287</v>
      </c>
      <c r="W48" s="15">
        <v>17</v>
      </c>
      <c r="X48" s="14">
        <v>83304</v>
      </c>
      <c r="Y48" s="14">
        <v>208899</v>
      </c>
      <c r="Z48" s="14">
        <v>216519</v>
      </c>
    </row>
    <row r="49" spans="1:26">
      <c r="A49" s="13" t="s">
        <v>1024</v>
      </c>
      <c r="B49" s="15">
        <v>86</v>
      </c>
      <c r="C49" s="14">
        <v>2807</v>
      </c>
      <c r="D49" s="14">
        <v>14188</v>
      </c>
      <c r="E49" s="14">
        <v>7984</v>
      </c>
      <c r="F49" s="14">
        <v>25065</v>
      </c>
      <c r="G49" s="15">
        <v>5</v>
      </c>
      <c r="H49" s="15">
        <v>53</v>
      </c>
      <c r="I49" s="14">
        <v>1125</v>
      </c>
      <c r="J49" s="15">
        <v>281</v>
      </c>
      <c r="K49" s="14">
        <v>1464</v>
      </c>
      <c r="L49" s="15">
        <v>7</v>
      </c>
      <c r="M49" s="14">
        <v>1499</v>
      </c>
      <c r="N49" s="14">
        <v>82514</v>
      </c>
      <c r="O49" s="14">
        <v>10009</v>
      </c>
      <c r="P49" s="14">
        <v>94029</v>
      </c>
      <c r="Q49" s="15">
        <v>7</v>
      </c>
      <c r="R49" s="15">
        <v>292</v>
      </c>
      <c r="S49" s="14">
        <v>9297</v>
      </c>
      <c r="T49" s="15">
        <v>869</v>
      </c>
      <c r="U49" s="14">
        <v>10465</v>
      </c>
      <c r="V49" s="14">
        <v>92656</v>
      </c>
      <c r="W49" s="14">
        <v>10273</v>
      </c>
      <c r="X49" s="14">
        <v>102929</v>
      </c>
      <c r="Y49" s="14">
        <v>222023</v>
      </c>
      <c r="Z49" s="14">
        <v>233952</v>
      </c>
    </row>
    <row r="50" spans="1:26">
      <c r="A50" s="13" t="s">
        <v>315</v>
      </c>
      <c r="B50" s="15">
        <v>101</v>
      </c>
      <c r="C50" s="14">
        <v>3087</v>
      </c>
      <c r="D50" s="14">
        <v>18860</v>
      </c>
      <c r="E50" s="14">
        <v>1400</v>
      </c>
      <c r="F50" s="14">
        <v>23448</v>
      </c>
      <c r="G50" s="15">
        <v>8</v>
      </c>
      <c r="H50" s="15">
        <v>0</v>
      </c>
      <c r="I50" s="15">
        <v>236</v>
      </c>
      <c r="J50" s="15">
        <v>0</v>
      </c>
      <c r="K50" s="15">
        <v>244</v>
      </c>
      <c r="L50" s="15">
        <v>0</v>
      </c>
      <c r="M50" s="15">
        <v>11</v>
      </c>
      <c r="N50" s="14">
        <v>102568</v>
      </c>
      <c r="O50" s="14">
        <v>5504</v>
      </c>
      <c r="P50" s="14">
        <v>108083</v>
      </c>
      <c r="Q50" s="15">
        <v>0</v>
      </c>
      <c r="R50" s="15">
        <v>0</v>
      </c>
      <c r="S50" s="14">
        <v>14804</v>
      </c>
      <c r="T50" s="14">
        <v>3655</v>
      </c>
      <c r="U50" s="14">
        <v>18459</v>
      </c>
      <c r="V50" s="14">
        <v>94922</v>
      </c>
      <c r="W50" s="14">
        <v>12214</v>
      </c>
      <c r="X50" s="14">
        <v>107136</v>
      </c>
      <c r="Y50" s="14">
        <v>238667</v>
      </c>
      <c r="Z50" s="14">
        <v>257370</v>
      </c>
    </row>
    <row r="51" spans="1:26">
      <c r="A51" s="13" t="s">
        <v>774</v>
      </c>
      <c r="B51" s="15">
        <v>0</v>
      </c>
      <c r="C51" s="14">
        <v>1457</v>
      </c>
      <c r="D51" s="14">
        <v>30882</v>
      </c>
      <c r="E51" s="14">
        <v>9255</v>
      </c>
      <c r="F51" s="14">
        <v>41594</v>
      </c>
      <c r="G51" s="15">
        <v>0</v>
      </c>
      <c r="H51" s="15">
        <v>0</v>
      </c>
      <c r="I51" s="15">
        <v>54</v>
      </c>
      <c r="J51" s="15">
        <v>0</v>
      </c>
      <c r="K51" s="15">
        <v>54</v>
      </c>
      <c r="L51" s="15">
        <v>1</v>
      </c>
      <c r="M51" s="14">
        <v>2510</v>
      </c>
      <c r="N51" s="14">
        <v>94742</v>
      </c>
      <c r="O51" s="14">
        <v>1107</v>
      </c>
      <c r="P51" s="14">
        <v>98360</v>
      </c>
      <c r="Q51" s="15">
        <v>0</v>
      </c>
      <c r="R51" s="15">
        <v>794</v>
      </c>
      <c r="S51" s="14">
        <v>13804</v>
      </c>
      <c r="T51" s="14">
        <v>12481</v>
      </c>
      <c r="U51" s="14">
        <v>27079</v>
      </c>
      <c r="V51" s="14">
        <v>158984</v>
      </c>
      <c r="W51" s="14">
        <v>8320</v>
      </c>
      <c r="X51" s="14">
        <v>167304</v>
      </c>
      <c r="Y51" s="14">
        <v>307258</v>
      </c>
      <c r="Z51" s="14">
        <v>334391</v>
      </c>
    </row>
    <row r="52" spans="1:26">
      <c r="A52" s="13" t="s">
        <v>1012</v>
      </c>
      <c r="B52" s="15">
        <v>800</v>
      </c>
      <c r="C52" s="14">
        <v>3712</v>
      </c>
      <c r="D52" s="14">
        <v>12536</v>
      </c>
      <c r="E52" s="15">
        <v>300</v>
      </c>
      <c r="F52" s="14">
        <v>17348</v>
      </c>
      <c r="G52" s="15">
        <v>0</v>
      </c>
      <c r="H52" s="15">
        <v>11</v>
      </c>
      <c r="I52" s="15">
        <v>467</v>
      </c>
      <c r="J52" s="15">
        <v>4</v>
      </c>
      <c r="K52" s="15">
        <v>482</v>
      </c>
      <c r="L52" s="15">
        <v>0</v>
      </c>
      <c r="M52" s="14">
        <v>2047</v>
      </c>
      <c r="N52" s="14">
        <v>11045</v>
      </c>
      <c r="O52" s="15">
        <v>839</v>
      </c>
      <c r="P52" s="14">
        <v>13931</v>
      </c>
      <c r="Q52" s="15">
        <v>0</v>
      </c>
      <c r="R52" s="15">
        <v>832</v>
      </c>
      <c r="S52" s="14">
        <v>2509</v>
      </c>
      <c r="T52" s="15">
        <v>122</v>
      </c>
      <c r="U52" s="14">
        <v>3463</v>
      </c>
      <c r="V52" s="15">
        <v>351</v>
      </c>
      <c r="W52" s="15">
        <v>67</v>
      </c>
      <c r="X52" s="15">
        <v>418</v>
      </c>
      <c r="Y52" s="14">
        <v>31697</v>
      </c>
      <c r="Z52" s="14">
        <v>35642</v>
      </c>
    </row>
    <row r="53" spans="1:26">
      <c r="A53" s="13" t="s">
        <v>515</v>
      </c>
      <c r="B53" s="15">
        <v>46</v>
      </c>
      <c r="C53" s="14">
        <v>58099</v>
      </c>
      <c r="D53" s="14">
        <v>82793</v>
      </c>
      <c r="E53" s="15">
        <v>138</v>
      </c>
      <c r="F53" s="14">
        <v>141076</v>
      </c>
      <c r="G53" s="15">
        <v>0</v>
      </c>
      <c r="H53" s="15">
        <v>20</v>
      </c>
      <c r="I53" s="15">
        <v>169</v>
      </c>
      <c r="J53" s="15">
        <v>4</v>
      </c>
      <c r="K53" s="15">
        <v>193</v>
      </c>
      <c r="L53" s="15">
        <v>0</v>
      </c>
      <c r="M53" s="15">
        <v>494</v>
      </c>
      <c r="N53" s="14">
        <v>108050</v>
      </c>
      <c r="O53" s="15">
        <v>134</v>
      </c>
      <c r="P53" s="14">
        <v>108678</v>
      </c>
      <c r="Q53" s="15">
        <v>0</v>
      </c>
      <c r="R53" s="15">
        <v>886</v>
      </c>
      <c r="S53" s="14">
        <v>101506</v>
      </c>
      <c r="T53" s="14">
        <v>1980</v>
      </c>
      <c r="U53" s="14">
        <v>104372</v>
      </c>
      <c r="V53" s="14">
        <v>133447</v>
      </c>
      <c r="W53" s="15">
        <v>576</v>
      </c>
      <c r="X53" s="14">
        <v>134023</v>
      </c>
      <c r="Y53" s="14">
        <v>383777</v>
      </c>
      <c r="Z53" s="14">
        <v>488342</v>
      </c>
    </row>
    <row r="54" spans="1:26">
      <c r="A54" s="13" t="s">
        <v>324</v>
      </c>
      <c r="B54" s="14">
        <v>267293</v>
      </c>
      <c r="C54" s="14">
        <v>70301</v>
      </c>
      <c r="D54" s="14">
        <v>42107</v>
      </c>
      <c r="E54" s="14">
        <v>5373</v>
      </c>
      <c r="F54" s="14">
        <v>385074</v>
      </c>
      <c r="G54" s="15">
        <v>195</v>
      </c>
      <c r="H54" s="15">
        <v>692</v>
      </c>
      <c r="I54" s="14">
        <v>2971</v>
      </c>
      <c r="J54" s="15">
        <v>715</v>
      </c>
      <c r="K54" s="14">
        <v>4573</v>
      </c>
      <c r="L54" s="15">
        <v>4</v>
      </c>
      <c r="M54" s="15">
        <v>753</v>
      </c>
      <c r="N54" s="14">
        <v>19609</v>
      </c>
      <c r="O54" s="14">
        <v>8817</v>
      </c>
      <c r="P54" s="14">
        <v>29183</v>
      </c>
      <c r="Q54" s="15">
        <v>1</v>
      </c>
      <c r="R54" s="15">
        <v>977</v>
      </c>
      <c r="S54" s="14">
        <v>13078</v>
      </c>
      <c r="T54" s="15">
        <v>344</v>
      </c>
      <c r="U54" s="14">
        <v>14400</v>
      </c>
      <c r="V54" s="14">
        <v>2649</v>
      </c>
      <c r="W54" s="15">
        <v>536</v>
      </c>
      <c r="X54" s="14">
        <v>3185</v>
      </c>
      <c r="Y54" s="14">
        <v>417442</v>
      </c>
      <c r="Z54" s="14">
        <v>436415</v>
      </c>
    </row>
    <row r="55" spans="1:26">
      <c r="A55" s="13" t="s">
        <v>350</v>
      </c>
      <c r="B55" s="15">
        <v>0</v>
      </c>
      <c r="C55" s="14">
        <v>12778</v>
      </c>
      <c r="D55" s="14">
        <v>17011</v>
      </c>
      <c r="E55" s="15">
        <v>146</v>
      </c>
      <c r="F55" s="14">
        <v>29935</v>
      </c>
      <c r="G55" s="15">
        <v>34</v>
      </c>
      <c r="H55" s="15">
        <v>3</v>
      </c>
      <c r="I55" s="15">
        <v>168</v>
      </c>
      <c r="J55" s="15">
        <v>4</v>
      </c>
      <c r="K55" s="15">
        <v>209</v>
      </c>
      <c r="L55" s="15">
        <v>12</v>
      </c>
      <c r="M55" s="14">
        <v>2578</v>
      </c>
      <c r="N55" s="14">
        <v>90030</v>
      </c>
      <c r="O55" s="15">
        <v>593</v>
      </c>
      <c r="P55" s="14">
        <v>93213</v>
      </c>
      <c r="Q55" s="15">
        <v>4</v>
      </c>
      <c r="R55" s="14">
        <v>2904</v>
      </c>
      <c r="S55" s="14">
        <v>16082</v>
      </c>
      <c r="T55" s="14">
        <v>1835</v>
      </c>
      <c r="U55" s="14">
        <v>20825</v>
      </c>
      <c r="V55" s="14">
        <v>147147</v>
      </c>
      <c r="W55" s="15">
        <v>522</v>
      </c>
      <c r="X55" s="14">
        <v>147669</v>
      </c>
      <c r="Y55" s="14">
        <v>270817</v>
      </c>
      <c r="Z55" s="14">
        <v>291851</v>
      </c>
    </row>
    <row r="56" spans="1:26">
      <c r="A56" s="13" t="s">
        <v>318</v>
      </c>
      <c r="B56" s="14">
        <v>1750</v>
      </c>
      <c r="C56" s="14">
        <v>99836</v>
      </c>
      <c r="D56" s="14">
        <v>122654</v>
      </c>
      <c r="E56" s="14">
        <v>1499</v>
      </c>
      <c r="F56" s="14">
        <v>225739</v>
      </c>
      <c r="G56" s="15">
        <v>34</v>
      </c>
      <c r="H56" s="15">
        <v>575</v>
      </c>
      <c r="I56" s="15">
        <v>887</v>
      </c>
      <c r="J56" s="15">
        <v>13</v>
      </c>
      <c r="K56" s="14">
        <v>1509</v>
      </c>
      <c r="L56" s="15">
        <v>57</v>
      </c>
      <c r="M56" s="14">
        <v>14761</v>
      </c>
      <c r="N56" s="14">
        <v>157695</v>
      </c>
      <c r="O56" s="15">
        <v>688</v>
      </c>
      <c r="P56" s="14">
        <v>173201</v>
      </c>
      <c r="Q56" s="15">
        <v>1</v>
      </c>
      <c r="R56" s="14">
        <v>2139</v>
      </c>
      <c r="S56" s="14">
        <v>20367</v>
      </c>
      <c r="T56" s="15">
        <v>448</v>
      </c>
      <c r="U56" s="14">
        <v>22955</v>
      </c>
      <c r="V56" s="14">
        <v>211811</v>
      </c>
      <c r="W56" s="15">
        <v>104</v>
      </c>
      <c r="X56" s="14">
        <v>211915</v>
      </c>
      <c r="Y56" s="14">
        <v>610855</v>
      </c>
      <c r="Z56" s="14">
        <v>635319</v>
      </c>
    </row>
    <row r="57" spans="1:26">
      <c r="A57" s="13" t="s">
        <v>929</v>
      </c>
      <c r="B57" s="14">
        <v>15837</v>
      </c>
      <c r="C57" s="14">
        <v>38913</v>
      </c>
      <c r="D57" s="14">
        <v>4653</v>
      </c>
      <c r="E57" s="15">
        <v>277</v>
      </c>
      <c r="F57" s="14">
        <v>59680</v>
      </c>
      <c r="G57" s="15">
        <v>1</v>
      </c>
      <c r="H57" s="15">
        <v>312</v>
      </c>
      <c r="I57" s="15">
        <v>127</v>
      </c>
      <c r="J57" s="15">
        <v>0</v>
      </c>
      <c r="K57" s="15">
        <v>440</v>
      </c>
      <c r="L57" s="14">
        <v>1026</v>
      </c>
      <c r="M57" s="14">
        <v>268438</v>
      </c>
      <c r="N57" s="14">
        <v>48345</v>
      </c>
      <c r="O57" s="15">
        <v>538</v>
      </c>
      <c r="P57" s="14">
        <v>318347</v>
      </c>
      <c r="Q57" s="15">
        <v>2</v>
      </c>
      <c r="R57" s="15">
        <v>564</v>
      </c>
      <c r="S57" s="14">
        <v>8270</v>
      </c>
      <c r="T57" s="15">
        <v>6</v>
      </c>
      <c r="U57" s="14">
        <v>8842</v>
      </c>
      <c r="V57" s="14">
        <v>6324</v>
      </c>
      <c r="W57" s="15">
        <v>164</v>
      </c>
      <c r="X57" s="14">
        <v>6488</v>
      </c>
      <c r="Y57" s="14">
        <v>384515</v>
      </c>
      <c r="Z57" s="14">
        <v>393797</v>
      </c>
    </row>
    <row r="58" spans="1:26">
      <c r="A58" s="13" t="s">
        <v>366</v>
      </c>
      <c r="B58" s="14">
        <v>41937</v>
      </c>
      <c r="C58" s="14">
        <v>98369</v>
      </c>
      <c r="D58" s="14">
        <v>140524</v>
      </c>
      <c r="E58" s="14">
        <v>2464</v>
      </c>
      <c r="F58" s="14">
        <v>283294</v>
      </c>
      <c r="G58" s="14">
        <v>6675</v>
      </c>
      <c r="H58" s="14">
        <v>2002</v>
      </c>
      <c r="I58" s="14">
        <v>11068</v>
      </c>
      <c r="J58" s="15">
        <v>83</v>
      </c>
      <c r="K58" s="14">
        <v>19828</v>
      </c>
      <c r="L58" s="15">
        <v>18</v>
      </c>
      <c r="M58" s="14">
        <v>35345</v>
      </c>
      <c r="N58" s="14">
        <v>283520</v>
      </c>
      <c r="O58" s="14">
        <v>1324</v>
      </c>
      <c r="P58" s="14">
        <v>320207</v>
      </c>
      <c r="Q58" s="15">
        <v>19</v>
      </c>
      <c r="R58" s="14">
        <v>34365</v>
      </c>
      <c r="S58" s="14">
        <v>61563</v>
      </c>
      <c r="T58" s="14">
        <v>1686</v>
      </c>
      <c r="U58" s="14">
        <v>97633</v>
      </c>
      <c r="V58" s="14">
        <v>271870</v>
      </c>
      <c r="W58" s="14">
        <v>1101</v>
      </c>
      <c r="X58" s="14">
        <v>272971</v>
      </c>
      <c r="Y58" s="14">
        <v>876472</v>
      </c>
      <c r="Z58" s="14">
        <v>993933</v>
      </c>
    </row>
    <row r="59" spans="1:26">
      <c r="A59" s="13" t="s">
        <v>858</v>
      </c>
      <c r="B59" s="14">
        <v>14848</v>
      </c>
      <c r="C59" s="14">
        <v>23713</v>
      </c>
      <c r="D59" s="14">
        <v>47870</v>
      </c>
      <c r="E59" s="14">
        <v>1861</v>
      </c>
      <c r="F59" s="14">
        <v>88292</v>
      </c>
      <c r="G59" s="15">
        <v>25</v>
      </c>
      <c r="H59" s="15">
        <v>140</v>
      </c>
      <c r="I59" s="14">
        <v>1377</v>
      </c>
      <c r="J59" s="15">
        <v>26</v>
      </c>
      <c r="K59" s="14">
        <v>1568</v>
      </c>
      <c r="L59" s="15">
        <v>124</v>
      </c>
      <c r="M59" s="14">
        <v>17393</v>
      </c>
      <c r="N59" s="14">
        <v>181257</v>
      </c>
      <c r="O59" s="14">
        <v>3671</v>
      </c>
      <c r="P59" s="14">
        <v>202445</v>
      </c>
      <c r="Q59" s="15">
        <v>58</v>
      </c>
      <c r="R59" s="14">
        <v>1770</v>
      </c>
      <c r="S59" s="14">
        <v>16669</v>
      </c>
      <c r="T59" s="15">
        <v>272</v>
      </c>
      <c r="U59" s="14">
        <v>18769</v>
      </c>
      <c r="V59" s="14">
        <v>130171</v>
      </c>
      <c r="W59" s="14">
        <v>1092</v>
      </c>
      <c r="X59" s="14">
        <v>131263</v>
      </c>
      <c r="Y59" s="14">
        <v>422000</v>
      </c>
      <c r="Z59" s="14">
        <v>442337</v>
      </c>
    </row>
    <row r="60" spans="1:26">
      <c r="A60" s="13" t="s">
        <v>641</v>
      </c>
      <c r="B60" s="14">
        <v>9451</v>
      </c>
      <c r="C60" s="14">
        <v>8573</v>
      </c>
      <c r="D60" s="14">
        <v>23287</v>
      </c>
      <c r="E60" s="14">
        <v>32095</v>
      </c>
      <c r="F60" s="14">
        <v>73406</v>
      </c>
      <c r="G60" s="14">
        <v>1482</v>
      </c>
      <c r="H60" s="15">
        <v>170</v>
      </c>
      <c r="I60" s="15">
        <v>596</v>
      </c>
      <c r="J60" s="15">
        <v>570</v>
      </c>
      <c r="K60" s="14">
        <v>2818</v>
      </c>
      <c r="L60" s="15">
        <v>11</v>
      </c>
      <c r="M60" s="14">
        <v>3615</v>
      </c>
      <c r="N60" s="14">
        <v>21375</v>
      </c>
      <c r="O60" s="14">
        <v>28520</v>
      </c>
      <c r="P60" s="14">
        <v>53521</v>
      </c>
      <c r="Q60" s="15">
        <v>16</v>
      </c>
      <c r="R60" s="14">
        <v>4574</v>
      </c>
      <c r="S60" s="14">
        <v>2207</v>
      </c>
      <c r="T60" s="14">
        <v>9532</v>
      </c>
      <c r="U60" s="14">
        <v>16329</v>
      </c>
      <c r="V60" s="14">
        <v>17955</v>
      </c>
      <c r="W60" s="14">
        <v>152262</v>
      </c>
      <c r="X60" s="14">
        <v>170217</v>
      </c>
      <c r="Y60" s="14">
        <v>297144</v>
      </c>
      <c r="Z60" s="14">
        <v>316291</v>
      </c>
    </row>
    <row r="61" spans="1:26">
      <c r="A61" s="13" t="s">
        <v>5609</v>
      </c>
      <c r="B61" s="15">
        <v>67</v>
      </c>
      <c r="C61" s="14">
        <v>11256</v>
      </c>
      <c r="D61" s="14">
        <v>12164</v>
      </c>
      <c r="E61" s="15">
        <v>839</v>
      </c>
      <c r="F61" s="14">
        <v>24326</v>
      </c>
      <c r="G61" s="15">
        <v>1</v>
      </c>
      <c r="H61" s="15">
        <v>105</v>
      </c>
      <c r="I61" s="15">
        <v>361</v>
      </c>
      <c r="J61" s="15">
        <v>20</v>
      </c>
      <c r="K61" s="15">
        <v>487</v>
      </c>
      <c r="L61" s="15">
        <v>19</v>
      </c>
      <c r="M61" s="15">
        <v>198</v>
      </c>
      <c r="N61" s="14">
        <v>19509</v>
      </c>
      <c r="O61" s="15">
        <v>380</v>
      </c>
      <c r="P61" s="14">
        <v>20106</v>
      </c>
      <c r="Q61" s="15">
        <v>0</v>
      </c>
      <c r="R61" s="15">
        <v>311</v>
      </c>
      <c r="S61" s="14">
        <v>1535</v>
      </c>
      <c r="T61" s="15">
        <v>187</v>
      </c>
      <c r="U61" s="14">
        <v>2033</v>
      </c>
      <c r="V61" s="14">
        <v>20830</v>
      </c>
      <c r="W61" s="15">
        <v>497</v>
      </c>
      <c r="X61" s="14">
        <v>21327</v>
      </c>
      <c r="Y61" s="14">
        <v>65759</v>
      </c>
      <c r="Z61" s="14">
        <v>68279</v>
      </c>
    </row>
    <row r="62" spans="1:26">
      <c r="A62" s="13" t="s">
        <v>332</v>
      </c>
      <c r="B62" s="14">
        <v>29062</v>
      </c>
      <c r="C62" s="14">
        <v>47263</v>
      </c>
      <c r="D62" s="14">
        <v>31347</v>
      </c>
      <c r="E62" s="14">
        <v>35141</v>
      </c>
      <c r="F62" s="14">
        <v>142813</v>
      </c>
      <c r="G62" s="15">
        <v>13</v>
      </c>
      <c r="H62" s="15">
        <v>122</v>
      </c>
      <c r="I62" s="15">
        <v>105</v>
      </c>
      <c r="J62" s="15">
        <v>126</v>
      </c>
      <c r="K62" s="15">
        <v>366</v>
      </c>
      <c r="L62" s="15">
        <v>43</v>
      </c>
      <c r="M62" s="14">
        <v>2933</v>
      </c>
      <c r="N62" s="14">
        <v>28658</v>
      </c>
      <c r="O62" s="14">
        <v>11156</v>
      </c>
      <c r="P62" s="14">
        <v>42790</v>
      </c>
      <c r="Q62" s="15">
        <v>0</v>
      </c>
      <c r="R62" s="14">
        <v>5372</v>
      </c>
      <c r="S62" s="14">
        <v>2639</v>
      </c>
      <c r="T62" s="15">
        <v>603</v>
      </c>
      <c r="U62" s="14">
        <v>8614</v>
      </c>
      <c r="V62" s="14">
        <v>17712</v>
      </c>
      <c r="W62" s="14">
        <v>9420</v>
      </c>
      <c r="X62" s="14">
        <v>27132</v>
      </c>
      <c r="Y62" s="14">
        <v>212735</v>
      </c>
      <c r="Z62" s="14">
        <v>221715</v>
      </c>
    </row>
    <row r="63" spans="1:26">
      <c r="A63" s="13" t="s">
        <v>479</v>
      </c>
      <c r="B63" s="14">
        <v>147573</v>
      </c>
      <c r="C63" s="14">
        <v>90203</v>
      </c>
      <c r="D63" s="14">
        <v>136268</v>
      </c>
      <c r="E63" s="14">
        <v>31493</v>
      </c>
      <c r="F63" s="14">
        <v>405537</v>
      </c>
      <c r="G63" s="15">
        <v>123</v>
      </c>
      <c r="H63" s="15">
        <v>71</v>
      </c>
      <c r="I63" s="15">
        <v>126</v>
      </c>
      <c r="J63" s="15">
        <v>130</v>
      </c>
      <c r="K63" s="15">
        <v>450</v>
      </c>
      <c r="L63" s="15">
        <v>19</v>
      </c>
      <c r="M63" s="14">
        <v>2730</v>
      </c>
      <c r="N63" s="14">
        <v>46724</v>
      </c>
      <c r="O63" s="14">
        <v>6686</v>
      </c>
      <c r="P63" s="14">
        <v>56159</v>
      </c>
      <c r="Q63" s="15">
        <v>1</v>
      </c>
      <c r="R63" s="14">
        <v>11672</v>
      </c>
      <c r="S63" s="14">
        <v>15139</v>
      </c>
      <c r="T63" s="14">
        <v>4252</v>
      </c>
      <c r="U63" s="14">
        <v>31064</v>
      </c>
      <c r="V63" s="14">
        <v>11700</v>
      </c>
      <c r="W63" s="14">
        <v>3220</v>
      </c>
      <c r="X63" s="14">
        <v>14920</v>
      </c>
      <c r="Y63" s="14">
        <v>476616</v>
      </c>
      <c r="Z63" s="14">
        <v>508130</v>
      </c>
    </row>
    <row r="64" spans="1:26">
      <c r="A64" s="13" t="s">
        <v>382</v>
      </c>
      <c r="B64" s="14">
        <v>60607</v>
      </c>
      <c r="C64" s="14">
        <v>106551</v>
      </c>
      <c r="D64" s="14">
        <v>50596</v>
      </c>
      <c r="E64" s="14">
        <v>4989</v>
      </c>
      <c r="F64" s="14">
        <v>222743</v>
      </c>
      <c r="G64" s="15">
        <v>106</v>
      </c>
      <c r="H64" s="15">
        <v>347</v>
      </c>
      <c r="I64" s="15">
        <v>442</v>
      </c>
      <c r="J64" s="15">
        <v>51</v>
      </c>
      <c r="K64" s="15">
        <v>946</v>
      </c>
      <c r="L64" s="15">
        <v>219</v>
      </c>
      <c r="M64" s="14">
        <v>35869</v>
      </c>
      <c r="N64" s="14">
        <v>85289</v>
      </c>
      <c r="O64" s="14">
        <v>1784</v>
      </c>
      <c r="P64" s="14">
        <v>123161</v>
      </c>
      <c r="Q64" s="15">
        <v>112</v>
      </c>
      <c r="R64" s="14">
        <v>6603</v>
      </c>
      <c r="S64" s="14">
        <v>15654</v>
      </c>
      <c r="T64" s="15">
        <v>276</v>
      </c>
      <c r="U64" s="14">
        <v>22645</v>
      </c>
      <c r="V64" s="14">
        <v>105562</v>
      </c>
      <c r="W64" s="14">
        <v>4756</v>
      </c>
      <c r="X64" s="14">
        <v>110318</v>
      </c>
      <c r="Y64" s="14">
        <v>456222</v>
      </c>
      <c r="Z64" s="14">
        <v>479813</v>
      </c>
    </row>
    <row r="65" spans="1:26">
      <c r="A65" s="13" t="s">
        <v>220</v>
      </c>
      <c r="B65" s="14">
        <v>18981</v>
      </c>
      <c r="C65" s="14">
        <v>44322</v>
      </c>
      <c r="D65" s="14">
        <v>39479</v>
      </c>
      <c r="E65" s="14">
        <v>2414</v>
      </c>
      <c r="F65" s="14">
        <v>105196</v>
      </c>
      <c r="G65" s="15">
        <v>9</v>
      </c>
      <c r="H65" s="15">
        <v>264</v>
      </c>
      <c r="I65" s="15">
        <v>581</v>
      </c>
      <c r="J65" s="15">
        <v>99</v>
      </c>
      <c r="K65" s="15">
        <v>953</v>
      </c>
      <c r="L65" s="15">
        <v>34</v>
      </c>
      <c r="M65" s="14">
        <v>3241</v>
      </c>
      <c r="N65" s="14">
        <v>39706</v>
      </c>
      <c r="O65" s="14">
        <v>7913</v>
      </c>
      <c r="P65" s="14">
        <v>50894</v>
      </c>
      <c r="Q65" s="15">
        <v>25</v>
      </c>
      <c r="R65" s="14">
        <v>1718</v>
      </c>
      <c r="S65" s="14">
        <v>4333</v>
      </c>
      <c r="T65" s="15">
        <v>640</v>
      </c>
      <c r="U65" s="14">
        <v>6716</v>
      </c>
      <c r="V65" s="14">
        <v>34392</v>
      </c>
      <c r="W65" s="14">
        <v>5170</v>
      </c>
      <c r="X65" s="14">
        <v>39562</v>
      </c>
      <c r="Y65" s="14">
        <v>195652</v>
      </c>
      <c r="Z65" s="14">
        <v>203321</v>
      </c>
    </row>
    <row r="66" spans="1:26">
      <c r="A66" s="13" t="s">
        <v>376</v>
      </c>
      <c r="B66" s="15">
        <v>110</v>
      </c>
      <c r="C66" s="14">
        <v>32510</v>
      </c>
      <c r="D66" s="14">
        <v>75243</v>
      </c>
      <c r="E66" s="14">
        <v>1212</v>
      </c>
      <c r="F66" s="14">
        <v>109075</v>
      </c>
      <c r="G66" s="15">
        <v>16</v>
      </c>
      <c r="H66" s="15">
        <v>427</v>
      </c>
      <c r="I66" s="14">
        <v>2650</v>
      </c>
      <c r="J66" s="15">
        <v>83</v>
      </c>
      <c r="K66" s="14">
        <v>3176</v>
      </c>
      <c r="L66" s="14">
        <v>2100</v>
      </c>
      <c r="M66" s="14">
        <v>7014</v>
      </c>
      <c r="N66" s="14">
        <v>297524</v>
      </c>
      <c r="O66" s="14">
        <v>4304</v>
      </c>
      <c r="P66" s="14">
        <v>310942</v>
      </c>
      <c r="Q66" s="15">
        <v>5</v>
      </c>
      <c r="R66" s="14">
        <v>2121</v>
      </c>
      <c r="S66" s="14">
        <v>15232</v>
      </c>
      <c r="T66" s="15">
        <v>418</v>
      </c>
      <c r="U66" s="14">
        <v>17776</v>
      </c>
      <c r="V66" s="14">
        <v>500554</v>
      </c>
      <c r="W66" s="14">
        <v>11999</v>
      </c>
      <c r="X66" s="14">
        <v>512553</v>
      </c>
      <c r="Y66" s="14">
        <v>932570</v>
      </c>
      <c r="Z66" s="14">
        <v>953522</v>
      </c>
    </row>
    <row r="67" spans="1:26">
      <c r="A67" s="13" t="s">
        <v>240</v>
      </c>
      <c r="B67" s="15">
        <v>299</v>
      </c>
      <c r="C67" s="14">
        <v>24342</v>
      </c>
      <c r="D67" s="14">
        <v>27935</v>
      </c>
      <c r="E67" s="15">
        <v>958</v>
      </c>
      <c r="F67" s="14">
        <v>53534</v>
      </c>
      <c r="G67" s="15">
        <v>3</v>
      </c>
      <c r="H67" s="15">
        <v>207</v>
      </c>
      <c r="I67" s="15">
        <v>417</v>
      </c>
      <c r="J67" s="15">
        <v>3</v>
      </c>
      <c r="K67" s="15">
        <v>630</v>
      </c>
      <c r="L67" s="15">
        <v>10</v>
      </c>
      <c r="M67" s="14">
        <v>21936</v>
      </c>
      <c r="N67" s="14">
        <v>49387</v>
      </c>
      <c r="O67" s="15">
        <v>734</v>
      </c>
      <c r="P67" s="14">
        <v>72067</v>
      </c>
      <c r="Q67" s="15">
        <v>47</v>
      </c>
      <c r="R67" s="14">
        <v>41069</v>
      </c>
      <c r="S67" s="14">
        <v>5941</v>
      </c>
      <c r="T67" s="15">
        <v>255</v>
      </c>
      <c r="U67" s="14">
        <v>47312</v>
      </c>
      <c r="V67" s="14">
        <v>60611</v>
      </c>
      <c r="W67" s="15">
        <v>284</v>
      </c>
      <c r="X67" s="14">
        <v>60895</v>
      </c>
      <c r="Y67" s="14">
        <v>186496</v>
      </c>
      <c r="Z67" s="14">
        <v>234438</v>
      </c>
    </row>
    <row r="68" spans="1:26">
      <c r="A68" s="13" t="s">
        <v>670</v>
      </c>
      <c r="B68" s="15">
        <v>20</v>
      </c>
      <c r="C68" s="14">
        <v>3349</v>
      </c>
      <c r="D68" s="14">
        <v>19507</v>
      </c>
      <c r="E68" s="14">
        <v>2262</v>
      </c>
      <c r="F68" s="14">
        <v>25138</v>
      </c>
      <c r="G68" s="15">
        <v>2</v>
      </c>
      <c r="H68" s="15">
        <v>4</v>
      </c>
      <c r="I68" s="15">
        <v>42</v>
      </c>
      <c r="J68" s="15">
        <v>33</v>
      </c>
      <c r="K68" s="15">
        <v>81</v>
      </c>
      <c r="L68" s="15">
        <v>109</v>
      </c>
      <c r="M68" s="14">
        <v>5268</v>
      </c>
      <c r="N68" s="14">
        <v>120733</v>
      </c>
      <c r="O68" s="14">
        <v>9525</v>
      </c>
      <c r="P68" s="14">
        <v>135635</v>
      </c>
      <c r="Q68" s="15">
        <v>3</v>
      </c>
      <c r="R68" s="14">
        <v>2003</v>
      </c>
      <c r="S68" s="14">
        <v>5046</v>
      </c>
      <c r="T68" s="15">
        <v>321</v>
      </c>
      <c r="U68" s="14">
        <v>7373</v>
      </c>
      <c r="V68" s="14">
        <v>170393</v>
      </c>
      <c r="W68" s="14">
        <v>43538</v>
      </c>
      <c r="X68" s="14">
        <v>213931</v>
      </c>
      <c r="Y68" s="14">
        <v>374704</v>
      </c>
      <c r="Z68" s="14">
        <v>382158</v>
      </c>
    </row>
    <row r="69" spans="1:26">
      <c r="A69" s="13" t="s">
        <v>408</v>
      </c>
      <c r="B69" s="14">
        <v>26016</v>
      </c>
      <c r="C69" s="14">
        <v>13602</v>
      </c>
      <c r="D69" s="14">
        <v>28319</v>
      </c>
      <c r="E69" s="15">
        <v>929</v>
      </c>
      <c r="F69" s="14">
        <v>68866</v>
      </c>
      <c r="G69" s="15">
        <v>302</v>
      </c>
      <c r="H69" s="15">
        <v>188</v>
      </c>
      <c r="I69" s="15">
        <v>457</v>
      </c>
      <c r="J69" s="15">
        <v>13</v>
      </c>
      <c r="K69" s="15">
        <v>960</v>
      </c>
      <c r="L69" s="15">
        <v>85</v>
      </c>
      <c r="M69" s="14">
        <v>55299</v>
      </c>
      <c r="N69" s="14">
        <v>125277</v>
      </c>
      <c r="O69" s="14">
        <v>1568</v>
      </c>
      <c r="P69" s="14">
        <v>182229</v>
      </c>
      <c r="Q69" s="15">
        <v>9</v>
      </c>
      <c r="R69" s="14">
        <v>4350</v>
      </c>
      <c r="S69" s="14">
        <v>3425</v>
      </c>
      <c r="T69" s="15">
        <v>439</v>
      </c>
      <c r="U69" s="14">
        <v>8223</v>
      </c>
      <c r="V69" s="14">
        <v>83737</v>
      </c>
      <c r="W69" s="14">
        <v>2959</v>
      </c>
      <c r="X69" s="14">
        <v>86696</v>
      </c>
      <c r="Y69" s="14">
        <v>337791</v>
      </c>
      <c r="Z69" s="14">
        <v>346974</v>
      </c>
    </row>
    <row r="70" spans="1:26">
      <c r="A70" s="13" t="s">
        <v>276</v>
      </c>
      <c r="B70" s="15">
        <v>400</v>
      </c>
      <c r="C70" s="14">
        <v>4822</v>
      </c>
      <c r="D70" s="14">
        <v>21839</v>
      </c>
      <c r="E70" s="15">
        <v>350</v>
      </c>
      <c r="F70" s="14">
        <v>27411</v>
      </c>
      <c r="G70" s="15">
        <v>0</v>
      </c>
      <c r="H70" s="15">
        <v>8</v>
      </c>
      <c r="I70" s="15">
        <v>492</v>
      </c>
      <c r="J70" s="15">
        <v>0</v>
      </c>
      <c r="K70" s="15">
        <v>500</v>
      </c>
      <c r="L70" s="15">
        <v>1</v>
      </c>
      <c r="M70" s="15">
        <v>215</v>
      </c>
      <c r="N70" s="14">
        <v>57848</v>
      </c>
      <c r="O70" s="15">
        <v>644</v>
      </c>
      <c r="P70" s="14">
        <v>58708</v>
      </c>
      <c r="Q70" s="15">
        <v>4</v>
      </c>
      <c r="R70" s="14">
        <v>1537</v>
      </c>
      <c r="S70" s="14">
        <v>5630</v>
      </c>
      <c r="T70" s="15">
        <v>143</v>
      </c>
      <c r="U70" s="14">
        <v>7314</v>
      </c>
      <c r="V70" s="14">
        <v>52110</v>
      </c>
      <c r="W70" s="15">
        <v>570</v>
      </c>
      <c r="X70" s="14">
        <v>52680</v>
      </c>
      <c r="Y70" s="14">
        <v>138799</v>
      </c>
      <c r="Z70" s="14">
        <v>146613</v>
      </c>
    </row>
    <row r="71" spans="1:26">
      <c r="A71" s="13" t="s">
        <v>252</v>
      </c>
      <c r="B71" s="14">
        <v>19301</v>
      </c>
      <c r="C71" s="14">
        <v>10677</v>
      </c>
      <c r="D71" s="14">
        <v>20223</v>
      </c>
      <c r="E71" s="15">
        <v>694</v>
      </c>
      <c r="F71" s="14">
        <v>50895</v>
      </c>
      <c r="G71" s="15">
        <v>8</v>
      </c>
      <c r="H71" s="15">
        <v>0</v>
      </c>
      <c r="I71" s="15">
        <v>36</v>
      </c>
      <c r="J71" s="15">
        <v>10</v>
      </c>
      <c r="K71" s="15">
        <v>54</v>
      </c>
      <c r="L71" s="15">
        <v>3</v>
      </c>
      <c r="M71" s="15">
        <v>12</v>
      </c>
      <c r="N71" s="14">
        <v>33979</v>
      </c>
      <c r="O71" s="15">
        <v>469</v>
      </c>
      <c r="P71" s="14">
        <v>34463</v>
      </c>
      <c r="Q71" s="15">
        <v>3</v>
      </c>
      <c r="R71" s="15">
        <v>120</v>
      </c>
      <c r="S71" s="14">
        <v>5200</v>
      </c>
      <c r="T71" s="15">
        <v>303</v>
      </c>
      <c r="U71" s="14">
        <v>5626</v>
      </c>
      <c r="V71" s="14">
        <v>25691</v>
      </c>
      <c r="W71" s="14">
        <v>1441</v>
      </c>
      <c r="X71" s="14">
        <v>27132</v>
      </c>
      <c r="Y71" s="14">
        <v>112490</v>
      </c>
      <c r="Z71" s="14">
        <v>118170</v>
      </c>
    </row>
    <row r="72" spans="1:26">
      <c r="A72" s="13" t="s">
        <v>483</v>
      </c>
      <c r="B72" s="14">
        <v>730904</v>
      </c>
      <c r="C72" s="14">
        <v>135318</v>
      </c>
      <c r="D72" s="14">
        <v>122734</v>
      </c>
      <c r="E72" s="14">
        <v>6841</v>
      </c>
      <c r="F72" s="14">
        <v>995797</v>
      </c>
      <c r="G72" s="14">
        <v>16279</v>
      </c>
      <c r="H72" s="14">
        <v>5259</v>
      </c>
      <c r="I72" s="14">
        <v>8971</v>
      </c>
      <c r="J72" s="15">
        <v>395</v>
      </c>
      <c r="K72" s="14">
        <v>30904</v>
      </c>
      <c r="L72" s="15">
        <v>24</v>
      </c>
      <c r="M72" s="14">
        <v>2150</v>
      </c>
      <c r="N72" s="14">
        <v>53334</v>
      </c>
      <c r="O72" s="14">
        <v>8308</v>
      </c>
      <c r="P72" s="14">
        <v>63816</v>
      </c>
      <c r="Q72" s="15">
        <v>1</v>
      </c>
      <c r="R72" s="14">
        <v>13248</v>
      </c>
      <c r="S72" s="14">
        <v>23005</v>
      </c>
      <c r="T72" s="14">
        <v>2094</v>
      </c>
      <c r="U72" s="14">
        <v>38348</v>
      </c>
      <c r="V72" s="15">
        <v>34</v>
      </c>
      <c r="W72" s="15">
        <v>0</v>
      </c>
      <c r="X72" s="15">
        <v>34</v>
      </c>
      <c r="Y72" s="14">
        <v>1059647</v>
      </c>
      <c r="Z72" s="14">
        <v>1128899</v>
      </c>
    </row>
    <row r="73" spans="1:26">
      <c r="A73" s="13" t="s">
        <v>370</v>
      </c>
      <c r="B73" s="14">
        <v>241575</v>
      </c>
      <c r="C73" s="14">
        <v>37856</v>
      </c>
      <c r="D73" s="14">
        <v>92253</v>
      </c>
      <c r="E73" s="14">
        <v>16965</v>
      </c>
      <c r="F73" s="14">
        <v>388649</v>
      </c>
      <c r="G73" s="15">
        <v>173</v>
      </c>
      <c r="H73" s="15">
        <v>118</v>
      </c>
      <c r="I73" s="15">
        <v>102</v>
      </c>
      <c r="J73" s="15">
        <v>102</v>
      </c>
      <c r="K73" s="15">
        <v>495</v>
      </c>
      <c r="L73" s="15">
        <v>567</v>
      </c>
      <c r="M73" s="14">
        <v>15332</v>
      </c>
      <c r="N73" s="14">
        <v>130785</v>
      </c>
      <c r="O73" s="14">
        <v>22601</v>
      </c>
      <c r="P73" s="14">
        <v>169285</v>
      </c>
      <c r="Q73" s="15">
        <v>0</v>
      </c>
      <c r="R73" s="14">
        <v>18160</v>
      </c>
      <c r="S73" s="14">
        <v>4093</v>
      </c>
      <c r="T73" s="15">
        <v>238</v>
      </c>
      <c r="U73" s="14">
        <v>22491</v>
      </c>
      <c r="V73" s="14">
        <v>91440</v>
      </c>
      <c r="W73" s="14">
        <v>7587</v>
      </c>
      <c r="X73" s="14">
        <v>99027</v>
      </c>
      <c r="Y73" s="14">
        <v>656961</v>
      </c>
      <c r="Z73" s="14">
        <v>679947</v>
      </c>
    </row>
    <row r="74" spans="1:26">
      <c r="A74" s="13" t="s">
        <v>320</v>
      </c>
      <c r="B74" s="14">
        <v>1413130</v>
      </c>
      <c r="C74" s="14">
        <v>228861</v>
      </c>
      <c r="D74" s="14">
        <v>46585</v>
      </c>
      <c r="E74" s="15">
        <v>770</v>
      </c>
      <c r="F74" s="14">
        <v>1689346</v>
      </c>
      <c r="G74" s="14">
        <v>1626</v>
      </c>
      <c r="H74" s="14">
        <v>4186</v>
      </c>
      <c r="I74" s="14">
        <v>5365</v>
      </c>
      <c r="J74" s="15">
        <v>152</v>
      </c>
      <c r="K74" s="14">
        <v>11329</v>
      </c>
      <c r="L74" s="15">
        <v>152</v>
      </c>
      <c r="M74" s="14">
        <v>66016</v>
      </c>
      <c r="N74" s="14">
        <v>15169</v>
      </c>
      <c r="O74" s="14">
        <v>1263</v>
      </c>
      <c r="P74" s="14">
        <v>82600</v>
      </c>
      <c r="Q74" s="15">
        <v>1</v>
      </c>
      <c r="R74" s="14">
        <v>23297</v>
      </c>
      <c r="S74" s="14">
        <v>32168</v>
      </c>
      <c r="T74" s="14">
        <v>1776</v>
      </c>
      <c r="U74" s="14">
        <v>57242</v>
      </c>
      <c r="V74" s="15">
        <v>0</v>
      </c>
      <c r="W74" s="15">
        <v>0</v>
      </c>
      <c r="X74" s="15">
        <v>0</v>
      </c>
      <c r="Y74" s="14">
        <v>1771946</v>
      </c>
      <c r="Z74" s="14">
        <v>1840517</v>
      </c>
    </row>
    <row r="75" spans="1:26">
      <c r="A75" s="13" t="s">
        <v>788</v>
      </c>
      <c r="B75" s="15">
        <v>36</v>
      </c>
      <c r="C75" s="14">
        <v>10185</v>
      </c>
      <c r="D75" s="14">
        <v>24272</v>
      </c>
      <c r="E75" s="14">
        <v>1943</v>
      </c>
      <c r="F75" s="14">
        <v>36436</v>
      </c>
      <c r="G75" s="15">
        <v>2</v>
      </c>
      <c r="H75" s="15">
        <v>119</v>
      </c>
      <c r="I75" s="15">
        <v>470</v>
      </c>
      <c r="J75" s="15">
        <v>65</v>
      </c>
      <c r="K75" s="15">
        <v>656</v>
      </c>
      <c r="L75" s="15">
        <v>2</v>
      </c>
      <c r="M75" s="15">
        <v>951</v>
      </c>
      <c r="N75" s="14">
        <v>25183</v>
      </c>
      <c r="O75" s="14">
        <v>2799</v>
      </c>
      <c r="P75" s="14">
        <v>28935</v>
      </c>
      <c r="Q75" s="15">
        <v>0</v>
      </c>
      <c r="R75" s="14">
        <v>1531</v>
      </c>
      <c r="S75" s="14">
        <v>13031</v>
      </c>
      <c r="T75" s="15">
        <v>548</v>
      </c>
      <c r="U75" s="14">
        <v>15110</v>
      </c>
      <c r="V75" s="14">
        <v>28708</v>
      </c>
      <c r="W75" s="15">
        <v>534</v>
      </c>
      <c r="X75" s="14">
        <v>29242</v>
      </c>
      <c r="Y75" s="14">
        <v>94613</v>
      </c>
      <c r="Z75" s="14">
        <v>110379</v>
      </c>
    </row>
    <row r="76" spans="1:26">
      <c r="A76" s="13" t="s">
        <v>1822</v>
      </c>
      <c r="B76" s="14">
        <v>22497</v>
      </c>
      <c r="C76" s="14">
        <v>14169</v>
      </c>
      <c r="D76" s="14">
        <v>6086</v>
      </c>
      <c r="E76" s="14">
        <v>1061</v>
      </c>
      <c r="F76" s="14">
        <v>43813</v>
      </c>
      <c r="G76" s="15">
        <v>0</v>
      </c>
      <c r="H76" s="15">
        <v>10</v>
      </c>
      <c r="I76" s="15">
        <v>437</v>
      </c>
      <c r="J76" s="15">
        <v>97</v>
      </c>
      <c r="K76" s="15">
        <v>544</v>
      </c>
      <c r="L76" s="15">
        <v>95</v>
      </c>
      <c r="M76" s="15">
        <v>199</v>
      </c>
      <c r="N76" s="14">
        <v>56001</v>
      </c>
      <c r="O76" s="14">
        <v>21749</v>
      </c>
      <c r="P76" s="14">
        <v>78044</v>
      </c>
      <c r="Q76" s="15">
        <v>20</v>
      </c>
      <c r="R76" s="15">
        <v>15</v>
      </c>
      <c r="S76" s="14">
        <v>17412</v>
      </c>
      <c r="T76" s="14">
        <v>6501</v>
      </c>
      <c r="U76" s="14">
        <v>23948</v>
      </c>
      <c r="V76" s="14">
        <v>57787</v>
      </c>
      <c r="W76" s="14">
        <v>31284</v>
      </c>
      <c r="X76" s="14">
        <v>89071</v>
      </c>
      <c r="Y76" s="14">
        <v>210928</v>
      </c>
      <c r="Z76" s="14">
        <v>235420</v>
      </c>
    </row>
    <row r="77" spans="1:26">
      <c r="A77" s="13" t="s">
        <v>778</v>
      </c>
      <c r="B77" s="14">
        <v>18339</v>
      </c>
      <c r="C77" s="14">
        <v>27837</v>
      </c>
      <c r="D77" s="14">
        <v>24616</v>
      </c>
      <c r="E77" s="14">
        <v>11502</v>
      </c>
      <c r="F77" s="14">
        <v>82294</v>
      </c>
      <c r="G77" s="15">
        <v>0</v>
      </c>
      <c r="H77" s="15">
        <v>254</v>
      </c>
      <c r="I77" s="15">
        <v>93</v>
      </c>
      <c r="J77" s="15">
        <v>31</v>
      </c>
      <c r="K77" s="15">
        <v>378</v>
      </c>
      <c r="L77" s="15">
        <v>3</v>
      </c>
      <c r="M77" s="14">
        <v>3724</v>
      </c>
      <c r="N77" s="14">
        <v>22025</v>
      </c>
      <c r="O77" s="14">
        <v>2466</v>
      </c>
      <c r="P77" s="14">
        <v>28218</v>
      </c>
      <c r="Q77" s="15">
        <v>4</v>
      </c>
      <c r="R77" s="14">
        <v>20636</v>
      </c>
      <c r="S77" s="14">
        <v>13405</v>
      </c>
      <c r="T77" s="15">
        <v>731</v>
      </c>
      <c r="U77" s="14">
        <v>34776</v>
      </c>
      <c r="V77" s="14">
        <v>9463</v>
      </c>
      <c r="W77" s="14">
        <v>22224</v>
      </c>
      <c r="X77" s="14">
        <v>31687</v>
      </c>
      <c r="Y77" s="14">
        <v>142199</v>
      </c>
      <c r="Z77" s="14">
        <v>177353</v>
      </c>
    </row>
    <row r="78" spans="1:26">
      <c r="A78" s="13" t="s">
        <v>287</v>
      </c>
      <c r="B78" s="15">
        <v>117</v>
      </c>
      <c r="C78" s="14">
        <v>7414</v>
      </c>
      <c r="D78" s="14">
        <v>20608</v>
      </c>
      <c r="E78" s="15">
        <v>408</v>
      </c>
      <c r="F78" s="14">
        <v>28547</v>
      </c>
      <c r="G78" s="15">
        <v>25</v>
      </c>
      <c r="H78" s="15">
        <v>651</v>
      </c>
      <c r="I78" s="14">
        <v>1759</v>
      </c>
      <c r="J78" s="15">
        <v>32</v>
      </c>
      <c r="K78" s="14">
        <v>2467</v>
      </c>
      <c r="L78" s="15">
        <v>26</v>
      </c>
      <c r="M78" s="14">
        <v>33715</v>
      </c>
      <c r="N78" s="14">
        <v>120381</v>
      </c>
      <c r="O78" s="14">
        <v>1764</v>
      </c>
      <c r="P78" s="14">
        <v>155886</v>
      </c>
      <c r="Q78" s="15">
        <v>4</v>
      </c>
      <c r="R78" s="15">
        <v>43</v>
      </c>
      <c r="S78" s="14">
        <v>5020</v>
      </c>
      <c r="T78" s="15">
        <v>773</v>
      </c>
      <c r="U78" s="14">
        <v>5840</v>
      </c>
      <c r="V78" s="14">
        <v>238095</v>
      </c>
      <c r="W78" s="14">
        <v>4441</v>
      </c>
      <c r="X78" s="14">
        <v>242536</v>
      </c>
      <c r="Y78" s="14">
        <v>426969</v>
      </c>
      <c r="Z78" s="14">
        <v>435276</v>
      </c>
    </row>
    <row r="79" spans="1:26">
      <c r="A79" s="13" t="s">
        <v>696</v>
      </c>
      <c r="B79" s="14">
        <v>47254</v>
      </c>
      <c r="C79" s="14">
        <v>38116</v>
      </c>
      <c r="D79" s="14">
        <v>81174</v>
      </c>
      <c r="E79" s="14">
        <v>3606</v>
      </c>
      <c r="F79" s="14">
        <v>170150</v>
      </c>
      <c r="G79" s="15">
        <v>887</v>
      </c>
      <c r="H79" s="15">
        <v>563</v>
      </c>
      <c r="I79" s="14">
        <v>1842</v>
      </c>
      <c r="J79" s="15">
        <v>320</v>
      </c>
      <c r="K79" s="14">
        <v>3612</v>
      </c>
      <c r="L79" s="15">
        <v>16</v>
      </c>
      <c r="M79" s="14">
        <v>1590</v>
      </c>
      <c r="N79" s="14">
        <v>59007</v>
      </c>
      <c r="O79" s="14">
        <v>1385</v>
      </c>
      <c r="P79" s="14">
        <v>61998</v>
      </c>
      <c r="Q79" s="15">
        <v>2</v>
      </c>
      <c r="R79" s="15">
        <v>860</v>
      </c>
      <c r="S79" s="14">
        <v>8877</v>
      </c>
      <c r="T79" s="15">
        <v>580</v>
      </c>
      <c r="U79" s="14">
        <v>10319</v>
      </c>
      <c r="V79" s="14">
        <v>28527</v>
      </c>
      <c r="W79" s="15">
        <v>871</v>
      </c>
      <c r="X79" s="14">
        <v>29398</v>
      </c>
      <c r="Y79" s="14">
        <v>261546</v>
      </c>
      <c r="Z79" s="14">
        <v>275477</v>
      </c>
    </row>
    <row r="80" spans="1:26">
      <c r="A80" s="13" t="s">
        <v>322</v>
      </c>
      <c r="B80" s="14">
        <v>57077</v>
      </c>
      <c r="C80" s="14">
        <v>61142</v>
      </c>
      <c r="D80" s="14">
        <v>38836</v>
      </c>
      <c r="E80" s="14">
        <v>8860</v>
      </c>
      <c r="F80" s="14">
        <v>165915</v>
      </c>
      <c r="G80" s="15">
        <v>57</v>
      </c>
      <c r="H80" s="15">
        <v>122</v>
      </c>
      <c r="I80" s="15">
        <v>136</v>
      </c>
      <c r="J80" s="15">
        <v>52</v>
      </c>
      <c r="K80" s="15">
        <v>367</v>
      </c>
      <c r="L80" s="15">
        <v>101</v>
      </c>
      <c r="M80" s="14">
        <v>1450</v>
      </c>
      <c r="N80" s="14">
        <v>90479</v>
      </c>
      <c r="O80" s="14">
        <v>8492</v>
      </c>
      <c r="P80" s="14">
        <v>100522</v>
      </c>
      <c r="Q80" s="15">
        <v>136</v>
      </c>
      <c r="R80" s="14">
        <v>1158</v>
      </c>
      <c r="S80" s="14">
        <v>3435</v>
      </c>
      <c r="T80" s="14">
        <v>2239</v>
      </c>
      <c r="U80" s="14">
        <v>6968</v>
      </c>
      <c r="V80" s="14">
        <v>87314</v>
      </c>
      <c r="W80" s="14">
        <v>6643</v>
      </c>
      <c r="X80" s="14">
        <v>93957</v>
      </c>
      <c r="Y80" s="14">
        <v>360394</v>
      </c>
      <c r="Z80" s="14">
        <v>367729</v>
      </c>
    </row>
    <row r="81" spans="1:26">
      <c r="A81" s="13" t="s">
        <v>91</v>
      </c>
      <c r="B81" s="14">
        <v>216138</v>
      </c>
      <c r="C81" s="14">
        <v>71102</v>
      </c>
      <c r="D81" s="14">
        <v>32546</v>
      </c>
      <c r="E81" s="14">
        <v>1459</v>
      </c>
      <c r="F81" s="14">
        <v>321245</v>
      </c>
      <c r="G81" s="15">
        <v>986</v>
      </c>
      <c r="H81" s="15">
        <v>159</v>
      </c>
      <c r="I81" s="15">
        <v>546</v>
      </c>
      <c r="J81" s="15">
        <v>107</v>
      </c>
      <c r="K81" s="14">
        <v>1798</v>
      </c>
      <c r="L81" s="15">
        <v>15</v>
      </c>
      <c r="M81" s="14">
        <v>7301</v>
      </c>
      <c r="N81" s="14">
        <v>23623</v>
      </c>
      <c r="O81" s="15">
        <v>736</v>
      </c>
      <c r="P81" s="14">
        <v>31675</v>
      </c>
      <c r="Q81" s="15">
        <v>1</v>
      </c>
      <c r="R81" s="14">
        <v>3325</v>
      </c>
      <c r="S81" s="14">
        <v>4540</v>
      </c>
      <c r="T81" s="15">
        <v>271</v>
      </c>
      <c r="U81" s="14">
        <v>8137</v>
      </c>
      <c r="V81" s="14">
        <v>9716</v>
      </c>
      <c r="W81" s="15">
        <v>0</v>
      </c>
      <c r="X81" s="14">
        <v>9716</v>
      </c>
      <c r="Y81" s="14">
        <v>362636</v>
      </c>
      <c r="Z81" s="14">
        <v>372571</v>
      </c>
    </row>
    <row r="82" spans="1:26">
      <c r="A82" s="13" t="s">
        <v>833</v>
      </c>
      <c r="B82" s="14">
        <v>246336</v>
      </c>
      <c r="C82" s="14">
        <v>104490</v>
      </c>
      <c r="D82" s="14">
        <v>68059</v>
      </c>
      <c r="E82" s="14">
        <v>1124</v>
      </c>
      <c r="F82" s="14">
        <v>420009</v>
      </c>
      <c r="G82" s="14">
        <v>18953</v>
      </c>
      <c r="H82" s="14">
        <v>7394</v>
      </c>
      <c r="I82" s="14">
        <v>6806</v>
      </c>
      <c r="J82" s="15">
        <v>68</v>
      </c>
      <c r="K82" s="14">
        <v>33221</v>
      </c>
      <c r="L82" s="15">
        <v>27</v>
      </c>
      <c r="M82" s="14">
        <v>3681</v>
      </c>
      <c r="N82" s="14">
        <v>88018</v>
      </c>
      <c r="O82" s="14">
        <v>2065</v>
      </c>
      <c r="P82" s="14">
        <v>93791</v>
      </c>
      <c r="Q82" s="15">
        <v>74</v>
      </c>
      <c r="R82" s="14">
        <v>5277</v>
      </c>
      <c r="S82" s="14">
        <v>183935</v>
      </c>
      <c r="T82" s="14">
        <v>4216</v>
      </c>
      <c r="U82" s="14">
        <v>193502</v>
      </c>
      <c r="V82" s="14">
        <v>138921</v>
      </c>
      <c r="W82" s="15">
        <v>2</v>
      </c>
      <c r="X82" s="14">
        <v>138923</v>
      </c>
      <c r="Y82" s="14">
        <v>652723</v>
      </c>
      <c r="Z82" s="14">
        <v>879446</v>
      </c>
    </row>
    <row r="83" spans="1:26">
      <c r="A83" s="13" t="s">
        <v>358</v>
      </c>
      <c r="B83" s="15">
        <v>4</v>
      </c>
      <c r="C83" s="14">
        <v>8606</v>
      </c>
      <c r="D83" s="14">
        <v>18194</v>
      </c>
      <c r="E83" s="15">
        <v>100</v>
      </c>
      <c r="F83" s="14">
        <v>26904</v>
      </c>
      <c r="G83" s="15">
        <v>135</v>
      </c>
      <c r="H83" s="15">
        <v>328</v>
      </c>
      <c r="I83" s="15">
        <v>768</v>
      </c>
      <c r="J83" s="15">
        <v>14</v>
      </c>
      <c r="K83" s="14">
        <v>1245</v>
      </c>
      <c r="L83" s="15">
        <v>0</v>
      </c>
      <c r="M83" s="15">
        <v>656</v>
      </c>
      <c r="N83" s="14">
        <v>130216</v>
      </c>
      <c r="O83" s="15">
        <v>345</v>
      </c>
      <c r="P83" s="14">
        <v>131217</v>
      </c>
      <c r="Q83" s="15">
        <v>2</v>
      </c>
      <c r="R83" s="15">
        <v>539</v>
      </c>
      <c r="S83" s="14">
        <v>8742</v>
      </c>
      <c r="T83" s="15">
        <v>401</v>
      </c>
      <c r="U83" s="14">
        <v>9684</v>
      </c>
      <c r="V83" s="14">
        <v>174493</v>
      </c>
      <c r="W83" s="15">
        <v>142</v>
      </c>
      <c r="X83" s="14">
        <v>174635</v>
      </c>
      <c r="Y83" s="14">
        <v>332756</v>
      </c>
      <c r="Z83" s="14">
        <v>343685</v>
      </c>
    </row>
    <row r="84" spans="1:26">
      <c r="A84" s="13" t="s">
        <v>95</v>
      </c>
      <c r="B84" s="14">
        <v>986895</v>
      </c>
      <c r="C84" s="14">
        <v>132265</v>
      </c>
      <c r="D84" s="14">
        <v>47568</v>
      </c>
      <c r="E84" s="14">
        <v>3420</v>
      </c>
      <c r="F84" s="14">
        <v>1170148</v>
      </c>
      <c r="G84" s="14">
        <v>1534</v>
      </c>
      <c r="H84" s="15">
        <v>360</v>
      </c>
      <c r="I84" s="14">
        <v>1532</v>
      </c>
      <c r="J84" s="15">
        <v>38</v>
      </c>
      <c r="K84" s="14">
        <v>3464</v>
      </c>
      <c r="L84" s="15">
        <v>5</v>
      </c>
      <c r="M84" s="14">
        <v>1520</v>
      </c>
      <c r="N84" s="14">
        <v>12450</v>
      </c>
      <c r="O84" s="14">
        <v>2166</v>
      </c>
      <c r="P84" s="14">
        <v>16141</v>
      </c>
      <c r="Q84" s="15">
        <v>0</v>
      </c>
      <c r="R84" s="14">
        <v>11212</v>
      </c>
      <c r="S84" s="14">
        <v>36291</v>
      </c>
      <c r="T84" s="14">
        <v>4331</v>
      </c>
      <c r="U84" s="14">
        <v>51834</v>
      </c>
      <c r="V84" s="15">
        <v>0</v>
      </c>
      <c r="W84" s="15">
        <v>0</v>
      </c>
      <c r="X84" s="15">
        <v>0</v>
      </c>
      <c r="Y84" s="14">
        <v>1186289</v>
      </c>
      <c r="Z84" s="14">
        <v>1241587</v>
      </c>
    </row>
    <row r="85" spans="1:26">
      <c r="A85" s="13" t="s">
        <v>380</v>
      </c>
      <c r="B85" s="14">
        <v>78021</v>
      </c>
      <c r="C85" s="14">
        <v>49262</v>
      </c>
      <c r="D85" s="14">
        <v>58522</v>
      </c>
      <c r="E85" s="14">
        <v>1020</v>
      </c>
      <c r="F85" s="14">
        <v>186825</v>
      </c>
      <c r="G85" s="15">
        <v>0</v>
      </c>
      <c r="H85" s="15">
        <v>5</v>
      </c>
      <c r="I85" s="15">
        <v>27</v>
      </c>
      <c r="J85" s="15">
        <v>0</v>
      </c>
      <c r="K85" s="15">
        <v>32</v>
      </c>
      <c r="L85" s="15">
        <v>9</v>
      </c>
      <c r="M85" s="14">
        <v>4142</v>
      </c>
      <c r="N85" s="14">
        <v>130606</v>
      </c>
      <c r="O85" s="15">
        <v>690</v>
      </c>
      <c r="P85" s="14">
        <v>135447</v>
      </c>
      <c r="Q85" s="15">
        <v>7</v>
      </c>
      <c r="R85" s="15">
        <v>352</v>
      </c>
      <c r="S85" s="14">
        <v>1631</v>
      </c>
      <c r="T85" s="15">
        <v>69</v>
      </c>
      <c r="U85" s="14">
        <v>2059</v>
      </c>
      <c r="V85" s="14">
        <v>168606</v>
      </c>
      <c r="W85" s="15">
        <v>840</v>
      </c>
      <c r="X85" s="14">
        <v>169446</v>
      </c>
      <c r="Y85" s="14">
        <v>491718</v>
      </c>
      <c r="Z85" s="14">
        <v>493809</v>
      </c>
    </row>
    <row r="86" spans="1:26">
      <c r="A86" s="13" t="s">
        <v>520</v>
      </c>
      <c r="B86" s="14">
        <v>70425</v>
      </c>
      <c r="C86" s="14">
        <v>80502</v>
      </c>
      <c r="D86" s="14">
        <v>52342</v>
      </c>
      <c r="E86" s="14">
        <v>11941</v>
      </c>
      <c r="F86" s="14">
        <v>215210</v>
      </c>
      <c r="G86" s="15">
        <v>75</v>
      </c>
      <c r="H86" s="15">
        <v>508</v>
      </c>
      <c r="I86" s="14">
        <v>6296</v>
      </c>
      <c r="J86" s="15">
        <v>495</v>
      </c>
      <c r="K86" s="14">
        <v>7374</v>
      </c>
      <c r="L86" s="15">
        <v>3</v>
      </c>
      <c r="M86" s="15">
        <v>813</v>
      </c>
      <c r="N86" s="14">
        <v>30612</v>
      </c>
      <c r="O86" s="14">
        <v>1552</v>
      </c>
      <c r="P86" s="14">
        <v>32980</v>
      </c>
      <c r="Q86" s="15">
        <v>0</v>
      </c>
      <c r="R86" s="14">
        <v>1489</v>
      </c>
      <c r="S86" s="14">
        <v>15045</v>
      </c>
      <c r="T86" s="15">
        <v>893</v>
      </c>
      <c r="U86" s="14">
        <v>17427</v>
      </c>
      <c r="V86" s="14">
        <v>20906</v>
      </c>
      <c r="W86" s="14">
        <v>8751</v>
      </c>
      <c r="X86" s="14">
        <v>29657</v>
      </c>
      <c r="Y86" s="14">
        <v>277847</v>
      </c>
      <c r="Z86" s="14">
        <v>302648</v>
      </c>
    </row>
    <row r="87" spans="1:26">
      <c r="A87" s="13" t="s">
        <v>199</v>
      </c>
      <c r="B87" s="14">
        <v>34168</v>
      </c>
      <c r="C87" s="14">
        <v>81059</v>
      </c>
      <c r="D87" s="14">
        <v>68020</v>
      </c>
      <c r="E87" s="14">
        <v>2786</v>
      </c>
      <c r="F87" s="14">
        <v>186033</v>
      </c>
      <c r="G87" s="14">
        <v>2716</v>
      </c>
      <c r="H87" s="14">
        <v>2455</v>
      </c>
      <c r="I87" s="14">
        <v>10090</v>
      </c>
      <c r="J87" s="15">
        <v>322</v>
      </c>
      <c r="K87" s="14">
        <v>15583</v>
      </c>
      <c r="L87" s="15">
        <v>1</v>
      </c>
      <c r="M87" s="14">
        <v>7555</v>
      </c>
      <c r="N87" s="14">
        <v>38026</v>
      </c>
      <c r="O87" s="14">
        <v>3705</v>
      </c>
      <c r="P87" s="14">
        <v>49287</v>
      </c>
      <c r="Q87" s="15">
        <v>58</v>
      </c>
      <c r="R87" s="14">
        <v>3146</v>
      </c>
      <c r="S87" s="14">
        <v>18912</v>
      </c>
      <c r="T87" s="14">
        <v>1281</v>
      </c>
      <c r="U87" s="14">
        <v>23397</v>
      </c>
      <c r="V87" s="14">
        <v>61639</v>
      </c>
      <c r="W87" s="14">
        <v>1763</v>
      </c>
      <c r="X87" s="14">
        <v>63402</v>
      </c>
      <c r="Y87" s="14">
        <v>298722</v>
      </c>
      <c r="Z87" s="14">
        <v>337702</v>
      </c>
    </row>
    <row r="88" spans="1:26">
      <c r="A88" s="13" t="s">
        <v>872</v>
      </c>
      <c r="B88" s="15">
        <v>24</v>
      </c>
      <c r="C88" s="14">
        <v>14097</v>
      </c>
      <c r="D88" s="14">
        <v>38022</v>
      </c>
      <c r="E88" s="15">
        <v>247</v>
      </c>
      <c r="F88" s="14">
        <v>52390</v>
      </c>
      <c r="G88" s="15">
        <v>0</v>
      </c>
      <c r="H88" s="15">
        <v>21</v>
      </c>
      <c r="I88" s="15">
        <v>190</v>
      </c>
      <c r="J88" s="15">
        <v>1</v>
      </c>
      <c r="K88" s="15">
        <v>212</v>
      </c>
      <c r="L88" s="15">
        <v>40</v>
      </c>
      <c r="M88" s="14">
        <v>9072</v>
      </c>
      <c r="N88" s="14">
        <v>183130</v>
      </c>
      <c r="O88" s="15">
        <v>438</v>
      </c>
      <c r="P88" s="14">
        <v>192680</v>
      </c>
      <c r="Q88" s="15">
        <v>0</v>
      </c>
      <c r="R88" s="14">
        <v>1268</v>
      </c>
      <c r="S88" s="14">
        <v>9906</v>
      </c>
      <c r="T88" s="15">
        <v>434</v>
      </c>
      <c r="U88" s="14">
        <v>11608</v>
      </c>
      <c r="V88" s="14">
        <v>268289</v>
      </c>
      <c r="W88" s="15">
        <v>470</v>
      </c>
      <c r="X88" s="14">
        <v>268759</v>
      </c>
      <c r="Y88" s="14">
        <v>513829</v>
      </c>
      <c r="Z88" s="14">
        <v>525649</v>
      </c>
    </row>
    <row r="89" spans="1:26">
      <c r="A89" s="13" t="s">
        <v>147</v>
      </c>
      <c r="B89" s="15">
        <v>22</v>
      </c>
      <c r="C89" s="14">
        <v>2571</v>
      </c>
      <c r="D89" s="14">
        <v>20572</v>
      </c>
      <c r="E89" s="15">
        <v>38</v>
      </c>
      <c r="F89" s="14">
        <v>23203</v>
      </c>
      <c r="G89" s="15">
        <v>785</v>
      </c>
      <c r="H89" s="14">
        <v>21800</v>
      </c>
      <c r="I89" s="14">
        <v>33222</v>
      </c>
      <c r="J89" s="15">
        <v>137</v>
      </c>
      <c r="K89" s="14">
        <v>55944</v>
      </c>
      <c r="L89" s="15">
        <v>1</v>
      </c>
      <c r="M89" s="14">
        <v>9333</v>
      </c>
      <c r="N89" s="14">
        <v>200441</v>
      </c>
      <c r="O89" s="14">
        <v>4345</v>
      </c>
      <c r="P89" s="14">
        <v>214120</v>
      </c>
      <c r="Q89" s="15">
        <v>0</v>
      </c>
      <c r="R89" s="14">
        <v>1303</v>
      </c>
      <c r="S89" s="14">
        <v>31653</v>
      </c>
      <c r="T89" s="15">
        <v>433</v>
      </c>
      <c r="U89" s="14">
        <v>33389</v>
      </c>
      <c r="V89" s="14">
        <v>157912</v>
      </c>
      <c r="W89" s="14">
        <v>1507</v>
      </c>
      <c r="X89" s="14">
        <v>159419</v>
      </c>
      <c r="Y89" s="14">
        <v>396742</v>
      </c>
      <c r="Z89" s="14">
        <v>486075</v>
      </c>
    </row>
    <row r="90" spans="1:26">
      <c r="A90" s="13" t="s">
        <v>232</v>
      </c>
      <c r="B90" s="15">
        <v>13</v>
      </c>
      <c r="C90" s="14">
        <v>22132</v>
      </c>
      <c r="D90" s="14">
        <v>26596</v>
      </c>
      <c r="E90" s="15">
        <v>21</v>
      </c>
      <c r="F90" s="14">
        <v>48762</v>
      </c>
      <c r="G90" s="15">
        <v>25</v>
      </c>
      <c r="H90" s="14">
        <v>9106</v>
      </c>
      <c r="I90" s="14">
        <v>13778</v>
      </c>
      <c r="J90" s="15">
        <v>349</v>
      </c>
      <c r="K90" s="14">
        <v>23258</v>
      </c>
      <c r="L90" s="15">
        <v>0</v>
      </c>
      <c r="M90" s="14">
        <v>1310</v>
      </c>
      <c r="N90" s="14">
        <v>28388</v>
      </c>
      <c r="O90" s="15">
        <v>88</v>
      </c>
      <c r="P90" s="14">
        <v>29786</v>
      </c>
      <c r="Q90" s="15">
        <v>2</v>
      </c>
      <c r="R90" s="14">
        <v>14340</v>
      </c>
      <c r="S90" s="14">
        <v>33551</v>
      </c>
      <c r="T90" s="15">
        <v>488</v>
      </c>
      <c r="U90" s="14">
        <v>48381</v>
      </c>
      <c r="V90" s="14">
        <v>34461</v>
      </c>
      <c r="W90" s="15">
        <v>62</v>
      </c>
      <c r="X90" s="14">
        <v>34523</v>
      </c>
      <c r="Y90" s="14">
        <v>113071</v>
      </c>
      <c r="Z90" s="14">
        <v>184710</v>
      </c>
    </row>
    <row r="91" spans="1:26">
      <c r="A91" s="13" t="s">
        <v>500</v>
      </c>
      <c r="B91" s="14">
        <v>39223</v>
      </c>
      <c r="C91" s="14">
        <v>63715</v>
      </c>
      <c r="D91" s="14">
        <v>87396</v>
      </c>
      <c r="E91" s="14">
        <v>30736</v>
      </c>
      <c r="F91" s="14">
        <v>221070</v>
      </c>
      <c r="G91" s="15">
        <v>56</v>
      </c>
      <c r="H91" s="15">
        <v>200</v>
      </c>
      <c r="I91" s="15">
        <v>559</v>
      </c>
      <c r="J91" s="15">
        <v>63</v>
      </c>
      <c r="K91" s="15">
        <v>878</v>
      </c>
      <c r="L91" s="15">
        <v>10</v>
      </c>
      <c r="M91" s="14">
        <v>2496</v>
      </c>
      <c r="N91" s="14">
        <v>48415</v>
      </c>
      <c r="O91" s="14">
        <v>4373</v>
      </c>
      <c r="P91" s="14">
        <v>55294</v>
      </c>
      <c r="Q91" s="15">
        <v>0</v>
      </c>
      <c r="R91" s="14">
        <v>14204</v>
      </c>
      <c r="S91" s="14">
        <v>3928</v>
      </c>
      <c r="T91" s="15">
        <v>675</v>
      </c>
      <c r="U91" s="14">
        <v>18807</v>
      </c>
      <c r="V91" s="14">
        <v>46455</v>
      </c>
      <c r="W91" s="14">
        <v>13877</v>
      </c>
      <c r="X91" s="14">
        <v>60332</v>
      </c>
      <c r="Y91" s="14">
        <v>336696</v>
      </c>
      <c r="Z91" s="14">
        <v>356381</v>
      </c>
    </row>
    <row r="92" spans="1:26">
      <c r="A92" s="13" t="s">
        <v>1039</v>
      </c>
      <c r="B92" s="15">
        <v>0</v>
      </c>
      <c r="C92" s="14">
        <v>4985</v>
      </c>
      <c r="D92" s="14">
        <v>23612</v>
      </c>
      <c r="E92" s="15">
        <v>48</v>
      </c>
      <c r="F92" s="14">
        <v>28645</v>
      </c>
      <c r="G92" s="15">
        <v>20</v>
      </c>
      <c r="H92" s="15">
        <v>43</v>
      </c>
      <c r="I92" s="15">
        <v>163</v>
      </c>
      <c r="J92" s="15">
        <v>4</v>
      </c>
      <c r="K92" s="15">
        <v>230</v>
      </c>
      <c r="L92" s="15">
        <v>29</v>
      </c>
      <c r="M92" s="14">
        <v>29317</v>
      </c>
      <c r="N92" s="14">
        <v>317918</v>
      </c>
      <c r="O92" s="15">
        <v>532</v>
      </c>
      <c r="P92" s="14">
        <v>347796</v>
      </c>
      <c r="Q92" s="15">
        <v>10</v>
      </c>
      <c r="R92" s="14">
        <v>6845</v>
      </c>
      <c r="S92" s="14">
        <v>6244</v>
      </c>
      <c r="T92" s="14">
        <v>1560</v>
      </c>
      <c r="U92" s="14">
        <v>14659</v>
      </c>
      <c r="V92" s="14">
        <v>712812</v>
      </c>
      <c r="W92" s="14">
        <v>1149</v>
      </c>
      <c r="X92" s="14">
        <v>713961</v>
      </c>
      <c r="Y92" s="14">
        <v>1090402</v>
      </c>
      <c r="Z92" s="14">
        <v>1105291</v>
      </c>
    </row>
    <row r="93" spans="1:26">
      <c r="A93" s="13" t="s">
        <v>93</v>
      </c>
      <c r="B93" s="14">
        <v>28882</v>
      </c>
      <c r="C93" s="14">
        <v>94252</v>
      </c>
      <c r="D93" s="14">
        <v>73593</v>
      </c>
      <c r="E93" s="14">
        <v>8371</v>
      </c>
      <c r="F93" s="14">
        <v>205098</v>
      </c>
      <c r="G93" s="15">
        <v>0</v>
      </c>
      <c r="H93" s="15">
        <v>65</v>
      </c>
      <c r="I93" s="15">
        <v>90</v>
      </c>
      <c r="J93" s="15">
        <v>13</v>
      </c>
      <c r="K93" s="15">
        <v>168</v>
      </c>
      <c r="L93" s="15">
        <v>6</v>
      </c>
      <c r="M93" s="14">
        <v>14868</v>
      </c>
      <c r="N93" s="14">
        <v>95431</v>
      </c>
      <c r="O93" s="14">
        <v>4745</v>
      </c>
      <c r="P93" s="14">
        <v>115050</v>
      </c>
      <c r="Q93" s="15">
        <v>10</v>
      </c>
      <c r="R93" s="14">
        <v>15131</v>
      </c>
      <c r="S93" s="14">
        <v>8258</v>
      </c>
      <c r="T93" s="14">
        <v>3268</v>
      </c>
      <c r="U93" s="14">
        <v>26667</v>
      </c>
      <c r="V93" s="14">
        <v>140167</v>
      </c>
      <c r="W93" s="14">
        <v>39147</v>
      </c>
      <c r="X93" s="14">
        <v>179314</v>
      </c>
      <c r="Y93" s="14">
        <v>499462</v>
      </c>
      <c r="Z93" s="14">
        <v>526297</v>
      </c>
    </row>
    <row r="94" spans="1:26">
      <c r="A94" s="13" t="s">
        <v>487</v>
      </c>
      <c r="B94" s="14">
        <v>226194</v>
      </c>
      <c r="C94" s="14">
        <v>76145</v>
      </c>
      <c r="D94" s="14">
        <v>104641</v>
      </c>
      <c r="E94" s="14">
        <v>57162</v>
      </c>
      <c r="F94" s="14">
        <v>464142</v>
      </c>
      <c r="G94" s="15">
        <v>932</v>
      </c>
      <c r="H94" s="15">
        <v>706</v>
      </c>
      <c r="I94" s="14">
        <v>2692</v>
      </c>
      <c r="J94" s="15">
        <v>683</v>
      </c>
      <c r="K94" s="14">
        <v>5013</v>
      </c>
      <c r="L94" s="15">
        <v>26</v>
      </c>
      <c r="M94" s="14">
        <v>6437</v>
      </c>
      <c r="N94" s="14">
        <v>52702</v>
      </c>
      <c r="O94" s="14">
        <v>6054</v>
      </c>
      <c r="P94" s="14">
        <v>65219</v>
      </c>
      <c r="Q94" s="15">
        <v>2</v>
      </c>
      <c r="R94" s="14">
        <v>1550</v>
      </c>
      <c r="S94" s="14">
        <v>4228</v>
      </c>
      <c r="T94" s="15">
        <v>634</v>
      </c>
      <c r="U94" s="14">
        <v>6414</v>
      </c>
      <c r="V94" s="14">
        <v>12082</v>
      </c>
      <c r="W94" s="14">
        <v>30629</v>
      </c>
      <c r="X94" s="14">
        <v>42711</v>
      </c>
      <c r="Y94" s="14">
        <v>572072</v>
      </c>
      <c r="Z94" s="14">
        <v>583499</v>
      </c>
    </row>
    <row r="95" spans="1:26">
      <c r="A95" s="13" t="s">
        <v>1139</v>
      </c>
      <c r="B95" s="15">
        <v>16</v>
      </c>
      <c r="C95" s="14">
        <v>6022</v>
      </c>
      <c r="D95" s="14">
        <v>6806</v>
      </c>
      <c r="E95" s="15">
        <v>804</v>
      </c>
      <c r="F95" s="14">
        <v>13648</v>
      </c>
      <c r="G95" s="15">
        <v>4</v>
      </c>
      <c r="H95" s="15">
        <v>142</v>
      </c>
      <c r="I95" s="15">
        <v>298</v>
      </c>
      <c r="J95" s="15">
        <v>3</v>
      </c>
      <c r="K95" s="15">
        <v>447</v>
      </c>
      <c r="L95" s="15">
        <v>64</v>
      </c>
      <c r="M95" s="14">
        <v>31563</v>
      </c>
      <c r="N95" s="14">
        <v>85170</v>
      </c>
      <c r="O95" s="14">
        <v>1211</v>
      </c>
      <c r="P95" s="14">
        <v>118008</v>
      </c>
      <c r="Q95" s="15">
        <v>10</v>
      </c>
      <c r="R95" s="14">
        <v>1221</v>
      </c>
      <c r="S95" s="14">
        <v>5382</v>
      </c>
      <c r="T95" s="15">
        <v>105</v>
      </c>
      <c r="U95" s="14">
        <v>6718</v>
      </c>
      <c r="V95" s="14">
        <v>36510</v>
      </c>
      <c r="W95" s="14">
        <v>2621</v>
      </c>
      <c r="X95" s="14">
        <v>39131</v>
      </c>
      <c r="Y95" s="14">
        <v>170787</v>
      </c>
      <c r="Z95" s="14">
        <v>177952</v>
      </c>
    </row>
    <row r="96" spans="1:26">
      <c r="A96" s="13" t="s">
        <v>36</v>
      </c>
      <c r="B96" s="14">
        <v>69720</v>
      </c>
      <c r="C96" s="14">
        <v>48183</v>
      </c>
      <c r="D96" s="14">
        <v>31093</v>
      </c>
      <c r="E96" s="15">
        <v>768</v>
      </c>
      <c r="F96" s="14">
        <v>149764</v>
      </c>
      <c r="G96" s="15">
        <v>18</v>
      </c>
      <c r="H96" s="15">
        <v>6</v>
      </c>
      <c r="I96" s="15">
        <v>29</v>
      </c>
      <c r="J96" s="15">
        <v>2</v>
      </c>
      <c r="K96" s="15">
        <v>55</v>
      </c>
      <c r="L96" s="15">
        <v>159</v>
      </c>
      <c r="M96" s="15">
        <v>363</v>
      </c>
      <c r="N96" s="14">
        <v>38101</v>
      </c>
      <c r="O96" s="15">
        <v>364</v>
      </c>
      <c r="P96" s="14">
        <v>38987</v>
      </c>
      <c r="Q96" s="15">
        <v>0</v>
      </c>
      <c r="R96" s="15">
        <v>557</v>
      </c>
      <c r="S96" s="15">
        <v>830</v>
      </c>
      <c r="T96" s="15">
        <v>21</v>
      </c>
      <c r="U96" s="14">
        <v>1408</v>
      </c>
      <c r="V96" s="14">
        <v>49917</v>
      </c>
      <c r="W96" s="15">
        <v>163</v>
      </c>
      <c r="X96" s="14">
        <v>50080</v>
      </c>
      <c r="Y96" s="14">
        <v>238831</v>
      </c>
      <c r="Z96" s="14">
        <v>240294</v>
      </c>
    </row>
    <row r="97" spans="1:26">
      <c r="A97" s="13" t="s">
        <v>963</v>
      </c>
      <c r="B97" s="14">
        <v>3732</v>
      </c>
      <c r="C97" s="14">
        <v>8437</v>
      </c>
      <c r="D97" s="14">
        <v>14478</v>
      </c>
      <c r="E97" s="14">
        <v>9978</v>
      </c>
      <c r="F97" s="14">
        <v>36625</v>
      </c>
      <c r="G97" s="15">
        <v>12</v>
      </c>
      <c r="H97" s="15">
        <v>186</v>
      </c>
      <c r="I97" s="15">
        <v>178</v>
      </c>
      <c r="J97" s="15">
        <v>61</v>
      </c>
      <c r="K97" s="15">
        <v>437</v>
      </c>
      <c r="L97" s="15">
        <v>27</v>
      </c>
      <c r="M97" s="14">
        <v>4377</v>
      </c>
      <c r="N97" s="14">
        <v>16380</v>
      </c>
      <c r="O97" s="14">
        <v>1539</v>
      </c>
      <c r="P97" s="14">
        <v>22323</v>
      </c>
      <c r="Q97" s="15">
        <v>2</v>
      </c>
      <c r="R97" s="14">
        <v>2209</v>
      </c>
      <c r="S97" s="14">
        <v>1420</v>
      </c>
      <c r="T97" s="15">
        <v>122</v>
      </c>
      <c r="U97" s="14">
        <v>3753</v>
      </c>
      <c r="V97" s="14">
        <v>23718</v>
      </c>
      <c r="W97" s="14">
        <v>8613</v>
      </c>
      <c r="X97" s="14">
        <v>32331</v>
      </c>
      <c r="Y97" s="14">
        <v>91279</v>
      </c>
      <c r="Z97" s="14">
        <v>95469</v>
      </c>
    </row>
    <row r="98" spans="1:26">
      <c r="A98" s="13" t="s">
        <v>191</v>
      </c>
      <c r="B98" s="14">
        <v>381119</v>
      </c>
      <c r="C98" s="14">
        <v>126365</v>
      </c>
      <c r="D98" s="14">
        <v>32626</v>
      </c>
      <c r="E98" s="15">
        <v>676</v>
      </c>
      <c r="F98" s="14">
        <v>540786</v>
      </c>
      <c r="G98" s="15">
        <v>887</v>
      </c>
      <c r="H98" s="14">
        <v>3583</v>
      </c>
      <c r="I98" s="14">
        <v>4578</v>
      </c>
      <c r="J98" s="15">
        <v>118</v>
      </c>
      <c r="K98" s="14">
        <v>9166</v>
      </c>
      <c r="L98" s="15">
        <v>12</v>
      </c>
      <c r="M98" s="14">
        <v>2169</v>
      </c>
      <c r="N98" s="14">
        <v>3234</v>
      </c>
      <c r="O98" s="15">
        <v>387</v>
      </c>
      <c r="P98" s="14">
        <v>5802</v>
      </c>
      <c r="Q98" s="15">
        <v>2</v>
      </c>
      <c r="R98" s="14">
        <v>13949</v>
      </c>
      <c r="S98" s="14">
        <v>8590</v>
      </c>
      <c r="T98" s="15">
        <v>395</v>
      </c>
      <c r="U98" s="14">
        <v>22936</v>
      </c>
      <c r="V98" s="15">
        <v>0</v>
      </c>
      <c r="W98" s="15">
        <v>0</v>
      </c>
      <c r="X98" s="15">
        <v>0</v>
      </c>
      <c r="Y98" s="14">
        <v>546588</v>
      </c>
      <c r="Z98" s="14">
        <v>578690</v>
      </c>
    </row>
    <row r="99" spans="1:26">
      <c r="A99" s="13" t="s">
        <v>738</v>
      </c>
      <c r="B99" s="15">
        <v>788</v>
      </c>
      <c r="C99" s="14">
        <v>23183</v>
      </c>
      <c r="D99" s="14">
        <v>48413</v>
      </c>
      <c r="E99" s="14">
        <v>53409</v>
      </c>
      <c r="F99" s="14">
        <v>125793</v>
      </c>
      <c r="G99" s="15">
        <v>0</v>
      </c>
      <c r="H99" s="15">
        <v>63</v>
      </c>
      <c r="I99" s="15">
        <v>194</v>
      </c>
      <c r="J99" s="15">
        <v>7</v>
      </c>
      <c r="K99" s="15">
        <v>264</v>
      </c>
      <c r="L99" s="15">
        <v>12</v>
      </c>
      <c r="M99" s="14">
        <v>4878</v>
      </c>
      <c r="N99" s="14">
        <v>70448</v>
      </c>
      <c r="O99" s="14">
        <v>9633</v>
      </c>
      <c r="P99" s="14">
        <v>84971</v>
      </c>
      <c r="Q99" s="15">
        <v>11</v>
      </c>
      <c r="R99" s="14">
        <v>6886</v>
      </c>
      <c r="S99" s="14">
        <v>5675</v>
      </c>
      <c r="T99" s="15">
        <v>327</v>
      </c>
      <c r="U99" s="14">
        <v>12899</v>
      </c>
      <c r="V99" s="14">
        <v>50826</v>
      </c>
      <c r="W99" s="14">
        <v>23591</v>
      </c>
      <c r="X99" s="14">
        <v>74417</v>
      </c>
      <c r="Y99" s="14">
        <v>285181</v>
      </c>
      <c r="Z99" s="14">
        <v>298344</v>
      </c>
    </row>
    <row r="100" spans="1:26">
      <c r="A100" s="13" t="s">
        <v>468</v>
      </c>
      <c r="B100" s="14">
        <v>2145856</v>
      </c>
      <c r="C100" s="14">
        <v>361964</v>
      </c>
      <c r="D100" s="14">
        <v>94809</v>
      </c>
      <c r="E100" s="14">
        <v>4156</v>
      </c>
      <c r="F100" s="14">
        <v>2606785</v>
      </c>
      <c r="G100" s="14">
        <v>2396</v>
      </c>
      <c r="H100" s="15">
        <v>507</v>
      </c>
      <c r="I100" s="14">
        <v>1258</v>
      </c>
      <c r="J100" s="15">
        <v>21</v>
      </c>
      <c r="K100" s="14">
        <v>4182</v>
      </c>
      <c r="L100" s="15">
        <v>10</v>
      </c>
      <c r="M100" s="14">
        <v>4784</v>
      </c>
      <c r="N100" s="14">
        <v>21857</v>
      </c>
      <c r="O100" s="14">
        <v>1304</v>
      </c>
      <c r="P100" s="14">
        <v>27955</v>
      </c>
      <c r="Q100" s="15">
        <v>2</v>
      </c>
      <c r="R100" s="14">
        <v>8271</v>
      </c>
      <c r="S100" s="14">
        <v>17255</v>
      </c>
      <c r="T100" s="14">
        <v>1440</v>
      </c>
      <c r="U100" s="14">
        <v>26968</v>
      </c>
      <c r="V100" s="15">
        <v>0</v>
      </c>
      <c r="W100" s="15">
        <v>0</v>
      </c>
      <c r="X100" s="15">
        <v>0</v>
      </c>
      <c r="Y100" s="14">
        <v>2634740</v>
      </c>
      <c r="Z100" s="14">
        <v>2665890</v>
      </c>
    </row>
    <row r="101" spans="1:26">
      <c r="A101" s="13" t="s">
        <v>839</v>
      </c>
      <c r="B101" s="15">
        <v>3</v>
      </c>
      <c r="C101" s="14">
        <v>16588</v>
      </c>
      <c r="D101" s="14">
        <v>73955</v>
      </c>
      <c r="E101" s="14">
        <v>1075</v>
      </c>
      <c r="F101" s="14">
        <v>91621</v>
      </c>
      <c r="G101" s="15">
        <v>0</v>
      </c>
      <c r="H101" s="15">
        <v>26</v>
      </c>
      <c r="I101" s="14">
        <v>21352</v>
      </c>
      <c r="J101" s="14">
        <v>15805</v>
      </c>
      <c r="K101" s="14">
        <v>37183</v>
      </c>
      <c r="L101" s="15">
        <v>0</v>
      </c>
      <c r="M101" s="14">
        <v>1497</v>
      </c>
      <c r="N101" s="14">
        <v>283463</v>
      </c>
      <c r="O101" s="14">
        <v>1519</v>
      </c>
      <c r="P101" s="14">
        <v>286479</v>
      </c>
      <c r="Q101" s="15">
        <v>0</v>
      </c>
      <c r="R101" s="15">
        <v>3</v>
      </c>
      <c r="S101" s="14">
        <v>27974</v>
      </c>
      <c r="T101" s="14">
        <v>2602</v>
      </c>
      <c r="U101" s="14">
        <v>30579</v>
      </c>
      <c r="V101" s="14">
        <v>405830</v>
      </c>
      <c r="W101" s="14">
        <v>1454</v>
      </c>
      <c r="X101" s="14">
        <v>407284</v>
      </c>
      <c r="Y101" s="14">
        <v>785384</v>
      </c>
      <c r="Z101" s="14">
        <v>853146</v>
      </c>
    </row>
    <row r="102" spans="1:26">
      <c r="A102" s="13" t="s">
        <v>178</v>
      </c>
      <c r="B102" s="14">
        <v>375836</v>
      </c>
      <c r="C102" s="14">
        <v>110855</v>
      </c>
      <c r="D102" s="14">
        <v>77286</v>
      </c>
      <c r="E102" s="14">
        <v>1492</v>
      </c>
      <c r="F102" s="14">
        <v>565469</v>
      </c>
      <c r="G102" s="14">
        <v>3913</v>
      </c>
      <c r="H102" s="14">
        <v>6881</v>
      </c>
      <c r="I102" s="14">
        <v>6201</v>
      </c>
      <c r="J102" s="15">
        <v>241</v>
      </c>
      <c r="K102" s="14">
        <v>17236</v>
      </c>
      <c r="L102" s="15">
        <v>7</v>
      </c>
      <c r="M102" s="14">
        <v>3272</v>
      </c>
      <c r="N102" s="14">
        <v>16195</v>
      </c>
      <c r="O102" s="14">
        <v>1083</v>
      </c>
      <c r="P102" s="14">
        <v>20557</v>
      </c>
      <c r="Q102" s="15">
        <v>3</v>
      </c>
      <c r="R102" s="14">
        <v>19847</v>
      </c>
      <c r="S102" s="14">
        <v>35970</v>
      </c>
      <c r="T102" s="14">
        <v>1243</v>
      </c>
      <c r="U102" s="14">
        <v>57063</v>
      </c>
      <c r="V102" s="15">
        <v>57</v>
      </c>
      <c r="W102" s="15">
        <v>0</v>
      </c>
      <c r="X102" s="15">
        <v>57</v>
      </c>
      <c r="Y102" s="14">
        <v>586083</v>
      </c>
      <c r="Z102" s="14">
        <v>660382</v>
      </c>
    </row>
    <row r="103" spans="1:26">
      <c r="A103" s="13" t="s">
        <v>278</v>
      </c>
      <c r="B103" s="15">
        <v>721</v>
      </c>
      <c r="C103" s="14">
        <v>37673</v>
      </c>
      <c r="D103" s="14">
        <v>23003</v>
      </c>
      <c r="E103" s="15">
        <v>598</v>
      </c>
      <c r="F103" s="14">
        <v>61995</v>
      </c>
      <c r="G103" s="15">
        <v>1</v>
      </c>
      <c r="H103" s="15">
        <v>246</v>
      </c>
      <c r="I103" s="15">
        <v>341</v>
      </c>
      <c r="J103" s="15">
        <v>37</v>
      </c>
      <c r="K103" s="15">
        <v>625</v>
      </c>
      <c r="L103" s="15">
        <v>2</v>
      </c>
      <c r="M103" s="14">
        <v>22673</v>
      </c>
      <c r="N103" s="14">
        <v>28538</v>
      </c>
      <c r="O103" s="15">
        <v>504</v>
      </c>
      <c r="P103" s="14">
        <v>51717</v>
      </c>
      <c r="Q103" s="15">
        <v>0</v>
      </c>
      <c r="R103" s="14">
        <v>2127</v>
      </c>
      <c r="S103" s="14">
        <v>3834</v>
      </c>
      <c r="T103" s="15">
        <v>217</v>
      </c>
      <c r="U103" s="14">
        <v>6178</v>
      </c>
      <c r="V103" s="14">
        <v>116285</v>
      </c>
      <c r="W103" s="15">
        <v>200</v>
      </c>
      <c r="X103" s="14">
        <v>116485</v>
      </c>
      <c r="Y103" s="14">
        <v>230197</v>
      </c>
      <c r="Z103" s="14">
        <v>237000</v>
      </c>
    </row>
    <row r="104" spans="1:26">
      <c r="A104" s="13" t="s">
        <v>868</v>
      </c>
      <c r="B104" s="15">
        <v>221</v>
      </c>
      <c r="C104" s="14">
        <v>2050</v>
      </c>
      <c r="D104" s="14">
        <v>74266</v>
      </c>
      <c r="E104" s="15">
        <v>575</v>
      </c>
      <c r="F104" s="14">
        <v>77112</v>
      </c>
      <c r="G104" s="15">
        <v>105</v>
      </c>
      <c r="H104" s="15">
        <v>316</v>
      </c>
      <c r="I104" s="14">
        <v>5163</v>
      </c>
      <c r="J104" s="15">
        <v>55</v>
      </c>
      <c r="K104" s="14">
        <v>5639</v>
      </c>
      <c r="L104" s="15">
        <v>2</v>
      </c>
      <c r="M104" s="15">
        <v>597</v>
      </c>
      <c r="N104" s="14">
        <v>280306</v>
      </c>
      <c r="O104" s="14">
        <v>1692</v>
      </c>
      <c r="P104" s="14">
        <v>282597</v>
      </c>
      <c r="Q104" s="15">
        <v>6</v>
      </c>
      <c r="R104" s="15">
        <v>337</v>
      </c>
      <c r="S104" s="14">
        <v>42045</v>
      </c>
      <c r="T104" s="15">
        <v>578</v>
      </c>
      <c r="U104" s="14">
        <v>42966</v>
      </c>
      <c r="V104" s="14">
        <v>647810</v>
      </c>
      <c r="W104" s="14">
        <v>3965</v>
      </c>
      <c r="X104" s="14">
        <v>651775</v>
      </c>
      <c r="Y104" s="14">
        <v>1011484</v>
      </c>
      <c r="Z104" s="14">
        <v>1060089</v>
      </c>
    </row>
    <row r="105" spans="1:26">
      <c r="A105" s="13" t="s">
        <v>2510</v>
      </c>
      <c r="B105" s="15">
        <v>1</v>
      </c>
      <c r="C105" s="15">
        <v>201</v>
      </c>
      <c r="D105" s="14">
        <v>14174</v>
      </c>
      <c r="E105" s="14">
        <v>17670</v>
      </c>
      <c r="F105" s="14">
        <v>32046</v>
      </c>
      <c r="G105" s="15">
        <v>94</v>
      </c>
      <c r="H105" s="15">
        <v>292</v>
      </c>
      <c r="I105" s="14">
        <v>4658</v>
      </c>
      <c r="J105" s="15">
        <v>680</v>
      </c>
      <c r="K105" s="14">
        <v>5724</v>
      </c>
      <c r="L105" s="15">
        <v>9</v>
      </c>
      <c r="M105" s="15">
        <v>458</v>
      </c>
      <c r="N105" s="14">
        <v>59216</v>
      </c>
      <c r="O105" s="14">
        <v>5714</v>
      </c>
      <c r="P105" s="14">
        <v>65397</v>
      </c>
      <c r="Q105" s="15">
        <v>1</v>
      </c>
      <c r="R105" s="14">
        <v>1120</v>
      </c>
      <c r="S105" s="14">
        <v>7635</v>
      </c>
      <c r="T105" s="15">
        <v>572</v>
      </c>
      <c r="U105" s="14">
        <v>9328</v>
      </c>
      <c r="V105" s="14">
        <v>204900</v>
      </c>
      <c r="W105" s="14">
        <v>60359</v>
      </c>
      <c r="X105" s="14">
        <v>265259</v>
      </c>
      <c r="Y105" s="14">
        <v>362702</v>
      </c>
      <c r="Z105" s="14">
        <v>377754</v>
      </c>
    </row>
    <row r="106" spans="1:26">
      <c r="A106" s="13" t="s">
        <v>388</v>
      </c>
      <c r="B106" s="14">
        <v>71153</v>
      </c>
      <c r="C106" s="14">
        <v>66308</v>
      </c>
      <c r="D106" s="14">
        <v>63193</v>
      </c>
      <c r="E106" s="14">
        <v>30899</v>
      </c>
      <c r="F106" s="14">
        <v>231553</v>
      </c>
      <c r="G106" s="15">
        <v>128</v>
      </c>
      <c r="H106" s="15">
        <v>112</v>
      </c>
      <c r="I106" s="15">
        <v>94</v>
      </c>
      <c r="J106" s="15">
        <v>629</v>
      </c>
      <c r="K106" s="15">
        <v>963</v>
      </c>
      <c r="L106" s="15">
        <v>113</v>
      </c>
      <c r="M106" s="14">
        <v>5483</v>
      </c>
      <c r="N106" s="14">
        <v>113873</v>
      </c>
      <c r="O106" s="14">
        <v>33846</v>
      </c>
      <c r="P106" s="14">
        <v>153315</v>
      </c>
      <c r="Q106" s="15">
        <v>3</v>
      </c>
      <c r="R106" s="14">
        <v>7852</v>
      </c>
      <c r="S106" s="14">
        <v>2181</v>
      </c>
      <c r="T106" s="14">
        <v>2161</v>
      </c>
      <c r="U106" s="14">
        <v>12197</v>
      </c>
      <c r="V106" s="14">
        <v>209323</v>
      </c>
      <c r="W106" s="14">
        <v>104182</v>
      </c>
      <c r="X106" s="14">
        <v>313505</v>
      </c>
      <c r="Y106" s="14">
        <v>698373</v>
      </c>
      <c r="Z106" s="14">
        <v>711533</v>
      </c>
    </row>
    <row r="107" spans="1:26">
      <c r="A107" s="13" t="s">
        <v>42</v>
      </c>
      <c r="B107" s="14">
        <v>7286</v>
      </c>
      <c r="C107" s="14">
        <v>17158</v>
      </c>
      <c r="D107" s="14">
        <v>24435</v>
      </c>
      <c r="E107" s="15">
        <v>980</v>
      </c>
      <c r="F107" s="14">
        <v>49859</v>
      </c>
      <c r="G107" s="15">
        <v>36</v>
      </c>
      <c r="H107" s="15">
        <v>9</v>
      </c>
      <c r="I107" s="15">
        <v>175</v>
      </c>
      <c r="J107" s="15">
        <v>2</v>
      </c>
      <c r="K107" s="15">
        <v>222</v>
      </c>
      <c r="L107" s="15">
        <v>20</v>
      </c>
      <c r="M107" s="14">
        <v>5055</v>
      </c>
      <c r="N107" s="14">
        <v>32241</v>
      </c>
      <c r="O107" s="14">
        <v>1255</v>
      </c>
      <c r="P107" s="14">
        <v>38571</v>
      </c>
      <c r="Q107" s="15">
        <v>9</v>
      </c>
      <c r="R107" s="14">
        <v>3517</v>
      </c>
      <c r="S107" s="14">
        <v>4040</v>
      </c>
      <c r="T107" s="15">
        <v>393</v>
      </c>
      <c r="U107" s="14">
        <v>7959</v>
      </c>
      <c r="V107" s="14">
        <v>25066</v>
      </c>
      <c r="W107" s="14">
        <v>1375</v>
      </c>
      <c r="X107" s="14">
        <v>26441</v>
      </c>
      <c r="Y107" s="14">
        <v>114871</v>
      </c>
      <c r="Z107" s="14">
        <v>123052</v>
      </c>
    </row>
    <row r="108" spans="1:26">
      <c r="A108" s="13" t="s">
        <v>416</v>
      </c>
      <c r="B108" s="14">
        <v>8301</v>
      </c>
      <c r="C108" s="14">
        <v>42092</v>
      </c>
      <c r="D108" s="14">
        <v>24782</v>
      </c>
      <c r="E108" s="14">
        <v>1127</v>
      </c>
      <c r="F108" s="14">
        <v>76302</v>
      </c>
      <c r="G108" s="15">
        <v>6</v>
      </c>
      <c r="H108" s="15">
        <v>57</v>
      </c>
      <c r="I108" s="15">
        <v>79</v>
      </c>
      <c r="J108" s="15">
        <v>10</v>
      </c>
      <c r="K108" s="15">
        <v>152</v>
      </c>
      <c r="L108" s="15">
        <v>40</v>
      </c>
      <c r="M108" s="14">
        <v>3569</v>
      </c>
      <c r="N108" s="14">
        <v>50248</v>
      </c>
      <c r="O108" s="15">
        <v>663</v>
      </c>
      <c r="P108" s="14">
        <v>54520</v>
      </c>
      <c r="Q108" s="15">
        <v>0</v>
      </c>
      <c r="R108" s="15">
        <v>881</v>
      </c>
      <c r="S108" s="14">
        <v>2174</v>
      </c>
      <c r="T108" s="15">
        <v>23</v>
      </c>
      <c r="U108" s="14">
        <v>3078</v>
      </c>
      <c r="V108" s="14">
        <v>40110</v>
      </c>
      <c r="W108" s="15">
        <v>951</v>
      </c>
      <c r="X108" s="14">
        <v>41061</v>
      </c>
      <c r="Y108" s="14">
        <v>171883</v>
      </c>
      <c r="Z108" s="14">
        <v>175113</v>
      </c>
    </row>
    <row r="109" spans="1:26">
      <c r="A109" s="13" t="s">
        <v>236</v>
      </c>
      <c r="B109" s="15">
        <v>602</v>
      </c>
      <c r="C109" s="14">
        <v>8986</v>
      </c>
      <c r="D109" s="14">
        <v>38971</v>
      </c>
      <c r="E109" s="14">
        <v>1875</v>
      </c>
      <c r="F109" s="14">
        <v>50434</v>
      </c>
      <c r="G109" s="14">
        <v>4912</v>
      </c>
      <c r="H109" s="14">
        <v>2036</v>
      </c>
      <c r="I109" s="15">
        <v>674</v>
      </c>
      <c r="J109" s="15">
        <v>997</v>
      </c>
      <c r="K109" s="14">
        <v>8619</v>
      </c>
      <c r="L109" s="15">
        <v>65</v>
      </c>
      <c r="M109" s="14">
        <v>42443</v>
      </c>
      <c r="N109" s="14">
        <v>91070</v>
      </c>
      <c r="O109" s="14">
        <v>1605</v>
      </c>
      <c r="P109" s="14">
        <v>135183</v>
      </c>
      <c r="Q109" s="15">
        <v>3</v>
      </c>
      <c r="R109" s="14">
        <v>20396</v>
      </c>
      <c r="S109" s="14">
        <v>52946</v>
      </c>
      <c r="T109" s="15">
        <v>675</v>
      </c>
      <c r="U109" s="14">
        <v>74020</v>
      </c>
      <c r="V109" s="14">
        <v>292883</v>
      </c>
      <c r="W109" s="15">
        <v>346</v>
      </c>
      <c r="X109" s="14">
        <v>293229</v>
      </c>
      <c r="Y109" s="14">
        <v>478846</v>
      </c>
      <c r="Z109" s="14">
        <v>561485</v>
      </c>
    </row>
    <row r="110" spans="1:26">
      <c r="A110" s="13" t="s">
        <v>635</v>
      </c>
      <c r="B110" s="15">
        <v>0</v>
      </c>
      <c r="C110" s="14">
        <v>2461</v>
      </c>
      <c r="D110" s="14">
        <v>26329</v>
      </c>
      <c r="E110" s="14">
        <v>2074</v>
      </c>
      <c r="F110" s="14">
        <v>30864</v>
      </c>
      <c r="G110" s="14">
        <v>3378</v>
      </c>
      <c r="H110" s="15">
        <v>168</v>
      </c>
      <c r="I110" s="15">
        <v>780</v>
      </c>
      <c r="J110" s="15">
        <v>687</v>
      </c>
      <c r="K110" s="14">
        <v>5013</v>
      </c>
      <c r="L110" s="15">
        <v>16</v>
      </c>
      <c r="M110" s="14">
        <v>23577</v>
      </c>
      <c r="N110" s="14">
        <v>43208</v>
      </c>
      <c r="O110" s="14">
        <v>1975</v>
      </c>
      <c r="P110" s="14">
        <v>68776</v>
      </c>
      <c r="Q110" s="15">
        <v>20</v>
      </c>
      <c r="R110" s="14">
        <v>39332</v>
      </c>
      <c r="S110" s="14">
        <v>26465</v>
      </c>
      <c r="T110" s="14">
        <v>1595</v>
      </c>
      <c r="U110" s="14">
        <v>67412</v>
      </c>
      <c r="V110" s="14">
        <v>49449</v>
      </c>
      <c r="W110" s="14">
        <v>1793</v>
      </c>
      <c r="X110" s="14">
        <v>51242</v>
      </c>
      <c r="Y110" s="14">
        <v>150882</v>
      </c>
      <c r="Z110" s="14">
        <v>223307</v>
      </c>
    </row>
    <row r="111" spans="1:26">
      <c r="A111" s="13" t="s">
        <v>533</v>
      </c>
      <c r="B111" s="15">
        <v>77</v>
      </c>
      <c r="C111" s="14">
        <v>11526</v>
      </c>
      <c r="D111" s="14">
        <v>119758</v>
      </c>
      <c r="E111" s="15">
        <v>826</v>
      </c>
      <c r="F111" s="14">
        <v>132187</v>
      </c>
      <c r="G111" s="15">
        <v>178</v>
      </c>
      <c r="H111" s="15">
        <v>60</v>
      </c>
      <c r="I111" s="14">
        <v>1415</v>
      </c>
      <c r="J111" s="14">
        <v>11731</v>
      </c>
      <c r="K111" s="14">
        <v>13384</v>
      </c>
      <c r="L111" s="15">
        <v>23</v>
      </c>
      <c r="M111" s="15">
        <v>551</v>
      </c>
      <c r="N111" s="14">
        <v>215005</v>
      </c>
      <c r="O111" s="14">
        <v>31711</v>
      </c>
      <c r="P111" s="14">
        <v>247290</v>
      </c>
      <c r="Q111" s="15">
        <v>2</v>
      </c>
      <c r="R111" s="15">
        <v>245</v>
      </c>
      <c r="S111" s="14">
        <v>5592</v>
      </c>
      <c r="T111" s="14">
        <v>30146</v>
      </c>
      <c r="U111" s="14">
        <v>35985</v>
      </c>
      <c r="V111" s="14">
        <v>410139</v>
      </c>
      <c r="W111" s="15">
        <v>772</v>
      </c>
      <c r="X111" s="14">
        <v>410911</v>
      </c>
      <c r="Y111" s="14">
        <v>790388</v>
      </c>
      <c r="Z111" s="14">
        <v>839757</v>
      </c>
    </row>
    <row r="112" spans="1:26">
      <c r="A112" s="13" t="s">
        <v>714</v>
      </c>
      <c r="B112" s="14">
        <v>33449</v>
      </c>
      <c r="C112" s="14">
        <v>35900</v>
      </c>
      <c r="D112" s="14">
        <v>43669</v>
      </c>
      <c r="E112" s="14">
        <v>145369</v>
      </c>
      <c r="F112" s="14">
        <v>258387</v>
      </c>
      <c r="G112" s="15">
        <v>22</v>
      </c>
      <c r="H112" s="15">
        <v>64</v>
      </c>
      <c r="I112" s="15">
        <v>167</v>
      </c>
      <c r="J112" s="14">
        <v>2927</v>
      </c>
      <c r="K112" s="14">
        <v>3180</v>
      </c>
      <c r="L112" s="15">
        <v>3</v>
      </c>
      <c r="M112" s="14">
        <v>4688</v>
      </c>
      <c r="N112" s="14">
        <v>29082</v>
      </c>
      <c r="O112" s="14">
        <v>29951</v>
      </c>
      <c r="P112" s="14">
        <v>63724</v>
      </c>
      <c r="Q112" s="15">
        <v>0</v>
      </c>
      <c r="R112" s="14">
        <v>8816</v>
      </c>
      <c r="S112" s="14">
        <v>5390</v>
      </c>
      <c r="T112" s="15">
        <v>963</v>
      </c>
      <c r="U112" s="14">
        <v>15169</v>
      </c>
      <c r="V112" s="14">
        <v>7215</v>
      </c>
      <c r="W112" s="14">
        <v>142594</v>
      </c>
      <c r="X112" s="14">
        <v>149809</v>
      </c>
      <c r="Y112" s="14">
        <v>471920</v>
      </c>
      <c r="Z112" s="14">
        <v>490269</v>
      </c>
    </row>
    <row r="113" spans="1:26">
      <c r="A113" s="13" t="s">
        <v>820</v>
      </c>
      <c r="B113" s="15">
        <v>680</v>
      </c>
      <c r="C113" s="14">
        <v>33240</v>
      </c>
      <c r="D113" s="14">
        <v>179295</v>
      </c>
      <c r="E113" s="14">
        <v>1992</v>
      </c>
      <c r="F113" s="14">
        <v>215207</v>
      </c>
      <c r="G113" s="15">
        <v>0</v>
      </c>
      <c r="H113" s="15">
        <v>82</v>
      </c>
      <c r="I113" s="15">
        <v>596</v>
      </c>
      <c r="J113" s="15">
        <v>34</v>
      </c>
      <c r="K113" s="15">
        <v>712</v>
      </c>
      <c r="L113" s="15">
        <v>0</v>
      </c>
      <c r="M113" s="15">
        <v>529</v>
      </c>
      <c r="N113" s="14">
        <v>237111</v>
      </c>
      <c r="O113" s="15">
        <v>629</v>
      </c>
      <c r="P113" s="14">
        <v>238269</v>
      </c>
      <c r="Q113" s="15">
        <v>0</v>
      </c>
      <c r="R113" s="14">
        <v>1849</v>
      </c>
      <c r="S113" s="14">
        <v>25180</v>
      </c>
      <c r="T113" s="14">
        <v>3568</v>
      </c>
      <c r="U113" s="14">
        <v>30597</v>
      </c>
      <c r="V113" s="14">
        <v>301514</v>
      </c>
      <c r="W113" s="15">
        <v>445</v>
      </c>
      <c r="X113" s="14">
        <v>301959</v>
      </c>
      <c r="Y113" s="14">
        <v>755435</v>
      </c>
      <c r="Z113" s="14">
        <v>786744</v>
      </c>
    </row>
    <row r="114" spans="1:26">
      <c r="A114" s="13" t="s">
        <v>109</v>
      </c>
      <c r="B114" s="14">
        <v>12809</v>
      </c>
      <c r="C114" s="14">
        <v>48061</v>
      </c>
      <c r="D114" s="14">
        <v>25467</v>
      </c>
      <c r="E114" s="14">
        <v>10459</v>
      </c>
      <c r="F114" s="14">
        <v>96796</v>
      </c>
      <c r="G114" s="15">
        <v>110</v>
      </c>
      <c r="H114" s="15">
        <v>456</v>
      </c>
      <c r="I114" s="15">
        <v>345</v>
      </c>
      <c r="J114" s="15">
        <v>160</v>
      </c>
      <c r="K114" s="14">
        <v>1071</v>
      </c>
      <c r="L114" s="15">
        <v>13</v>
      </c>
      <c r="M114" s="14">
        <v>3069</v>
      </c>
      <c r="N114" s="14">
        <v>28839</v>
      </c>
      <c r="O114" s="14">
        <v>6094</v>
      </c>
      <c r="P114" s="14">
        <v>38015</v>
      </c>
      <c r="Q114" s="15">
        <v>1</v>
      </c>
      <c r="R114" s="14">
        <v>10206</v>
      </c>
      <c r="S114" s="14">
        <v>3844</v>
      </c>
      <c r="T114" s="15">
        <v>270</v>
      </c>
      <c r="U114" s="14">
        <v>14321</v>
      </c>
      <c r="V114" s="14">
        <v>18927</v>
      </c>
      <c r="W114" s="14">
        <v>7063</v>
      </c>
      <c r="X114" s="14">
        <v>25990</v>
      </c>
      <c r="Y114" s="14">
        <v>160801</v>
      </c>
      <c r="Z114" s="14">
        <v>176193</v>
      </c>
    </row>
    <row r="115" spans="1:26">
      <c r="A115" s="13" t="s">
        <v>602</v>
      </c>
      <c r="B115" s="14">
        <v>1818</v>
      </c>
      <c r="C115" s="14">
        <v>12021</v>
      </c>
      <c r="D115" s="14">
        <v>27092</v>
      </c>
      <c r="E115" s="14">
        <v>1432</v>
      </c>
      <c r="F115" s="14">
        <v>42363</v>
      </c>
      <c r="G115" s="15">
        <v>6</v>
      </c>
      <c r="H115" s="15">
        <v>31</v>
      </c>
      <c r="I115" s="15">
        <v>69</v>
      </c>
      <c r="J115" s="15">
        <v>49</v>
      </c>
      <c r="K115" s="15">
        <v>155</v>
      </c>
      <c r="L115" s="15">
        <v>28</v>
      </c>
      <c r="M115" s="15">
        <v>988</v>
      </c>
      <c r="N115" s="14">
        <v>39695</v>
      </c>
      <c r="O115" s="14">
        <v>1094</v>
      </c>
      <c r="P115" s="14">
        <v>41805</v>
      </c>
      <c r="Q115" s="15">
        <v>9</v>
      </c>
      <c r="R115" s="14">
        <v>1296</v>
      </c>
      <c r="S115" s="14">
        <v>1139</v>
      </c>
      <c r="T115" s="15">
        <v>736</v>
      </c>
      <c r="U115" s="14">
        <v>3180</v>
      </c>
      <c r="V115" s="14">
        <v>74253</v>
      </c>
      <c r="W115" s="14">
        <v>1521</v>
      </c>
      <c r="X115" s="14">
        <v>75774</v>
      </c>
      <c r="Y115" s="14">
        <v>159942</v>
      </c>
      <c r="Z115" s="14">
        <v>163277</v>
      </c>
    </row>
    <row r="116" spans="1:26">
      <c r="A116" s="13" t="s">
        <v>488</v>
      </c>
      <c r="B116" s="14">
        <v>601450</v>
      </c>
      <c r="C116" s="14">
        <v>103040</v>
      </c>
      <c r="D116" s="14">
        <v>19023</v>
      </c>
      <c r="E116" s="15">
        <v>342</v>
      </c>
      <c r="F116" s="14">
        <v>723855</v>
      </c>
      <c r="G116" s="15">
        <v>703</v>
      </c>
      <c r="H116" s="14">
        <v>1007</v>
      </c>
      <c r="I116" s="14">
        <v>1565</v>
      </c>
      <c r="J116" s="15">
        <v>24</v>
      </c>
      <c r="K116" s="14">
        <v>3299</v>
      </c>
      <c r="L116" s="15">
        <v>43</v>
      </c>
      <c r="M116" s="15">
        <v>663</v>
      </c>
      <c r="N116" s="14">
        <v>6431</v>
      </c>
      <c r="O116" s="15">
        <v>894</v>
      </c>
      <c r="P116" s="14">
        <v>8031</v>
      </c>
      <c r="Q116" s="15">
        <v>24</v>
      </c>
      <c r="R116" s="14">
        <v>1327</v>
      </c>
      <c r="S116" s="14">
        <v>2491</v>
      </c>
      <c r="T116" s="15">
        <v>584</v>
      </c>
      <c r="U116" s="14">
        <v>4426</v>
      </c>
      <c r="V116" s="14">
        <v>3890</v>
      </c>
      <c r="W116" s="15">
        <v>43</v>
      </c>
      <c r="X116" s="14">
        <v>3933</v>
      </c>
      <c r="Y116" s="14">
        <v>735819</v>
      </c>
      <c r="Z116" s="14">
        <v>743544</v>
      </c>
    </row>
    <row r="117" spans="1:26">
      <c r="A117" s="13" t="s">
        <v>267</v>
      </c>
      <c r="B117" s="15">
        <v>593</v>
      </c>
      <c r="C117" s="14">
        <v>37485</v>
      </c>
      <c r="D117" s="14">
        <v>5820</v>
      </c>
      <c r="E117" s="15">
        <v>142</v>
      </c>
      <c r="F117" s="14">
        <v>44040</v>
      </c>
      <c r="G117" s="15">
        <v>1</v>
      </c>
      <c r="H117" s="15">
        <v>68</v>
      </c>
      <c r="I117" s="15">
        <v>818</v>
      </c>
      <c r="J117" s="15">
        <v>3</v>
      </c>
      <c r="K117" s="15">
        <v>890</v>
      </c>
      <c r="L117" s="15">
        <v>2</v>
      </c>
      <c r="M117" s="14">
        <v>1031</v>
      </c>
      <c r="N117" s="14">
        <v>12191</v>
      </c>
      <c r="O117" s="15">
        <v>141</v>
      </c>
      <c r="P117" s="14">
        <v>13365</v>
      </c>
      <c r="Q117" s="15">
        <v>0</v>
      </c>
      <c r="R117" s="15">
        <v>925</v>
      </c>
      <c r="S117" s="14">
        <v>2618</v>
      </c>
      <c r="T117" s="15">
        <v>77</v>
      </c>
      <c r="U117" s="14">
        <v>3620</v>
      </c>
      <c r="V117" s="14">
        <v>7231</v>
      </c>
      <c r="W117" s="15">
        <v>305</v>
      </c>
      <c r="X117" s="14">
        <v>7536</v>
      </c>
      <c r="Y117" s="14">
        <v>64941</v>
      </c>
      <c r="Z117" s="14">
        <v>69451</v>
      </c>
    </row>
    <row r="118" spans="1:26">
      <c r="A118" s="13" t="s">
        <v>1044</v>
      </c>
      <c r="B118" s="15">
        <v>462</v>
      </c>
      <c r="C118" s="14">
        <v>1935</v>
      </c>
      <c r="D118" s="14">
        <v>12603</v>
      </c>
      <c r="E118" s="14">
        <v>29506</v>
      </c>
      <c r="F118" s="14">
        <v>44506</v>
      </c>
      <c r="G118" s="15">
        <v>104</v>
      </c>
      <c r="H118" s="14">
        <v>1119</v>
      </c>
      <c r="I118" s="14">
        <v>10040</v>
      </c>
      <c r="J118" s="14">
        <v>1350</v>
      </c>
      <c r="K118" s="14">
        <v>12613</v>
      </c>
      <c r="L118" s="15">
        <v>17</v>
      </c>
      <c r="M118" s="14">
        <v>3147</v>
      </c>
      <c r="N118" s="14">
        <v>16645</v>
      </c>
      <c r="O118" s="14">
        <v>5923</v>
      </c>
      <c r="P118" s="14">
        <v>25732</v>
      </c>
      <c r="Q118" s="15">
        <v>17</v>
      </c>
      <c r="R118" s="14">
        <v>22086</v>
      </c>
      <c r="S118" s="14">
        <v>15163</v>
      </c>
      <c r="T118" s="15">
        <v>338</v>
      </c>
      <c r="U118" s="14">
        <v>37604</v>
      </c>
      <c r="V118" s="14">
        <v>9673</v>
      </c>
      <c r="W118" s="14">
        <v>23499</v>
      </c>
      <c r="X118" s="14">
        <v>33172</v>
      </c>
      <c r="Y118" s="14">
        <v>103410</v>
      </c>
      <c r="Z118" s="14">
        <v>153627</v>
      </c>
    </row>
    <row r="119" spans="1:26">
      <c r="A119" s="13" t="s">
        <v>718</v>
      </c>
      <c r="B119" s="15">
        <v>6</v>
      </c>
      <c r="C119" s="14">
        <v>9170</v>
      </c>
      <c r="D119" s="14">
        <v>76667</v>
      </c>
      <c r="E119" s="14">
        <v>3112</v>
      </c>
      <c r="F119" s="14">
        <v>88955</v>
      </c>
      <c r="G119" s="15">
        <v>9</v>
      </c>
      <c r="H119" s="15">
        <v>7</v>
      </c>
      <c r="I119" s="15">
        <v>340</v>
      </c>
      <c r="J119" s="15">
        <v>6</v>
      </c>
      <c r="K119" s="15">
        <v>362</v>
      </c>
      <c r="L119" s="15">
        <v>6</v>
      </c>
      <c r="M119" s="14">
        <v>3751</v>
      </c>
      <c r="N119" s="14">
        <v>171631</v>
      </c>
      <c r="O119" s="14">
        <v>8885</v>
      </c>
      <c r="P119" s="14">
        <v>184273</v>
      </c>
      <c r="Q119" s="15">
        <v>7</v>
      </c>
      <c r="R119" s="14">
        <v>1917</v>
      </c>
      <c r="S119" s="14">
        <v>4021</v>
      </c>
      <c r="T119" s="15">
        <v>213</v>
      </c>
      <c r="U119" s="14">
        <v>6158</v>
      </c>
      <c r="V119" s="14">
        <v>169311</v>
      </c>
      <c r="W119" s="14">
        <v>5279</v>
      </c>
      <c r="X119" s="14">
        <v>174590</v>
      </c>
      <c r="Y119" s="14">
        <v>447818</v>
      </c>
      <c r="Z119" s="14">
        <v>454338</v>
      </c>
    </row>
    <row r="120" spans="1:26">
      <c r="A120" s="13" t="s">
        <v>159</v>
      </c>
      <c r="B120" s="15">
        <v>25</v>
      </c>
      <c r="C120" s="14">
        <v>2210</v>
      </c>
      <c r="D120" s="14">
        <v>21247</v>
      </c>
      <c r="E120" s="15">
        <v>574</v>
      </c>
      <c r="F120" s="14">
        <v>24056</v>
      </c>
      <c r="G120" s="15">
        <v>559</v>
      </c>
      <c r="H120" s="15">
        <v>408</v>
      </c>
      <c r="I120" s="15">
        <v>351</v>
      </c>
      <c r="J120" s="15">
        <v>129</v>
      </c>
      <c r="K120" s="14">
        <v>1447</v>
      </c>
      <c r="L120" s="15">
        <v>0</v>
      </c>
      <c r="M120" s="15">
        <v>270</v>
      </c>
      <c r="N120" s="14">
        <v>51804</v>
      </c>
      <c r="O120" s="14">
        <v>2729</v>
      </c>
      <c r="P120" s="14">
        <v>54803</v>
      </c>
      <c r="Q120" s="15">
        <v>0</v>
      </c>
      <c r="R120" s="15">
        <v>987</v>
      </c>
      <c r="S120" s="14">
        <v>4392</v>
      </c>
      <c r="T120" s="15">
        <v>512</v>
      </c>
      <c r="U120" s="14">
        <v>5891</v>
      </c>
      <c r="V120" s="14">
        <v>46409</v>
      </c>
      <c r="W120" s="14">
        <v>3763</v>
      </c>
      <c r="X120" s="14">
        <v>50172</v>
      </c>
      <c r="Y120" s="14">
        <v>129031</v>
      </c>
      <c r="Z120" s="14">
        <v>136369</v>
      </c>
    </row>
    <row r="121" spans="1:26">
      <c r="A121" s="13" t="s">
        <v>461</v>
      </c>
      <c r="B121" s="14">
        <v>2066</v>
      </c>
      <c r="C121" s="14">
        <v>5173</v>
      </c>
      <c r="D121" s="14">
        <v>23001</v>
      </c>
      <c r="E121" s="14">
        <v>8010</v>
      </c>
      <c r="F121" s="14">
        <v>38250</v>
      </c>
      <c r="G121" s="15">
        <v>6</v>
      </c>
      <c r="H121" s="15">
        <v>23</v>
      </c>
      <c r="I121" s="15">
        <v>274</v>
      </c>
      <c r="J121" s="15">
        <v>77</v>
      </c>
      <c r="K121" s="15">
        <v>380</v>
      </c>
      <c r="L121" s="15">
        <v>110</v>
      </c>
      <c r="M121" s="15">
        <v>238</v>
      </c>
      <c r="N121" s="14">
        <v>8667</v>
      </c>
      <c r="O121" s="14">
        <v>3164</v>
      </c>
      <c r="P121" s="14">
        <v>12179</v>
      </c>
      <c r="Q121" s="15">
        <v>8</v>
      </c>
      <c r="R121" s="15">
        <v>7</v>
      </c>
      <c r="S121" s="15">
        <v>176</v>
      </c>
      <c r="T121" s="15">
        <v>94</v>
      </c>
      <c r="U121" s="15">
        <v>285</v>
      </c>
      <c r="V121" s="14">
        <v>75874</v>
      </c>
      <c r="W121" s="14">
        <v>63440</v>
      </c>
      <c r="X121" s="14">
        <v>139314</v>
      </c>
      <c r="Y121" s="14">
        <v>189743</v>
      </c>
      <c r="Z121" s="14">
        <v>190408</v>
      </c>
    </row>
    <row r="122" spans="1:26">
      <c r="A122" s="13" t="s">
        <v>545</v>
      </c>
      <c r="B122" s="14">
        <v>32871</v>
      </c>
      <c r="C122" s="14">
        <v>157616</v>
      </c>
      <c r="D122" s="14">
        <v>91482</v>
      </c>
      <c r="E122" s="14">
        <v>4016</v>
      </c>
      <c r="F122" s="14">
        <v>285985</v>
      </c>
      <c r="G122" s="15">
        <v>22</v>
      </c>
      <c r="H122" s="15">
        <v>499</v>
      </c>
      <c r="I122" s="14">
        <v>1153</v>
      </c>
      <c r="J122" s="15">
        <v>26</v>
      </c>
      <c r="K122" s="14">
        <v>1700</v>
      </c>
      <c r="L122" s="15">
        <v>3</v>
      </c>
      <c r="M122" s="14">
        <v>505054</v>
      </c>
      <c r="N122" s="14">
        <v>130730</v>
      </c>
      <c r="O122" s="14">
        <v>3107</v>
      </c>
      <c r="P122" s="14">
        <v>638894</v>
      </c>
      <c r="Q122" s="15">
        <v>0</v>
      </c>
      <c r="R122" s="14">
        <v>5235</v>
      </c>
      <c r="S122" s="14">
        <v>9579</v>
      </c>
      <c r="T122" s="15">
        <v>620</v>
      </c>
      <c r="U122" s="14">
        <v>15434</v>
      </c>
      <c r="V122" s="14">
        <v>577418</v>
      </c>
      <c r="W122" s="15">
        <v>336</v>
      </c>
      <c r="X122" s="14">
        <v>577754</v>
      </c>
      <c r="Y122" s="14">
        <v>1502633</v>
      </c>
      <c r="Z122" s="14">
        <v>1519767</v>
      </c>
    </row>
    <row r="123" spans="1:26">
      <c r="A123" s="13" t="s">
        <v>682</v>
      </c>
      <c r="B123" s="14">
        <v>652712</v>
      </c>
      <c r="C123" s="14">
        <v>165139</v>
      </c>
      <c r="D123" s="14">
        <v>233178</v>
      </c>
      <c r="E123" s="14">
        <v>3519</v>
      </c>
      <c r="F123" s="14">
        <v>1054548</v>
      </c>
      <c r="G123" s="15">
        <v>538</v>
      </c>
      <c r="H123" s="14">
        <v>5448</v>
      </c>
      <c r="I123" s="14">
        <v>23410</v>
      </c>
      <c r="J123" s="15">
        <v>129</v>
      </c>
      <c r="K123" s="14">
        <v>29525</v>
      </c>
      <c r="L123" s="15">
        <v>7</v>
      </c>
      <c r="M123" s="14">
        <v>6986</v>
      </c>
      <c r="N123" s="14">
        <v>26852</v>
      </c>
      <c r="O123" s="14">
        <v>1427</v>
      </c>
      <c r="P123" s="14">
        <v>35272</v>
      </c>
      <c r="Q123" s="15">
        <v>22</v>
      </c>
      <c r="R123" s="14">
        <v>37488</v>
      </c>
      <c r="S123" s="14">
        <v>41456</v>
      </c>
      <c r="T123" s="14">
        <v>26561</v>
      </c>
      <c r="U123" s="14">
        <v>105527</v>
      </c>
      <c r="V123" s="15">
        <v>0</v>
      </c>
      <c r="W123" s="15">
        <v>0</v>
      </c>
      <c r="X123" s="15">
        <v>0</v>
      </c>
      <c r="Y123" s="14">
        <v>1089820</v>
      </c>
      <c r="Z123" s="14">
        <v>1224872</v>
      </c>
    </row>
    <row r="124" spans="1:26">
      <c r="A124" s="13" t="s">
        <v>182</v>
      </c>
      <c r="B124" s="14">
        <v>79717</v>
      </c>
      <c r="C124" s="14">
        <v>82400</v>
      </c>
      <c r="D124" s="14">
        <v>39165</v>
      </c>
      <c r="E124" s="14">
        <v>1202</v>
      </c>
      <c r="F124" s="14">
        <v>202484</v>
      </c>
      <c r="G124" s="15">
        <v>111</v>
      </c>
      <c r="H124" s="15">
        <v>126</v>
      </c>
      <c r="I124" s="15">
        <v>273</v>
      </c>
      <c r="J124" s="15">
        <v>51</v>
      </c>
      <c r="K124" s="15">
        <v>561</v>
      </c>
      <c r="L124" s="15">
        <v>3</v>
      </c>
      <c r="M124" s="14">
        <v>1286</v>
      </c>
      <c r="N124" s="14">
        <v>16849</v>
      </c>
      <c r="O124" s="15">
        <v>600</v>
      </c>
      <c r="P124" s="14">
        <v>18738</v>
      </c>
      <c r="Q124" s="15">
        <v>0</v>
      </c>
      <c r="R124" s="14">
        <v>3266</v>
      </c>
      <c r="S124" s="14">
        <v>2122</v>
      </c>
      <c r="T124" s="15">
        <v>177</v>
      </c>
      <c r="U124" s="14">
        <v>5565</v>
      </c>
      <c r="V124" s="14">
        <v>7201</v>
      </c>
      <c r="W124" s="14">
        <v>1129</v>
      </c>
      <c r="X124" s="14">
        <v>8330</v>
      </c>
      <c r="Y124" s="14">
        <v>229552</v>
      </c>
      <c r="Z124" s="14">
        <v>235678</v>
      </c>
    </row>
    <row r="125" spans="1:26">
      <c r="A125" s="13" t="s">
        <v>45</v>
      </c>
      <c r="B125" s="15">
        <v>145</v>
      </c>
      <c r="C125" s="14">
        <v>8660</v>
      </c>
      <c r="D125" s="14">
        <v>27459</v>
      </c>
      <c r="E125" s="15">
        <v>149</v>
      </c>
      <c r="F125" s="14">
        <v>36413</v>
      </c>
      <c r="G125" s="15">
        <v>12</v>
      </c>
      <c r="H125" s="15">
        <v>9</v>
      </c>
      <c r="I125" s="15">
        <v>114</v>
      </c>
      <c r="J125" s="15">
        <v>2</v>
      </c>
      <c r="K125" s="15">
        <v>137</v>
      </c>
      <c r="L125" s="15">
        <v>1</v>
      </c>
      <c r="M125" s="15">
        <v>658</v>
      </c>
      <c r="N125" s="14">
        <v>103211</v>
      </c>
      <c r="O125" s="15">
        <v>344</v>
      </c>
      <c r="P125" s="14">
        <v>104214</v>
      </c>
      <c r="Q125" s="15">
        <v>6</v>
      </c>
      <c r="R125" s="14">
        <v>1688</v>
      </c>
      <c r="S125" s="14">
        <v>5646</v>
      </c>
      <c r="T125" s="15">
        <v>157</v>
      </c>
      <c r="U125" s="14">
        <v>7497</v>
      </c>
      <c r="V125" s="14">
        <v>180410</v>
      </c>
      <c r="W125" s="15">
        <v>191</v>
      </c>
      <c r="X125" s="14">
        <v>180601</v>
      </c>
      <c r="Y125" s="14">
        <v>321228</v>
      </c>
      <c r="Z125" s="14">
        <v>328862</v>
      </c>
    </row>
    <row r="126" spans="1:26">
      <c r="A126" s="13" t="s">
        <v>71</v>
      </c>
      <c r="B126" s="14">
        <v>1021932</v>
      </c>
      <c r="C126" s="14">
        <v>176723</v>
      </c>
      <c r="D126" s="14">
        <v>12371</v>
      </c>
      <c r="E126" s="14">
        <v>2204</v>
      </c>
      <c r="F126" s="14">
        <v>1213230</v>
      </c>
      <c r="G126" s="15">
        <v>765</v>
      </c>
      <c r="H126" s="15">
        <v>229</v>
      </c>
      <c r="I126" s="14">
        <v>2684</v>
      </c>
      <c r="J126" s="15">
        <v>247</v>
      </c>
      <c r="K126" s="14">
        <v>3925</v>
      </c>
      <c r="L126" s="15">
        <v>10</v>
      </c>
      <c r="M126" s="15">
        <v>570</v>
      </c>
      <c r="N126" s="15">
        <v>979</v>
      </c>
      <c r="O126" s="14">
        <v>10198</v>
      </c>
      <c r="P126" s="14">
        <v>11757</v>
      </c>
      <c r="Q126" s="15">
        <v>0</v>
      </c>
      <c r="R126" s="14">
        <v>59126</v>
      </c>
      <c r="S126" s="14">
        <v>78048</v>
      </c>
      <c r="T126" s="14">
        <v>78774</v>
      </c>
      <c r="U126" s="14">
        <v>215948</v>
      </c>
      <c r="V126" s="15">
        <v>0</v>
      </c>
      <c r="W126" s="15">
        <v>0</v>
      </c>
      <c r="X126" s="15">
        <v>0</v>
      </c>
      <c r="Y126" s="14">
        <v>1224987</v>
      </c>
      <c r="Z126" s="14">
        <v>1444860</v>
      </c>
    </row>
    <row r="127" spans="1:26">
      <c r="A127" s="13" t="s">
        <v>951</v>
      </c>
      <c r="B127" s="14">
        <v>1954</v>
      </c>
      <c r="C127" s="14">
        <v>14270</v>
      </c>
      <c r="D127" s="14">
        <v>9245</v>
      </c>
      <c r="E127" s="14">
        <v>2271</v>
      </c>
      <c r="F127" s="14">
        <v>27740</v>
      </c>
      <c r="G127" s="15">
        <v>1</v>
      </c>
      <c r="H127" s="15">
        <v>29</v>
      </c>
      <c r="I127" s="14">
        <v>6447</v>
      </c>
      <c r="J127" s="15">
        <v>70</v>
      </c>
      <c r="K127" s="14">
        <v>6547</v>
      </c>
      <c r="L127" s="15">
        <v>2</v>
      </c>
      <c r="M127" s="15">
        <v>405</v>
      </c>
      <c r="N127" s="14">
        <v>44153</v>
      </c>
      <c r="O127" s="14">
        <v>11035</v>
      </c>
      <c r="P127" s="14">
        <v>55595</v>
      </c>
      <c r="Q127" s="15">
        <v>0</v>
      </c>
      <c r="R127" s="15">
        <v>14</v>
      </c>
      <c r="S127" s="14">
        <v>11317</v>
      </c>
      <c r="T127" s="15">
        <v>687</v>
      </c>
      <c r="U127" s="14">
        <v>12018</v>
      </c>
      <c r="V127" s="14">
        <v>67046</v>
      </c>
      <c r="W127" s="14">
        <v>24509</v>
      </c>
      <c r="X127" s="14">
        <v>91555</v>
      </c>
      <c r="Y127" s="14">
        <v>174890</v>
      </c>
      <c r="Z127" s="14">
        <v>193455</v>
      </c>
    </row>
    <row r="128" spans="1:26">
      <c r="A128" s="13" t="s">
        <v>367</v>
      </c>
      <c r="B128" s="14">
        <v>2260825</v>
      </c>
      <c r="C128" s="14">
        <v>622223</v>
      </c>
      <c r="D128" s="14">
        <v>14750</v>
      </c>
      <c r="E128" s="15">
        <v>385</v>
      </c>
      <c r="F128" s="14">
        <v>2898183</v>
      </c>
      <c r="G128" s="15">
        <v>502</v>
      </c>
      <c r="H128" s="14">
        <v>3024</v>
      </c>
      <c r="I128" s="14">
        <v>4956</v>
      </c>
      <c r="J128" s="15">
        <v>91</v>
      </c>
      <c r="K128" s="14">
        <v>8573</v>
      </c>
      <c r="L128" s="15">
        <v>19</v>
      </c>
      <c r="M128" s="14">
        <v>1947</v>
      </c>
      <c r="N128" s="14">
        <v>2917</v>
      </c>
      <c r="O128" s="15">
        <v>160</v>
      </c>
      <c r="P128" s="14">
        <v>5043</v>
      </c>
      <c r="Q128" s="15">
        <v>0</v>
      </c>
      <c r="R128" s="15">
        <v>853</v>
      </c>
      <c r="S128" s="14">
        <v>3085</v>
      </c>
      <c r="T128" s="15">
        <v>502</v>
      </c>
      <c r="U128" s="14">
        <v>4440</v>
      </c>
      <c r="V128" s="15">
        <v>0</v>
      </c>
      <c r="W128" s="15">
        <v>0</v>
      </c>
      <c r="X128" s="15">
        <v>0</v>
      </c>
      <c r="Y128" s="14">
        <v>2903226</v>
      </c>
      <c r="Z128" s="14">
        <v>2916239</v>
      </c>
    </row>
    <row r="129" spans="1:26">
      <c r="A129" s="13" t="s">
        <v>262</v>
      </c>
      <c r="B129" s="15">
        <v>9</v>
      </c>
      <c r="C129" s="14">
        <v>8291</v>
      </c>
      <c r="D129" s="14">
        <v>24005</v>
      </c>
      <c r="E129" s="15">
        <v>148</v>
      </c>
      <c r="F129" s="14">
        <v>32453</v>
      </c>
      <c r="G129" s="15">
        <v>10</v>
      </c>
      <c r="H129" s="15">
        <v>13</v>
      </c>
      <c r="I129" s="15">
        <v>215</v>
      </c>
      <c r="J129" s="15">
        <v>21</v>
      </c>
      <c r="K129" s="15">
        <v>259</v>
      </c>
      <c r="L129" s="15">
        <v>0</v>
      </c>
      <c r="M129" s="15">
        <v>403</v>
      </c>
      <c r="N129" s="14">
        <v>68373</v>
      </c>
      <c r="O129" s="15">
        <v>571</v>
      </c>
      <c r="P129" s="14">
        <v>69347</v>
      </c>
      <c r="Q129" s="15">
        <v>5</v>
      </c>
      <c r="R129" s="14">
        <v>1408</v>
      </c>
      <c r="S129" s="14">
        <v>71210</v>
      </c>
      <c r="T129" s="14">
        <v>22803</v>
      </c>
      <c r="U129" s="14">
        <v>95426</v>
      </c>
      <c r="V129" s="14">
        <v>96134</v>
      </c>
      <c r="W129" s="14">
        <v>1118</v>
      </c>
      <c r="X129" s="14">
        <v>97252</v>
      </c>
      <c r="Y129" s="14">
        <v>199052</v>
      </c>
      <c r="Z129" s="14">
        <v>294737</v>
      </c>
    </row>
    <row r="130" spans="1:26">
      <c r="A130" s="13" t="s">
        <v>680</v>
      </c>
      <c r="B130" s="14">
        <v>2831858</v>
      </c>
      <c r="C130" s="14">
        <v>397022</v>
      </c>
      <c r="D130" s="14">
        <v>24121</v>
      </c>
      <c r="E130" s="15">
        <v>473</v>
      </c>
      <c r="F130" s="14">
        <v>3253474</v>
      </c>
      <c r="G130" s="14">
        <v>10667</v>
      </c>
      <c r="H130" s="14">
        <v>3882</v>
      </c>
      <c r="I130" s="14">
        <v>4046</v>
      </c>
      <c r="J130" s="15">
        <v>149</v>
      </c>
      <c r="K130" s="14">
        <v>18744</v>
      </c>
      <c r="L130" s="15">
        <v>42</v>
      </c>
      <c r="M130" s="14">
        <v>2565</v>
      </c>
      <c r="N130" s="14">
        <v>5043</v>
      </c>
      <c r="O130" s="15">
        <v>495</v>
      </c>
      <c r="P130" s="14">
        <v>8145</v>
      </c>
      <c r="Q130" s="15">
        <v>0</v>
      </c>
      <c r="R130" s="14">
        <v>6788</v>
      </c>
      <c r="S130" s="14">
        <v>10185</v>
      </c>
      <c r="T130" s="14">
        <v>1013</v>
      </c>
      <c r="U130" s="14">
        <v>17986</v>
      </c>
      <c r="V130" s="15">
        <v>0</v>
      </c>
      <c r="W130" s="15">
        <v>0</v>
      </c>
      <c r="X130" s="15">
        <v>0</v>
      </c>
      <c r="Y130" s="14">
        <v>3261619</v>
      </c>
      <c r="Z130" s="14">
        <v>3298349</v>
      </c>
    </row>
    <row r="131" spans="1:26">
      <c r="A131" s="13" t="s">
        <v>603</v>
      </c>
      <c r="B131" s="14">
        <v>10295</v>
      </c>
      <c r="C131" s="14">
        <v>3591</v>
      </c>
      <c r="D131" s="14">
        <v>40962</v>
      </c>
      <c r="E131" s="14">
        <v>74045</v>
      </c>
      <c r="F131" s="14">
        <v>128893</v>
      </c>
      <c r="G131" s="15">
        <v>30</v>
      </c>
      <c r="H131" s="15">
        <v>86</v>
      </c>
      <c r="I131" s="15">
        <v>909</v>
      </c>
      <c r="J131" s="15">
        <v>215</v>
      </c>
      <c r="K131" s="14">
        <v>1240</v>
      </c>
      <c r="L131" s="15">
        <v>55</v>
      </c>
      <c r="M131" s="15">
        <v>477</v>
      </c>
      <c r="N131" s="14">
        <v>43487</v>
      </c>
      <c r="O131" s="14">
        <v>27573</v>
      </c>
      <c r="P131" s="14">
        <v>71592</v>
      </c>
      <c r="Q131" s="15">
        <v>0</v>
      </c>
      <c r="R131" s="14">
        <v>2052</v>
      </c>
      <c r="S131" s="14">
        <v>5535</v>
      </c>
      <c r="T131" s="14">
        <v>1092</v>
      </c>
      <c r="U131" s="14">
        <v>8679</v>
      </c>
      <c r="V131" s="14">
        <v>54522</v>
      </c>
      <c r="W131" s="14">
        <v>132896</v>
      </c>
      <c r="X131" s="14">
        <v>187418</v>
      </c>
      <c r="Y131" s="14">
        <v>387903</v>
      </c>
      <c r="Z131" s="14">
        <v>397822</v>
      </c>
    </row>
    <row r="132" spans="1:26">
      <c r="A132" s="13" t="s">
        <v>234</v>
      </c>
      <c r="B132" s="14">
        <v>9079</v>
      </c>
      <c r="C132" s="14">
        <v>31363</v>
      </c>
      <c r="D132" s="14">
        <v>53517</v>
      </c>
      <c r="E132" s="14">
        <v>13671</v>
      </c>
      <c r="F132" s="14">
        <v>107630</v>
      </c>
      <c r="G132" s="15">
        <v>2</v>
      </c>
      <c r="H132" s="15">
        <v>109</v>
      </c>
      <c r="I132" s="15">
        <v>409</v>
      </c>
      <c r="J132" s="15">
        <v>193</v>
      </c>
      <c r="K132" s="15">
        <v>713</v>
      </c>
      <c r="L132" s="15">
        <v>4</v>
      </c>
      <c r="M132" s="14">
        <v>9065</v>
      </c>
      <c r="N132" s="14">
        <v>65746</v>
      </c>
      <c r="O132" s="14">
        <v>1310</v>
      </c>
      <c r="P132" s="14">
        <v>76125</v>
      </c>
      <c r="Q132" s="15">
        <v>2</v>
      </c>
      <c r="R132" s="14">
        <v>12677</v>
      </c>
      <c r="S132" s="14">
        <v>2642</v>
      </c>
      <c r="T132" s="15">
        <v>75</v>
      </c>
      <c r="U132" s="14">
        <v>15396</v>
      </c>
      <c r="V132" s="14">
        <v>115173</v>
      </c>
      <c r="W132" s="14">
        <v>10855</v>
      </c>
      <c r="X132" s="14">
        <v>126028</v>
      </c>
      <c r="Y132" s="14">
        <v>309783</v>
      </c>
      <c r="Z132" s="14">
        <v>325892</v>
      </c>
    </row>
    <row r="133" spans="1:26">
      <c r="A133" s="13" t="s">
        <v>203</v>
      </c>
      <c r="B133" s="15">
        <v>144</v>
      </c>
      <c r="C133" s="14">
        <v>27961</v>
      </c>
      <c r="D133" s="14">
        <v>77132</v>
      </c>
      <c r="E133" s="15">
        <v>625</v>
      </c>
      <c r="F133" s="14">
        <v>105862</v>
      </c>
      <c r="G133" s="15">
        <v>63</v>
      </c>
      <c r="H133" s="15">
        <v>196</v>
      </c>
      <c r="I133" s="15">
        <v>974</v>
      </c>
      <c r="J133" s="15">
        <v>8</v>
      </c>
      <c r="K133" s="14">
        <v>1241</v>
      </c>
      <c r="L133" s="15">
        <v>0</v>
      </c>
      <c r="M133" s="15">
        <v>215</v>
      </c>
      <c r="N133" s="14">
        <v>160981</v>
      </c>
      <c r="O133" s="15">
        <v>791</v>
      </c>
      <c r="P133" s="14">
        <v>161987</v>
      </c>
      <c r="Q133" s="15">
        <v>2</v>
      </c>
      <c r="R133" s="15">
        <v>59</v>
      </c>
      <c r="S133" s="14">
        <v>14063</v>
      </c>
      <c r="T133" s="15">
        <v>45</v>
      </c>
      <c r="U133" s="14">
        <v>14169</v>
      </c>
      <c r="V133" s="14">
        <v>309025</v>
      </c>
      <c r="W133" s="15">
        <v>110</v>
      </c>
      <c r="X133" s="14">
        <v>309135</v>
      </c>
      <c r="Y133" s="14">
        <v>576984</v>
      </c>
      <c r="Z133" s="14">
        <v>592394</v>
      </c>
    </row>
    <row r="134" spans="1:26">
      <c r="A134" s="13" t="s">
        <v>23</v>
      </c>
      <c r="B134" s="14">
        <v>151542</v>
      </c>
      <c r="C134" s="14">
        <v>32983</v>
      </c>
      <c r="D134" s="14">
        <v>72003</v>
      </c>
      <c r="E134" s="14">
        <v>5048</v>
      </c>
      <c r="F134" s="14">
        <v>261576</v>
      </c>
      <c r="G134" s="14">
        <v>1484</v>
      </c>
      <c r="H134" s="15">
        <v>752</v>
      </c>
      <c r="I134" s="14">
        <v>5402</v>
      </c>
      <c r="J134" s="15">
        <v>80</v>
      </c>
      <c r="K134" s="14">
        <v>7718</v>
      </c>
      <c r="L134" s="15">
        <v>188</v>
      </c>
      <c r="M134" s="14">
        <v>3060</v>
      </c>
      <c r="N134" s="14">
        <v>38276</v>
      </c>
      <c r="O134" s="14">
        <v>1594</v>
      </c>
      <c r="P134" s="14">
        <v>43118</v>
      </c>
      <c r="Q134" s="15">
        <v>609</v>
      </c>
      <c r="R134" s="14">
        <v>13772</v>
      </c>
      <c r="S134" s="14">
        <v>15403</v>
      </c>
      <c r="T134" s="15">
        <v>235</v>
      </c>
      <c r="U134" s="14">
        <v>30019</v>
      </c>
      <c r="V134" s="14">
        <v>26761</v>
      </c>
      <c r="W134" s="14">
        <v>3634</v>
      </c>
      <c r="X134" s="14">
        <v>30395</v>
      </c>
      <c r="Y134" s="14">
        <v>335089</v>
      </c>
      <c r="Z134" s="14">
        <v>372826</v>
      </c>
    </row>
    <row r="135" spans="1:26">
      <c r="A135" s="13" t="s">
        <v>769</v>
      </c>
      <c r="B135" s="15">
        <v>0</v>
      </c>
      <c r="C135" s="15">
        <v>498</v>
      </c>
      <c r="D135" s="14">
        <v>27781</v>
      </c>
      <c r="E135" s="15">
        <v>94</v>
      </c>
      <c r="F135" s="14">
        <v>28373</v>
      </c>
      <c r="G135" s="15">
        <v>8</v>
      </c>
      <c r="H135" s="15">
        <v>159</v>
      </c>
      <c r="I135" s="15">
        <v>261</v>
      </c>
      <c r="J135" s="15">
        <v>33</v>
      </c>
      <c r="K135" s="15">
        <v>461</v>
      </c>
      <c r="L135" s="15">
        <v>0</v>
      </c>
      <c r="M135" s="14">
        <v>1679</v>
      </c>
      <c r="N135" s="14">
        <v>73105</v>
      </c>
      <c r="O135" s="15">
        <v>438</v>
      </c>
      <c r="P135" s="14">
        <v>75222</v>
      </c>
      <c r="Q135" s="15">
        <v>0</v>
      </c>
      <c r="R135" s="15">
        <v>477</v>
      </c>
      <c r="S135" s="14">
        <v>1144</v>
      </c>
      <c r="T135" s="15">
        <v>32</v>
      </c>
      <c r="U135" s="14">
        <v>1653</v>
      </c>
      <c r="V135" s="14">
        <v>93996</v>
      </c>
      <c r="W135" s="15">
        <v>56</v>
      </c>
      <c r="X135" s="14">
        <v>94052</v>
      </c>
      <c r="Y135" s="14">
        <v>197647</v>
      </c>
      <c r="Z135" s="14">
        <v>199761</v>
      </c>
    </row>
    <row r="136" spans="1:26">
      <c r="A136" s="13" t="s">
        <v>734</v>
      </c>
      <c r="B136" s="15">
        <v>98</v>
      </c>
      <c r="C136" s="14">
        <v>6928</v>
      </c>
      <c r="D136" s="14">
        <v>41686</v>
      </c>
      <c r="E136" s="15">
        <v>175</v>
      </c>
      <c r="F136" s="14">
        <v>48887</v>
      </c>
      <c r="G136" s="15">
        <v>1</v>
      </c>
      <c r="H136" s="15">
        <v>7</v>
      </c>
      <c r="I136" s="14">
        <v>1110</v>
      </c>
      <c r="J136" s="15">
        <v>1</v>
      </c>
      <c r="K136" s="14">
        <v>1119</v>
      </c>
      <c r="L136" s="15">
        <v>2</v>
      </c>
      <c r="M136" s="15">
        <v>445</v>
      </c>
      <c r="N136" s="14">
        <v>271573</v>
      </c>
      <c r="O136" s="15">
        <v>253</v>
      </c>
      <c r="P136" s="14">
        <v>272273</v>
      </c>
      <c r="Q136" s="15">
        <v>14</v>
      </c>
      <c r="R136" s="15">
        <v>313</v>
      </c>
      <c r="S136" s="14">
        <v>15808</v>
      </c>
      <c r="T136" s="15">
        <v>66</v>
      </c>
      <c r="U136" s="14">
        <v>16201</v>
      </c>
      <c r="V136" s="14">
        <v>377239</v>
      </c>
      <c r="W136" s="15">
        <v>93</v>
      </c>
      <c r="X136" s="14">
        <v>377332</v>
      </c>
      <c r="Y136" s="14">
        <v>698492</v>
      </c>
      <c r="Z136" s="14">
        <v>715812</v>
      </c>
    </row>
    <row r="137" spans="1:26">
      <c r="A137" s="13" t="s">
        <v>518</v>
      </c>
      <c r="B137" s="15">
        <v>235</v>
      </c>
      <c r="C137" s="14">
        <v>15192</v>
      </c>
      <c r="D137" s="14">
        <v>73569</v>
      </c>
      <c r="E137" s="14">
        <v>2871</v>
      </c>
      <c r="F137" s="14">
        <v>91867</v>
      </c>
      <c r="G137" s="14">
        <v>4173</v>
      </c>
      <c r="H137" s="15">
        <v>164</v>
      </c>
      <c r="I137" s="15">
        <v>386</v>
      </c>
      <c r="J137" s="15">
        <v>897</v>
      </c>
      <c r="K137" s="14">
        <v>5620</v>
      </c>
      <c r="L137" s="15">
        <v>13</v>
      </c>
      <c r="M137" s="14">
        <v>1286</v>
      </c>
      <c r="N137" s="14">
        <v>138342</v>
      </c>
      <c r="O137" s="14">
        <v>4537</v>
      </c>
      <c r="P137" s="14">
        <v>144178</v>
      </c>
      <c r="Q137" s="15">
        <v>70</v>
      </c>
      <c r="R137" s="14">
        <v>1738</v>
      </c>
      <c r="S137" s="14">
        <v>140932</v>
      </c>
      <c r="T137" s="14">
        <v>26684</v>
      </c>
      <c r="U137" s="14">
        <v>169424</v>
      </c>
      <c r="V137" s="14">
        <v>40727</v>
      </c>
      <c r="W137" s="14">
        <v>10071</v>
      </c>
      <c r="X137" s="14">
        <v>50798</v>
      </c>
      <c r="Y137" s="14">
        <v>286843</v>
      </c>
      <c r="Z137" s="14">
        <v>461887</v>
      </c>
    </row>
    <row r="138" spans="1:26">
      <c r="A138" s="13" t="s">
        <v>172</v>
      </c>
      <c r="B138" s="14">
        <v>1403898</v>
      </c>
      <c r="C138" s="14">
        <v>303422</v>
      </c>
      <c r="D138" s="14">
        <v>23107</v>
      </c>
      <c r="E138" s="15">
        <v>361</v>
      </c>
      <c r="F138" s="14">
        <v>1730788</v>
      </c>
      <c r="G138" s="14">
        <v>3237</v>
      </c>
      <c r="H138" s="14">
        <v>2431</v>
      </c>
      <c r="I138" s="14">
        <v>1798</v>
      </c>
      <c r="J138" s="15">
        <v>49</v>
      </c>
      <c r="K138" s="14">
        <v>7515</v>
      </c>
      <c r="L138" s="15">
        <v>22</v>
      </c>
      <c r="M138" s="15">
        <v>119</v>
      </c>
      <c r="N138" s="14">
        <v>3642</v>
      </c>
      <c r="O138" s="15">
        <v>130</v>
      </c>
      <c r="P138" s="14">
        <v>3913</v>
      </c>
      <c r="Q138" s="15">
        <v>1</v>
      </c>
      <c r="R138" s="15">
        <v>128</v>
      </c>
      <c r="S138" s="14">
        <v>3923</v>
      </c>
      <c r="T138" s="15">
        <v>690</v>
      </c>
      <c r="U138" s="14">
        <v>4742</v>
      </c>
      <c r="V138" s="15">
        <v>0</v>
      </c>
      <c r="W138" s="15">
        <v>0</v>
      </c>
      <c r="X138" s="15">
        <v>0</v>
      </c>
      <c r="Y138" s="14">
        <v>1734701</v>
      </c>
      <c r="Z138" s="14">
        <v>1746958</v>
      </c>
    </row>
    <row r="139" spans="1:26">
      <c r="A139" s="13" t="s">
        <v>865</v>
      </c>
      <c r="B139" s="15">
        <v>85</v>
      </c>
      <c r="C139" s="14">
        <v>22345</v>
      </c>
      <c r="D139" s="14">
        <v>44158</v>
      </c>
      <c r="E139" s="15">
        <v>185</v>
      </c>
      <c r="F139" s="14">
        <v>66773</v>
      </c>
      <c r="G139" s="15">
        <v>7</v>
      </c>
      <c r="H139" s="14">
        <v>1978</v>
      </c>
      <c r="I139" s="14">
        <v>4230</v>
      </c>
      <c r="J139" s="15">
        <v>41</v>
      </c>
      <c r="K139" s="14">
        <v>6256</v>
      </c>
      <c r="L139" s="15">
        <v>19</v>
      </c>
      <c r="M139" s="14">
        <v>119502</v>
      </c>
      <c r="N139" s="14">
        <v>482849</v>
      </c>
      <c r="O139" s="15">
        <v>254</v>
      </c>
      <c r="P139" s="14">
        <v>602624</v>
      </c>
      <c r="Q139" s="15">
        <v>1</v>
      </c>
      <c r="R139" s="14">
        <v>3460</v>
      </c>
      <c r="S139" s="14">
        <v>24175</v>
      </c>
      <c r="T139" s="15">
        <v>752</v>
      </c>
      <c r="U139" s="14">
        <v>28388</v>
      </c>
      <c r="V139" s="14">
        <v>1276445</v>
      </c>
      <c r="W139" s="15">
        <v>131</v>
      </c>
      <c r="X139" s="14">
        <v>1276576</v>
      </c>
      <c r="Y139" s="14">
        <v>1945973</v>
      </c>
      <c r="Z139" s="14">
        <v>1980617</v>
      </c>
    </row>
    <row r="140" spans="1:26">
      <c r="A140" s="13" t="s">
        <v>711</v>
      </c>
      <c r="B140" s="15">
        <v>22</v>
      </c>
      <c r="C140" s="14">
        <v>11387</v>
      </c>
      <c r="D140" s="14">
        <v>72995</v>
      </c>
      <c r="E140" s="14">
        <v>2566</v>
      </c>
      <c r="F140" s="14">
        <v>86970</v>
      </c>
      <c r="G140" s="15">
        <v>152</v>
      </c>
      <c r="H140" s="15">
        <v>120</v>
      </c>
      <c r="I140" s="15">
        <v>265</v>
      </c>
      <c r="J140" s="15">
        <v>13</v>
      </c>
      <c r="K140" s="15">
        <v>550</v>
      </c>
      <c r="L140" s="15">
        <v>0</v>
      </c>
      <c r="M140" s="14">
        <v>4791</v>
      </c>
      <c r="N140" s="14">
        <v>227480</v>
      </c>
      <c r="O140" s="14">
        <v>1660</v>
      </c>
      <c r="P140" s="14">
        <v>233931</v>
      </c>
      <c r="Q140" s="15">
        <v>0</v>
      </c>
      <c r="R140" s="14">
        <v>1203</v>
      </c>
      <c r="S140" s="14">
        <v>9097</v>
      </c>
      <c r="T140" s="15">
        <v>309</v>
      </c>
      <c r="U140" s="14">
        <v>10609</v>
      </c>
      <c r="V140" s="14">
        <v>339235</v>
      </c>
      <c r="W140" s="15">
        <v>414</v>
      </c>
      <c r="X140" s="14">
        <v>339649</v>
      </c>
      <c r="Y140" s="14">
        <v>660550</v>
      </c>
      <c r="Z140" s="14">
        <v>671709</v>
      </c>
    </row>
    <row r="141" spans="1:26">
      <c r="A141" s="13" t="s">
        <v>1000</v>
      </c>
      <c r="B141" s="15">
        <v>4</v>
      </c>
      <c r="C141" s="14">
        <v>2965</v>
      </c>
      <c r="D141" s="14">
        <v>9964</v>
      </c>
      <c r="E141" s="15">
        <v>37</v>
      </c>
      <c r="F141" s="14">
        <v>12970</v>
      </c>
      <c r="G141" s="15">
        <v>0</v>
      </c>
      <c r="H141" s="15">
        <v>33</v>
      </c>
      <c r="I141" s="15">
        <v>470</v>
      </c>
      <c r="J141" s="15">
        <v>126</v>
      </c>
      <c r="K141" s="15">
        <v>629</v>
      </c>
      <c r="L141" s="15">
        <v>0</v>
      </c>
      <c r="M141" s="14">
        <v>7063</v>
      </c>
      <c r="N141" s="14">
        <v>121759</v>
      </c>
      <c r="O141" s="15">
        <v>272</v>
      </c>
      <c r="P141" s="14">
        <v>129094</v>
      </c>
      <c r="Q141" s="15">
        <v>8</v>
      </c>
      <c r="R141" s="15">
        <v>153</v>
      </c>
      <c r="S141" s="14">
        <v>12418</v>
      </c>
      <c r="T141" s="15">
        <v>812</v>
      </c>
      <c r="U141" s="14">
        <v>13391</v>
      </c>
      <c r="V141" s="14">
        <v>110388</v>
      </c>
      <c r="W141" s="15">
        <v>384</v>
      </c>
      <c r="X141" s="14">
        <v>110772</v>
      </c>
      <c r="Y141" s="14">
        <v>252836</v>
      </c>
      <c r="Z141" s="14">
        <v>266856</v>
      </c>
    </row>
    <row r="142" spans="1:26">
      <c r="A142" s="13" t="s">
        <v>260</v>
      </c>
      <c r="B142" s="15">
        <v>231</v>
      </c>
      <c r="C142" s="14">
        <v>7247</v>
      </c>
      <c r="D142" s="14">
        <v>27098</v>
      </c>
      <c r="E142" s="15">
        <v>587</v>
      </c>
      <c r="F142" s="14">
        <v>35163</v>
      </c>
      <c r="G142" s="15">
        <v>0</v>
      </c>
      <c r="H142" s="15">
        <v>124</v>
      </c>
      <c r="I142" s="15">
        <v>444</v>
      </c>
      <c r="J142" s="15">
        <v>25</v>
      </c>
      <c r="K142" s="15">
        <v>593</v>
      </c>
      <c r="L142" s="15">
        <v>0</v>
      </c>
      <c r="M142" s="14">
        <v>5192</v>
      </c>
      <c r="N142" s="14">
        <v>36562</v>
      </c>
      <c r="O142" s="14">
        <v>1423</v>
      </c>
      <c r="P142" s="14">
        <v>43177</v>
      </c>
      <c r="Q142" s="15">
        <v>4</v>
      </c>
      <c r="R142" s="14">
        <v>4785</v>
      </c>
      <c r="S142" s="14">
        <v>4755</v>
      </c>
      <c r="T142" s="15">
        <v>161</v>
      </c>
      <c r="U142" s="14">
        <v>9705</v>
      </c>
      <c r="V142" s="14">
        <v>21315</v>
      </c>
      <c r="W142" s="15">
        <v>466</v>
      </c>
      <c r="X142" s="14">
        <v>21781</v>
      </c>
      <c r="Y142" s="14">
        <v>100121</v>
      </c>
      <c r="Z142" s="14">
        <v>110419</v>
      </c>
    </row>
    <row r="143" spans="1:26">
      <c r="A143" s="13" t="s">
        <v>508</v>
      </c>
      <c r="B143" s="14">
        <v>62740</v>
      </c>
      <c r="C143" s="14">
        <v>30441</v>
      </c>
      <c r="D143" s="14">
        <v>86543</v>
      </c>
      <c r="E143" s="14">
        <v>18686</v>
      </c>
      <c r="F143" s="14">
        <v>198410</v>
      </c>
      <c r="G143" s="15">
        <v>63</v>
      </c>
      <c r="H143" s="15">
        <v>50</v>
      </c>
      <c r="I143" s="15">
        <v>158</v>
      </c>
      <c r="J143" s="15">
        <v>232</v>
      </c>
      <c r="K143" s="15">
        <v>503</v>
      </c>
      <c r="L143" s="15">
        <v>20</v>
      </c>
      <c r="M143" s="14">
        <v>3309</v>
      </c>
      <c r="N143" s="14">
        <v>56625</v>
      </c>
      <c r="O143" s="14">
        <v>3815</v>
      </c>
      <c r="P143" s="14">
        <v>63769</v>
      </c>
      <c r="Q143" s="15">
        <v>8</v>
      </c>
      <c r="R143" s="15">
        <v>650</v>
      </c>
      <c r="S143" s="14">
        <v>1937</v>
      </c>
      <c r="T143" s="14">
        <v>1238</v>
      </c>
      <c r="U143" s="14">
        <v>3833</v>
      </c>
      <c r="V143" s="14">
        <v>54037</v>
      </c>
      <c r="W143" s="14">
        <v>32762</v>
      </c>
      <c r="X143" s="14">
        <v>86799</v>
      </c>
      <c r="Y143" s="14">
        <v>348978</v>
      </c>
      <c r="Z143" s="14">
        <v>353314</v>
      </c>
    </row>
    <row r="144" spans="1:26">
      <c r="A144" s="13" t="s">
        <v>377</v>
      </c>
      <c r="B144" s="14">
        <v>21894</v>
      </c>
      <c r="C144" s="14">
        <v>49764</v>
      </c>
      <c r="D144" s="14">
        <v>57724</v>
      </c>
      <c r="E144" s="15">
        <v>560</v>
      </c>
      <c r="F144" s="14">
        <v>129942</v>
      </c>
      <c r="G144" s="15">
        <v>6</v>
      </c>
      <c r="H144" s="15">
        <v>16</v>
      </c>
      <c r="I144" s="15">
        <v>118</v>
      </c>
      <c r="J144" s="15">
        <v>26</v>
      </c>
      <c r="K144" s="15">
        <v>166</v>
      </c>
      <c r="L144" s="15">
        <v>41</v>
      </c>
      <c r="M144" s="15">
        <v>126</v>
      </c>
      <c r="N144" s="14">
        <v>36366</v>
      </c>
      <c r="O144" s="14">
        <v>12997</v>
      </c>
      <c r="P144" s="14">
        <v>49530</v>
      </c>
      <c r="Q144" s="15">
        <v>1</v>
      </c>
      <c r="R144" s="15">
        <v>5</v>
      </c>
      <c r="S144" s="14">
        <v>1356</v>
      </c>
      <c r="T144" s="15">
        <v>192</v>
      </c>
      <c r="U144" s="14">
        <v>1554</v>
      </c>
      <c r="V144" s="14">
        <v>42687</v>
      </c>
      <c r="W144" s="14">
        <v>8667</v>
      </c>
      <c r="X144" s="14">
        <v>51354</v>
      </c>
      <c r="Y144" s="14">
        <v>230826</v>
      </c>
      <c r="Z144" s="14">
        <v>232546</v>
      </c>
    </row>
    <row r="145" spans="1:26">
      <c r="A145" s="13" t="s">
        <v>138</v>
      </c>
      <c r="B145" s="14">
        <v>14814</v>
      </c>
      <c r="C145" s="14">
        <v>14281</v>
      </c>
      <c r="D145" s="14">
        <v>20552</v>
      </c>
      <c r="E145" s="15">
        <v>291</v>
      </c>
      <c r="F145" s="14">
        <v>49938</v>
      </c>
      <c r="G145" s="14">
        <v>1685</v>
      </c>
      <c r="H145" s="14">
        <v>2139</v>
      </c>
      <c r="I145" s="14">
        <v>2901</v>
      </c>
      <c r="J145" s="15">
        <v>41</v>
      </c>
      <c r="K145" s="14">
        <v>6766</v>
      </c>
      <c r="L145" s="15">
        <v>105</v>
      </c>
      <c r="M145" s="15">
        <v>280</v>
      </c>
      <c r="N145" s="14">
        <v>7718</v>
      </c>
      <c r="O145" s="15">
        <v>248</v>
      </c>
      <c r="P145" s="14">
        <v>8351</v>
      </c>
      <c r="Q145" s="15">
        <v>8</v>
      </c>
      <c r="R145" s="15">
        <v>819</v>
      </c>
      <c r="S145" s="14">
        <v>2691</v>
      </c>
      <c r="T145" s="15">
        <v>161</v>
      </c>
      <c r="U145" s="14">
        <v>3679</v>
      </c>
      <c r="V145" s="14">
        <v>19413</v>
      </c>
      <c r="W145" s="15">
        <v>352</v>
      </c>
      <c r="X145" s="14">
        <v>19765</v>
      </c>
      <c r="Y145" s="14">
        <v>78054</v>
      </c>
      <c r="Z145" s="14">
        <v>88499</v>
      </c>
    </row>
    <row r="146" spans="1:26">
      <c r="A146" s="13" t="s">
        <v>709</v>
      </c>
      <c r="B146" s="14">
        <v>179392</v>
      </c>
      <c r="C146" s="14">
        <v>56367</v>
      </c>
      <c r="D146" s="14">
        <v>40216</v>
      </c>
      <c r="E146" s="14">
        <v>18184</v>
      </c>
      <c r="F146" s="14">
        <v>294159</v>
      </c>
      <c r="G146" s="14">
        <v>13188</v>
      </c>
      <c r="H146" s="15">
        <v>284</v>
      </c>
      <c r="I146" s="15">
        <v>465</v>
      </c>
      <c r="J146" s="14">
        <v>11966</v>
      </c>
      <c r="K146" s="14">
        <v>25903</v>
      </c>
      <c r="L146" s="15">
        <v>154</v>
      </c>
      <c r="M146" s="14">
        <v>14093</v>
      </c>
      <c r="N146" s="14">
        <v>66954</v>
      </c>
      <c r="O146" s="14">
        <v>14032</v>
      </c>
      <c r="P146" s="14">
        <v>95233</v>
      </c>
      <c r="Q146" s="15">
        <v>83</v>
      </c>
      <c r="R146" s="14">
        <v>6080</v>
      </c>
      <c r="S146" s="14">
        <v>7126</v>
      </c>
      <c r="T146" s="14">
        <v>75468</v>
      </c>
      <c r="U146" s="14">
        <v>88757</v>
      </c>
      <c r="V146" s="14">
        <v>33659</v>
      </c>
      <c r="W146" s="14">
        <v>16190</v>
      </c>
      <c r="X146" s="14">
        <v>49849</v>
      </c>
      <c r="Y146" s="14">
        <v>439241</v>
      </c>
      <c r="Z146" s="14">
        <v>553901</v>
      </c>
    </row>
    <row r="147" spans="1:26">
      <c r="A147" s="13" t="s">
        <v>1080</v>
      </c>
      <c r="B147" s="15">
        <v>7</v>
      </c>
      <c r="C147" s="15">
        <v>341</v>
      </c>
      <c r="D147" s="14">
        <v>15288</v>
      </c>
      <c r="E147" s="15">
        <v>29</v>
      </c>
      <c r="F147" s="14">
        <v>15665</v>
      </c>
      <c r="G147" s="15">
        <v>11</v>
      </c>
      <c r="H147" s="15">
        <v>7</v>
      </c>
      <c r="I147" s="15">
        <v>129</v>
      </c>
      <c r="J147" s="15">
        <v>6</v>
      </c>
      <c r="K147" s="15">
        <v>153</v>
      </c>
      <c r="L147" s="15">
        <v>17</v>
      </c>
      <c r="M147" s="15">
        <v>663</v>
      </c>
      <c r="N147" s="14">
        <v>153562</v>
      </c>
      <c r="O147" s="15">
        <v>229</v>
      </c>
      <c r="P147" s="14">
        <v>154471</v>
      </c>
      <c r="Q147" s="15">
        <v>1</v>
      </c>
      <c r="R147" s="15">
        <v>135</v>
      </c>
      <c r="S147" s="14">
        <v>59697</v>
      </c>
      <c r="T147" s="15">
        <v>861</v>
      </c>
      <c r="U147" s="14">
        <v>60694</v>
      </c>
      <c r="V147" s="14">
        <v>265110</v>
      </c>
      <c r="W147" s="15">
        <v>47</v>
      </c>
      <c r="X147" s="14">
        <v>265157</v>
      </c>
      <c r="Y147" s="14">
        <v>435293</v>
      </c>
      <c r="Z147" s="14">
        <v>496140</v>
      </c>
    </row>
    <row r="148" spans="1:26">
      <c r="A148" s="13" t="s">
        <v>931</v>
      </c>
      <c r="B148" s="15">
        <v>262</v>
      </c>
      <c r="C148" s="14">
        <v>44928</v>
      </c>
      <c r="D148" s="14">
        <v>2696</v>
      </c>
      <c r="E148" s="15">
        <v>988</v>
      </c>
      <c r="F148" s="14">
        <v>48874</v>
      </c>
      <c r="G148" s="15">
        <v>20</v>
      </c>
      <c r="H148" s="15">
        <v>616</v>
      </c>
      <c r="I148" s="15">
        <v>300</v>
      </c>
      <c r="J148" s="15">
        <v>43</v>
      </c>
      <c r="K148" s="15">
        <v>979</v>
      </c>
      <c r="L148" s="14">
        <v>2844</v>
      </c>
      <c r="M148" s="14">
        <v>69084</v>
      </c>
      <c r="N148" s="14">
        <v>37229</v>
      </c>
      <c r="O148" s="15">
        <v>781</v>
      </c>
      <c r="P148" s="14">
        <v>109938</v>
      </c>
      <c r="Q148" s="15">
        <v>232</v>
      </c>
      <c r="R148" s="14">
        <v>35578</v>
      </c>
      <c r="S148" s="14">
        <v>19766</v>
      </c>
      <c r="T148" s="15">
        <v>258</v>
      </c>
      <c r="U148" s="14">
        <v>55834</v>
      </c>
      <c r="V148" s="14">
        <v>67292</v>
      </c>
      <c r="W148" s="14">
        <v>8193</v>
      </c>
      <c r="X148" s="14">
        <v>75485</v>
      </c>
      <c r="Y148" s="14">
        <v>234297</v>
      </c>
      <c r="Z148" s="14">
        <v>291110</v>
      </c>
    </row>
    <row r="149" spans="1:26">
      <c r="A149" s="13" t="s">
        <v>301</v>
      </c>
      <c r="B149" s="15">
        <v>87</v>
      </c>
      <c r="C149" s="14">
        <v>17445</v>
      </c>
      <c r="D149" s="14">
        <v>14976</v>
      </c>
      <c r="E149" s="15">
        <v>45</v>
      </c>
      <c r="F149" s="14">
        <v>32553</v>
      </c>
      <c r="G149" s="15">
        <v>0</v>
      </c>
      <c r="H149" s="14">
        <v>1027</v>
      </c>
      <c r="I149" s="14">
        <v>4075</v>
      </c>
      <c r="J149" s="15">
        <v>41</v>
      </c>
      <c r="K149" s="14">
        <v>5143</v>
      </c>
      <c r="L149" s="15">
        <v>0</v>
      </c>
      <c r="M149" s="15">
        <v>693</v>
      </c>
      <c r="N149" s="14">
        <v>111815</v>
      </c>
      <c r="O149" s="15">
        <v>80</v>
      </c>
      <c r="P149" s="14">
        <v>112588</v>
      </c>
      <c r="Q149" s="15">
        <v>1</v>
      </c>
      <c r="R149" s="14">
        <v>2825</v>
      </c>
      <c r="S149" s="14">
        <v>15950</v>
      </c>
      <c r="T149" s="15">
        <v>532</v>
      </c>
      <c r="U149" s="14">
        <v>19308</v>
      </c>
      <c r="V149" s="14">
        <v>151287</v>
      </c>
      <c r="W149" s="15">
        <v>322</v>
      </c>
      <c r="X149" s="14">
        <v>151609</v>
      </c>
      <c r="Y149" s="14">
        <v>296750</v>
      </c>
      <c r="Z149" s="14">
        <v>321201</v>
      </c>
    </row>
    <row r="150" spans="1:26">
      <c r="A150" s="13" t="s">
        <v>153</v>
      </c>
      <c r="B150" s="14">
        <v>1631</v>
      </c>
      <c r="C150" s="14">
        <v>26845</v>
      </c>
      <c r="D150" s="14">
        <v>16690</v>
      </c>
      <c r="E150" s="15">
        <v>858</v>
      </c>
      <c r="F150" s="14">
        <v>46024</v>
      </c>
      <c r="G150" s="15">
        <v>6</v>
      </c>
      <c r="H150" s="15">
        <v>276</v>
      </c>
      <c r="I150" s="15">
        <v>269</v>
      </c>
      <c r="J150" s="15">
        <v>38</v>
      </c>
      <c r="K150" s="15">
        <v>589</v>
      </c>
      <c r="L150" s="15">
        <v>18</v>
      </c>
      <c r="M150" s="15">
        <v>898</v>
      </c>
      <c r="N150" s="14">
        <v>27502</v>
      </c>
      <c r="O150" s="15">
        <v>531</v>
      </c>
      <c r="P150" s="14">
        <v>28949</v>
      </c>
      <c r="Q150" s="15">
        <v>0</v>
      </c>
      <c r="R150" s="14">
        <v>11588</v>
      </c>
      <c r="S150" s="14">
        <v>2134</v>
      </c>
      <c r="T150" s="15">
        <v>488</v>
      </c>
      <c r="U150" s="14">
        <v>14210</v>
      </c>
      <c r="V150" s="14">
        <v>44582</v>
      </c>
      <c r="W150" s="14">
        <v>1123</v>
      </c>
      <c r="X150" s="14">
        <v>45705</v>
      </c>
      <c r="Y150" s="14">
        <v>120678</v>
      </c>
      <c r="Z150" s="14">
        <v>135477</v>
      </c>
    </row>
    <row r="151" spans="1:26">
      <c r="A151" s="13" t="s">
        <v>149</v>
      </c>
      <c r="B151" s="15">
        <v>2</v>
      </c>
      <c r="C151" s="14">
        <v>7583</v>
      </c>
      <c r="D151" s="14">
        <v>22717</v>
      </c>
      <c r="E151" s="15">
        <v>549</v>
      </c>
      <c r="F151" s="14">
        <v>30851</v>
      </c>
      <c r="G151" s="15">
        <v>8</v>
      </c>
      <c r="H151" s="15">
        <v>18</v>
      </c>
      <c r="I151" s="15">
        <v>195</v>
      </c>
      <c r="J151" s="15">
        <v>43</v>
      </c>
      <c r="K151" s="15">
        <v>264</v>
      </c>
      <c r="L151" s="15">
        <v>0</v>
      </c>
      <c r="M151" s="14">
        <v>7619</v>
      </c>
      <c r="N151" s="14">
        <v>84101</v>
      </c>
      <c r="O151" s="14">
        <v>13977</v>
      </c>
      <c r="P151" s="14">
        <v>105697</v>
      </c>
      <c r="Q151" s="15">
        <v>0</v>
      </c>
      <c r="R151" s="14">
        <v>1718</v>
      </c>
      <c r="S151" s="14">
        <v>15564</v>
      </c>
      <c r="T151" s="14">
        <v>1180</v>
      </c>
      <c r="U151" s="14">
        <v>18462</v>
      </c>
      <c r="V151" s="14">
        <v>168177</v>
      </c>
      <c r="W151" s="14">
        <v>50526</v>
      </c>
      <c r="X151" s="14">
        <v>218703</v>
      </c>
      <c r="Y151" s="14">
        <v>355251</v>
      </c>
      <c r="Z151" s="14">
        <v>373977</v>
      </c>
    </row>
    <row r="152" spans="1:26">
      <c r="A152" s="13" t="s">
        <v>392</v>
      </c>
      <c r="B152" s="14">
        <v>67426</v>
      </c>
      <c r="C152" s="14">
        <v>22099</v>
      </c>
      <c r="D152" s="14">
        <v>33885</v>
      </c>
      <c r="E152" s="14">
        <v>13128</v>
      </c>
      <c r="F152" s="14">
        <v>136538</v>
      </c>
      <c r="G152" s="15">
        <v>89</v>
      </c>
      <c r="H152" s="15">
        <v>27</v>
      </c>
      <c r="I152" s="15">
        <v>73</v>
      </c>
      <c r="J152" s="15">
        <v>48</v>
      </c>
      <c r="K152" s="15">
        <v>237</v>
      </c>
      <c r="L152" s="15">
        <v>194</v>
      </c>
      <c r="M152" s="14">
        <v>2825</v>
      </c>
      <c r="N152" s="14">
        <v>70514</v>
      </c>
      <c r="O152" s="14">
        <v>1877</v>
      </c>
      <c r="P152" s="14">
        <v>75410</v>
      </c>
      <c r="Q152" s="15">
        <v>1</v>
      </c>
      <c r="R152" s="15">
        <v>446</v>
      </c>
      <c r="S152" s="14">
        <v>3164</v>
      </c>
      <c r="T152" s="15">
        <v>321</v>
      </c>
      <c r="U152" s="14">
        <v>3932</v>
      </c>
      <c r="V152" s="14">
        <v>77865</v>
      </c>
      <c r="W152" s="14">
        <v>14231</v>
      </c>
      <c r="X152" s="14">
        <v>92096</v>
      </c>
      <c r="Y152" s="14">
        <v>304044</v>
      </c>
      <c r="Z152" s="14">
        <v>308213</v>
      </c>
    </row>
    <row r="153" spans="1:26">
      <c r="A153" s="13" t="s">
        <v>664</v>
      </c>
      <c r="B153" s="15">
        <v>0</v>
      </c>
      <c r="C153" s="14">
        <v>5991</v>
      </c>
      <c r="D153" s="14">
        <v>43931</v>
      </c>
      <c r="E153" s="15">
        <v>95</v>
      </c>
      <c r="F153" s="14">
        <v>50017</v>
      </c>
      <c r="G153" s="15">
        <v>0</v>
      </c>
      <c r="H153" s="15">
        <v>1</v>
      </c>
      <c r="I153" s="14">
        <v>1551</v>
      </c>
      <c r="J153" s="15">
        <v>4</v>
      </c>
      <c r="K153" s="14">
        <v>1556</v>
      </c>
      <c r="L153" s="15">
        <v>0</v>
      </c>
      <c r="M153" s="15">
        <v>193</v>
      </c>
      <c r="N153" s="14">
        <v>220325</v>
      </c>
      <c r="O153" s="15">
        <v>229</v>
      </c>
      <c r="P153" s="14">
        <v>220747</v>
      </c>
      <c r="Q153" s="15">
        <v>0</v>
      </c>
      <c r="R153" s="15">
        <v>30</v>
      </c>
      <c r="S153" s="14">
        <v>17146</v>
      </c>
      <c r="T153" s="15">
        <v>326</v>
      </c>
      <c r="U153" s="14">
        <v>17502</v>
      </c>
      <c r="V153" s="14">
        <v>583975</v>
      </c>
      <c r="W153" s="14">
        <v>1002</v>
      </c>
      <c r="X153" s="14">
        <v>584977</v>
      </c>
      <c r="Y153" s="14">
        <v>855741</v>
      </c>
      <c r="Z153" s="14">
        <v>874799</v>
      </c>
    </row>
    <row r="154" spans="1:26">
      <c r="A154" s="13" t="s">
        <v>218</v>
      </c>
      <c r="B154" s="14">
        <v>9641</v>
      </c>
      <c r="C154" s="14">
        <v>44361</v>
      </c>
      <c r="D154" s="14">
        <v>32285</v>
      </c>
      <c r="E154" s="14">
        <v>5562</v>
      </c>
      <c r="F154" s="14">
        <v>91849</v>
      </c>
      <c r="G154" s="15">
        <v>72</v>
      </c>
      <c r="H154" s="15">
        <v>325</v>
      </c>
      <c r="I154" s="15">
        <v>778</v>
      </c>
      <c r="J154" s="15">
        <v>103</v>
      </c>
      <c r="K154" s="14">
        <v>1278</v>
      </c>
      <c r="L154" s="15">
        <v>14</v>
      </c>
      <c r="M154" s="14">
        <v>5478</v>
      </c>
      <c r="N154" s="14">
        <v>27782</v>
      </c>
      <c r="O154" s="15">
        <v>892</v>
      </c>
      <c r="P154" s="14">
        <v>34166</v>
      </c>
      <c r="Q154" s="15">
        <v>3</v>
      </c>
      <c r="R154" s="14">
        <v>16552</v>
      </c>
      <c r="S154" s="14">
        <v>5588</v>
      </c>
      <c r="T154" s="15">
        <v>421</v>
      </c>
      <c r="U154" s="14">
        <v>22564</v>
      </c>
      <c r="V154" s="14">
        <v>38252</v>
      </c>
      <c r="W154" s="14">
        <v>4371</v>
      </c>
      <c r="X154" s="14">
        <v>42623</v>
      </c>
      <c r="Y154" s="14">
        <v>168638</v>
      </c>
      <c r="Z154" s="14">
        <v>192480</v>
      </c>
    </row>
    <row r="155" spans="1:26">
      <c r="A155" s="13" t="s">
        <v>990</v>
      </c>
      <c r="B155" s="15">
        <v>16</v>
      </c>
      <c r="C155" s="14">
        <v>10158</v>
      </c>
      <c r="D155" s="14">
        <v>20225</v>
      </c>
      <c r="E155" s="15">
        <v>463</v>
      </c>
      <c r="F155" s="14">
        <v>30862</v>
      </c>
      <c r="G155" s="15">
        <v>4</v>
      </c>
      <c r="H155" s="15">
        <v>13</v>
      </c>
      <c r="I155" s="15">
        <v>81</v>
      </c>
      <c r="J155" s="15">
        <v>4</v>
      </c>
      <c r="K155" s="15">
        <v>102</v>
      </c>
      <c r="L155" s="15">
        <v>0</v>
      </c>
      <c r="M155" s="14">
        <v>13412</v>
      </c>
      <c r="N155" s="14">
        <v>85461</v>
      </c>
      <c r="O155" s="15">
        <v>754</v>
      </c>
      <c r="P155" s="14">
        <v>99627</v>
      </c>
      <c r="Q155" s="15">
        <v>0</v>
      </c>
      <c r="R155" s="15">
        <v>13</v>
      </c>
      <c r="S155" s="15">
        <v>232</v>
      </c>
      <c r="T155" s="15">
        <v>4</v>
      </c>
      <c r="U155" s="15">
        <v>249</v>
      </c>
      <c r="V155" s="14">
        <v>138065</v>
      </c>
      <c r="W155" s="14">
        <v>2835</v>
      </c>
      <c r="X155" s="14">
        <v>140900</v>
      </c>
      <c r="Y155" s="14">
        <v>271389</v>
      </c>
      <c r="Z155" s="14">
        <v>271740</v>
      </c>
    </row>
    <row r="156" spans="1:26">
      <c r="A156" s="13" t="s">
        <v>616</v>
      </c>
      <c r="B156" s="14">
        <v>10062</v>
      </c>
      <c r="C156" s="14">
        <v>20078</v>
      </c>
      <c r="D156" s="14">
        <v>18718</v>
      </c>
      <c r="E156" s="14">
        <v>2483</v>
      </c>
      <c r="F156" s="14">
        <v>51341</v>
      </c>
      <c r="G156" s="15">
        <v>30</v>
      </c>
      <c r="H156" s="15">
        <v>38</v>
      </c>
      <c r="I156" s="15">
        <v>134</v>
      </c>
      <c r="J156" s="14">
        <v>2850</v>
      </c>
      <c r="K156" s="14">
        <v>3052</v>
      </c>
      <c r="L156" s="15">
        <v>4</v>
      </c>
      <c r="M156" s="14">
        <v>4001</v>
      </c>
      <c r="N156" s="14">
        <v>67160</v>
      </c>
      <c r="O156" s="14">
        <v>4454</v>
      </c>
      <c r="P156" s="14">
        <v>75619</v>
      </c>
      <c r="Q156" s="15">
        <v>43</v>
      </c>
      <c r="R156" s="14">
        <v>12855</v>
      </c>
      <c r="S156" s="14">
        <v>1726</v>
      </c>
      <c r="T156" s="14">
        <v>1773</v>
      </c>
      <c r="U156" s="14">
        <v>16397</v>
      </c>
      <c r="V156" s="14">
        <v>105680</v>
      </c>
      <c r="W156" s="14">
        <v>2073</v>
      </c>
      <c r="X156" s="14">
        <v>107753</v>
      </c>
      <c r="Y156" s="14">
        <v>234713</v>
      </c>
      <c r="Z156" s="14">
        <v>254162</v>
      </c>
    </row>
    <row r="157" spans="1:26">
      <c r="A157" s="13" t="s">
        <v>79</v>
      </c>
      <c r="B157" s="14">
        <v>1523210</v>
      </c>
      <c r="C157" s="14">
        <v>303206</v>
      </c>
      <c r="D157" s="14">
        <v>19007</v>
      </c>
      <c r="E157" s="15">
        <v>403</v>
      </c>
      <c r="F157" s="14">
        <v>1845826</v>
      </c>
      <c r="G157" s="14">
        <v>1006</v>
      </c>
      <c r="H157" s="14">
        <v>2111</v>
      </c>
      <c r="I157" s="14">
        <v>3180</v>
      </c>
      <c r="J157" s="15">
        <v>93</v>
      </c>
      <c r="K157" s="14">
        <v>6390</v>
      </c>
      <c r="L157" s="15">
        <v>28</v>
      </c>
      <c r="M157" s="14">
        <v>7826</v>
      </c>
      <c r="N157" s="14">
        <v>28500</v>
      </c>
      <c r="O157" s="14">
        <v>1383</v>
      </c>
      <c r="P157" s="14">
        <v>37737</v>
      </c>
      <c r="Q157" s="15">
        <v>3</v>
      </c>
      <c r="R157" s="14">
        <v>58485</v>
      </c>
      <c r="S157" s="14">
        <v>255172</v>
      </c>
      <c r="T157" s="14">
        <v>27124</v>
      </c>
      <c r="U157" s="14">
        <v>340784</v>
      </c>
      <c r="V157" s="15">
        <v>0</v>
      </c>
      <c r="W157" s="15">
        <v>0</v>
      </c>
      <c r="X157" s="15">
        <v>0</v>
      </c>
      <c r="Y157" s="14">
        <v>1883563</v>
      </c>
      <c r="Z157" s="14">
        <v>2230737</v>
      </c>
    </row>
    <row r="158" spans="1:26">
      <c r="A158" s="13" t="s">
        <v>563</v>
      </c>
      <c r="B158" s="14">
        <v>84481</v>
      </c>
      <c r="C158" s="14">
        <v>21767</v>
      </c>
      <c r="D158" s="14">
        <v>53623</v>
      </c>
      <c r="E158" s="14">
        <v>1005</v>
      </c>
      <c r="F158" s="14">
        <v>160876</v>
      </c>
      <c r="G158" s="15">
        <v>213</v>
      </c>
      <c r="H158" s="15">
        <v>176</v>
      </c>
      <c r="I158" s="15">
        <v>451</v>
      </c>
      <c r="J158" s="14">
        <v>20221</v>
      </c>
      <c r="K158" s="14">
        <v>21061</v>
      </c>
      <c r="L158" s="15">
        <v>45</v>
      </c>
      <c r="M158" s="14">
        <v>4962</v>
      </c>
      <c r="N158" s="14">
        <v>93494</v>
      </c>
      <c r="O158" s="14">
        <v>1233</v>
      </c>
      <c r="P158" s="14">
        <v>99734</v>
      </c>
      <c r="Q158" s="15">
        <v>8</v>
      </c>
      <c r="R158" s="14">
        <v>5633</v>
      </c>
      <c r="S158" s="14">
        <v>3139</v>
      </c>
      <c r="T158" s="14">
        <v>59204</v>
      </c>
      <c r="U158" s="14">
        <v>67984</v>
      </c>
      <c r="V158" s="14">
        <v>13434</v>
      </c>
      <c r="W158" s="15">
        <v>291</v>
      </c>
      <c r="X158" s="14">
        <v>13725</v>
      </c>
      <c r="Y158" s="14">
        <v>274335</v>
      </c>
      <c r="Z158" s="14">
        <v>363380</v>
      </c>
    </row>
    <row r="159" spans="1:26">
      <c r="A159" s="13" t="s">
        <v>9</v>
      </c>
      <c r="B159" s="14">
        <v>52555</v>
      </c>
      <c r="C159" s="14">
        <v>52605</v>
      </c>
      <c r="D159" s="14">
        <v>26846</v>
      </c>
      <c r="E159" s="14">
        <v>6132</v>
      </c>
      <c r="F159" s="14">
        <v>138138</v>
      </c>
      <c r="G159" s="15">
        <v>202</v>
      </c>
      <c r="H159" s="15">
        <v>334</v>
      </c>
      <c r="I159" s="14">
        <v>1442</v>
      </c>
      <c r="J159" s="15">
        <v>639</v>
      </c>
      <c r="K159" s="14">
        <v>2617</v>
      </c>
      <c r="L159" s="15">
        <v>180</v>
      </c>
      <c r="M159" s="14">
        <v>72424</v>
      </c>
      <c r="N159" s="14">
        <v>154972</v>
      </c>
      <c r="O159" s="14">
        <v>4497</v>
      </c>
      <c r="P159" s="14">
        <v>232073</v>
      </c>
      <c r="Q159" s="15">
        <v>634</v>
      </c>
      <c r="R159" s="14">
        <v>8678</v>
      </c>
      <c r="S159" s="14">
        <v>37576</v>
      </c>
      <c r="T159" s="14">
        <v>2262</v>
      </c>
      <c r="U159" s="14">
        <v>49150</v>
      </c>
      <c r="V159" s="14">
        <v>166770</v>
      </c>
      <c r="W159" s="14">
        <v>3483</v>
      </c>
      <c r="X159" s="14">
        <v>170253</v>
      </c>
      <c r="Y159" s="14">
        <v>540464</v>
      </c>
      <c r="Z159" s="14">
        <v>592231</v>
      </c>
    </row>
    <row r="160" spans="1:26">
      <c r="A160" s="13" t="s">
        <v>201</v>
      </c>
      <c r="B160" s="14">
        <v>47227</v>
      </c>
      <c r="C160" s="14">
        <v>105880</v>
      </c>
      <c r="D160" s="14">
        <v>65126</v>
      </c>
      <c r="E160" s="14">
        <v>3542</v>
      </c>
      <c r="F160" s="14">
        <v>221775</v>
      </c>
      <c r="G160" s="14">
        <v>1557</v>
      </c>
      <c r="H160" s="14">
        <v>1546</v>
      </c>
      <c r="I160" s="14">
        <v>1514</v>
      </c>
      <c r="J160" s="15">
        <v>182</v>
      </c>
      <c r="K160" s="14">
        <v>4799</v>
      </c>
      <c r="L160" s="15">
        <v>2</v>
      </c>
      <c r="M160" s="14">
        <v>11349</v>
      </c>
      <c r="N160" s="14">
        <v>48689</v>
      </c>
      <c r="O160" s="14">
        <v>4560</v>
      </c>
      <c r="P160" s="14">
        <v>64600</v>
      </c>
      <c r="Q160" s="15">
        <v>46</v>
      </c>
      <c r="R160" s="14">
        <v>8312</v>
      </c>
      <c r="S160" s="14">
        <v>17245</v>
      </c>
      <c r="T160" s="15">
        <v>479</v>
      </c>
      <c r="U160" s="14">
        <v>26082</v>
      </c>
      <c r="V160" s="14">
        <v>119414</v>
      </c>
      <c r="W160" s="14">
        <v>10691</v>
      </c>
      <c r="X160" s="14">
        <v>130105</v>
      </c>
      <c r="Y160" s="14">
        <v>416480</v>
      </c>
      <c r="Z160" s="14">
        <v>447361</v>
      </c>
    </row>
    <row r="161" spans="1:26">
      <c r="A161" s="13" t="s">
        <v>850</v>
      </c>
      <c r="B161" s="14">
        <v>95848</v>
      </c>
      <c r="C161" s="14">
        <v>43122</v>
      </c>
      <c r="D161" s="14">
        <v>47057</v>
      </c>
      <c r="E161" s="14">
        <v>11985</v>
      </c>
      <c r="F161" s="14">
        <v>198012</v>
      </c>
      <c r="G161" s="15">
        <v>87</v>
      </c>
      <c r="H161" s="15">
        <v>82</v>
      </c>
      <c r="I161" s="15">
        <v>123</v>
      </c>
      <c r="J161" s="15">
        <v>28</v>
      </c>
      <c r="K161" s="15">
        <v>320</v>
      </c>
      <c r="L161" s="15">
        <v>62</v>
      </c>
      <c r="M161" s="14">
        <v>15558</v>
      </c>
      <c r="N161" s="14">
        <v>135475</v>
      </c>
      <c r="O161" s="14">
        <v>15282</v>
      </c>
      <c r="P161" s="14">
        <v>166377</v>
      </c>
      <c r="Q161" s="15">
        <v>24</v>
      </c>
      <c r="R161" s="14">
        <v>4639</v>
      </c>
      <c r="S161" s="14">
        <v>17184</v>
      </c>
      <c r="T161" s="15">
        <v>442</v>
      </c>
      <c r="U161" s="14">
        <v>22289</v>
      </c>
      <c r="V161" s="14">
        <v>49251</v>
      </c>
      <c r="W161" s="14">
        <v>8837</v>
      </c>
      <c r="X161" s="14">
        <v>58088</v>
      </c>
      <c r="Y161" s="14">
        <v>422477</v>
      </c>
      <c r="Z161" s="14">
        <v>445086</v>
      </c>
    </row>
    <row r="162" spans="1:26">
      <c r="A162" s="13" t="s">
        <v>580</v>
      </c>
      <c r="B162" s="14">
        <v>22239</v>
      </c>
      <c r="C162" s="14">
        <v>19828</v>
      </c>
      <c r="D162" s="14">
        <v>28402</v>
      </c>
      <c r="E162" s="14">
        <v>10482</v>
      </c>
      <c r="F162" s="14">
        <v>80951</v>
      </c>
      <c r="G162" s="15">
        <v>16</v>
      </c>
      <c r="H162" s="15">
        <v>23</v>
      </c>
      <c r="I162" s="15">
        <v>124</v>
      </c>
      <c r="J162" s="15">
        <v>208</v>
      </c>
      <c r="K162" s="15">
        <v>371</v>
      </c>
      <c r="L162" s="15">
        <v>17</v>
      </c>
      <c r="M162" s="14">
        <v>1251</v>
      </c>
      <c r="N162" s="14">
        <v>35474</v>
      </c>
      <c r="O162" s="14">
        <v>1888</v>
      </c>
      <c r="P162" s="14">
        <v>38630</v>
      </c>
      <c r="Q162" s="15">
        <v>5</v>
      </c>
      <c r="R162" s="14">
        <v>1001</v>
      </c>
      <c r="S162" s="14">
        <v>7174</v>
      </c>
      <c r="T162" s="15">
        <v>929</v>
      </c>
      <c r="U162" s="14">
        <v>9109</v>
      </c>
      <c r="V162" s="14">
        <v>44126</v>
      </c>
      <c r="W162" s="14">
        <v>9149</v>
      </c>
      <c r="X162" s="14">
        <v>53275</v>
      </c>
      <c r="Y162" s="14">
        <v>172856</v>
      </c>
      <c r="Z162" s="14">
        <v>182336</v>
      </c>
    </row>
    <row r="163" spans="1:26">
      <c r="A163" s="13" t="s">
        <v>190</v>
      </c>
      <c r="B163" s="15">
        <v>26</v>
      </c>
      <c r="C163" s="14">
        <v>14760</v>
      </c>
      <c r="D163" s="14">
        <v>101152</v>
      </c>
      <c r="E163" s="15">
        <v>102</v>
      </c>
      <c r="F163" s="14">
        <v>116040</v>
      </c>
      <c r="G163" s="15">
        <v>160</v>
      </c>
      <c r="H163" s="15">
        <v>500</v>
      </c>
      <c r="I163" s="15">
        <v>960</v>
      </c>
      <c r="J163" s="15">
        <v>24</v>
      </c>
      <c r="K163" s="14">
        <v>1644</v>
      </c>
      <c r="L163" s="15">
        <v>15</v>
      </c>
      <c r="M163" s="15">
        <v>843</v>
      </c>
      <c r="N163" s="14">
        <v>178304</v>
      </c>
      <c r="O163" s="14">
        <v>1464</v>
      </c>
      <c r="P163" s="14">
        <v>180626</v>
      </c>
      <c r="Q163" s="15">
        <v>2</v>
      </c>
      <c r="R163" s="14">
        <v>1378</v>
      </c>
      <c r="S163" s="14">
        <v>9351</v>
      </c>
      <c r="T163" s="15">
        <v>196</v>
      </c>
      <c r="U163" s="14">
        <v>10927</v>
      </c>
      <c r="V163" s="14">
        <v>250363</v>
      </c>
      <c r="W163" s="15">
        <v>521</v>
      </c>
      <c r="X163" s="14">
        <v>250884</v>
      </c>
      <c r="Y163" s="14">
        <v>547550</v>
      </c>
      <c r="Z163" s="14">
        <v>560121</v>
      </c>
    </row>
    <row r="164" spans="1:26">
      <c r="A164" s="13" t="s">
        <v>160</v>
      </c>
      <c r="B164" s="15">
        <v>6</v>
      </c>
      <c r="C164" s="14">
        <v>4222</v>
      </c>
      <c r="D164" s="14">
        <v>20302</v>
      </c>
      <c r="E164" s="15">
        <v>485</v>
      </c>
      <c r="F164" s="14">
        <v>25015</v>
      </c>
      <c r="G164" s="15">
        <v>0</v>
      </c>
      <c r="H164" s="15">
        <v>27</v>
      </c>
      <c r="I164" s="15">
        <v>328</v>
      </c>
      <c r="J164" s="15">
        <v>11</v>
      </c>
      <c r="K164" s="15">
        <v>366</v>
      </c>
      <c r="L164" s="15">
        <v>7</v>
      </c>
      <c r="M164" s="14">
        <v>6891</v>
      </c>
      <c r="N164" s="14">
        <v>148243</v>
      </c>
      <c r="O164" s="14">
        <v>1875</v>
      </c>
      <c r="P164" s="14">
        <v>157016</v>
      </c>
      <c r="Q164" s="15">
        <v>7</v>
      </c>
      <c r="R164" s="14">
        <v>2759</v>
      </c>
      <c r="S164" s="14">
        <v>8270</v>
      </c>
      <c r="T164" s="14">
        <v>3498</v>
      </c>
      <c r="U164" s="14">
        <v>14534</v>
      </c>
      <c r="V164" s="14">
        <v>237594</v>
      </c>
      <c r="W164" s="14">
        <v>1490</v>
      </c>
      <c r="X164" s="14">
        <v>239084</v>
      </c>
      <c r="Y164" s="14">
        <v>421115</v>
      </c>
      <c r="Z164" s="14">
        <v>436015</v>
      </c>
    </row>
    <row r="165" spans="1:26">
      <c r="A165" s="13" t="s">
        <v>977</v>
      </c>
      <c r="B165" s="15">
        <v>53</v>
      </c>
      <c r="C165" s="14">
        <v>17929</v>
      </c>
      <c r="D165" s="14">
        <v>19282</v>
      </c>
      <c r="E165" s="15">
        <v>93</v>
      </c>
      <c r="F165" s="14">
        <v>37357</v>
      </c>
      <c r="G165" s="14">
        <v>1368</v>
      </c>
      <c r="H165" s="15">
        <v>286</v>
      </c>
      <c r="I165" s="15">
        <v>313</v>
      </c>
      <c r="J165" s="15">
        <v>65</v>
      </c>
      <c r="K165" s="14">
        <v>2032</v>
      </c>
      <c r="L165" s="15">
        <v>18</v>
      </c>
      <c r="M165" s="14">
        <v>340788</v>
      </c>
      <c r="N165" s="14">
        <v>263119</v>
      </c>
      <c r="O165" s="14">
        <v>11101</v>
      </c>
      <c r="P165" s="14">
        <v>615026</v>
      </c>
      <c r="Q165" s="15">
        <v>4</v>
      </c>
      <c r="R165" s="14">
        <v>8377</v>
      </c>
      <c r="S165" s="14">
        <v>31123</v>
      </c>
      <c r="T165" s="15">
        <v>389</v>
      </c>
      <c r="U165" s="14">
        <v>39893</v>
      </c>
      <c r="V165" s="14">
        <v>924169</v>
      </c>
      <c r="W165" s="15">
        <v>690</v>
      </c>
      <c r="X165" s="14">
        <v>924859</v>
      </c>
      <c r="Y165" s="14">
        <v>1577242</v>
      </c>
      <c r="Z165" s="14">
        <v>1619167</v>
      </c>
    </row>
    <row r="166" spans="1:26">
      <c r="A166" s="13" t="s">
        <v>1061</v>
      </c>
      <c r="B166" s="15">
        <v>1</v>
      </c>
      <c r="C166" s="14">
        <v>1026</v>
      </c>
      <c r="D166" s="14">
        <v>24803</v>
      </c>
      <c r="E166" s="15">
        <v>194</v>
      </c>
      <c r="F166" s="14">
        <v>26024</v>
      </c>
      <c r="G166" s="15">
        <v>0</v>
      </c>
      <c r="H166" s="15">
        <v>0</v>
      </c>
      <c r="I166" s="15">
        <v>824</v>
      </c>
      <c r="J166" s="15">
        <v>24</v>
      </c>
      <c r="K166" s="15">
        <v>848</v>
      </c>
      <c r="L166" s="15">
        <v>0</v>
      </c>
      <c r="M166" s="15">
        <v>467</v>
      </c>
      <c r="N166" s="14">
        <v>186860</v>
      </c>
      <c r="O166" s="14">
        <v>2049</v>
      </c>
      <c r="P166" s="14">
        <v>189376</v>
      </c>
      <c r="Q166" s="15">
        <v>0</v>
      </c>
      <c r="R166" s="15">
        <v>176</v>
      </c>
      <c r="S166" s="14">
        <v>2398</v>
      </c>
      <c r="T166" s="15">
        <v>768</v>
      </c>
      <c r="U166" s="14">
        <v>3342</v>
      </c>
      <c r="V166" s="14">
        <v>551997</v>
      </c>
      <c r="W166" s="14">
        <v>6472</v>
      </c>
      <c r="X166" s="14">
        <v>558469</v>
      </c>
      <c r="Y166" s="14">
        <v>773869</v>
      </c>
      <c r="Z166" s="14">
        <v>778059</v>
      </c>
    </row>
    <row r="167" spans="1:26">
      <c r="A167" s="13" t="s">
        <v>881</v>
      </c>
      <c r="B167" s="14">
        <v>14326</v>
      </c>
      <c r="C167" s="14">
        <v>13725</v>
      </c>
      <c r="D167" s="14">
        <v>12313</v>
      </c>
      <c r="E167" s="14">
        <v>1462</v>
      </c>
      <c r="F167" s="14">
        <v>41826</v>
      </c>
      <c r="G167" s="15">
        <v>0</v>
      </c>
      <c r="H167" s="15">
        <v>40</v>
      </c>
      <c r="I167" s="15">
        <v>60</v>
      </c>
      <c r="J167" s="15">
        <v>0</v>
      </c>
      <c r="K167" s="15">
        <v>100</v>
      </c>
      <c r="L167" s="15">
        <v>241</v>
      </c>
      <c r="M167" s="14">
        <v>38040</v>
      </c>
      <c r="N167" s="14">
        <v>90837</v>
      </c>
      <c r="O167" s="14">
        <v>2490</v>
      </c>
      <c r="P167" s="14">
        <v>131608</v>
      </c>
      <c r="Q167" s="15">
        <v>10</v>
      </c>
      <c r="R167" s="14">
        <v>6188</v>
      </c>
      <c r="S167" s="14">
        <v>1471</v>
      </c>
      <c r="T167" s="15">
        <v>178</v>
      </c>
      <c r="U167" s="14">
        <v>7847</v>
      </c>
      <c r="V167" s="14">
        <v>38324</v>
      </c>
      <c r="W167" s="14">
        <v>1226</v>
      </c>
      <c r="X167" s="14">
        <v>39550</v>
      </c>
      <c r="Y167" s="14">
        <v>212984</v>
      </c>
      <c r="Z167" s="14">
        <v>220931</v>
      </c>
    </row>
    <row r="168" spans="1:26">
      <c r="A168" s="13" t="s">
        <v>517</v>
      </c>
      <c r="B168" s="14">
        <v>1148217</v>
      </c>
      <c r="C168" s="14">
        <v>142006</v>
      </c>
      <c r="D168" s="14">
        <v>118172</v>
      </c>
      <c r="E168" s="14">
        <v>2303</v>
      </c>
      <c r="F168" s="14">
        <v>1410698</v>
      </c>
      <c r="G168" s="15">
        <v>583</v>
      </c>
      <c r="H168" s="15">
        <v>304</v>
      </c>
      <c r="I168" s="15">
        <v>488</v>
      </c>
      <c r="J168" s="15">
        <v>253</v>
      </c>
      <c r="K168" s="14">
        <v>1628</v>
      </c>
      <c r="L168" s="15">
        <v>147</v>
      </c>
      <c r="M168" s="14">
        <v>16011</v>
      </c>
      <c r="N168" s="14">
        <v>44551</v>
      </c>
      <c r="O168" s="14">
        <v>1894</v>
      </c>
      <c r="P168" s="14">
        <v>62603</v>
      </c>
      <c r="Q168" s="15">
        <v>0</v>
      </c>
      <c r="R168" s="14">
        <v>1833</v>
      </c>
      <c r="S168" s="14">
        <v>78778</v>
      </c>
      <c r="T168" s="14">
        <v>2664</v>
      </c>
      <c r="U168" s="14">
        <v>83275</v>
      </c>
      <c r="V168" s="15">
        <v>0</v>
      </c>
      <c r="W168" s="15">
        <v>0</v>
      </c>
      <c r="X168" s="15">
        <v>0</v>
      </c>
      <c r="Y168" s="14">
        <v>1473301</v>
      </c>
      <c r="Z168" s="14">
        <v>1558204</v>
      </c>
    </row>
    <row r="169" spans="1:26">
      <c r="A169" s="13" t="s">
        <v>973</v>
      </c>
      <c r="B169" s="15">
        <v>96</v>
      </c>
      <c r="C169" s="14">
        <v>11035</v>
      </c>
      <c r="D169" s="14">
        <v>21137</v>
      </c>
      <c r="E169" s="14">
        <v>2981</v>
      </c>
      <c r="F169" s="14">
        <v>35249</v>
      </c>
      <c r="G169" s="15">
        <v>3</v>
      </c>
      <c r="H169" s="15">
        <v>82</v>
      </c>
      <c r="I169" s="15">
        <v>109</v>
      </c>
      <c r="J169" s="15">
        <v>30</v>
      </c>
      <c r="K169" s="15">
        <v>224</v>
      </c>
      <c r="L169" s="15">
        <v>369</v>
      </c>
      <c r="M169" s="14">
        <v>1526</v>
      </c>
      <c r="N169" s="14">
        <v>30153</v>
      </c>
      <c r="O169" s="15">
        <v>950</v>
      </c>
      <c r="P169" s="14">
        <v>32998</v>
      </c>
      <c r="Q169" s="15">
        <v>20</v>
      </c>
      <c r="R169" s="15">
        <v>676</v>
      </c>
      <c r="S169" s="14">
        <v>1360</v>
      </c>
      <c r="T169" s="15">
        <v>92</v>
      </c>
      <c r="U169" s="14">
        <v>2148</v>
      </c>
      <c r="V169" s="14">
        <v>17448</v>
      </c>
      <c r="W169" s="14">
        <v>2348</v>
      </c>
      <c r="X169" s="14">
        <v>19796</v>
      </c>
      <c r="Y169" s="14">
        <v>88043</v>
      </c>
      <c r="Z169" s="14">
        <v>90415</v>
      </c>
    </row>
    <row r="170" spans="1:26">
      <c r="A170" s="13" t="s">
        <v>784</v>
      </c>
      <c r="B170" s="15">
        <v>2</v>
      </c>
      <c r="C170" s="14">
        <v>16691</v>
      </c>
      <c r="D170" s="14">
        <v>5958</v>
      </c>
      <c r="E170" s="15">
        <v>845</v>
      </c>
      <c r="F170" s="14">
        <v>23496</v>
      </c>
      <c r="G170" s="15">
        <v>0</v>
      </c>
      <c r="H170" s="15">
        <v>22</v>
      </c>
      <c r="I170" s="15">
        <v>87</v>
      </c>
      <c r="J170" s="15">
        <v>3</v>
      </c>
      <c r="K170" s="15">
        <v>112</v>
      </c>
      <c r="L170" s="15">
        <v>2</v>
      </c>
      <c r="M170" s="14">
        <v>16297</v>
      </c>
      <c r="N170" s="14">
        <v>55414</v>
      </c>
      <c r="O170" s="14">
        <v>1917</v>
      </c>
      <c r="P170" s="14">
        <v>73630</v>
      </c>
      <c r="Q170" s="15">
        <v>22</v>
      </c>
      <c r="R170" s="14">
        <v>7673</v>
      </c>
      <c r="S170" s="15">
        <v>663</v>
      </c>
      <c r="T170" s="15">
        <v>70</v>
      </c>
      <c r="U170" s="14">
        <v>8428</v>
      </c>
      <c r="V170" s="14">
        <v>98675</v>
      </c>
      <c r="W170" s="14">
        <v>4772</v>
      </c>
      <c r="X170" s="14">
        <v>103447</v>
      </c>
      <c r="Y170" s="14">
        <v>200573</v>
      </c>
      <c r="Z170" s="14">
        <v>209113</v>
      </c>
    </row>
    <row r="171" spans="1:26">
      <c r="A171" s="13" t="s">
        <v>534</v>
      </c>
      <c r="B171" s="15">
        <v>82</v>
      </c>
      <c r="C171" s="14">
        <v>17926</v>
      </c>
      <c r="D171" s="14">
        <v>96049</v>
      </c>
      <c r="E171" s="15">
        <v>449</v>
      </c>
      <c r="F171" s="14">
        <v>114506</v>
      </c>
      <c r="G171" s="15">
        <v>23</v>
      </c>
      <c r="H171" s="15">
        <v>23</v>
      </c>
      <c r="I171" s="15">
        <v>890</v>
      </c>
      <c r="J171" s="15">
        <v>0</v>
      </c>
      <c r="K171" s="15">
        <v>936</v>
      </c>
      <c r="L171" s="15">
        <v>1</v>
      </c>
      <c r="M171" s="14">
        <v>2218</v>
      </c>
      <c r="N171" s="14">
        <v>209389</v>
      </c>
      <c r="O171" s="15">
        <v>158</v>
      </c>
      <c r="P171" s="14">
        <v>211766</v>
      </c>
      <c r="Q171" s="15">
        <v>10</v>
      </c>
      <c r="R171" s="14">
        <v>1507</v>
      </c>
      <c r="S171" s="14">
        <v>24705</v>
      </c>
      <c r="T171" s="15">
        <v>72</v>
      </c>
      <c r="U171" s="14">
        <v>26294</v>
      </c>
      <c r="V171" s="14">
        <v>255091</v>
      </c>
      <c r="W171" s="15">
        <v>276</v>
      </c>
      <c r="X171" s="14">
        <v>255367</v>
      </c>
      <c r="Y171" s="14">
        <v>581639</v>
      </c>
      <c r="Z171" s="14">
        <v>608869</v>
      </c>
    </row>
    <row r="172" spans="1:26">
      <c r="A172" s="13" t="s">
        <v>258</v>
      </c>
      <c r="B172" s="14">
        <v>26033</v>
      </c>
      <c r="C172" s="14">
        <v>28684</v>
      </c>
      <c r="D172" s="14">
        <v>39056</v>
      </c>
      <c r="E172" s="15">
        <v>610</v>
      </c>
      <c r="F172" s="14">
        <v>94383</v>
      </c>
      <c r="G172" s="15">
        <v>125</v>
      </c>
      <c r="H172" s="15">
        <v>223</v>
      </c>
      <c r="I172" s="15">
        <v>701</v>
      </c>
      <c r="J172" s="15">
        <v>23</v>
      </c>
      <c r="K172" s="14">
        <v>1072</v>
      </c>
      <c r="L172" s="15">
        <v>78</v>
      </c>
      <c r="M172" s="14">
        <v>1263</v>
      </c>
      <c r="N172" s="14">
        <v>41942</v>
      </c>
      <c r="O172" s="15">
        <v>742</v>
      </c>
      <c r="P172" s="14">
        <v>44025</v>
      </c>
      <c r="Q172" s="15">
        <v>9</v>
      </c>
      <c r="R172" s="15">
        <v>895</v>
      </c>
      <c r="S172" s="14">
        <v>5040</v>
      </c>
      <c r="T172" s="15">
        <v>211</v>
      </c>
      <c r="U172" s="14">
        <v>6155</v>
      </c>
      <c r="V172" s="14">
        <v>35849</v>
      </c>
      <c r="W172" s="15">
        <v>70</v>
      </c>
      <c r="X172" s="14">
        <v>35919</v>
      </c>
      <c r="Y172" s="14">
        <v>174327</v>
      </c>
      <c r="Z172" s="14">
        <v>181554</v>
      </c>
    </row>
    <row r="173" spans="1:26">
      <c r="A173" s="13" t="s">
        <v>1016</v>
      </c>
      <c r="B173" s="15">
        <v>765</v>
      </c>
      <c r="C173" s="14">
        <v>1170</v>
      </c>
      <c r="D173" s="14">
        <v>10950</v>
      </c>
      <c r="E173" s="14">
        <v>15138</v>
      </c>
      <c r="F173" s="14">
        <v>28023</v>
      </c>
      <c r="G173" s="15">
        <v>2</v>
      </c>
      <c r="H173" s="15">
        <v>53</v>
      </c>
      <c r="I173" s="14">
        <v>1634</v>
      </c>
      <c r="J173" s="15">
        <v>346</v>
      </c>
      <c r="K173" s="14">
        <v>2035</v>
      </c>
      <c r="L173" s="15">
        <v>12</v>
      </c>
      <c r="M173" s="15">
        <v>540</v>
      </c>
      <c r="N173" s="14">
        <v>12429</v>
      </c>
      <c r="O173" s="14">
        <v>6479</v>
      </c>
      <c r="P173" s="14">
        <v>19460</v>
      </c>
      <c r="Q173" s="15">
        <v>3</v>
      </c>
      <c r="R173" s="15">
        <v>199</v>
      </c>
      <c r="S173" s="14">
        <v>3587</v>
      </c>
      <c r="T173" s="15">
        <v>180</v>
      </c>
      <c r="U173" s="14">
        <v>3969</v>
      </c>
      <c r="V173" s="14">
        <v>6029</v>
      </c>
      <c r="W173" s="14">
        <v>31161</v>
      </c>
      <c r="X173" s="14">
        <v>37190</v>
      </c>
      <c r="Y173" s="14">
        <v>84673</v>
      </c>
      <c r="Z173" s="14">
        <v>90677</v>
      </c>
    </row>
    <row r="174" spans="1:26">
      <c r="A174" s="13" t="s">
        <v>122</v>
      </c>
      <c r="B174" s="15">
        <v>3</v>
      </c>
      <c r="C174" s="14">
        <v>32584</v>
      </c>
      <c r="D174" s="14">
        <v>43869</v>
      </c>
      <c r="E174" s="14">
        <v>2581</v>
      </c>
      <c r="F174" s="14">
        <v>79037</v>
      </c>
      <c r="G174" s="15">
        <v>2</v>
      </c>
      <c r="H174" s="15">
        <v>83</v>
      </c>
      <c r="I174" s="15">
        <v>698</v>
      </c>
      <c r="J174" s="15">
        <v>18</v>
      </c>
      <c r="K174" s="15">
        <v>801</v>
      </c>
      <c r="L174" s="15">
        <v>0</v>
      </c>
      <c r="M174" s="14">
        <v>1465</v>
      </c>
      <c r="N174" s="14">
        <v>91737</v>
      </c>
      <c r="O174" s="14">
        <v>8085</v>
      </c>
      <c r="P174" s="14">
        <v>101287</v>
      </c>
      <c r="Q174" s="15">
        <v>1</v>
      </c>
      <c r="R174" s="15">
        <v>506</v>
      </c>
      <c r="S174" s="14">
        <v>102692</v>
      </c>
      <c r="T174" s="14">
        <v>2998</v>
      </c>
      <c r="U174" s="14">
        <v>106197</v>
      </c>
      <c r="V174" s="14">
        <v>63355</v>
      </c>
      <c r="W174" s="14">
        <v>33903</v>
      </c>
      <c r="X174" s="14">
        <v>97258</v>
      </c>
      <c r="Y174" s="14">
        <v>277582</v>
      </c>
      <c r="Z174" s="14">
        <v>384580</v>
      </c>
    </row>
    <row r="175" spans="1:26">
      <c r="A175" s="13" t="s">
        <v>578</v>
      </c>
      <c r="B175" s="15">
        <v>13</v>
      </c>
      <c r="C175" s="14">
        <v>26988</v>
      </c>
      <c r="D175" s="14">
        <v>99981</v>
      </c>
      <c r="E175" s="15">
        <v>300</v>
      </c>
      <c r="F175" s="14">
        <v>127282</v>
      </c>
      <c r="G175" s="15">
        <v>4</v>
      </c>
      <c r="H175" s="15">
        <v>582</v>
      </c>
      <c r="I175" s="15">
        <v>754</v>
      </c>
      <c r="J175" s="15">
        <v>12</v>
      </c>
      <c r="K175" s="14">
        <v>1352</v>
      </c>
      <c r="L175" s="15">
        <v>1</v>
      </c>
      <c r="M175" s="14">
        <v>23526</v>
      </c>
      <c r="N175" s="14">
        <v>228179</v>
      </c>
      <c r="O175" s="15">
        <v>408</v>
      </c>
      <c r="P175" s="14">
        <v>252114</v>
      </c>
      <c r="Q175" s="15">
        <v>19</v>
      </c>
      <c r="R175" s="14">
        <v>1200</v>
      </c>
      <c r="S175" s="14">
        <v>12949</v>
      </c>
      <c r="T175" s="15">
        <v>601</v>
      </c>
      <c r="U175" s="14">
        <v>14769</v>
      </c>
      <c r="V175" s="14">
        <v>449478</v>
      </c>
      <c r="W175" s="15">
        <v>59</v>
      </c>
      <c r="X175" s="14">
        <v>449537</v>
      </c>
      <c r="Y175" s="14">
        <v>828933</v>
      </c>
      <c r="Z175" s="14">
        <v>845054</v>
      </c>
    </row>
    <row r="176" spans="1:26">
      <c r="A176" s="13" t="s">
        <v>97</v>
      </c>
      <c r="B176" s="15">
        <v>474</v>
      </c>
      <c r="C176" s="14">
        <v>42792</v>
      </c>
      <c r="D176" s="14">
        <v>68661</v>
      </c>
      <c r="E176" s="15">
        <v>300</v>
      </c>
      <c r="F176" s="14">
        <v>112227</v>
      </c>
      <c r="G176" s="14">
        <v>27671</v>
      </c>
      <c r="H176" s="14">
        <v>1849</v>
      </c>
      <c r="I176" s="15">
        <v>635</v>
      </c>
      <c r="J176" s="15">
        <v>29</v>
      </c>
      <c r="K176" s="14">
        <v>30184</v>
      </c>
      <c r="L176" s="15">
        <v>0</v>
      </c>
      <c r="M176" s="14">
        <v>29639</v>
      </c>
      <c r="N176" s="14">
        <v>386200</v>
      </c>
      <c r="O176" s="14">
        <v>1487</v>
      </c>
      <c r="P176" s="14">
        <v>417326</v>
      </c>
      <c r="Q176" s="15">
        <v>6</v>
      </c>
      <c r="R176" s="14">
        <v>4293</v>
      </c>
      <c r="S176" s="14">
        <v>19892</v>
      </c>
      <c r="T176" s="15">
        <v>402</v>
      </c>
      <c r="U176" s="14">
        <v>24593</v>
      </c>
      <c r="V176" s="14">
        <v>506655</v>
      </c>
      <c r="W176" s="15">
        <v>105</v>
      </c>
      <c r="X176" s="14">
        <v>506760</v>
      </c>
      <c r="Y176" s="14">
        <v>1036313</v>
      </c>
      <c r="Z176" s="14">
        <v>1091090</v>
      </c>
    </row>
    <row r="177" spans="1:26">
      <c r="A177" s="13" t="s">
        <v>186</v>
      </c>
      <c r="B177" s="14">
        <v>62035</v>
      </c>
      <c r="C177" s="14">
        <v>114283</v>
      </c>
      <c r="D177" s="14">
        <v>71672</v>
      </c>
      <c r="E177" s="14">
        <v>12815</v>
      </c>
      <c r="F177" s="14">
        <v>260805</v>
      </c>
      <c r="G177" s="15">
        <v>606</v>
      </c>
      <c r="H177" s="15">
        <v>814</v>
      </c>
      <c r="I177" s="15">
        <v>629</v>
      </c>
      <c r="J177" s="15">
        <v>110</v>
      </c>
      <c r="K177" s="14">
        <v>2159</v>
      </c>
      <c r="L177" s="15">
        <v>5</v>
      </c>
      <c r="M177" s="14">
        <v>5963</v>
      </c>
      <c r="N177" s="14">
        <v>36771</v>
      </c>
      <c r="O177" s="14">
        <v>1127</v>
      </c>
      <c r="P177" s="14">
        <v>43866</v>
      </c>
      <c r="Q177" s="15">
        <v>1</v>
      </c>
      <c r="R177" s="14">
        <v>17132</v>
      </c>
      <c r="S177" s="14">
        <v>5038</v>
      </c>
      <c r="T177" s="15">
        <v>332</v>
      </c>
      <c r="U177" s="14">
        <v>22503</v>
      </c>
      <c r="V177" s="14">
        <v>30263</v>
      </c>
      <c r="W177" s="14">
        <v>7479</v>
      </c>
      <c r="X177" s="14">
        <v>37742</v>
      </c>
      <c r="Y177" s="14">
        <v>342413</v>
      </c>
      <c r="Z177" s="14">
        <v>367075</v>
      </c>
    </row>
    <row r="178" spans="1:26">
      <c r="A178" s="13" t="s">
        <v>753</v>
      </c>
      <c r="B178" s="14">
        <v>8066</v>
      </c>
      <c r="C178" s="14">
        <v>12939</v>
      </c>
      <c r="D178" s="14">
        <v>28911</v>
      </c>
      <c r="E178" s="14">
        <v>21659</v>
      </c>
      <c r="F178" s="14">
        <v>71575</v>
      </c>
      <c r="G178" s="15">
        <v>7</v>
      </c>
      <c r="H178" s="15">
        <v>929</v>
      </c>
      <c r="I178" s="15">
        <v>653</v>
      </c>
      <c r="J178" s="15">
        <v>409</v>
      </c>
      <c r="K178" s="14">
        <v>1998</v>
      </c>
      <c r="L178" s="15">
        <v>30</v>
      </c>
      <c r="M178" s="14">
        <v>1615</v>
      </c>
      <c r="N178" s="14">
        <v>36124</v>
      </c>
      <c r="O178" s="14">
        <v>5439</v>
      </c>
      <c r="P178" s="14">
        <v>43208</v>
      </c>
      <c r="Q178" s="15">
        <v>10</v>
      </c>
      <c r="R178" s="14">
        <v>3590</v>
      </c>
      <c r="S178" s="14">
        <v>2721</v>
      </c>
      <c r="T178" s="15">
        <v>475</v>
      </c>
      <c r="U178" s="14">
        <v>6796</v>
      </c>
      <c r="V178" s="14">
        <v>39978</v>
      </c>
      <c r="W178" s="14">
        <v>13040</v>
      </c>
      <c r="X178" s="14">
        <v>53018</v>
      </c>
      <c r="Y178" s="14">
        <v>167801</v>
      </c>
      <c r="Z178" s="14">
        <v>176595</v>
      </c>
    </row>
    <row r="179" spans="1:26">
      <c r="A179" s="13" t="s">
        <v>1076</v>
      </c>
      <c r="B179" s="15">
        <v>17</v>
      </c>
      <c r="C179" s="15">
        <v>295</v>
      </c>
      <c r="D179" s="14">
        <v>29586</v>
      </c>
      <c r="E179" s="15">
        <v>120</v>
      </c>
      <c r="F179" s="14">
        <v>30018</v>
      </c>
      <c r="G179" s="15">
        <v>24</v>
      </c>
      <c r="H179" s="15">
        <v>32</v>
      </c>
      <c r="I179" s="14">
        <v>1062</v>
      </c>
      <c r="J179" s="15">
        <v>14</v>
      </c>
      <c r="K179" s="14">
        <v>1132</v>
      </c>
      <c r="L179" s="15">
        <v>0</v>
      </c>
      <c r="M179" s="15">
        <v>868</v>
      </c>
      <c r="N179" s="14">
        <v>143774</v>
      </c>
      <c r="O179" s="14">
        <v>2097</v>
      </c>
      <c r="P179" s="14">
        <v>146739</v>
      </c>
      <c r="Q179" s="15">
        <v>0</v>
      </c>
      <c r="R179" s="15">
        <v>115</v>
      </c>
      <c r="S179" s="14">
        <v>1175</v>
      </c>
      <c r="T179" s="15">
        <v>71</v>
      </c>
      <c r="U179" s="14">
        <v>1361</v>
      </c>
      <c r="V179" s="14">
        <v>263055</v>
      </c>
      <c r="W179" s="14">
        <v>6182</v>
      </c>
      <c r="X179" s="14">
        <v>269237</v>
      </c>
      <c r="Y179" s="14">
        <v>445994</v>
      </c>
      <c r="Z179" s="14">
        <v>448487</v>
      </c>
    </row>
    <row r="180" spans="1:26">
      <c r="A180" s="13" t="s">
        <v>690</v>
      </c>
      <c r="B180" s="15">
        <v>829</v>
      </c>
      <c r="C180" s="14">
        <v>46365</v>
      </c>
      <c r="D180" s="14">
        <v>133989</v>
      </c>
      <c r="E180" s="14">
        <v>5965</v>
      </c>
      <c r="F180" s="14">
        <v>187148</v>
      </c>
      <c r="G180" s="14">
        <v>4367</v>
      </c>
      <c r="H180" s="14">
        <v>1756</v>
      </c>
      <c r="I180" s="14">
        <v>4516</v>
      </c>
      <c r="J180" s="14">
        <v>4671</v>
      </c>
      <c r="K180" s="14">
        <v>15310</v>
      </c>
      <c r="L180" s="15">
        <v>6</v>
      </c>
      <c r="M180" s="14">
        <v>7779</v>
      </c>
      <c r="N180" s="14">
        <v>201688</v>
      </c>
      <c r="O180" s="14">
        <v>2050</v>
      </c>
      <c r="P180" s="14">
        <v>211523</v>
      </c>
      <c r="Q180" s="15">
        <v>6</v>
      </c>
      <c r="R180" s="14">
        <v>16103</v>
      </c>
      <c r="S180" s="14">
        <v>30173</v>
      </c>
      <c r="T180" s="14">
        <v>1179</v>
      </c>
      <c r="U180" s="14">
        <v>47461</v>
      </c>
      <c r="V180" s="14">
        <v>397460</v>
      </c>
      <c r="W180" s="14">
        <v>2670</v>
      </c>
      <c r="X180" s="14">
        <v>400130</v>
      </c>
      <c r="Y180" s="14">
        <v>798801</v>
      </c>
      <c r="Z180" s="14">
        <v>861572</v>
      </c>
    </row>
    <row r="181" spans="1:26">
      <c r="A181" s="13" t="s">
        <v>532</v>
      </c>
      <c r="B181" s="15">
        <v>1</v>
      </c>
      <c r="C181" s="14">
        <v>17982</v>
      </c>
      <c r="D181" s="14">
        <v>83591</v>
      </c>
      <c r="E181" s="15">
        <v>220</v>
      </c>
      <c r="F181" s="14">
        <v>101794</v>
      </c>
      <c r="G181" s="15">
        <v>0</v>
      </c>
      <c r="H181" s="15">
        <v>6</v>
      </c>
      <c r="I181" s="15">
        <v>336</v>
      </c>
      <c r="J181" s="15">
        <v>0</v>
      </c>
      <c r="K181" s="15">
        <v>342</v>
      </c>
      <c r="L181" s="15">
        <v>0</v>
      </c>
      <c r="M181" s="15">
        <v>152</v>
      </c>
      <c r="N181" s="14">
        <v>62212</v>
      </c>
      <c r="O181" s="15">
        <v>70</v>
      </c>
      <c r="P181" s="14">
        <v>62434</v>
      </c>
      <c r="Q181" s="15">
        <v>0</v>
      </c>
      <c r="R181" s="15">
        <v>242</v>
      </c>
      <c r="S181" s="14">
        <v>44081</v>
      </c>
      <c r="T181" s="15">
        <v>102</v>
      </c>
      <c r="U181" s="14">
        <v>44425</v>
      </c>
      <c r="V181" s="14">
        <v>131166</v>
      </c>
      <c r="W181" s="15">
        <v>83</v>
      </c>
      <c r="X181" s="14">
        <v>131249</v>
      </c>
      <c r="Y181" s="14">
        <v>295477</v>
      </c>
      <c r="Z181" s="14">
        <v>340244</v>
      </c>
    </row>
    <row r="182" spans="1:26">
      <c r="A182" s="13" t="s">
        <v>1093</v>
      </c>
      <c r="B182" s="15">
        <v>0</v>
      </c>
      <c r="C182" s="15">
        <v>118</v>
      </c>
      <c r="D182" s="14">
        <v>35728</v>
      </c>
      <c r="E182" s="15">
        <v>38</v>
      </c>
      <c r="F182" s="14">
        <v>35884</v>
      </c>
      <c r="G182" s="15">
        <v>27</v>
      </c>
      <c r="H182" s="15">
        <v>44</v>
      </c>
      <c r="I182" s="14">
        <v>1912</v>
      </c>
      <c r="J182" s="14">
        <v>2199</v>
      </c>
      <c r="K182" s="14">
        <v>4182</v>
      </c>
      <c r="L182" s="15">
        <v>3</v>
      </c>
      <c r="M182" s="15">
        <v>582</v>
      </c>
      <c r="N182" s="14">
        <v>183998</v>
      </c>
      <c r="O182" s="15">
        <v>243</v>
      </c>
      <c r="P182" s="14">
        <v>184826</v>
      </c>
      <c r="Q182" s="15">
        <v>4</v>
      </c>
      <c r="R182" s="15">
        <v>357</v>
      </c>
      <c r="S182" s="14">
        <v>52664</v>
      </c>
      <c r="T182" s="14">
        <v>1301</v>
      </c>
      <c r="U182" s="14">
        <v>54326</v>
      </c>
      <c r="V182" s="14">
        <v>139354</v>
      </c>
      <c r="W182" s="15">
        <v>122</v>
      </c>
      <c r="X182" s="14">
        <v>139476</v>
      </c>
      <c r="Y182" s="14">
        <v>360186</v>
      </c>
      <c r="Z182" s="14">
        <v>418694</v>
      </c>
    </row>
    <row r="183" spans="1:26">
      <c r="A183" s="13" t="s">
        <v>230</v>
      </c>
      <c r="B183" s="14">
        <v>37124</v>
      </c>
      <c r="C183" s="14">
        <v>50404</v>
      </c>
      <c r="D183" s="14">
        <v>32149</v>
      </c>
      <c r="E183" s="14">
        <v>5312</v>
      </c>
      <c r="F183" s="14">
        <v>124989</v>
      </c>
      <c r="G183" s="15">
        <v>86</v>
      </c>
      <c r="H183" s="15">
        <v>216</v>
      </c>
      <c r="I183" s="14">
        <v>1749</v>
      </c>
      <c r="J183" s="15">
        <v>46</v>
      </c>
      <c r="K183" s="14">
        <v>2097</v>
      </c>
      <c r="L183" s="15">
        <v>4</v>
      </c>
      <c r="M183" s="14">
        <v>2033</v>
      </c>
      <c r="N183" s="14">
        <v>30116</v>
      </c>
      <c r="O183" s="14">
        <v>5321</v>
      </c>
      <c r="P183" s="14">
        <v>37474</v>
      </c>
      <c r="Q183" s="15">
        <v>2</v>
      </c>
      <c r="R183" s="14">
        <v>1434</v>
      </c>
      <c r="S183" s="14">
        <v>5658</v>
      </c>
      <c r="T183" s="14">
        <v>3476</v>
      </c>
      <c r="U183" s="14">
        <v>10570</v>
      </c>
      <c r="V183" s="14">
        <v>29733</v>
      </c>
      <c r="W183" s="14">
        <v>2007</v>
      </c>
      <c r="X183" s="14">
        <v>31740</v>
      </c>
      <c r="Y183" s="14">
        <v>194203</v>
      </c>
      <c r="Z183" s="14">
        <v>206870</v>
      </c>
    </row>
    <row r="184" spans="1:26">
      <c r="A184" s="13" t="s">
        <v>802</v>
      </c>
      <c r="B184" s="15">
        <v>1</v>
      </c>
      <c r="C184" s="14">
        <v>1992</v>
      </c>
      <c r="D184" s="14">
        <v>16812</v>
      </c>
      <c r="E184" s="15">
        <v>23</v>
      </c>
      <c r="F184" s="14">
        <v>18828</v>
      </c>
      <c r="G184" s="15">
        <v>0</v>
      </c>
      <c r="H184" s="15">
        <v>9</v>
      </c>
      <c r="I184" s="15">
        <v>63</v>
      </c>
      <c r="J184" s="15">
        <v>4</v>
      </c>
      <c r="K184" s="15">
        <v>76</v>
      </c>
      <c r="L184" s="15">
        <v>0</v>
      </c>
      <c r="M184" s="14">
        <v>2350</v>
      </c>
      <c r="N184" s="14">
        <v>114968</v>
      </c>
      <c r="O184" s="15">
        <v>608</v>
      </c>
      <c r="P184" s="14">
        <v>117926</v>
      </c>
      <c r="Q184" s="15">
        <v>0</v>
      </c>
      <c r="R184" s="14">
        <v>2017</v>
      </c>
      <c r="S184" s="14">
        <v>11756</v>
      </c>
      <c r="T184" s="15">
        <v>528</v>
      </c>
      <c r="U184" s="14">
        <v>14301</v>
      </c>
      <c r="V184" s="14">
        <v>197237</v>
      </c>
      <c r="W184" s="15">
        <v>274</v>
      </c>
      <c r="X184" s="14">
        <v>197511</v>
      </c>
      <c r="Y184" s="14">
        <v>334265</v>
      </c>
      <c r="Z184" s="14">
        <v>348642</v>
      </c>
    </row>
    <row r="185" spans="1:26">
      <c r="A185" s="13" t="s">
        <v>492</v>
      </c>
      <c r="B185" s="15">
        <v>353</v>
      </c>
      <c r="C185" s="14">
        <v>71230</v>
      </c>
      <c r="D185" s="14">
        <v>192737</v>
      </c>
      <c r="E185" s="15">
        <v>421</v>
      </c>
      <c r="F185" s="14">
        <v>264741</v>
      </c>
      <c r="G185" s="15">
        <v>187</v>
      </c>
      <c r="H185" s="15">
        <v>464</v>
      </c>
      <c r="I185" s="14">
        <v>4295</v>
      </c>
      <c r="J185" s="15">
        <v>79</v>
      </c>
      <c r="K185" s="14">
        <v>5025</v>
      </c>
      <c r="L185" s="15">
        <v>103</v>
      </c>
      <c r="M185" s="14">
        <v>16008</v>
      </c>
      <c r="N185" s="14">
        <v>363090</v>
      </c>
      <c r="O185" s="15">
        <v>599</v>
      </c>
      <c r="P185" s="14">
        <v>379800</v>
      </c>
      <c r="Q185" s="15">
        <v>4</v>
      </c>
      <c r="R185" s="14">
        <v>1094</v>
      </c>
      <c r="S185" s="14">
        <v>36667</v>
      </c>
      <c r="T185" s="15">
        <v>550</v>
      </c>
      <c r="U185" s="14">
        <v>38315</v>
      </c>
      <c r="V185" s="14">
        <v>260010</v>
      </c>
      <c r="W185" s="15">
        <v>114</v>
      </c>
      <c r="X185" s="14">
        <v>260124</v>
      </c>
      <c r="Y185" s="14">
        <v>904665</v>
      </c>
      <c r="Z185" s="14">
        <v>948005</v>
      </c>
    </row>
    <row r="186" spans="1:26">
      <c r="A186" s="13" t="s">
        <v>776</v>
      </c>
      <c r="B186" s="15">
        <v>368</v>
      </c>
      <c r="C186" s="14">
        <v>7054</v>
      </c>
      <c r="D186" s="14">
        <v>23783</v>
      </c>
      <c r="E186" s="14">
        <v>1606</v>
      </c>
      <c r="F186" s="14">
        <v>32811</v>
      </c>
      <c r="G186" s="15">
        <v>29</v>
      </c>
      <c r="H186" s="15">
        <v>173</v>
      </c>
      <c r="I186" s="15">
        <v>755</v>
      </c>
      <c r="J186" s="15">
        <v>100</v>
      </c>
      <c r="K186" s="14">
        <v>1057</v>
      </c>
      <c r="L186" s="15">
        <v>0</v>
      </c>
      <c r="M186" s="14">
        <v>3168</v>
      </c>
      <c r="N186" s="14">
        <v>45972</v>
      </c>
      <c r="O186" s="14">
        <v>1292</v>
      </c>
      <c r="P186" s="14">
        <v>50432</v>
      </c>
      <c r="Q186" s="15">
        <v>1</v>
      </c>
      <c r="R186" s="14">
        <v>1337</v>
      </c>
      <c r="S186" s="14">
        <v>3955</v>
      </c>
      <c r="T186" s="15">
        <v>201</v>
      </c>
      <c r="U186" s="14">
        <v>5494</v>
      </c>
      <c r="V186" s="14">
        <v>40035</v>
      </c>
      <c r="W186" s="14">
        <v>3807</v>
      </c>
      <c r="X186" s="14">
        <v>43842</v>
      </c>
      <c r="Y186" s="14">
        <v>127085</v>
      </c>
      <c r="Z186" s="14">
        <v>133636</v>
      </c>
    </row>
    <row r="187" spans="1:26">
      <c r="A187" s="13" t="s">
        <v>51</v>
      </c>
      <c r="B187" s="15">
        <v>128</v>
      </c>
      <c r="C187" s="14">
        <v>13549</v>
      </c>
      <c r="D187" s="14">
        <v>18291</v>
      </c>
      <c r="E187" s="14">
        <v>2092</v>
      </c>
      <c r="F187" s="14">
        <v>34060</v>
      </c>
      <c r="G187" s="15">
        <v>0</v>
      </c>
      <c r="H187" s="15">
        <v>22</v>
      </c>
      <c r="I187" s="15">
        <v>78</v>
      </c>
      <c r="J187" s="15">
        <v>2</v>
      </c>
      <c r="K187" s="15">
        <v>102</v>
      </c>
      <c r="L187" s="15">
        <v>4</v>
      </c>
      <c r="M187" s="14">
        <v>2734</v>
      </c>
      <c r="N187" s="14">
        <v>31685</v>
      </c>
      <c r="O187" s="14">
        <v>1733</v>
      </c>
      <c r="P187" s="14">
        <v>36156</v>
      </c>
      <c r="Q187" s="15">
        <v>0</v>
      </c>
      <c r="R187" s="15">
        <v>469</v>
      </c>
      <c r="S187" s="14">
        <v>1055</v>
      </c>
      <c r="T187" s="15">
        <v>82</v>
      </c>
      <c r="U187" s="14">
        <v>1606</v>
      </c>
      <c r="V187" s="14">
        <v>9504</v>
      </c>
      <c r="W187" s="14">
        <v>6215</v>
      </c>
      <c r="X187" s="14">
        <v>15719</v>
      </c>
      <c r="Y187" s="14">
        <v>85935</v>
      </c>
      <c r="Z187" s="14">
        <v>87643</v>
      </c>
    </row>
    <row r="188" spans="1:26">
      <c r="A188" s="13" t="s">
        <v>1032</v>
      </c>
      <c r="B188" s="15">
        <v>22</v>
      </c>
      <c r="C188" s="14">
        <v>3916</v>
      </c>
      <c r="D188" s="14">
        <v>3807</v>
      </c>
      <c r="E188" s="14">
        <v>1172</v>
      </c>
      <c r="F188" s="14">
        <v>8917</v>
      </c>
      <c r="G188" s="15">
        <v>0</v>
      </c>
      <c r="H188" s="15">
        <v>91</v>
      </c>
      <c r="I188" s="15">
        <v>73</v>
      </c>
      <c r="J188" s="15">
        <v>34</v>
      </c>
      <c r="K188" s="15">
        <v>198</v>
      </c>
      <c r="L188" s="15">
        <v>204</v>
      </c>
      <c r="M188" s="14">
        <v>336563</v>
      </c>
      <c r="N188" s="14">
        <v>13341</v>
      </c>
      <c r="O188" s="14">
        <v>1000</v>
      </c>
      <c r="P188" s="14">
        <v>351108</v>
      </c>
      <c r="Q188" s="15">
        <v>2</v>
      </c>
      <c r="R188" s="14">
        <v>1282</v>
      </c>
      <c r="S188" s="15">
        <v>957</v>
      </c>
      <c r="T188" s="15">
        <v>117</v>
      </c>
      <c r="U188" s="14">
        <v>2358</v>
      </c>
      <c r="V188" s="14">
        <v>8622</v>
      </c>
      <c r="W188" s="14">
        <v>1839</v>
      </c>
      <c r="X188" s="14">
        <v>10461</v>
      </c>
      <c r="Y188" s="14">
        <v>370486</v>
      </c>
      <c r="Z188" s="14">
        <v>373042</v>
      </c>
    </row>
    <row r="189" spans="1:26">
      <c r="A189" s="13" t="s">
        <v>374</v>
      </c>
      <c r="B189" s="14">
        <v>214701</v>
      </c>
      <c r="C189" s="14">
        <v>42314</v>
      </c>
      <c r="D189" s="14">
        <v>22208</v>
      </c>
      <c r="E189" s="14">
        <v>4420</v>
      </c>
      <c r="F189" s="14">
        <v>283643</v>
      </c>
      <c r="G189" s="15">
        <v>745</v>
      </c>
      <c r="H189" s="14">
        <v>4753</v>
      </c>
      <c r="I189" s="14">
        <v>4559</v>
      </c>
      <c r="J189" s="14">
        <v>25672</v>
      </c>
      <c r="K189" s="14">
        <v>35729</v>
      </c>
      <c r="L189" s="15">
        <v>195</v>
      </c>
      <c r="M189" s="15">
        <v>957</v>
      </c>
      <c r="N189" s="14">
        <v>15654</v>
      </c>
      <c r="O189" s="14">
        <v>2034</v>
      </c>
      <c r="P189" s="14">
        <v>18840</v>
      </c>
      <c r="Q189" s="15">
        <v>19</v>
      </c>
      <c r="R189" s="14">
        <v>4858</v>
      </c>
      <c r="S189" s="14">
        <v>16340</v>
      </c>
      <c r="T189" s="14">
        <v>19863</v>
      </c>
      <c r="U189" s="14">
        <v>41080</v>
      </c>
      <c r="V189" s="14">
        <v>23459</v>
      </c>
      <c r="W189" s="14">
        <v>4383</v>
      </c>
      <c r="X189" s="14">
        <v>27842</v>
      </c>
      <c r="Y189" s="14">
        <v>330325</v>
      </c>
      <c r="Z189" s="14">
        <v>407134</v>
      </c>
    </row>
    <row r="190" spans="1:26">
      <c r="A190" s="13" t="s">
        <v>1069</v>
      </c>
      <c r="B190" s="15">
        <v>0</v>
      </c>
      <c r="C190" s="14">
        <v>1058</v>
      </c>
      <c r="D190" s="14">
        <v>6081</v>
      </c>
      <c r="E190" s="15">
        <v>19</v>
      </c>
      <c r="F190" s="14">
        <v>7158</v>
      </c>
      <c r="G190" s="15">
        <v>17</v>
      </c>
      <c r="H190" s="15">
        <v>100</v>
      </c>
      <c r="I190" s="14">
        <v>2183</v>
      </c>
      <c r="J190" s="15">
        <v>5</v>
      </c>
      <c r="K190" s="14">
        <v>2305</v>
      </c>
      <c r="L190" s="15">
        <v>1</v>
      </c>
      <c r="M190" s="15">
        <v>369</v>
      </c>
      <c r="N190" s="14">
        <v>139169</v>
      </c>
      <c r="O190" s="15">
        <v>132</v>
      </c>
      <c r="P190" s="14">
        <v>139671</v>
      </c>
      <c r="Q190" s="15">
        <v>0</v>
      </c>
      <c r="R190" s="15">
        <v>239</v>
      </c>
      <c r="S190" s="14">
        <v>15454</v>
      </c>
      <c r="T190" s="15">
        <v>11</v>
      </c>
      <c r="U190" s="14">
        <v>15704</v>
      </c>
      <c r="V190" s="14">
        <v>275625</v>
      </c>
      <c r="W190" s="15">
        <v>285</v>
      </c>
      <c r="X190" s="14">
        <v>275910</v>
      </c>
      <c r="Y190" s="14">
        <v>422739</v>
      </c>
      <c r="Z190" s="14">
        <v>440748</v>
      </c>
    </row>
    <row r="191" spans="1:26">
      <c r="A191" s="13" t="s">
        <v>212</v>
      </c>
      <c r="B191" s="14">
        <v>6076</v>
      </c>
      <c r="C191" s="14">
        <v>159441</v>
      </c>
      <c r="D191" s="14">
        <v>25919</v>
      </c>
      <c r="E191" s="15">
        <v>550</v>
      </c>
      <c r="F191" s="14">
        <v>191986</v>
      </c>
      <c r="G191" s="15">
        <v>0</v>
      </c>
      <c r="H191" s="15">
        <v>139</v>
      </c>
      <c r="I191" s="15">
        <v>23</v>
      </c>
      <c r="J191" s="15">
        <v>5</v>
      </c>
      <c r="K191" s="15">
        <v>167</v>
      </c>
      <c r="L191" s="15">
        <v>2</v>
      </c>
      <c r="M191" s="14">
        <v>371508</v>
      </c>
      <c r="N191" s="14">
        <v>32697</v>
      </c>
      <c r="O191" s="15">
        <v>258</v>
      </c>
      <c r="P191" s="14">
        <v>404465</v>
      </c>
      <c r="Q191" s="15">
        <v>0</v>
      </c>
      <c r="R191" s="15">
        <v>602</v>
      </c>
      <c r="S191" s="14">
        <v>1026</v>
      </c>
      <c r="T191" s="15">
        <v>52</v>
      </c>
      <c r="U191" s="14">
        <v>1680</v>
      </c>
      <c r="V191" s="14">
        <v>1011979</v>
      </c>
      <c r="W191" s="15">
        <v>10</v>
      </c>
      <c r="X191" s="14">
        <v>1011989</v>
      </c>
      <c r="Y191" s="14">
        <v>1608440</v>
      </c>
      <c r="Z191" s="14">
        <v>1610287</v>
      </c>
    </row>
    <row r="192" spans="1:26">
      <c r="A192" s="13" t="s">
        <v>744</v>
      </c>
      <c r="B192" s="15">
        <v>183</v>
      </c>
      <c r="C192" s="14">
        <v>15345</v>
      </c>
      <c r="D192" s="14">
        <v>43525</v>
      </c>
      <c r="E192" s="14">
        <v>16322</v>
      </c>
      <c r="F192" s="14">
        <v>75375</v>
      </c>
      <c r="G192" s="15">
        <v>1</v>
      </c>
      <c r="H192" s="15">
        <v>67</v>
      </c>
      <c r="I192" s="15">
        <v>320</v>
      </c>
      <c r="J192" s="15">
        <v>69</v>
      </c>
      <c r="K192" s="15">
        <v>457</v>
      </c>
      <c r="L192" s="15">
        <v>40</v>
      </c>
      <c r="M192" s="14">
        <v>33425</v>
      </c>
      <c r="N192" s="14">
        <v>33108</v>
      </c>
      <c r="O192" s="14">
        <v>1519</v>
      </c>
      <c r="P192" s="14">
        <v>68092</v>
      </c>
      <c r="Q192" s="15">
        <v>3</v>
      </c>
      <c r="R192" s="15">
        <v>355</v>
      </c>
      <c r="S192" s="14">
        <v>2516</v>
      </c>
      <c r="T192" s="15">
        <v>50</v>
      </c>
      <c r="U192" s="14">
        <v>2924</v>
      </c>
      <c r="V192" s="14">
        <v>127762</v>
      </c>
      <c r="W192" s="14">
        <v>6291</v>
      </c>
      <c r="X192" s="14">
        <v>134053</v>
      </c>
      <c r="Y192" s="14">
        <v>277520</v>
      </c>
      <c r="Z192" s="14">
        <v>280901</v>
      </c>
    </row>
    <row r="193" spans="1:26">
      <c r="A193" s="13" t="s">
        <v>406</v>
      </c>
      <c r="B193" s="14">
        <v>28620</v>
      </c>
      <c r="C193" s="14">
        <v>40027</v>
      </c>
      <c r="D193" s="14">
        <v>24173</v>
      </c>
      <c r="E193" s="14">
        <v>5872</v>
      </c>
      <c r="F193" s="14">
        <v>98692</v>
      </c>
      <c r="G193" s="15">
        <v>0</v>
      </c>
      <c r="H193" s="15">
        <v>2</v>
      </c>
      <c r="I193" s="15">
        <v>30</v>
      </c>
      <c r="J193" s="15">
        <v>0</v>
      </c>
      <c r="K193" s="15">
        <v>32</v>
      </c>
      <c r="L193" s="15">
        <v>15</v>
      </c>
      <c r="M193" s="14">
        <v>3167</v>
      </c>
      <c r="N193" s="14">
        <v>81723</v>
      </c>
      <c r="O193" s="14">
        <v>1661</v>
      </c>
      <c r="P193" s="14">
        <v>86566</v>
      </c>
      <c r="Q193" s="15">
        <v>0</v>
      </c>
      <c r="R193" s="14">
        <v>1873</v>
      </c>
      <c r="S193" s="14">
        <v>1101</v>
      </c>
      <c r="T193" s="15">
        <v>27</v>
      </c>
      <c r="U193" s="14">
        <v>3001</v>
      </c>
      <c r="V193" s="14">
        <v>63211</v>
      </c>
      <c r="W193" s="14">
        <v>4430</v>
      </c>
      <c r="X193" s="14">
        <v>67641</v>
      </c>
      <c r="Y193" s="14">
        <v>252899</v>
      </c>
      <c r="Z193" s="14">
        <v>255932</v>
      </c>
    </row>
    <row r="194" spans="1:26">
      <c r="A194" s="13" t="s">
        <v>736</v>
      </c>
      <c r="B194" s="15">
        <v>275</v>
      </c>
      <c r="C194" s="14">
        <v>5123</v>
      </c>
      <c r="D194" s="14">
        <v>38662</v>
      </c>
      <c r="E194" s="15">
        <v>116</v>
      </c>
      <c r="F194" s="14">
        <v>44176</v>
      </c>
      <c r="G194" s="15">
        <v>0</v>
      </c>
      <c r="H194" s="15">
        <v>101</v>
      </c>
      <c r="I194" s="14">
        <v>1410</v>
      </c>
      <c r="J194" s="15">
        <v>6</v>
      </c>
      <c r="K194" s="14">
        <v>1517</v>
      </c>
      <c r="L194" s="15">
        <v>2</v>
      </c>
      <c r="M194" s="15">
        <v>284</v>
      </c>
      <c r="N194" s="14">
        <v>159662</v>
      </c>
      <c r="O194" s="15">
        <v>279</v>
      </c>
      <c r="P194" s="14">
        <v>160227</v>
      </c>
      <c r="Q194" s="15">
        <v>2</v>
      </c>
      <c r="R194" s="14">
        <v>1257</v>
      </c>
      <c r="S194" s="14">
        <v>36194</v>
      </c>
      <c r="T194" s="14">
        <v>1066</v>
      </c>
      <c r="U194" s="14">
        <v>38519</v>
      </c>
      <c r="V194" s="14">
        <v>237226</v>
      </c>
      <c r="W194" s="15">
        <v>300</v>
      </c>
      <c r="X194" s="14">
        <v>237526</v>
      </c>
      <c r="Y194" s="14">
        <v>441929</v>
      </c>
      <c r="Z194" s="14">
        <v>481965</v>
      </c>
    </row>
    <row r="195" spans="1:26">
      <c r="A195" s="13" t="s">
        <v>1725</v>
      </c>
      <c r="B195" s="15">
        <v>50</v>
      </c>
      <c r="C195" s="14">
        <v>6456</v>
      </c>
      <c r="D195" s="14">
        <v>4773</v>
      </c>
      <c r="E195" s="14">
        <v>4197</v>
      </c>
      <c r="F195" s="14">
        <v>15476</v>
      </c>
      <c r="G195" s="15">
        <v>0</v>
      </c>
      <c r="H195" s="15">
        <v>4</v>
      </c>
      <c r="I195" s="15">
        <v>364</v>
      </c>
      <c r="J195" s="15">
        <v>12</v>
      </c>
      <c r="K195" s="15">
        <v>380</v>
      </c>
      <c r="L195" s="15">
        <v>1</v>
      </c>
      <c r="M195" s="15">
        <v>559</v>
      </c>
      <c r="N195" s="14">
        <v>38587</v>
      </c>
      <c r="O195" s="14">
        <v>1401</v>
      </c>
      <c r="P195" s="14">
        <v>40548</v>
      </c>
      <c r="Q195" s="15">
        <v>10</v>
      </c>
      <c r="R195" s="15">
        <v>14</v>
      </c>
      <c r="S195" s="14">
        <v>3227</v>
      </c>
      <c r="T195" s="15">
        <v>30</v>
      </c>
      <c r="U195" s="14">
        <v>3281</v>
      </c>
      <c r="V195" s="14">
        <v>8108</v>
      </c>
      <c r="W195" s="14">
        <v>43783</v>
      </c>
      <c r="X195" s="14">
        <v>51891</v>
      </c>
      <c r="Y195" s="14">
        <v>107915</v>
      </c>
      <c r="Z195" s="14">
        <v>111576</v>
      </c>
    </row>
    <row r="196" spans="1:26">
      <c r="A196" s="13" t="s">
        <v>1030</v>
      </c>
      <c r="B196" s="15">
        <v>14</v>
      </c>
      <c r="C196" s="14">
        <v>9342</v>
      </c>
      <c r="D196" s="14">
        <v>19142</v>
      </c>
      <c r="E196" s="14">
        <v>2027</v>
      </c>
      <c r="F196" s="14">
        <v>30525</v>
      </c>
      <c r="G196" s="15">
        <v>0</v>
      </c>
      <c r="H196" s="15">
        <v>72</v>
      </c>
      <c r="I196" s="15">
        <v>24</v>
      </c>
      <c r="J196" s="15">
        <v>16</v>
      </c>
      <c r="K196" s="15">
        <v>112</v>
      </c>
      <c r="L196" s="15">
        <v>25</v>
      </c>
      <c r="M196" s="14">
        <v>24356</v>
      </c>
      <c r="N196" s="14">
        <v>51225</v>
      </c>
      <c r="O196" s="14">
        <v>2162</v>
      </c>
      <c r="P196" s="14">
        <v>77768</v>
      </c>
      <c r="Q196" s="15">
        <v>1</v>
      </c>
      <c r="R196" s="14">
        <v>12603</v>
      </c>
      <c r="S196" s="14">
        <v>17392</v>
      </c>
      <c r="T196" s="14">
        <v>2551</v>
      </c>
      <c r="U196" s="14">
        <v>32547</v>
      </c>
      <c r="V196" s="14">
        <v>47676</v>
      </c>
      <c r="W196" s="14">
        <v>2424</v>
      </c>
      <c r="X196" s="14">
        <v>50100</v>
      </c>
      <c r="Y196" s="14">
        <v>158393</v>
      </c>
      <c r="Z196" s="14">
        <v>191052</v>
      </c>
    </row>
    <row r="197" spans="1:26">
      <c r="A197" s="13" t="s">
        <v>572</v>
      </c>
      <c r="B197" s="15">
        <v>3</v>
      </c>
      <c r="C197" s="14">
        <v>34508</v>
      </c>
      <c r="D197" s="14">
        <v>30247</v>
      </c>
      <c r="E197" s="15">
        <v>377</v>
      </c>
      <c r="F197" s="14">
        <v>65135</v>
      </c>
      <c r="G197" s="14">
        <v>1751</v>
      </c>
      <c r="H197" s="14">
        <v>14059</v>
      </c>
      <c r="I197" s="14">
        <v>4986</v>
      </c>
      <c r="J197" s="14">
        <v>3211</v>
      </c>
      <c r="K197" s="14">
        <v>24007</v>
      </c>
      <c r="L197" s="15">
        <v>5</v>
      </c>
      <c r="M197" s="14">
        <v>19894</v>
      </c>
      <c r="N197" s="14">
        <v>133228</v>
      </c>
      <c r="O197" s="14">
        <v>3030</v>
      </c>
      <c r="P197" s="14">
        <v>156157</v>
      </c>
      <c r="Q197" s="15">
        <v>8</v>
      </c>
      <c r="R197" s="14">
        <v>4488</v>
      </c>
      <c r="S197" s="14">
        <v>1096</v>
      </c>
      <c r="T197" s="15">
        <v>358</v>
      </c>
      <c r="U197" s="14">
        <v>5950</v>
      </c>
      <c r="V197" s="14">
        <v>90532</v>
      </c>
      <c r="W197" s="15">
        <v>976</v>
      </c>
      <c r="X197" s="14">
        <v>91508</v>
      </c>
      <c r="Y197" s="14">
        <v>312800</v>
      </c>
      <c r="Z197" s="14">
        <v>342757</v>
      </c>
    </row>
    <row r="198" spans="1:26">
      <c r="A198" s="13" t="s">
        <v>536</v>
      </c>
      <c r="B198" s="14">
        <v>19806</v>
      </c>
      <c r="C198" s="14">
        <v>29903</v>
      </c>
      <c r="D198" s="14">
        <v>66831</v>
      </c>
      <c r="E198" s="14">
        <v>11715</v>
      </c>
      <c r="F198" s="14">
        <v>128255</v>
      </c>
      <c r="G198" s="15">
        <v>8</v>
      </c>
      <c r="H198" s="15">
        <v>32</v>
      </c>
      <c r="I198" s="15">
        <v>613</v>
      </c>
      <c r="J198" s="15">
        <v>29</v>
      </c>
      <c r="K198" s="15">
        <v>682</v>
      </c>
      <c r="L198" s="15">
        <v>39</v>
      </c>
      <c r="M198" s="14">
        <v>1966</v>
      </c>
      <c r="N198" s="14">
        <v>119617</v>
      </c>
      <c r="O198" s="14">
        <v>5252</v>
      </c>
      <c r="P198" s="14">
        <v>126874</v>
      </c>
      <c r="Q198" s="15">
        <v>8</v>
      </c>
      <c r="R198" s="14">
        <v>3661</v>
      </c>
      <c r="S198" s="14">
        <v>1220</v>
      </c>
      <c r="T198" s="15">
        <v>319</v>
      </c>
      <c r="U198" s="14">
        <v>5208</v>
      </c>
      <c r="V198" s="14">
        <v>67611</v>
      </c>
      <c r="W198" s="14">
        <v>7592</v>
      </c>
      <c r="X198" s="14">
        <v>75203</v>
      </c>
      <c r="Y198" s="14">
        <v>330332</v>
      </c>
      <c r="Z198" s="14">
        <v>336222</v>
      </c>
    </row>
    <row r="199" spans="1:26">
      <c r="A199" s="13" t="s">
        <v>340</v>
      </c>
      <c r="B199" s="15">
        <v>1</v>
      </c>
      <c r="C199" s="14">
        <v>6508</v>
      </c>
      <c r="D199" s="14">
        <v>30980</v>
      </c>
      <c r="E199" s="14">
        <v>2086</v>
      </c>
      <c r="F199" s="14">
        <v>39575</v>
      </c>
      <c r="G199" s="15">
        <v>0</v>
      </c>
      <c r="H199" s="15">
        <v>285</v>
      </c>
      <c r="I199" s="15">
        <v>686</v>
      </c>
      <c r="J199" s="15">
        <v>39</v>
      </c>
      <c r="K199" s="14">
        <v>1010</v>
      </c>
      <c r="L199" s="15">
        <v>0</v>
      </c>
      <c r="M199" s="14">
        <v>2976</v>
      </c>
      <c r="N199" s="14">
        <v>106758</v>
      </c>
      <c r="O199" s="14">
        <v>6161</v>
      </c>
      <c r="P199" s="14">
        <v>115895</v>
      </c>
      <c r="Q199" s="15">
        <v>0</v>
      </c>
      <c r="R199" s="14">
        <v>1282</v>
      </c>
      <c r="S199" s="14">
        <v>19358</v>
      </c>
      <c r="T199" s="14">
        <v>2400</v>
      </c>
      <c r="U199" s="14">
        <v>23040</v>
      </c>
      <c r="V199" s="14">
        <v>86693</v>
      </c>
      <c r="W199" s="14">
        <v>4720</v>
      </c>
      <c r="X199" s="14">
        <v>91413</v>
      </c>
      <c r="Y199" s="14">
        <v>246883</v>
      </c>
      <c r="Z199" s="14">
        <v>270933</v>
      </c>
    </row>
    <row r="200" spans="1:26">
      <c r="A200" s="13" t="s">
        <v>400</v>
      </c>
      <c r="B200" s="14">
        <v>33370</v>
      </c>
      <c r="C200" s="14">
        <v>25514</v>
      </c>
      <c r="D200" s="14">
        <v>25560</v>
      </c>
      <c r="E200" s="14">
        <v>1443</v>
      </c>
      <c r="F200" s="14">
        <v>85887</v>
      </c>
      <c r="G200" s="15">
        <v>4</v>
      </c>
      <c r="H200" s="15">
        <v>2</v>
      </c>
      <c r="I200" s="15">
        <v>6</v>
      </c>
      <c r="J200" s="15">
        <v>4</v>
      </c>
      <c r="K200" s="15">
        <v>16</v>
      </c>
      <c r="L200" s="15">
        <v>11</v>
      </c>
      <c r="M200" s="14">
        <v>1264</v>
      </c>
      <c r="N200" s="14">
        <v>41971</v>
      </c>
      <c r="O200" s="14">
        <v>2295</v>
      </c>
      <c r="P200" s="14">
        <v>45541</v>
      </c>
      <c r="Q200" s="15">
        <v>0</v>
      </c>
      <c r="R200" s="14">
        <v>1024</v>
      </c>
      <c r="S200" s="14">
        <v>5415</v>
      </c>
      <c r="T200" s="15">
        <v>141</v>
      </c>
      <c r="U200" s="14">
        <v>6580</v>
      </c>
      <c r="V200" s="14">
        <v>30165</v>
      </c>
      <c r="W200" s="14">
        <v>5319</v>
      </c>
      <c r="X200" s="14">
        <v>35484</v>
      </c>
      <c r="Y200" s="14">
        <v>166912</v>
      </c>
      <c r="Z200" s="14">
        <v>173508</v>
      </c>
    </row>
    <row r="201" spans="1:26">
      <c r="A201" s="13" t="s">
        <v>1091</v>
      </c>
      <c r="B201" s="15">
        <v>3</v>
      </c>
      <c r="C201" s="15">
        <v>420</v>
      </c>
      <c r="D201" s="14">
        <v>8128</v>
      </c>
      <c r="E201" s="15">
        <v>93</v>
      </c>
      <c r="F201" s="14">
        <v>8644</v>
      </c>
      <c r="G201" s="15">
        <v>0</v>
      </c>
      <c r="H201" s="15">
        <v>1</v>
      </c>
      <c r="I201" s="15">
        <v>161</v>
      </c>
      <c r="J201" s="15">
        <v>1</v>
      </c>
      <c r="K201" s="15">
        <v>163</v>
      </c>
      <c r="L201" s="15">
        <v>1</v>
      </c>
      <c r="M201" s="15">
        <v>489</v>
      </c>
      <c r="N201" s="14">
        <v>181953</v>
      </c>
      <c r="O201" s="14">
        <v>2656</v>
      </c>
      <c r="P201" s="14">
        <v>185099</v>
      </c>
      <c r="Q201" s="15">
        <v>0</v>
      </c>
      <c r="R201" s="15">
        <v>101</v>
      </c>
      <c r="S201" s="14">
        <v>16322</v>
      </c>
      <c r="T201" s="14">
        <v>2681</v>
      </c>
      <c r="U201" s="14">
        <v>19104</v>
      </c>
      <c r="V201" s="14">
        <v>270071</v>
      </c>
      <c r="W201" s="14">
        <v>12260</v>
      </c>
      <c r="X201" s="14">
        <v>282331</v>
      </c>
      <c r="Y201" s="14">
        <v>476074</v>
      </c>
      <c r="Z201" s="14">
        <v>495341</v>
      </c>
    </row>
    <row r="202" spans="1:26">
      <c r="A202" s="13" t="s">
        <v>591</v>
      </c>
      <c r="B202" s="14">
        <v>35278</v>
      </c>
      <c r="C202" s="14">
        <v>19402</v>
      </c>
      <c r="D202" s="14">
        <v>22891</v>
      </c>
      <c r="E202" s="14">
        <v>94347</v>
      </c>
      <c r="F202" s="14">
        <v>171918</v>
      </c>
      <c r="G202" s="15">
        <v>23</v>
      </c>
      <c r="H202" s="15">
        <v>54</v>
      </c>
      <c r="I202" s="15">
        <v>114</v>
      </c>
      <c r="J202" s="15">
        <v>498</v>
      </c>
      <c r="K202" s="15">
        <v>689</v>
      </c>
      <c r="L202" s="15">
        <v>37</v>
      </c>
      <c r="M202" s="14">
        <v>1874</v>
      </c>
      <c r="N202" s="14">
        <v>22310</v>
      </c>
      <c r="O202" s="14">
        <v>15187</v>
      </c>
      <c r="P202" s="14">
        <v>39408</v>
      </c>
      <c r="Q202" s="15">
        <v>13</v>
      </c>
      <c r="R202" s="15">
        <v>846</v>
      </c>
      <c r="S202" s="14">
        <v>4859</v>
      </c>
      <c r="T202" s="14">
        <v>2388</v>
      </c>
      <c r="U202" s="14">
        <v>8106</v>
      </c>
      <c r="V202" s="14">
        <v>22662</v>
      </c>
      <c r="W202" s="14">
        <v>21437</v>
      </c>
      <c r="X202" s="14">
        <v>44099</v>
      </c>
      <c r="Y202" s="14">
        <v>255425</v>
      </c>
      <c r="Z202" s="14">
        <v>264220</v>
      </c>
    </row>
    <row r="203" spans="1:26">
      <c r="A203" s="13" t="s">
        <v>210</v>
      </c>
      <c r="B203" s="14">
        <v>29360</v>
      </c>
      <c r="C203" s="14">
        <v>39508</v>
      </c>
      <c r="D203" s="14">
        <v>49897</v>
      </c>
      <c r="E203" s="14">
        <v>3080</v>
      </c>
      <c r="F203" s="14">
        <v>121845</v>
      </c>
      <c r="G203" s="15">
        <v>26</v>
      </c>
      <c r="H203" s="15">
        <v>212</v>
      </c>
      <c r="I203" s="15">
        <v>116</v>
      </c>
      <c r="J203" s="15">
        <v>20</v>
      </c>
      <c r="K203" s="15">
        <v>374</v>
      </c>
      <c r="L203" s="15">
        <v>10</v>
      </c>
      <c r="M203" s="15">
        <v>324</v>
      </c>
      <c r="N203" s="14">
        <v>45009</v>
      </c>
      <c r="O203" s="15">
        <v>613</v>
      </c>
      <c r="P203" s="14">
        <v>45956</v>
      </c>
      <c r="Q203" s="15">
        <v>1</v>
      </c>
      <c r="R203" s="14">
        <v>1354</v>
      </c>
      <c r="S203" s="14">
        <v>1785</v>
      </c>
      <c r="T203" s="15">
        <v>41</v>
      </c>
      <c r="U203" s="14">
        <v>3181</v>
      </c>
      <c r="V203" s="14">
        <v>40113</v>
      </c>
      <c r="W203" s="14">
        <v>2158</v>
      </c>
      <c r="X203" s="14">
        <v>42271</v>
      </c>
      <c r="Y203" s="14">
        <v>210072</v>
      </c>
      <c r="Z203" s="14">
        <v>213627</v>
      </c>
    </row>
    <row r="204" spans="1:26">
      <c r="A204" s="13" t="s">
        <v>959</v>
      </c>
      <c r="B204" s="14">
        <v>3120</v>
      </c>
      <c r="C204" s="14">
        <v>13519</v>
      </c>
      <c r="D204" s="14">
        <v>11242</v>
      </c>
      <c r="E204" s="14">
        <v>1004</v>
      </c>
      <c r="F204" s="14">
        <v>28885</v>
      </c>
      <c r="G204" s="15">
        <v>0</v>
      </c>
      <c r="H204" s="15">
        <v>27</v>
      </c>
      <c r="I204" s="15">
        <v>229</v>
      </c>
      <c r="J204" s="15">
        <v>38</v>
      </c>
      <c r="K204" s="15">
        <v>294</v>
      </c>
      <c r="L204" s="15">
        <v>2</v>
      </c>
      <c r="M204" s="15">
        <v>452</v>
      </c>
      <c r="N204" s="14">
        <v>16773</v>
      </c>
      <c r="O204" s="14">
        <v>4029</v>
      </c>
      <c r="P204" s="14">
        <v>21256</v>
      </c>
      <c r="Q204" s="15">
        <v>2</v>
      </c>
      <c r="R204" s="14">
        <v>1203</v>
      </c>
      <c r="S204" s="14">
        <v>4923</v>
      </c>
      <c r="T204" s="15">
        <v>179</v>
      </c>
      <c r="U204" s="14">
        <v>6307</v>
      </c>
      <c r="V204" s="14">
        <v>14713</v>
      </c>
      <c r="W204" s="14">
        <v>3964</v>
      </c>
      <c r="X204" s="14">
        <v>18677</v>
      </c>
      <c r="Y204" s="14">
        <v>68818</v>
      </c>
      <c r="Z204" s="14">
        <v>75419</v>
      </c>
    </row>
    <row r="205" spans="1:26">
      <c r="A205" s="13" t="s">
        <v>188</v>
      </c>
      <c r="B205" s="14">
        <v>151377</v>
      </c>
      <c r="C205" s="14">
        <v>61535</v>
      </c>
      <c r="D205" s="14">
        <v>77461</v>
      </c>
      <c r="E205" s="14">
        <v>1794</v>
      </c>
      <c r="F205" s="14">
        <v>292167</v>
      </c>
      <c r="G205" s="15">
        <v>429</v>
      </c>
      <c r="H205" s="15">
        <v>220</v>
      </c>
      <c r="I205" s="15">
        <v>569</v>
      </c>
      <c r="J205" s="15">
        <v>41</v>
      </c>
      <c r="K205" s="14">
        <v>1259</v>
      </c>
      <c r="L205" s="15">
        <v>634</v>
      </c>
      <c r="M205" s="14">
        <v>4372</v>
      </c>
      <c r="N205" s="14">
        <v>39519</v>
      </c>
      <c r="O205" s="15">
        <v>471</v>
      </c>
      <c r="P205" s="14">
        <v>44996</v>
      </c>
      <c r="Q205" s="15">
        <v>7</v>
      </c>
      <c r="R205" s="15">
        <v>513</v>
      </c>
      <c r="S205" s="14">
        <v>2798</v>
      </c>
      <c r="T205" s="15">
        <v>92</v>
      </c>
      <c r="U205" s="14">
        <v>3410</v>
      </c>
      <c r="V205" s="14">
        <v>51514</v>
      </c>
      <c r="W205" s="14">
        <v>1460</v>
      </c>
      <c r="X205" s="14">
        <v>52974</v>
      </c>
      <c r="Y205" s="14">
        <v>390137</v>
      </c>
      <c r="Z205" s="14">
        <v>394806</v>
      </c>
    </row>
    <row r="206" spans="1:26">
      <c r="A206" s="13" t="s">
        <v>1002</v>
      </c>
      <c r="B206" s="14">
        <v>21751</v>
      </c>
      <c r="C206" s="14">
        <v>9978</v>
      </c>
      <c r="D206" s="14">
        <v>9806</v>
      </c>
      <c r="E206" s="15">
        <v>463</v>
      </c>
      <c r="F206" s="14">
        <v>41998</v>
      </c>
      <c r="G206" s="15">
        <v>0</v>
      </c>
      <c r="H206" s="15">
        <v>197</v>
      </c>
      <c r="I206" s="15">
        <v>312</v>
      </c>
      <c r="J206" s="15">
        <v>16</v>
      </c>
      <c r="K206" s="15">
        <v>525</v>
      </c>
      <c r="L206" s="15">
        <v>107</v>
      </c>
      <c r="M206" s="14">
        <v>105433</v>
      </c>
      <c r="N206" s="14">
        <v>228617</v>
      </c>
      <c r="O206" s="14">
        <v>1130</v>
      </c>
      <c r="P206" s="14">
        <v>335287</v>
      </c>
      <c r="Q206" s="15">
        <v>1</v>
      </c>
      <c r="R206" s="15">
        <v>51</v>
      </c>
      <c r="S206" s="15">
        <v>825</v>
      </c>
      <c r="T206" s="15">
        <v>432</v>
      </c>
      <c r="U206" s="14">
        <v>1309</v>
      </c>
      <c r="V206" s="15">
        <v>965</v>
      </c>
      <c r="W206" s="15">
        <v>162</v>
      </c>
      <c r="X206" s="14">
        <v>1127</v>
      </c>
      <c r="Y206" s="14">
        <v>378412</v>
      </c>
      <c r="Z206" s="14">
        <v>380246</v>
      </c>
    </row>
    <row r="207" spans="1:26">
      <c r="A207" s="13" t="s">
        <v>496</v>
      </c>
      <c r="B207" s="14">
        <v>116557</v>
      </c>
      <c r="C207" s="14">
        <v>109686</v>
      </c>
      <c r="D207" s="14">
        <v>72290</v>
      </c>
      <c r="E207" s="14">
        <v>7507</v>
      </c>
      <c r="F207" s="14">
        <v>306040</v>
      </c>
      <c r="G207" s="15">
        <v>356</v>
      </c>
      <c r="H207" s="15">
        <v>369</v>
      </c>
      <c r="I207" s="14">
        <v>1243</v>
      </c>
      <c r="J207" s="15">
        <v>69</v>
      </c>
      <c r="K207" s="14">
        <v>2037</v>
      </c>
      <c r="L207" s="15">
        <v>114</v>
      </c>
      <c r="M207" s="14">
        <v>1540</v>
      </c>
      <c r="N207" s="14">
        <v>57332</v>
      </c>
      <c r="O207" s="14">
        <v>1559</v>
      </c>
      <c r="P207" s="14">
        <v>60545</v>
      </c>
      <c r="Q207" s="15">
        <v>24</v>
      </c>
      <c r="R207" s="15">
        <v>317</v>
      </c>
      <c r="S207" s="14">
        <v>2843</v>
      </c>
      <c r="T207" s="15">
        <v>110</v>
      </c>
      <c r="U207" s="14">
        <v>3294</v>
      </c>
      <c r="V207" s="14">
        <v>48640</v>
      </c>
      <c r="W207" s="14">
        <v>3796</v>
      </c>
      <c r="X207" s="14">
        <v>52436</v>
      </c>
      <c r="Y207" s="14">
        <v>419021</v>
      </c>
      <c r="Z207" s="14">
        <v>424352</v>
      </c>
    </row>
    <row r="208" spans="1:26">
      <c r="A208" s="13" t="s">
        <v>523</v>
      </c>
      <c r="B208" s="14">
        <v>122439</v>
      </c>
      <c r="C208" s="14">
        <v>52417</v>
      </c>
      <c r="D208" s="14">
        <v>32815</v>
      </c>
      <c r="E208" s="14">
        <v>9238</v>
      </c>
      <c r="F208" s="14">
        <v>216909</v>
      </c>
      <c r="G208" s="15">
        <v>158</v>
      </c>
      <c r="H208" s="14">
        <v>1182</v>
      </c>
      <c r="I208" s="14">
        <v>3995</v>
      </c>
      <c r="J208" s="15">
        <v>409</v>
      </c>
      <c r="K208" s="14">
        <v>5744</v>
      </c>
      <c r="L208" s="15">
        <v>39</v>
      </c>
      <c r="M208" s="14">
        <v>2373</v>
      </c>
      <c r="N208" s="14">
        <v>11815</v>
      </c>
      <c r="O208" s="14">
        <v>2548</v>
      </c>
      <c r="P208" s="14">
        <v>16775</v>
      </c>
      <c r="Q208" s="15">
        <v>10</v>
      </c>
      <c r="R208" s="14">
        <v>1724</v>
      </c>
      <c r="S208" s="14">
        <v>5710</v>
      </c>
      <c r="T208" s="15">
        <v>488</v>
      </c>
      <c r="U208" s="14">
        <v>7932</v>
      </c>
      <c r="V208" s="14">
        <v>2611</v>
      </c>
      <c r="W208" s="14">
        <v>3208</v>
      </c>
      <c r="X208" s="14">
        <v>5819</v>
      </c>
      <c r="Y208" s="14">
        <v>239503</v>
      </c>
      <c r="Z208" s="14">
        <v>253179</v>
      </c>
    </row>
    <row r="209" spans="1:26">
      <c r="A209" s="13" t="s">
        <v>422</v>
      </c>
      <c r="B209" s="14">
        <v>19358</v>
      </c>
      <c r="C209" s="14">
        <v>51862</v>
      </c>
      <c r="D209" s="14">
        <v>18656</v>
      </c>
      <c r="E209" s="14">
        <v>9107</v>
      </c>
      <c r="F209" s="14">
        <v>98983</v>
      </c>
      <c r="G209" s="15">
        <v>48</v>
      </c>
      <c r="H209" s="15">
        <v>95</v>
      </c>
      <c r="I209" s="15">
        <v>74</v>
      </c>
      <c r="J209" s="15">
        <v>343</v>
      </c>
      <c r="K209" s="15">
        <v>560</v>
      </c>
      <c r="L209" s="15">
        <v>23</v>
      </c>
      <c r="M209" s="14">
        <v>2257</v>
      </c>
      <c r="N209" s="14">
        <v>22712</v>
      </c>
      <c r="O209" s="14">
        <v>7545</v>
      </c>
      <c r="P209" s="14">
        <v>32537</v>
      </c>
      <c r="Q209" s="15">
        <v>11</v>
      </c>
      <c r="R209" s="14">
        <v>7950</v>
      </c>
      <c r="S209" s="14">
        <v>1055</v>
      </c>
      <c r="T209" s="14">
        <v>2626</v>
      </c>
      <c r="U209" s="14">
        <v>11642</v>
      </c>
      <c r="V209" s="14">
        <v>34657</v>
      </c>
      <c r="W209" s="14">
        <v>10966</v>
      </c>
      <c r="X209" s="14">
        <v>45623</v>
      </c>
      <c r="Y209" s="14">
        <v>177143</v>
      </c>
      <c r="Z209" s="14">
        <v>189345</v>
      </c>
    </row>
    <row r="210" spans="1:26">
      <c r="A210" s="13" t="s">
        <v>992</v>
      </c>
      <c r="B210" s="15">
        <v>328</v>
      </c>
      <c r="C210" s="14">
        <v>12086</v>
      </c>
      <c r="D210" s="14">
        <v>9466</v>
      </c>
      <c r="E210" s="14">
        <v>52793</v>
      </c>
      <c r="F210" s="14">
        <v>74673</v>
      </c>
      <c r="G210" s="15">
        <v>5</v>
      </c>
      <c r="H210" s="15">
        <v>195</v>
      </c>
      <c r="I210" s="15">
        <v>981</v>
      </c>
      <c r="J210" s="14">
        <v>3972</v>
      </c>
      <c r="K210" s="14">
        <v>5153</v>
      </c>
      <c r="L210" s="15">
        <v>18</v>
      </c>
      <c r="M210" s="14">
        <v>3507</v>
      </c>
      <c r="N210" s="14">
        <v>35870</v>
      </c>
      <c r="O210" s="14">
        <v>24576</v>
      </c>
      <c r="P210" s="14">
        <v>63971</v>
      </c>
      <c r="Q210" s="15">
        <v>3</v>
      </c>
      <c r="R210" s="15">
        <v>685</v>
      </c>
      <c r="S210" s="14">
        <v>3066</v>
      </c>
      <c r="T210" s="14">
        <v>1022</v>
      </c>
      <c r="U210" s="14">
        <v>4776</v>
      </c>
      <c r="V210" s="14">
        <v>29939</v>
      </c>
      <c r="W210" s="14">
        <v>94865</v>
      </c>
      <c r="X210" s="14">
        <v>124804</v>
      </c>
      <c r="Y210" s="14">
        <v>263448</v>
      </c>
      <c r="Z210" s="14">
        <v>273377</v>
      </c>
    </row>
    <row r="211" spans="1:26">
      <c r="A211" s="13" t="s">
        <v>730</v>
      </c>
      <c r="B211" s="15">
        <v>36</v>
      </c>
      <c r="C211" s="14">
        <v>2390</v>
      </c>
      <c r="D211" s="14">
        <v>48798</v>
      </c>
      <c r="E211" s="15">
        <v>532</v>
      </c>
      <c r="F211" s="14">
        <v>51756</v>
      </c>
      <c r="G211" s="15">
        <v>2</v>
      </c>
      <c r="H211" s="15">
        <v>22</v>
      </c>
      <c r="I211" s="15">
        <v>389</v>
      </c>
      <c r="J211" s="15">
        <v>10</v>
      </c>
      <c r="K211" s="15">
        <v>423</v>
      </c>
      <c r="L211" s="15">
        <v>0</v>
      </c>
      <c r="M211" s="15">
        <v>553</v>
      </c>
      <c r="N211" s="14">
        <v>218378</v>
      </c>
      <c r="O211" s="15">
        <v>539</v>
      </c>
      <c r="P211" s="14">
        <v>219470</v>
      </c>
      <c r="Q211" s="15">
        <v>2</v>
      </c>
      <c r="R211" s="15">
        <v>860</v>
      </c>
      <c r="S211" s="14">
        <v>4779</v>
      </c>
      <c r="T211" s="15">
        <v>396</v>
      </c>
      <c r="U211" s="14">
        <v>6037</v>
      </c>
      <c r="V211" s="14">
        <v>305212</v>
      </c>
      <c r="W211" s="15">
        <v>935</v>
      </c>
      <c r="X211" s="14">
        <v>306147</v>
      </c>
      <c r="Y211" s="14">
        <v>577373</v>
      </c>
      <c r="Z211" s="14">
        <v>583833</v>
      </c>
    </row>
    <row r="212" spans="1:26">
      <c r="A212" s="13" t="s">
        <v>953</v>
      </c>
      <c r="B212" s="14">
        <v>86831</v>
      </c>
      <c r="C212" s="14">
        <v>6187</v>
      </c>
      <c r="D212" s="14">
        <v>15248</v>
      </c>
      <c r="E212" s="14">
        <v>1704</v>
      </c>
      <c r="F212" s="14">
        <v>109970</v>
      </c>
      <c r="G212" s="15">
        <v>0</v>
      </c>
      <c r="H212" s="15">
        <v>11</v>
      </c>
      <c r="I212" s="14">
        <v>1361</v>
      </c>
      <c r="J212" s="15">
        <v>67</v>
      </c>
      <c r="K212" s="14">
        <v>1439</v>
      </c>
      <c r="L212" s="15">
        <v>148</v>
      </c>
      <c r="M212" s="15">
        <v>551</v>
      </c>
      <c r="N212" s="14">
        <v>81158</v>
      </c>
      <c r="O212" s="14">
        <v>1622</v>
      </c>
      <c r="P212" s="14">
        <v>83479</v>
      </c>
      <c r="Q212" s="15">
        <v>0</v>
      </c>
      <c r="R212" s="15">
        <v>64</v>
      </c>
      <c r="S212" s="14">
        <v>1713</v>
      </c>
      <c r="T212" s="14">
        <v>10015</v>
      </c>
      <c r="U212" s="14">
        <v>11792</v>
      </c>
      <c r="V212" s="14">
        <v>72491</v>
      </c>
      <c r="W212" s="14">
        <v>2008</v>
      </c>
      <c r="X212" s="14">
        <v>74499</v>
      </c>
      <c r="Y212" s="14">
        <v>267948</v>
      </c>
      <c r="Z212" s="14">
        <v>281179</v>
      </c>
    </row>
    <row r="213" spans="1:26">
      <c r="A213" s="13" t="s">
        <v>985</v>
      </c>
      <c r="B213" s="15">
        <v>0</v>
      </c>
      <c r="C213" s="14">
        <v>17262</v>
      </c>
      <c r="D213" s="14">
        <v>4874</v>
      </c>
      <c r="E213" s="14">
        <v>4129</v>
      </c>
      <c r="F213" s="14">
        <v>26265</v>
      </c>
      <c r="G213" s="15">
        <v>0</v>
      </c>
      <c r="H213" s="15">
        <v>14</v>
      </c>
      <c r="I213" s="15">
        <v>0</v>
      </c>
      <c r="J213" s="15">
        <v>0</v>
      </c>
      <c r="K213" s="15">
        <v>14</v>
      </c>
      <c r="L213" s="15">
        <v>23</v>
      </c>
      <c r="M213" s="14">
        <v>25144</v>
      </c>
      <c r="N213" s="14">
        <v>51815</v>
      </c>
      <c r="O213" s="14">
        <v>13273</v>
      </c>
      <c r="P213" s="14">
        <v>90255</v>
      </c>
      <c r="Q213" s="15">
        <v>0</v>
      </c>
      <c r="R213" s="14">
        <v>1120</v>
      </c>
      <c r="S213" s="14">
        <v>1402</v>
      </c>
      <c r="T213" s="15">
        <v>180</v>
      </c>
      <c r="U213" s="14">
        <v>2702</v>
      </c>
      <c r="V213" s="14">
        <v>69572</v>
      </c>
      <c r="W213" s="14">
        <v>9010</v>
      </c>
      <c r="X213" s="14">
        <v>78582</v>
      </c>
      <c r="Y213" s="14">
        <v>195102</v>
      </c>
      <c r="Z213" s="14">
        <v>197818</v>
      </c>
    </row>
    <row r="214" spans="1:26">
      <c r="A214" s="13" t="s">
        <v>1055</v>
      </c>
      <c r="B214" s="15">
        <v>24</v>
      </c>
      <c r="C214" s="14">
        <v>1856</v>
      </c>
      <c r="D214" s="14">
        <v>9261</v>
      </c>
      <c r="E214" s="15">
        <v>92</v>
      </c>
      <c r="F214" s="14">
        <v>11233</v>
      </c>
      <c r="G214" s="15">
        <v>8</v>
      </c>
      <c r="H214" s="15">
        <v>30</v>
      </c>
      <c r="I214" s="15">
        <v>863</v>
      </c>
      <c r="J214" s="15">
        <v>0</v>
      </c>
      <c r="K214" s="15">
        <v>901</v>
      </c>
      <c r="L214" s="15">
        <v>26</v>
      </c>
      <c r="M214" s="15">
        <v>974</v>
      </c>
      <c r="N214" s="14">
        <v>64076</v>
      </c>
      <c r="O214" s="15">
        <v>189</v>
      </c>
      <c r="P214" s="14">
        <v>65265</v>
      </c>
      <c r="Q214" s="15">
        <v>0</v>
      </c>
      <c r="R214" s="14">
        <v>1697</v>
      </c>
      <c r="S214" s="14">
        <v>5215</v>
      </c>
      <c r="T214" s="15">
        <v>25</v>
      </c>
      <c r="U214" s="14">
        <v>6937</v>
      </c>
      <c r="V214" s="14">
        <v>60137</v>
      </c>
      <c r="W214" s="15">
        <v>270</v>
      </c>
      <c r="X214" s="14">
        <v>60407</v>
      </c>
      <c r="Y214" s="14">
        <v>136905</v>
      </c>
      <c r="Z214" s="14">
        <v>144743</v>
      </c>
    </row>
    <row r="215" spans="1:26">
      <c r="A215" s="13" t="s">
        <v>1020</v>
      </c>
      <c r="B215" s="15">
        <v>812</v>
      </c>
      <c r="C215" s="14">
        <v>2425</v>
      </c>
      <c r="D215" s="14">
        <v>8343</v>
      </c>
      <c r="E215" s="15">
        <v>165</v>
      </c>
      <c r="F215" s="14">
        <v>11745</v>
      </c>
      <c r="G215" s="15">
        <v>1</v>
      </c>
      <c r="H215" s="15">
        <v>170</v>
      </c>
      <c r="I215" s="15">
        <v>822</v>
      </c>
      <c r="J215" s="15">
        <v>6</v>
      </c>
      <c r="K215" s="15">
        <v>999</v>
      </c>
      <c r="L215" s="15">
        <v>42</v>
      </c>
      <c r="M215" s="14">
        <v>21440</v>
      </c>
      <c r="N215" s="14">
        <v>168653</v>
      </c>
      <c r="O215" s="14">
        <v>9336</v>
      </c>
      <c r="P215" s="14">
        <v>199471</v>
      </c>
      <c r="Q215" s="15">
        <v>1</v>
      </c>
      <c r="R215" s="14">
        <v>2578</v>
      </c>
      <c r="S215" s="14">
        <v>21087</v>
      </c>
      <c r="T215" s="15">
        <v>179</v>
      </c>
      <c r="U215" s="14">
        <v>23845</v>
      </c>
      <c r="V215" s="14">
        <v>261852</v>
      </c>
      <c r="W215" s="14">
        <v>3135</v>
      </c>
      <c r="X215" s="14">
        <v>264987</v>
      </c>
      <c r="Y215" s="14">
        <v>476203</v>
      </c>
      <c r="Z215" s="14">
        <v>501047</v>
      </c>
    </row>
    <row r="216" spans="1:26">
      <c r="A216" s="13" t="s">
        <v>238</v>
      </c>
      <c r="B216" s="14">
        <v>2323</v>
      </c>
      <c r="C216" s="14">
        <v>8454</v>
      </c>
      <c r="D216" s="14">
        <v>33994</v>
      </c>
      <c r="E216" s="15">
        <v>960</v>
      </c>
      <c r="F216" s="14">
        <v>45731</v>
      </c>
      <c r="G216" s="15">
        <v>14</v>
      </c>
      <c r="H216" s="15">
        <v>0</v>
      </c>
      <c r="I216" s="15">
        <v>147</v>
      </c>
      <c r="J216" s="15">
        <v>7</v>
      </c>
      <c r="K216" s="15">
        <v>168</v>
      </c>
      <c r="L216" s="15">
        <v>62</v>
      </c>
      <c r="M216" s="15">
        <v>716</v>
      </c>
      <c r="N216" s="14">
        <v>26474</v>
      </c>
      <c r="O216" s="14">
        <v>4369</v>
      </c>
      <c r="P216" s="14">
        <v>31621</v>
      </c>
      <c r="Q216" s="15">
        <v>13</v>
      </c>
      <c r="R216" s="14">
        <v>1037</v>
      </c>
      <c r="S216" s="14">
        <v>17927</v>
      </c>
      <c r="T216" s="15">
        <v>294</v>
      </c>
      <c r="U216" s="14">
        <v>19271</v>
      </c>
      <c r="V216" s="14">
        <v>24620</v>
      </c>
      <c r="W216" s="14">
        <v>5126</v>
      </c>
      <c r="X216" s="14">
        <v>29746</v>
      </c>
      <c r="Y216" s="14">
        <v>107098</v>
      </c>
      <c r="Z216" s="14">
        <v>126537</v>
      </c>
    </row>
    <row r="217" spans="1:26">
      <c r="A217" s="13" t="s">
        <v>103</v>
      </c>
      <c r="B217" s="15">
        <v>12</v>
      </c>
      <c r="C217" s="14">
        <v>22362</v>
      </c>
      <c r="D217" s="14">
        <v>67238</v>
      </c>
      <c r="E217" s="14">
        <v>2460</v>
      </c>
      <c r="F217" s="14">
        <v>92072</v>
      </c>
      <c r="G217" s="15">
        <v>3</v>
      </c>
      <c r="H217" s="15">
        <v>10</v>
      </c>
      <c r="I217" s="15">
        <v>73</v>
      </c>
      <c r="J217" s="15">
        <v>56</v>
      </c>
      <c r="K217" s="15">
        <v>142</v>
      </c>
      <c r="L217" s="15">
        <v>1</v>
      </c>
      <c r="M217" s="14">
        <v>32469</v>
      </c>
      <c r="N217" s="14">
        <v>112970</v>
      </c>
      <c r="O217" s="14">
        <v>3780</v>
      </c>
      <c r="P217" s="14">
        <v>149220</v>
      </c>
      <c r="Q217" s="15">
        <v>0</v>
      </c>
      <c r="R217" s="14">
        <v>1441</v>
      </c>
      <c r="S217" s="14">
        <v>1806</v>
      </c>
      <c r="T217" s="14">
        <v>1266</v>
      </c>
      <c r="U217" s="14">
        <v>4513</v>
      </c>
      <c r="V217" s="14">
        <v>194801</v>
      </c>
      <c r="W217" s="14">
        <v>1053</v>
      </c>
      <c r="X217" s="14">
        <v>195854</v>
      </c>
      <c r="Y217" s="14">
        <v>437146</v>
      </c>
      <c r="Z217" s="14">
        <v>441801</v>
      </c>
    </row>
    <row r="218" spans="1:26">
      <c r="A218" s="13" t="s">
        <v>356</v>
      </c>
      <c r="B218" s="15">
        <v>1</v>
      </c>
      <c r="C218" s="14">
        <v>1916</v>
      </c>
      <c r="D218" s="14">
        <v>15472</v>
      </c>
      <c r="E218" s="15">
        <v>139</v>
      </c>
      <c r="F218" s="14">
        <v>17528</v>
      </c>
      <c r="G218" s="15">
        <v>217</v>
      </c>
      <c r="H218" s="15">
        <v>60</v>
      </c>
      <c r="I218" s="14">
        <v>1218</v>
      </c>
      <c r="J218" s="15">
        <v>12</v>
      </c>
      <c r="K218" s="14">
        <v>1507</v>
      </c>
      <c r="L218" s="15">
        <v>4</v>
      </c>
      <c r="M218" s="15">
        <v>680</v>
      </c>
      <c r="N218" s="14">
        <v>115767</v>
      </c>
      <c r="O218" s="15">
        <v>319</v>
      </c>
      <c r="P218" s="14">
        <v>116770</v>
      </c>
      <c r="Q218" s="15">
        <v>22</v>
      </c>
      <c r="R218" s="15">
        <v>974</v>
      </c>
      <c r="S218" s="14">
        <v>18922</v>
      </c>
      <c r="T218" s="14">
        <v>1059</v>
      </c>
      <c r="U218" s="14">
        <v>20977</v>
      </c>
      <c r="V218" s="14">
        <v>110842</v>
      </c>
      <c r="W218" s="14">
        <v>1498</v>
      </c>
      <c r="X218" s="14">
        <v>112340</v>
      </c>
      <c r="Y218" s="14">
        <v>246638</v>
      </c>
      <c r="Z218" s="14">
        <v>269122</v>
      </c>
    </row>
    <row r="219" spans="1:26">
      <c r="A219" s="13" t="s">
        <v>165</v>
      </c>
      <c r="B219" s="14">
        <v>1646</v>
      </c>
      <c r="C219" s="14">
        <v>9010</v>
      </c>
      <c r="D219" s="14">
        <v>18770</v>
      </c>
      <c r="E219" s="14">
        <v>5906</v>
      </c>
      <c r="F219" s="14">
        <v>35332</v>
      </c>
      <c r="G219" s="15">
        <v>0</v>
      </c>
      <c r="H219" s="15">
        <v>12</v>
      </c>
      <c r="I219" s="15">
        <v>108</v>
      </c>
      <c r="J219" s="15">
        <v>4</v>
      </c>
      <c r="K219" s="15">
        <v>124</v>
      </c>
      <c r="L219" s="15">
        <v>6</v>
      </c>
      <c r="M219" s="14">
        <v>6939</v>
      </c>
      <c r="N219" s="14">
        <v>79729</v>
      </c>
      <c r="O219" s="14">
        <v>19021</v>
      </c>
      <c r="P219" s="14">
        <v>105695</v>
      </c>
      <c r="Q219" s="15">
        <v>10</v>
      </c>
      <c r="R219" s="15">
        <v>6</v>
      </c>
      <c r="S219" s="15">
        <v>44</v>
      </c>
      <c r="T219" s="15">
        <v>2</v>
      </c>
      <c r="U219" s="15">
        <v>62</v>
      </c>
      <c r="V219" s="14">
        <v>65909</v>
      </c>
      <c r="W219" s="14">
        <v>7295</v>
      </c>
      <c r="X219" s="14">
        <v>73204</v>
      </c>
      <c r="Y219" s="14">
        <v>214231</v>
      </c>
      <c r="Z219" s="14">
        <v>214417</v>
      </c>
    </row>
    <row r="220" spans="1:26">
      <c r="A220" s="13" t="s">
        <v>879</v>
      </c>
      <c r="B220" s="15">
        <v>17</v>
      </c>
      <c r="C220" s="14">
        <v>20751</v>
      </c>
      <c r="D220" s="14">
        <v>25513</v>
      </c>
      <c r="E220" s="15">
        <v>114</v>
      </c>
      <c r="F220" s="14">
        <v>46395</v>
      </c>
      <c r="G220" s="15">
        <v>202</v>
      </c>
      <c r="H220" s="15">
        <v>52</v>
      </c>
      <c r="I220" s="15">
        <v>277</v>
      </c>
      <c r="J220" s="15">
        <v>10</v>
      </c>
      <c r="K220" s="15">
        <v>541</v>
      </c>
      <c r="L220" s="15">
        <v>20</v>
      </c>
      <c r="M220" s="14">
        <v>9315</v>
      </c>
      <c r="N220" s="14">
        <v>138970</v>
      </c>
      <c r="O220" s="15">
        <v>606</v>
      </c>
      <c r="P220" s="14">
        <v>148911</v>
      </c>
      <c r="Q220" s="15">
        <v>14</v>
      </c>
      <c r="R220" s="15">
        <v>320</v>
      </c>
      <c r="S220" s="14">
        <v>42529</v>
      </c>
      <c r="T220" s="15">
        <v>641</v>
      </c>
      <c r="U220" s="14">
        <v>43504</v>
      </c>
      <c r="V220" s="14">
        <v>155950</v>
      </c>
      <c r="W220" s="15">
        <v>139</v>
      </c>
      <c r="X220" s="14">
        <v>156089</v>
      </c>
      <c r="Y220" s="14">
        <v>351395</v>
      </c>
      <c r="Z220" s="14">
        <v>395440</v>
      </c>
    </row>
    <row r="221" spans="1:26">
      <c r="A221" s="13" t="s">
        <v>379</v>
      </c>
      <c r="B221" s="15">
        <v>23</v>
      </c>
      <c r="C221" s="14">
        <v>19530</v>
      </c>
      <c r="D221" s="14">
        <v>67645</v>
      </c>
      <c r="E221" s="15">
        <v>389</v>
      </c>
      <c r="F221" s="14">
        <v>87587</v>
      </c>
      <c r="G221" s="15">
        <v>25</v>
      </c>
      <c r="H221" s="15">
        <v>434</v>
      </c>
      <c r="I221" s="14">
        <v>1941</v>
      </c>
      <c r="J221" s="15">
        <v>12</v>
      </c>
      <c r="K221" s="14">
        <v>2412</v>
      </c>
      <c r="L221" s="15">
        <v>3</v>
      </c>
      <c r="M221" s="15">
        <v>594</v>
      </c>
      <c r="N221" s="14">
        <v>276484</v>
      </c>
      <c r="O221" s="15">
        <v>349</v>
      </c>
      <c r="P221" s="14">
        <v>277430</v>
      </c>
      <c r="Q221" s="15">
        <v>16</v>
      </c>
      <c r="R221" s="15">
        <v>227</v>
      </c>
      <c r="S221" s="14">
        <v>16321</v>
      </c>
      <c r="T221" s="15">
        <v>149</v>
      </c>
      <c r="U221" s="14">
        <v>16713</v>
      </c>
      <c r="V221" s="14">
        <v>465796</v>
      </c>
      <c r="W221" s="15">
        <v>195</v>
      </c>
      <c r="X221" s="14">
        <v>465991</v>
      </c>
      <c r="Y221" s="14">
        <v>831008</v>
      </c>
      <c r="Z221" s="14">
        <v>850133</v>
      </c>
    </row>
    <row r="222" spans="1:26">
      <c r="A222" s="13" t="s">
        <v>1007</v>
      </c>
      <c r="B222" s="15">
        <v>1</v>
      </c>
      <c r="C222" s="14">
        <v>4286</v>
      </c>
      <c r="D222" s="14">
        <v>19548</v>
      </c>
      <c r="E222" s="14">
        <v>1916</v>
      </c>
      <c r="F222" s="14">
        <v>25751</v>
      </c>
      <c r="G222" s="15">
        <v>0</v>
      </c>
      <c r="H222" s="15">
        <v>18</v>
      </c>
      <c r="I222" s="15">
        <v>4</v>
      </c>
      <c r="J222" s="15">
        <v>0</v>
      </c>
      <c r="K222" s="15">
        <v>22</v>
      </c>
      <c r="L222" s="15">
        <v>1</v>
      </c>
      <c r="M222" s="14">
        <v>5411</v>
      </c>
      <c r="N222" s="14">
        <v>19798</v>
      </c>
      <c r="O222" s="14">
        <v>5939</v>
      </c>
      <c r="P222" s="14">
        <v>31149</v>
      </c>
      <c r="Q222" s="15">
        <v>0</v>
      </c>
      <c r="R222" s="14">
        <v>42965</v>
      </c>
      <c r="S222" s="14">
        <v>4524</v>
      </c>
      <c r="T222" s="15">
        <v>737</v>
      </c>
      <c r="U222" s="14">
        <v>48226</v>
      </c>
      <c r="V222" s="14">
        <v>41835</v>
      </c>
      <c r="W222" s="14">
        <v>15229</v>
      </c>
      <c r="X222" s="14">
        <v>57064</v>
      </c>
      <c r="Y222" s="14">
        <v>113964</v>
      </c>
      <c r="Z222" s="14">
        <v>162212</v>
      </c>
    </row>
    <row r="223" spans="1:26">
      <c r="A223" s="13" t="s">
        <v>652</v>
      </c>
      <c r="B223" s="15">
        <v>421</v>
      </c>
      <c r="C223" s="14">
        <v>12254</v>
      </c>
      <c r="D223" s="14">
        <v>13198</v>
      </c>
      <c r="E223" s="15">
        <v>570</v>
      </c>
      <c r="F223" s="14">
        <v>26443</v>
      </c>
      <c r="G223" s="15">
        <v>20</v>
      </c>
      <c r="H223" s="15">
        <v>67</v>
      </c>
      <c r="I223" s="15">
        <v>191</v>
      </c>
      <c r="J223" s="15">
        <v>50</v>
      </c>
      <c r="K223" s="15">
        <v>328</v>
      </c>
      <c r="L223" s="15">
        <v>6</v>
      </c>
      <c r="M223" s="14">
        <v>6291</v>
      </c>
      <c r="N223" s="14">
        <v>57014</v>
      </c>
      <c r="O223" s="14">
        <v>3190</v>
      </c>
      <c r="P223" s="14">
        <v>66501</v>
      </c>
      <c r="Q223" s="15">
        <v>0</v>
      </c>
      <c r="R223" s="14">
        <v>1273</v>
      </c>
      <c r="S223" s="14">
        <v>4384</v>
      </c>
      <c r="T223" s="15">
        <v>635</v>
      </c>
      <c r="U223" s="14">
        <v>6292</v>
      </c>
      <c r="V223" s="14">
        <v>39005</v>
      </c>
      <c r="W223" s="15">
        <v>938</v>
      </c>
      <c r="X223" s="14">
        <v>39943</v>
      </c>
      <c r="Y223" s="14">
        <v>132887</v>
      </c>
      <c r="Z223" s="14">
        <v>139507</v>
      </c>
    </row>
    <row r="224" spans="1:26">
      <c r="A224" s="13" t="s">
        <v>1063</v>
      </c>
      <c r="B224" s="15">
        <v>4</v>
      </c>
      <c r="C224" s="14">
        <v>3411</v>
      </c>
      <c r="D224" s="14">
        <v>2767</v>
      </c>
      <c r="E224" s="14">
        <v>1507</v>
      </c>
      <c r="F224" s="14">
        <v>7689</v>
      </c>
      <c r="G224" s="15">
        <v>0</v>
      </c>
      <c r="H224" s="15">
        <v>108</v>
      </c>
      <c r="I224" s="15">
        <v>76</v>
      </c>
      <c r="J224" s="15">
        <v>11</v>
      </c>
      <c r="K224" s="15">
        <v>195</v>
      </c>
      <c r="L224" s="15">
        <v>0</v>
      </c>
      <c r="M224" s="14">
        <v>6210</v>
      </c>
      <c r="N224" s="14">
        <v>27818</v>
      </c>
      <c r="O224" s="14">
        <v>9424</v>
      </c>
      <c r="P224" s="14">
        <v>43452</v>
      </c>
      <c r="Q224" s="15">
        <v>0</v>
      </c>
      <c r="R224" s="15">
        <v>193</v>
      </c>
      <c r="S224" s="15">
        <v>673</v>
      </c>
      <c r="T224" s="15">
        <v>122</v>
      </c>
      <c r="U224" s="15">
        <v>988</v>
      </c>
      <c r="V224" s="14">
        <v>15228</v>
      </c>
      <c r="W224" s="14">
        <v>35844</v>
      </c>
      <c r="X224" s="14">
        <v>51072</v>
      </c>
      <c r="Y224" s="14">
        <v>102213</v>
      </c>
      <c r="Z224" s="14">
        <v>103396</v>
      </c>
    </row>
    <row r="225" spans="1:26">
      <c r="A225" s="13" t="s">
        <v>453</v>
      </c>
      <c r="B225" s="14">
        <v>11784</v>
      </c>
      <c r="C225" s="14">
        <v>14405</v>
      </c>
      <c r="D225" s="14">
        <v>9312</v>
      </c>
      <c r="E225" s="14">
        <v>1474</v>
      </c>
      <c r="F225" s="14">
        <v>36975</v>
      </c>
      <c r="G225" s="15">
        <v>0</v>
      </c>
      <c r="H225" s="15">
        <v>3</v>
      </c>
      <c r="I225" s="15">
        <v>25</v>
      </c>
      <c r="J225" s="15">
        <v>2</v>
      </c>
      <c r="K225" s="15">
        <v>30</v>
      </c>
      <c r="L225" s="14">
        <v>1846</v>
      </c>
      <c r="M225" s="14">
        <v>6607</v>
      </c>
      <c r="N225" s="14">
        <v>62957</v>
      </c>
      <c r="O225" s="14">
        <v>14331</v>
      </c>
      <c r="P225" s="14">
        <v>85741</v>
      </c>
      <c r="Q225" s="15">
        <v>2</v>
      </c>
      <c r="R225" s="15">
        <v>133</v>
      </c>
      <c r="S225" s="14">
        <v>2052</v>
      </c>
      <c r="T225" s="15">
        <v>911</v>
      </c>
      <c r="U225" s="14">
        <v>3098</v>
      </c>
      <c r="V225" s="14">
        <v>93202</v>
      </c>
      <c r="W225" s="14">
        <v>9863</v>
      </c>
      <c r="X225" s="14">
        <v>103065</v>
      </c>
      <c r="Y225" s="14">
        <v>225781</v>
      </c>
      <c r="Z225" s="14">
        <v>228909</v>
      </c>
    </row>
    <row r="226" spans="1:26">
      <c r="A226" s="13" t="s">
        <v>845</v>
      </c>
      <c r="B226" s="15">
        <v>21</v>
      </c>
      <c r="C226" s="14">
        <v>14280</v>
      </c>
      <c r="D226" s="14">
        <v>59299</v>
      </c>
      <c r="E226" s="15">
        <v>184</v>
      </c>
      <c r="F226" s="14">
        <v>73784</v>
      </c>
      <c r="G226" s="15">
        <v>0</v>
      </c>
      <c r="H226" s="15">
        <v>2</v>
      </c>
      <c r="I226" s="15">
        <v>0</v>
      </c>
      <c r="J226" s="15">
        <v>0</v>
      </c>
      <c r="K226" s="15">
        <v>2</v>
      </c>
      <c r="L226" s="15">
        <v>0</v>
      </c>
      <c r="M226" s="14">
        <v>80872</v>
      </c>
      <c r="N226" s="14">
        <v>143421</v>
      </c>
      <c r="O226" s="14">
        <v>1057</v>
      </c>
      <c r="P226" s="14">
        <v>225350</v>
      </c>
      <c r="Q226" s="15">
        <v>0</v>
      </c>
      <c r="R226" s="15">
        <v>56</v>
      </c>
      <c r="S226" s="15">
        <v>112</v>
      </c>
      <c r="T226" s="15">
        <v>12</v>
      </c>
      <c r="U226" s="15">
        <v>180</v>
      </c>
      <c r="V226" s="14">
        <v>66095</v>
      </c>
      <c r="W226" s="15">
        <v>59</v>
      </c>
      <c r="X226" s="14">
        <v>66154</v>
      </c>
      <c r="Y226" s="14">
        <v>365288</v>
      </c>
      <c r="Z226" s="14">
        <v>365470</v>
      </c>
    </row>
    <row r="227" spans="1:26">
      <c r="A227" s="13" t="s">
        <v>846</v>
      </c>
      <c r="B227" s="14">
        <v>720901</v>
      </c>
      <c r="C227" s="14">
        <v>175623</v>
      </c>
      <c r="D227" s="14">
        <v>38377</v>
      </c>
      <c r="E227" s="14">
        <v>57821</v>
      </c>
      <c r="F227" s="14">
        <v>992722</v>
      </c>
      <c r="G227" s="15">
        <v>3</v>
      </c>
      <c r="H227" s="15">
        <v>23</v>
      </c>
      <c r="I227" s="15">
        <v>28</v>
      </c>
      <c r="J227" s="15">
        <v>133</v>
      </c>
      <c r="K227" s="15">
        <v>187</v>
      </c>
      <c r="L227" s="15">
        <v>70</v>
      </c>
      <c r="M227" s="14">
        <v>258646</v>
      </c>
      <c r="N227" s="14">
        <v>173244</v>
      </c>
      <c r="O227" s="14">
        <v>11120</v>
      </c>
      <c r="P227" s="14">
        <v>443080</v>
      </c>
      <c r="Q227" s="15">
        <v>0</v>
      </c>
      <c r="R227" s="15">
        <v>87</v>
      </c>
      <c r="S227" s="15">
        <v>92</v>
      </c>
      <c r="T227" s="15">
        <v>255</v>
      </c>
      <c r="U227" s="15">
        <v>434</v>
      </c>
      <c r="V227" s="15">
        <v>416</v>
      </c>
      <c r="W227" s="15">
        <v>87</v>
      </c>
      <c r="X227" s="15">
        <v>503</v>
      </c>
      <c r="Y227" s="14">
        <v>1436305</v>
      </c>
      <c r="Z227" s="14">
        <v>1436926</v>
      </c>
    </row>
    <row r="228" spans="1:26">
      <c r="A228" s="13" t="s">
        <v>994</v>
      </c>
      <c r="B228" s="15">
        <v>6</v>
      </c>
      <c r="C228" s="14">
        <v>6151</v>
      </c>
      <c r="D228" s="14">
        <v>5581</v>
      </c>
      <c r="E228" s="15">
        <v>364</v>
      </c>
      <c r="F228" s="14">
        <v>12102</v>
      </c>
      <c r="G228" s="15">
        <v>0</v>
      </c>
      <c r="H228" s="15">
        <v>38</v>
      </c>
      <c r="I228" s="15">
        <v>201</v>
      </c>
      <c r="J228" s="15">
        <v>2</v>
      </c>
      <c r="K228" s="15">
        <v>241</v>
      </c>
      <c r="L228" s="15">
        <v>0</v>
      </c>
      <c r="M228" s="14">
        <v>3069</v>
      </c>
      <c r="N228" s="14">
        <v>19653</v>
      </c>
      <c r="O228" s="15">
        <v>529</v>
      </c>
      <c r="P228" s="14">
        <v>23251</v>
      </c>
      <c r="Q228" s="15">
        <v>0</v>
      </c>
      <c r="R228" s="14">
        <v>1484</v>
      </c>
      <c r="S228" s="14">
        <v>8558</v>
      </c>
      <c r="T228" s="15">
        <v>47</v>
      </c>
      <c r="U228" s="14">
        <v>10089</v>
      </c>
      <c r="V228" s="14">
        <v>6127</v>
      </c>
      <c r="W228" s="14">
        <v>1157</v>
      </c>
      <c r="X228" s="14">
        <v>7284</v>
      </c>
      <c r="Y228" s="14">
        <v>42637</v>
      </c>
      <c r="Z228" s="14">
        <v>52967</v>
      </c>
    </row>
    <row r="229" spans="1:26">
      <c r="A229" s="13" t="s">
        <v>684</v>
      </c>
      <c r="B229" s="14">
        <v>557664</v>
      </c>
      <c r="C229" s="14">
        <v>123379</v>
      </c>
      <c r="D229" s="14">
        <v>192089</v>
      </c>
      <c r="E229" s="14">
        <v>1037</v>
      </c>
      <c r="F229" s="14">
        <v>874169</v>
      </c>
      <c r="G229" s="14">
        <v>3955</v>
      </c>
      <c r="H229" s="14">
        <v>2377</v>
      </c>
      <c r="I229" s="14">
        <v>4241</v>
      </c>
      <c r="J229" s="15">
        <v>776</v>
      </c>
      <c r="K229" s="14">
        <v>11349</v>
      </c>
      <c r="L229" s="15">
        <v>7</v>
      </c>
      <c r="M229" s="14">
        <v>5274</v>
      </c>
      <c r="N229" s="14">
        <v>61741</v>
      </c>
      <c r="O229" s="14">
        <v>2692</v>
      </c>
      <c r="P229" s="14">
        <v>69714</v>
      </c>
      <c r="Q229" s="15">
        <v>3</v>
      </c>
      <c r="R229" s="14">
        <v>57276</v>
      </c>
      <c r="S229" s="14">
        <v>27270</v>
      </c>
      <c r="T229" s="14">
        <v>6877</v>
      </c>
      <c r="U229" s="14">
        <v>91426</v>
      </c>
      <c r="V229" s="15">
        <v>0</v>
      </c>
      <c r="W229" s="15">
        <v>0</v>
      </c>
      <c r="X229" s="15">
        <v>0</v>
      </c>
      <c r="Y229" s="14">
        <v>943883</v>
      </c>
      <c r="Z229" s="14">
        <v>1046658</v>
      </c>
    </row>
    <row r="230" spans="1:26">
      <c r="A230" s="13" t="s">
        <v>72</v>
      </c>
      <c r="B230" s="14">
        <v>74157</v>
      </c>
      <c r="C230" s="14">
        <v>218346</v>
      </c>
      <c r="D230" s="14">
        <v>177919</v>
      </c>
      <c r="E230" s="15">
        <v>214</v>
      </c>
      <c r="F230" s="14">
        <v>470636</v>
      </c>
      <c r="G230" s="15">
        <v>782</v>
      </c>
      <c r="H230" s="15">
        <v>564</v>
      </c>
      <c r="I230" s="14">
        <v>1085</v>
      </c>
      <c r="J230" s="15">
        <v>10</v>
      </c>
      <c r="K230" s="14">
        <v>2441</v>
      </c>
      <c r="L230" s="15">
        <v>24</v>
      </c>
      <c r="M230" s="14">
        <v>35085</v>
      </c>
      <c r="N230" s="14">
        <v>165935</v>
      </c>
      <c r="O230" s="15">
        <v>369</v>
      </c>
      <c r="P230" s="14">
        <v>201413</v>
      </c>
      <c r="Q230" s="15">
        <v>1</v>
      </c>
      <c r="R230" s="14">
        <v>1276</v>
      </c>
      <c r="S230" s="14">
        <v>14208</v>
      </c>
      <c r="T230" s="15">
        <v>249</v>
      </c>
      <c r="U230" s="14">
        <v>15734</v>
      </c>
      <c r="V230" s="14">
        <v>70644</v>
      </c>
      <c r="W230" s="15">
        <v>14</v>
      </c>
      <c r="X230" s="14">
        <v>70658</v>
      </c>
      <c r="Y230" s="14">
        <v>742707</v>
      </c>
      <c r="Z230" s="14">
        <v>760882</v>
      </c>
    </row>
    <row r="231" spans="1:26">
      <c r="A231" s="13" t="s">
        <v>1047</v>
      </c>
      <c r="B231" s="15">
        <v>6</v>
      </c>
      <c r="C231" s="14">
        <v>1420</v>
      </c>
      <c r="D231" s="14">
        <v>14334</v>
      </c>
      <c r="E231" s="15">
        <v>71</v>
      </c>
      <c r="F231" s="14">
        <v>15831</v>
      </c>
      <c r="G231" s="15">
        <v>4</v>
      </c>
      <c r="H231" s="15">
        <v>131</v>
      </c>
      <c r="I231" s="14">
        <v>1190</v>
      </c>
      <c r="J231" s="15">
        <v>0</v>
      </c>
      <c r="K231" s="14">
        <v>1325</v>
      </c>
      <c r="L231" s="15">
        <v>2</v>
      </c>
      <c r="M231" s="14">
        <v>5326</v>
      </c>
      <c r="N231" s="14">
        <v>110784</v>
      </c>
      <c r="O231" s="15">
        <v>246</v>
      </c>
      <c r="P231" s="14">
        <v>116358</v>
      </c>
      <c r="Q231" s="15">
        <v>4</v>
      </c>
      <c r="R231" s="14">
        <v>6527</v>
      </c>
      <c r="S231" s="14">
        <v>13320</v>
      </c>
      <c r="T231" s="15">
        <v>152</v>
      </c>
      <c r="U231" s="14">
        <v>20003</v>
      </c>
      <c r="V231" s="14">
        <v>255434</v>
      </c>
      <c r="W231" s="15">
        <v>126</v>
      </c>
      <c r="X231" s="14">
        <v>255560</v>
      </c>
      <c r="Y231" s="14">
        <v>387749</v>
      </c>
      <c r="Z231" s="14">
        <v>409077</v>
      </c>
    </row>
    <row r="232" spans="1:26">
      <c r="A232" s="13" t="s">
        <v>786</v>
      </c>
      <c r="B232" s="14">
        <v>35289</v>
      </c>
      <c r="C232" s="14">
        <v>13263</v>
      </c>
      <c r="D232" s="14">
        <v>15133</v>
      </c>
      <c r="E232" s="14">
        <v>17573</v>
      </c>
      <c r="F232" s="14">
        <v>81258</v>
      </c>
      <c r="G232" s="15">
        <v>21</v>
      </c>
      <c r="H232" s="15">
        <v>24</v>
      </c>
      <c r="I232" s="15">
        <v>37</v>
      </c>
      <c r="J232" s="15">
        <v>166</v>
      </c>
      <c r="K232" s="15">
        <v>248</v>
      </c>
      <c r="L232" s="15">
        <v>30</v>
      </c>
      <c r="M232" s="15">
        <v>469</v>
      </c>
      <c r="N232" s="14">
        <v>32048</v>
      </c>
      <c r="O232" s="14">
        <v>4915</v>
      </c>
      <c r="P232" s="14">
        <v>37462</v>
      </c>
      <c r="Q232" s="15">
        <v>10</v>
      </c>
      <c r="R232" s="15">
        <v>161</v>
      </c>
      <c r="S232" s="14">
        <v>4226</v>
      </c>
      <c r="T232" s="15">
        <v>148</v>
      </c>
      <c r="U232" s="14">
        <v>4545</v>
      </c>
      <c r="V232" s="14">
        <v>39644</v>
      </c>
      <c r="W232" s="14">
        <v>79375</v>
      </c>
      <c r="X232" s="14">
        <v>119019</v>
      </c>
      <c r="Y232" s="14">
        <v>237739</v>
      </c>
      <c r="Z232" s="14">
        <v>242532</v>
      </c>
    </row>
    <row r="233" spans="1:26">
      <c r="A233" s="13" t="s">
        <v>1728</v>
      </c>
      <c r="B233" s="15">
        <v>13</v>
      </c>
      <c r="C233" s="14">
        <v>1539</v>
      </c>
      <c r="D233" s="14">
        <v>7509</v>
      </c>
      <c r="E233" s="14">
        <v>39864</v>
      </c>
      <c r="F233" s="14">
        <v>48925</v>
      </c>
      <c r="G233" s="15">
        <v>2</v>
      </c>
      <c r="H233" s="15">
        <v>21</v>
      </c>
      <c r="I233" s="15">
        <v>447</v>
      </c>
      <c r="J233" s="15">
        <v>193</v>
      </c>
      <c r="K233" s="15">
        <v>663</v>
      </c>
      <c r="L233" s="15">
        <v>3</v>
      </c>
      <c r="M233" s="15">
        <v>992</v>
      </c>
      <c r="N233" s="14">
        <v>29316</v>
      </c>
      <c r="O233" s="14">
        <v>23769</v>
      </c>
      <c r="P233" s="14">
        <v>54080</v>
      </c>
      <c r="Q233" s="15">
        <v>0</v>
      </c>
      <c r="R233" s="15">
        <v>198</v>
      </c>
      <c r="S233" s="14">
        <v>13623</v>
      </c>
      <c r="T233" s="15">
        <v>979</v>
      </c>
      <c r="U233" s="14">
        <v>14800</v>
      </c>
      <c r="V233" s="14">
        <v>27055</v>
      </c>
      <c r="W233" s="14">
        <v>49899</v>
      </c>
      <c r="X233" s="14">
        <v>76954</v>
      </c>
      <c r="Y233" s="14">
        <v>179959</v>
      </c>
      <c r="Z233" s="14">
        <v>195422</v>
      </c>
    </row>
    <row r="234" spans="1:26">
      <c r="A234" s="13" t="s">
        <v>541</v>
      </c>
      <c r="B234" s="14">
        <v>64440</v>
      </c>
      <c r="C234" s="14">
        <v>45059</v>
      </c>
      <c r="D234" s="14">
        <v>34329</v>
      </c>
      <c r="E234" s="14">
        <v>45946</v>
      </c>
      <c r="F234" s="14">
        <v>189774</v>
      </c>
      <c r="G234" s="15">
        <v>44</v>
      </c>
      <c r="H234" s="15">
        <v>203</v>
      </c>
      <c r="I234" s="15">
        <v>828</v>
      </c>
      <c r="J234" s="15">
        <v>500</v>
      </c>
      <c r="K234" s="14">
        <v>1575</v>
      </c>
      <c r="L234" s="15">
        <v>57</v>
      </c>
      <c r="M234" s="15">
        <v>666</v>
      </c>
      <c r="N234" s="14">
        <v>40957</v>
      </c>
      <c r="O234" s="14">
        <v>9869</v>
      </c>
      <c r="P234" s="14">
        <v>51549</v>
      </c>
      <c r="Q234" s="15">
        <v>1</v>
      </c>
      <c r="R234" s="15">
        <v>770</v>
      </c>
      <c r="S234" s="14">
        <v>2411</v>
      </c>
      <c r="T234" s="14">
        <v>1600</v>
      </c>
      <c r="U234" s="14">
        <v>4782</v>
      </c>
      <c r="V234" s="14">
        <v>16567</v>
      </c>
      <c r="W234" s="14">
        <v>62572</v>
      </c>
      <c r="X234" s="14">
        <v>79139</v>
      </c>
      <c r="Y234" s="14">
        <v>320462</v>
      </c>
      <c r="Z234" s="14">
        <v>326819</v>
      </c>
    </row>
    <row r="235" spans="1:26">
      <c r="A235" s="13" t="s">
        <v>957</v>
      </c>
      <c r="B235" s="14">
        <v>9736</v>
      </c>
      <c r="C235" s="14">
        <v>15979</v>
      </c>
      <c r="D235" s="14">
        <v>11827</v>
      </c>
      <c r="E235" s="15">
        <v>861</v>
      </c>
      <c r="F235" s="14">
        <v>38403</v>
      </c>
      <c r="G235" s="15">
        <v>114</v>
      </c>
      <c r="H235" s="15">
        <v>380</v>
      </c>
      <c r="I235" s="15">
        <v>325</v>
      </c>
      <c r="J235" s="15">
        <v>87</v>
      </c>
      <c r="K235" s="15">
        <v>906</v>
      </c>
      <c r="L235" s="15">
        <v>31</v>
      </c>
      <c r="M235" s="15">
        <v>770</v>
      </c>
      <c r="N235" s="14">
        <v>12967</v>
      </c>
      <c r="O235" s="14">
        <v>1096</v>
      </c>
      <c r="P235" s="14">
        <v>14864</v>
      </c>
      <c r="Q235" s="15">
        <v>1</v>
      </c>
      <c r="R235" s="15">
        <v>881</v>
      </c>
      <c r="S235" s="14">
        <v>3751</v>
      </c>
      <c r="T235" s="15">
        <v>130</v>
      </c>
      <c r="U235" s="14">
        <v>4763</v>
      </c>
      <c r="V235" s="14">
        <v>4207</v>
      </c>
      <c r="W235" s="14">
        <v>1017</v>
      </c>
      <c r="X235" s="14">
        <v>5224</v>
      </c>
      <c r="Y235" s="14">
        <v>58491</v>
      </c>
      <c r="Z235" s="14">
        <v>64160</v>
      </c>
    </row>
    <row r="236" spans="1:26">
      <c r="A236" s="13" t="s">
        <v>1022</v>
      </c>
      <c r="B236" s="15">
        <v>120</v>
      </c>
      <c r="C236" s="14">
        <v>2986</v>
      </c>
      <c r="D236" s="14">
        <v>32993</v>
      </c>
      <c r="E236" s="14">
        <v>1622</v>
      </c>
      <c r="F236" s="14">
        <v>37721</v>
      </c>
      <c r="G236" s="15">
        <v>13</v>
      </c>
      <c r="H236" s="15">
        <v>89</v>
      </c>
      <c r="I236" s="15">
        <v>511</v>
      </c>
      <c r="J236" s="15">
        <v>45</v>
      </c>
      <c r="K236" s="15">
        <v>658</v>
      </c>
      <c r="L236" s="15">
        <v>10</v>
      </c>
      <c r="M236" s="14">
        <v>4446</v>
      </c>
      <c r="N236" s="14">
        <v>90237</v>
      </c>
      <c r="O236" s="15">
        <v>802</v>
      </c>
      <c r="P236" s="14">
        <v>95495</v>
      </c>
      <c r="Q236" s="15">
        <v>4</v>
      </c>
      <c r="R236" s="15">
        <v>773</v>
      </c>
      <c r="S236" s="14">
        <v>3845</v>
      </c>
      <c r="T236" s="15">
        <v>78</v>
      </c>
      <c r="U236" s="14">
        <v>4700</v>
      </c>
      <c r="V236" s="14">
        <v>155302</v>
      </c>
      <c r="W236" s="15">
        <v>804</v>
      </c>
      <c r="X236" s="14">
        <v>156106</v>
      </c>
      <c r="Y236" s="14">
        <v>289322</v>
      </c>
      <c r="Z236" s="14">
        <v>294680</v>
      </c>
    </row>
    <row r="237" spans="1:26">
      <c r="A237" s="13" t="s">
        <v>792</v>
      </c>
      <c r="B237" s="15">
        <v>0</v>
      </c>
      <c r="C237" s="14">
        <v>53825</v>
      </c>
      <c r="D237" s="14">
        <v>17988</v>
      </c>
      <c r="E237" s="15">
        <v>258</v>
      </c>
      <c r="F237" s="14">
        <v>72071</v>
      </c>
      <c r="G237" s="15">
        <v>0</v>
      </c>
      <c r="H237" s="15">
        <v>430</v>
      </c>
      <c r="I237" s="15">
        <v>113</v>
      </c>
      <c r="J237" s="15">
        <v>3</v>
      </c>
      <c r="K237" s="15">
        <v>546</v>
      </c>
      <c r="L237" s="15">
        <v>0</v>
      </c>
      <c r="M237" s="14">
        <v>157535</v>
      </c>
      <c r="N237" s="14">
        <v>46265</v>
      </c>
      <c r="O237" s="15">
        <v>442</v>
      </c>
      <c r="P237" s="14">
        <v>204242</v>
      </c>
      <c r="Q237" s="15">
        <v>0</v>
      </c>
      <c r="R237" s="14">
        <v>4828</v>
      </c>
      <c r="S237" s="14">
        <v>3009</v>
      </c>
      <c r="T237" s="15">
        <v>133</v>
      </c>
      <c r="U237" s="14">
        <v>7970</v>
      </c>
      <c r="V237" s="14">
        <v>25199</v>
      </c>
      <c r="W237" s="15">
        <v>329</v>
      </c>
      <c r="X237" s="14">
        <v>25528</v>
      </c>
      <c r="Y237" s="14">
        <v>301841</v>
      </c>
      <c r="Z237" s="14">
        <v>310357</v>
      </c>
    </row>
    <row r="238" spans="1:26">
      <c r="A238" s="13" t="s">
        <v>1065</v>
      </c>
      <c r="B238" s="15">
        <v>1</v>
      </c>
      <c r="C238" s="14">
        <v>1897</v>
      </c>
      <c r="D238" s="14">
        <v>13451</v>
      </c>
      <c r="E238" s="14">
        <v>7902</v>
      </c>
      <c r="F238" s="14">
        <v>23251</v>
      </c>
      <c r="G238" s="15">
        <v>0</v>
      </c>
      <c r="H238" s="15">
        <v>5</v>
      </c>
      <c r="I238" s="15">
        <v>9</v>
      </c>
      <c r="J238" s="15">
        <v>0</v>
      </c>
      <c r="K238" s="15">
        <v>14</v>
      </c>
      <c r="L238" s="15">
        <v>0</v>
      </c>
      <c r="M238" s="14">
        <v>4263</v>
      </c>
      <c r="N238" s="14">
        <v>33761</v>
      </c>
      <c r="O238" s="14">
        <v>1920</v>
      </c>
      <c r="P238" s="14">
        <v>39944</v>
      </c>
      <c r="Q238" s="15">
        <v>6</v>
      </c>
      <c r="R238" s="14">
        <v>6126</v>
      </c>
      <c r="S238" s="14">
        <v>3692</v>
      </c>
      <c r="T238" s="15">
        <v>146</v>
      </c>
      <c r="U238" s="14">
        <v>9970</v>
      </c>
      <c r="V238" s="14">
        <v>63974</v>
      </c>
      <c r="W238" s="14">
        <v>12667</v>
      </c>
      <c r="X238" s="14">
        <v>76641</v>
      </c>
      <c r="Y238" s="14">
        <v>139836</v>
      </c>
      <c r="Z238" s="14">
        <v>149820</v>
      </c>
    </row>
    <row r="239" spans="1:26">
      <c r="A239" s="13" t="s">
        <v>344</v>
      </c>
      <c r="B239" s="14">
        <v>2936</v>
      </c>
      <c r="C239" s="14">
        <v>15385</v>
      </c>
      <c r="D239" s="14">
        <v>16303</v>
      </c>
      <c r="E239" s="15">
        <v>402</v>
      </c>
      <c r="F239" s="14">
        <v>35026</v>
      </c>
      <c r="G239" s="15">
        <v>0</v>
      </c>
      <c r="H239" s="15">
        <v>99</v>
      </c>
      <c r="I239" s="15">
        <v>309</v>
      </c>
      <c r="J239" s="15">
        <v>12</v>
      </c>
      <c r="K239" s="15">
        <v>420</v>
      </c>
      <c r="L239" s="15">
        <v>2</v>
      </c>
      <c r="M239" s="14">
        <v>7330</v>
      </c>
      <c r="N239" s="14">
        <v>37190</v>
      </c>
      <c r="O239" s="15">
        <v>883</v>
      </c>
      <c r="P239" s="14">
        <v>45405</v>
      </c>
      <c r="Q239" s="15">
        <v>2</v>
      </c>
      <c r="R239" s="14">
        <v>3795</v>
      </c>
      <c r="S239" s="14">
        <v>13382</v>
      </c>
      <c r="T239" s="14">
        <v>3430</v>
      </c>
      <c r="U239" s="14">
        <v>20609</v>
      </c>
      <c r="V239" s="14">
        <v>69666</v>
      </c>
      <c r="W239" s="14">
        <v>1014</v>
      </c>
      <c r="X239" s="14">
        <v>70680</v>
      </c>
      <c r="Y239" s="14">
        <v>151111</v>
      </c>
      <c r="Z239" s="14">
        <v>172140</v>
      </c>
    </row>
    <row r="240" spans="1:26">
      <c r="A240" s="13" t="s">
        <v>863</v>
      </c>
      <c r="B240" s="15">
        <v>18</v>
      </c>
      <c r="C240" s="14">
        <v>6263</v>
      </c>
      <c r="D240" s="14">
        <v>40519</v>
      </c>
      <c r="E240" s="15">
        <v>157</v>
      </c>
      <c r="F240" s="14">
        <v>46957</v>
      </c>
      <c r="G240" s="14">
        <v>193795</v>
      </c>
      <c r="H240" s="14">
        <v>24628</v>
      </c>
      <c r="I240" s="14">
        <v>16822</v>
      </c>
      <c r="J240" s="15">
        <v>209</v>
      </c>
      <c r="K240" s="14">
        <v>235454</v>
      </c>
      <c r="L240" s="15">
        <v>1</v>
      </c>
      <c r="M240" s="14">
        <v>1200</v>
      </c>
      <c r="N240" s="14">
        <v>173445</v>
      </c>
      <c r="O240" s="14">
        <v>1253</v>
      </c>
      <c r="P240" s="14">
        <v>175899</v>
      </c>
      <c r="Q240" s="15">
        <v>9</v>
      </c>
      <c r="R240" s="14">
        <v>1619</v>
      </c>
      <c r="S240" s="14">
        <v>22648</v>
      </c>
      <c r="T240" s="15">
        <v>542</v>
      </c>
      <c r="U240" s="14">
        <v>24818</v>
      </c>
      <c r="V240" s="14">
        <v>355956</v>
      </c>
      <c r="W240" s="15">
        <v>151</v>
      </c>
      <c r="X240" s="14">
        <v>356107</v>
      </c>
      <c r="Y240" s="14">
        <v>578963</v>
      </c>
      <c r="Z240" s="14">
        <v>839235</v>
      </c>
    </row>
    <row r="241" spans="1:26">
      <c r="A241" s="13" t="s">
        <v>1083</v>
      </c>
      <c r="B241" s="15">
        <v>4</v>
      </c>
      <c r="C241" s="15">
        <v>68</v>
      </c>
      <c r="D241" s="14">
        <v>26207</v>
      </c>
      <c r="E241" s="15">
        <v>5</v>
      </c>
      <c r="F241" s="14">
        <v>26284</v>
      </c>
      <c r="G241" s="14">
        <v>1354</v>
      </c>
      <c r="H241" s="14">
        <v>5117</v>
      </c>
      <c r="I241" s="14">
        <v>10302</v>
      </c>
      <c r="J241" s="15">
        <v>348</v>
      </c>
      <c r="K241" s="14">
        <v>17121</v>
      </c>
      <c r="L241" s="15">
        <v>0</v>
      </c>
      <c r="M241" s="15">
        <v>130</v>
      </c>
      <c r="N241" s="14">
        <v>353796</v>
      </c>
      <c r="O241" s="15">
        <v>35</v>
      </c>
      <c r="P241" s="14">
        <v>353961</v>
      </c>
      <c r="Q241" s="15">
        <v>28</v>
      </c>
      <c r="R241" s="14">
        <v>5199</v>
      </c>
      <c r="S241" s="14">
        <v>59038</v>
      </c>
      <c r="T241" s="15">
        <v>608</v>
      </c>
      <c r="U241" s="14">
        <v>64873</v>
      </c>
      <c r="V241" s="14">
        <v>840996</v>
      </c>
      <c r="W241" s="15">
        <v>652</v>
      </c>
      <c r="X241" s="14">
        <v>841648</v>
      </c>
      <c r="Y241" s="14">
        <v>1221893</v>
      </c>
      <c r="Z241" s="14">
        <v>1303887</v>
      </c>
    </row>
    <row r="242" spans="1:26">
      <c r="A242" s="13" t="s">
        <v>574</v>
      </c>
      <c r="B242" s="14">
        <v>16682</v>
      </c>
      <c r="C242" s="14">
        <v>22459</v>
      </c>
      <c r="D242" s="14">
        <v>46358</v>
      </c>
      <c r="E242" s="15">
        <v>998</v>
      </c>
      <c r="F242" s="14">
        <v>86497</v>
      </c>
      <c r="G242" s="15">
        <v>4</v>
      </c>
      <c r="H242" s="15">
        <v>4</v>
      </c>
      <c r="I242" s="15">
        <v>271</v>
      </c>
      <c r="J242" s="15">
        <v>41</v>
      </c>
      <c r="K242" s="15">
        <v>320</v>
      </c>
      <c r="L242" s="15">
        <v>35</v>
      </c>
      <c r="M242" s="15">
        <v>577</v>
      </c>
      <c r="N242" s="14">
        <v>63119</v>
      </c>
      <c r="O242" s="15">
        <v>915</v>
      </c>
      <c r="P242" s="14">
        <v>64646</v>
      </c>
      <c r="Q242" s="15">
        <v>5</v>
      </c>
      <c r="R242" s="15">
        <v>64</v>
      </c>
      <c r="S242" s="14">
        <v>3915</v>
      </c>
      <c r="T242" s="14">
        <v>6408</v>
      </c>
      <c r="U242" s="14">
        <v>10392</v>
      </c>
      <c r="V242" s="14">
        <v>11678</v>
      </c>
      <c r="W242" s="14">
        <v>2092</v>
      </c>
      <c r="X242" s="14">
        <v>13770</v>
      </c>
      <c r="Y242" s="14">
        <v>164913</v>
      </c>
      <c r="Z242" s="14">
        <v>175625</v>
      </c>
    </row>
    <row r="243" spans="1:26">
      <c r="A243" s="13" t="s">
        <v>338</v>
      </c>
      <c r="B243" s="15">
        <v>947</v>
      </c>
      <c r="C243" s="14">
        <v>55431</v>
      </c>
      <c r="D243" s="14">
        <v>25556</v>
      </c>
      <c r="E243" s="15">
        <v>307</v>
      </c>
      <c r="F243" s="14">
        <v>82241</v>
      </c>
      <c r="G243" s="15">
        <v>1</v>
      </c>
      <c r="H243" s="14">
        <v>1067</v>
      </c>
      <c r="I243" s="15">
        <v>858</v>
      </c>
      <c r="J243" s="15">
        <v>42</v>
      </c>
      <c r="K243" s="14">
        <v>1968</v>
      </c>
      <c r="L243" s="15">
        <v>328</v>
      </c>
      <c r="M243" s="14">
        <v>111621</v>
      </c>
      <c r="N243" s="14">
        <v>82392</v>
      </c>
      <c r="O243" s="15">
        <v>441</v>
      </c>
      <c r="P243" s="14">
        <v>194782</v>
      </c>
      <c r="Q243" s="15">
        <v>3</v>
      </c>
      <c r="R243" s="15">
        <v>402</v>
      </c>
      <c r="S243" s="14">
        <v>16545</v>
      </c>
      <c r="T243" s="14">
        <v>1794</v>
      </c>
      <c r="U243" s="14">
        <v>18744</v>
      </c>
      <c r="V243" s="14">
        <v>44796</v>
      </c>
      <c r="W243" s="14">
        <v>1193</v>
      </c>
      <c r="X243" s="14">
        <v>45989</v>
      </c>
      <c r="Y243" s="14">
        <v>323012</v>
      </c>
      <c r="Z243" s="14">
        <v>343724</v>
      </c>
    </row>
    <row r="244" spans="1:26">
      <c r="A244" s="13" t="s">
        <v>740</v>
      </c>
      <c r="B244" s="15">
        <v>14</v>
      </c>
      <c r="C244" s="14">
        <v>4607</v>
      </c>
      <c r="D244" s="14">
        <v>58616</v>
      </c>
      <c r="E244" s="14">
        <v>1769</v>
      </c>
      <c r="F244" s="14">
        <v>65006</v>
      </c>
      <c r="G244" s="15">
        <v>47</v>
      </c>
      <c r="H244" s="15">
        <v>7</v>
      </c>
      <c r="I244" s="15">
        <v>192</v>
      </c>
      <c r="J244" s="15">
        <v>16</v>
      </c>
      <c r="K244" s="15">
        <v>262</v>
      </c>
      <c r="L244" s="15">
        <v>3</v>
      </c>
      <c r="M244" s="14">
        <v>1252</v>
      </c>
      <c r="N244" s="14">
        <v>125084</v>
      </c>
      <c r="O244" s="14">
        <v>1227</v>
      </c>
      <c r="P244" s="14">
        <v>127566</v>
      </c>
      <c r="Q244" s="15">
        <v>7</v>
      </c>
      <c r="R244" s="15">
        <v>895</v>
      </c>
      <c r="S244" s="14">
        <v>6058</v>
      </c>
      <c r="T244" s="15">
        <v>440</v>
      </c>
      <c r="U244" s="14">
        <v>7400</v>
      </c>
      <c r="V244" s="14">
        <v>155568</v>
      </c>
      <c r="W244" s="14">
        <v>4528</v>
      </c>
      <c r="X244" s="14">
        <v>160096</v>
      </c>
      <c r="Y244" s="14">
        <v>352668</v>
      </c>
      <c r="Z244" s="14">
        <v>360330</v>
      </c>
    </row>
    <row r="245" spans="1:26">
      <c r="A245" s="13" t="s">
        <v>67</v>
      </c>
      <c r="B245" s="14">
        <v>788240</v>
      </c>
      <c r="C245" s="14">
        <v>402949</v>
      </c>
      <c r="D245" s="14">
        <v>150371</v>
      </c>
      <c r="E245" s="14">
        <v>1575</v>
      </c>
      <c r="F245" s="14">
        <v>1343135</v>
      </c>
      <c r="G245" s="15">
        <v>810</v>
      </c>
      <c r="H245" s="14">
        <v>1355</v>
      </c>
      <c r="I245" s="14">
        <v>1917</v>
      </c>
      <c r="J245" s="15">
        <v>219</v>
      </c>
      <c r="K245" s="14">
        <v>4301</v>
      </c>
      <c r="L245" s="15">
        <v>33</v>
      </c>
      <c r="M245" s="15">
        <v>822</v>
      </c>
      <c r="N245" s="14">
        <v>4583</v>
      </c>
      <c r="O245" s="15">
        <v>436</v>
      </c>
      <c r="P245" s="14">
        <v>5874</v>
      </c>
      <c r="Q245" s="15">
        <v>0</v>
      </c>
      <c r="R245" s="14">
        <v>8459</v>
      </c>
      <c r="S245" s="14">
        <v>12638</v>
      </c>
      <c r="T245" s="14">
        <v>3666</v>
      </c>
      <c r="U245" s="14">
        <v>24763</v>
      </c>
      <c r="V245" s="15">
        <v>0</v>
      </c>
      <c r="W245" s="15">
        <v>0</v>
      </c>
      <c r="X245" s="15">
        <v>0</v>
      </c>
      <c r="Y245" s="14">
        <v>1349009</v>
      </c>
      <c r="Z245" s="14">
        <v>1378073</v>
      </c>
    </row>
    <row r="246" spans="1:26">
      <c r="A246" s="13" t="s">
        <v>971</v>
      </c>
      <c r="B246" s="14">
        <v>5799</v>
      </c>
      <c r="C246" s="14">
        <v>2886</v>
      </c>
      <c r="D246" s="14">
        <v>15425</v>
      </c>
      <c r="E246" s="14">
        <v>8153</v>
      </c>
      <c r="F246" s="14">
        <v>32263</v>
      </c>
      <c r="G246" s="15">
        <v>61</v>
      </c>
      <c r="H246" s="15">
        <v>51</v>
      </c>
      <c r="I246" s="15">
        <v>560</v>
      </c>
      <c r="J246" s="15">
        <v>20</v>
      </c>
      <c r="K246" s="15">
        <v>692</v>
      </c>
      <c r="L246" s="15">
        <v>2</v>
      </c>
      <c r="M246" s="15">
        <v>413</v>
      </c>
      <c r="N246" s="14">
        <v>30416</v>
      </c>
      <c r="O246" s="14">
        <v>1625</v>
      </c>
      <c r="P246" s="14">
        <v>32456</v>
      </c>
      <c r="Q246" s="15">
        <v>4</v>
      </c>
      <c r="R246" s="15">
        <v>210</v>
      </c>
      <c r="S246" s="14">
        <v>9501</v>
      </c>
      <c r="T246" s="15">
        <v>355</v>
      </c>
      <c r="U246" s="14">
        <v>10070</v>
      </c>
      <c r="V246" s="14">
        <v>23018</v>
      </c>
      <c r="W246" s="14">
        <v>4678</v>
      </c>
      <c r="X246" s="14">
        <v>27696</v>
      </c>
      <c r="Y246" s="14">
        <v>92415</v>
      </c>
      <c r="Z246" s="14">
        <v>103177</v>
      </c>
    </row>
    <row r="247" spans="1:26">
      <c r="A247" s="13" t="s">
        <v>678</v>
      </c>
      <c r="B247" s="14">
        <v>1627199</v>
      </c>
      <c r="C247" s="14">
        <v>412096</v>
      </c>
      <c r="D247" s="14">
        <v>40710</v>
      </c>
      <c r="E247" s="15">
        <v>497</v>
      </c>
      <c r="F247" s="14">
        <v>2080502</v>
      </c>
      <c r="G247" s="14">
        <v>1485</v>
      </c>
      <c r="H247" s="15">
        <v>748</v>
      </c>
      <c r="I247" s="15">
        <v>458</v>
      </c>
      <c r="J247" s="15">
        <v>45</v>
      </c>
      <c r="K247" s="14">
        <v>2736</v>
      </c>
      <c r="L247" s="14">
        <v>1079</v>
      </c>
      <c r="M247" s="14">
        <v>2027</v>
      </c>
      <c r="N247" s="14">
        <v>5683</v>
      </c>
      <c r="O247" s="15">
        <v>588</v>
      </c>
      <c r="P247" s="14">
        <v>9377</v>
      </c>
      <c r="Q247" s="15">
        <v>7</v>
      </c>
      <c r="R247" s="14">
        <v>4966</v>
      </c>
      <c r="S247" s="14">
        <v>16369</v>
      </c>
      <c r="T247" s="14">
        <v>1638</v>
      </c>
      <c r="U247" s="14">
        <v>22980</v>
      </c>
      <c r="V247" s="15">
        <v>0</v>
      </c>
      <c r="W247" s="15">
        <v>0</v>
      </c>
      <c r="X247" s="15">
        <v>0</v>
      </c>
      <c r="Y247" s="14">
        <v>2089879</v>
      </c>
      <c r="Z247" s="14">
        <v>2115595</v>
      </c>
    </row>
    <row r="248" spans="1:26">
      <c r="A248" s="13" t="s">
        <v>21</v>
      </c>
      <c r="B248" s="14">
        <v>80461</v>
      </c>
      <c r="C248" s="14">
        <v>91905</v>
      </c>
      <c r="D248" s="14">
        <v>119873</v>
      </c>
      <c r="E248" s="14">
        <v>60939</v>
      </c>
      <c r="F248" s="14">
        <v>353178</v>
      </c>
      <c r="G248" s="15">
        <v>47</v>
      </c>
      <c r="H248" s="15">
        <v>375</v>
      </c>
      <c r="I248" s="15">
        <v>641</v>
      </c>
      <c r="J248" s="14">
        <v>2059</v>
      </c>
      <c r="K248" s="14">
        <v>3122</v>
      </c>
      <c r="L248" s="15">
        <v>99</v>
      </c>
      <c r="M248" s="14">
        <v>6959</v>
      </c>
      <c r="N248" s="14">
        <v>62785</v>
      </c>
      <c r="O248" s="14">
        <v>5553</v>
      </c>
      <c r="P248" s="14">
        <v>75396</v>
      </c>
      <c r="Q248" s="15">
        <v>3</v>
      </c>
      <c r="R248" s="14">
        <v>3788</v>
      </c>
      <c r="S248" s="14">
        <v>6846</v>
      </c>
      <c r="T248" s="15">
        <v>555</v>
      </c>
      <c r="U248" s="14">
        <v>11192</v>
      </c>
      <c r="V248" s="14">
        <v>43183</v>
      </c>
      <c r="W248" s="14">
        <v>35990</v>
      </c>
      <c r="X248" s="14">
        <v>79173</v>
      </c>
      <c r="Y248" s="14">
        <v>507747</v>
      </c>
      <c r="Z248" s="14">
        <v>522061</v>
      </c>
    </row>
    <row r="249" spans="1:26">
      <c r="A249" s="13" t="s">
        <v>437</v>
      </c>
      <c r="B249" s="14">
        <v>12242</v>
      </c>
      <c r="C249" s="14">
        <v>24863</v>
      </c>
      <c r="D249" s="14">
        <v>13426</v>
      </c>
      <c r="E249" s="15">
        <v>539</v>
      </c>
      <c r="F249" s="14">
        <v>51070</v>
      </c>
      <c r="G249" s="15">
        <v>60</v>
      </c>
      <c r="H249" s="15">
        <v>579</v>
      </c>
      <c r="I249" s="14">
        <v>1623</v>
      </c>
      <c r="J249" s="15">
        <v>46</v>
      </c>
      <c r="K249" s="14">
        <v>2308</v>
      </c>
      <c r="L249" s="15">
        <v>43</v>
      </c>
      <c r="M249" s="14">
        <v>4803</v>
      </c>
      <c r="N249" s="14">
        <v>47685</v>
      </c>
      <c r="O249" s="15">
        <v>642</v>
      </c>
      <c r="P249" s="14">
        <v>53173</v>
      </c>
      <c r="Q249" s="15">
        <v>36</v>
      </c>
      <c r="R249" s="14">
        <v>13447</v>
      </c>
      <c r="S249" s="14">
        <v>9979</v>
      </c>
      <c r="T249" s="15">
        <v>98</v>
      </c>
      <c r="U249" s="14">
        <v>23560</v>
      </c>
      <c r="V249" s="14">
        <v>34262</v>
      </c>
      <c r="W249" s="15">
        <v>860</v>
      </c>
      <c r="X249" s="14">
        <v>35122</v>
      </c>
      <c r="Y249" s="14">
        <v>139365</v>
      </c>
      <c r="Z249" s="14">
        <v>165233</v>
      </c>
    </row>
    <row r="250" spans="1:26">
      <c r="A250" s="13" t="s">
        <v>983</v>
      </c>
      <c r="B250" s="14">
        <v>7165</v>
      </c>
      <c r="C250" s="15">
        <v>537</v>
      </c>
      <c r="D250" s="14">
        <v>2267</v>
      </c>
      <c r="E250" s="15">
        <v>391</v>
      </c>
      <c r="F250" s="14">
        <v>10360</v>
      </c>
      <c r="G250" s="15">
        <v>0</v>
      </c>
      <c r="H250" s="15">
        <v>14</v>
      </c>
      <c r="I250" s="15">
        <v>12</v>
      </c>
      <c r="J250" s="15">
        <v>0</v>
      </c>
      <c r="K250" s="15">
        <v>26</v>
      </c>
      <c r="L250" s="15">
        <v>53</v>
      </c>
      <c r="M250" s="14">
        <v>8939</v>
      </c>
      <c r="N250" s="14">
        <v>26017</v>
      </c>
      <c r="O250" s="14">
        <v>1403</v>
      </c>
      <c r="P250" s="14">
        <v>36412</v>
      </c>
      <c r="Q250" s="15">
        <v>1</v>
      </c>
      <c r="R250" s="14">
        <v>1226</v>
      </c>
      <c r="S250" s="14">
        <v>1819</v>
      </c>
      <c r="T250" s="15">
        <v>385</v>
      </c>
      <c r="U250" s="14">
        <v>3431</v>
      </c>
      <c r="V250" s="14">
        <v>5291</v>
      </c>
      <c r="W250" s="15">
        <v>974</v>
      </c>
      <c r="X250" s="14">
        <v>6265</v>
      </c>
      <c r="Y250" s="14">
        <v>53037</v>
      </c>
      <c r="Z250" s="14">
        <v>56494</v>
      </c>
    </row>
    <row r="251" spans="1:26">
      <c r="A251" s="13" t="s">
        <v>120</v>
      </c>
      <c r="B251" s="15">
        <v>358</v>
      </c>
      <c r="C251" s="14">
        <v>16683</v>
      </c>
      <c r="D251" s="14">
        <v>46405</v>
      </c>
      <c r="E251" s="14">
        <v>5047</v>
      </c>
      <c r="F251" s="14">
        <v>68493</v>
      </c>
      <c r="G251" s="15">
        <v>211</v>
      </c>
      <c r="H251" s="15">
        <v>129</v>
      </c>
      <c r="I251" s="15">
        <v>441</v>
      </c>
      <c r="J251" s="15">
        <v>72</v>
      </c>
      <c r="K251" s="15">
        <v>853</v>
      </c>
      <c r="L251" s="15">
        <v>5</v>
      </c>
      <c r="M251" s="14">
        <v>1602</v>
      </c>
      <c r="N251" s="14">
        <v>58509</v>
      </c>
      <c r="O251" s="14">
        <v>10581</v>
      </c>
      <c r="P251" s="14">
        <v>70697</v>
      </c>
      <c r="Q251" s="15">
        <v>35</v>
      </c>
      <c r="R251" s="14">
        <v>6593</v>
      </c>
      <c r="S251" s="14">
        <v>17391</v>
      </c>
      <c r="T251" s="14">
        <v>1449</v>
      </c>
      <c r="U251" s="14">
        <v>25468</v>
      </c>
      <c r="V251" s="14">
        <v>59453</v>
      </c>
      <c r="W251" s="14">
        <v>10968</v>
      </c>
      <c r="X251" s="14">
        <v>70421</v>
      </c>
      <c r="Y251" s="14">
        <v>209611</v>
      </c>
      <c r="Z251" s="14">
        <v>235932</v>
      </c>
    </row>
    <row r="252" spans="1:26">
      <c r="A252" s="13" t="s">
        <v>512</v>
      </c>
      <c r="B252" s="14">
        <v>41776</v>
      </c>
      <c r="C252" s="14">
        <v>54986</v>
      </c>
      <c r="D252" s="14">
        <v>74884</v>
      </c>
      <c r="E252" s="14">
        <v>30980</v>
      </c>
      <c r="F252" s="14">
        <v>202626</v>
      </c>
      <c r="G252" s="15">
        <v>42</v>
      </c>
      <c r="H252" s="15">
        <v>122</v>
      </c>
      <c r="I252" s="15">
        <v>245</v>
      </c>
      <c r="J252" s="15">
        <v>195</v>
      </c>
      <c r="K252" s="15">
        <v>604</v>
      </c>
      <c r="L252" s="15">
        <v>35</v>
      </c>
      <c r="M252" s="14">
        <v>2110</v>
      </c>
      <c r="N252" s="14">
        <v>57829</v>
      </c>
      <c r="O252" s="14">
        <v>8324</v>
      </c>
      <c r="P252" s="14">
        <v>68298</v>
      </c>
      <c r="Q252" s="15">
        <v>19</v>
      </c>
      <c r="R252" s="14">
        <v>8093</v>
      </c>
      <c r="S252" s="14">
        <v>4472</v>
      </c>
      <c r="T252" s="14">
        <v>2643</v>
      </c>
      <c r="U252" s="14">
        <v>15227</v>
      </c>
      <c r="V252" s="14">
        <v>52594</v>
      </c>
      <c r="W252" s="14">
        <v>16495</v>
      </c>
      <c r="X252" s="14">
        <v>69089</v>
      </c>
      <c r="Y252" s="14">
        <v>340013</v>
      </c>
      <c r="Z252" s="14">
        <v>355844</v>
      </c>
    </row>
    <row r="253" spans="1:26">
      <c r="A253" s="13" t="s">
        <v>184</v>
      </c>
      <c r="B253" s="14">
        <v>599598</v>
      </c>
      <c r="C253" s="14">
        <v>105378</v>
      </c>
      <c r="D253" s="14">
        <v>59453</v>
      </c>
      <c r="E253" s="14">
        <v>3462</v>
      </c>
      <c r="F253" s="14">
        <v>767891</v>
      </c>
      <c r="G253" s="15">
        <v>267</v>
      </c>
      <c r="H253" s="14">
        <v>1562</v>
      </c>
      <c r="I253" s="14">
        <v>3950</v>
      </c>
      <c r="J253" s="15">
        <v>20</v>
      </c>
      <c r="K253" s="14">
        <v>5799</v>
      </c>
      <c r="L253" s="15">
        <v>30</v>
      </c>
      <c r="M253" s="14">
        <v>81952</v>
      </c>
      <c r="N253" s="14">
        <v>11406</v>
      </c>
      <c r="O253" s="15">
        <v>866</v>
      </c>
      <c r="P253" s="14">
        <v>94254</v>
      </c>
      <c r="Q253" s="15">
        <v>1</v>
      </c>
      <c r="R253" s="14">
        <v>3661</v>
      </c>
      <c r="S253" s="14">
        <v>6478</v>
      </c>
      <c r="T253" s="15">
        <v>585</v>
      </c>
      <c r="U253" s="14">
        <v>10725</v>
      </c>
      <c r="V253" s="15">
        <v>0</v>
      </c>
      <c r="W253" s="15">
        <v>0</v>
      </c>
      <c r="X253" s="15">
        <v>0</v>
      </c>
      <c r="Y253" s="14">
        <v>862145</v>
      </c>
      <c r="Z253" s="14">
        <v>878669</v>
      </c>
    </row>
    <row r="254" spans="1:26">
      <c r="A254" s="13" t="s">
        <v>589</v>
      </c>
      <c r="B254" s="15">
        <v>532</v>
      </c>
      <c r="C254" s="14">
        <v>28200</v>
      </c>
      <c r="D254" s="14">
        <v>26149</v>
      </c>
      <c r="E254" s="15">
        <v>714</v>
      </c>
      <c r="F254" s="14">
        <v>55595</v>
      </c>
      <c r="G254" s="15">
        <v>25</v>
      </c>
      <c r="H254" s="15">
        <v>157</v>
      </c>
      <c r="I254" s="15">
        <v>574</v>
      </c>
      <c r="J254" s="15">
        <v>18</v>
      </c>
      <c r="K254" s="15">
        <v>774</v>
      </c>
      <c r="L254" s="15">
        <v>18</v>
      </c>
      <c r="M254" s="14">
        <v>8343</v>
      </c>
      <c r="N254" s="14">
        <v>75307</v>
      </c>
      <c r="O254" s="14">
        <v>2360</v>
      </c>
      <c r="P254" s="14">
        <v>86028</v>
      </c>
      <c r="Q254" s="15">
        <v>0</v>
      </c>
      <c r="R254" s="14">
        <v>16969</v>
      </c>
      <c r="S254" s="14">
        <v>4780</v>
      </c>
      <c r="T254" s="15">
        <v>273</v>
      </c>
      <c r="U254" s="14">
        <v>22022</v>
      </c>
      <c r="V254" s="14">
        <v>78441</v>
      </c>
      <c r="W254" s="15">
        <v>820</v>
      </c>
      <c r="X254" s="14">
        <v>79261</v>
      </c>
      <c r="Y254" s="14">
        <v>220884</v>
      </c>
      <c r="Z254" s="14">
        <v>243680</v>
      </c>
    </row>
    <row r="255" spans="1:26">
      <c r="A255" s="13" t="s">
        <v>996</v>
      </c>
      <c r="B255" s="15">
        <v>28</v>
      </c>
      <c r="C255" s="14">
        <v>8995</v>
      </c>
      <c r="D255" s="14">
        <v>10788</v>
      </c>
      <c r="E255" s="15">
        <v>308</v>
      </c>
      <c r="F255" s="14">
        <v>20119</v>
      </c>
      <c r="G255" s="15">
        <v>0</v>
      </c>
      <c r="H255" s="15">
        <v>40</v>
      </c>
      <c r="I255" s="15">
        <v>365</v>
      </c>
      <c r="J255" s="15">
        <v>7</v>
      </c>
      <c r="K255" s="15">
        <v>412</v>
      </c>
      <c r="L255" s="15">
        <v>0</v>
      </c>
      <c r="M255" s="14">
        <v>4400</v>
      </c>
      <c r="N255" s="14">
        <v>36127</v>
      </c>
      <c r="O255" s="15">
        <v>599</v>
      </c>
      <c r="P255" s="14">
        <v>41126</v>
      </c>
      <c r="Q255" s="15">
        <v>3</v>
      </c>
      <c r="R255" s="15">
        <v>829</v>
      </c>
      <c r="S255" s="14">
        <v>3327</v>
      </c>
      <c r="T255" s="15">
        <v>47</v>
      </c>
      <c r="U255" s="14">
        <v>4206</v>
      </c>
      <c r="V255" s="14">
        <v>20360</v>
      </c>
      <c r="W255" s="15">
        <v>465</v>
      </c>
      <c r="X255" s="14">
        <v>20825</v>
      </c>
      <c r="Y255" s="14">
        <v>82070</v>
      </c>
      <c r="Z255" s="14">
        <v>86688</v>
      </c>
    </row>
    <row r="256" spans="1:26">
      <c r="A256" s="13" t="s">
        <v>547</v>
      </c>
      <c r="B256" s="15">
        <v>11</v>
      </c>
      <c r="C256" s="14">
        <v>15080</v>
      </c>
      <c r="D256" s="14">
        <v>113798</v>
      </c>
      <c r="E256" s="15">
        <v>396</v>
      </c>
      <c r="F256" s="14">
        <v>129285</v>
      </c>
      <c r="G256" s="15">
        <v>0</v>
      </c>
      <c r="H256" s="15">
        <v>18</v>
      </c>
      <c r="I256" s="15">
        <v>700</v>
      </c>
      <c r="J256" s="15">
        <v>2</v>
      </c>
      <c r="K256" s="15">
        <v>720</v>
      </c>
      <c r="L256" s="15">
        <v>117</v>
      </c>
      <c r="M256" s="14">
        <v>5936</v>
      </c>
      <c r="N256" s="14">
        <v>179014</v>
      </c>
      <c r="O256" s="15">
        <v>108</v>
      </c>
      <c r="P256" s="14">
        <v>185175</v>
      </c>
      <c r="Q256" s="15">
        <v>48</v>
      </c>
      <c r="R256" s="14">
        <v>5672</v>
      </c>
      <c r="S256" s="14">
        <v>113586</v>
      </c>
      <c r="T256" s="15">
        <v>75</v>
      </c>
      <c r="U256" s="14">
        <v>119381</v>
      </c>
      <c r="V256" s="14">
        <v>256527</v>
      </c>
      <c r="W256" s="15">
        <v>20</v>
      </c>
      <c r="X256" s="14">
        <v>256547</v>
      </c>
      <c r="Y256" s="14">
        <v>571007</v>
      </c>
      <c r="Z256" s="14">
        <v>691108</v>
      </c>
    </row>
    <row r="257" spans="1:26">
      <c r="A257" s="13" t="s">
        <v>1059</v>
      </c>
      <c r="B257" s="15">
        <v>141</v>
      </c>
      <c r="C257" s="14">
        <v>1600</v>
      </c>
      <c r="D257" s="14">
        <v>13177</v>
      </c>
      <c r="E257" s="14">
        <v>13622</v>
      </c>
      <c r="F257" s="14">
        <v>28540</v>
      </c>
      <c r="G257" s="15">
        <v>31</v>
      </c>
      <c r="H257" s="15">
        <v>254</v>
      </c>
      <c r="I257" s="14">
        <v>1210</v>
      </c>
      <c r="J257" s="15">
        <v>828</v>
      </c>
      <c r="K257" s="14">
        <v>2323</v>
      </c>
      <c r="L257" s="15">
        <v>16</v>
      </c>
      <c r="M257" s="14">
        <v>5380</v>
      </c>
      <c r="N257" s="14">
        <v>15552</v>
      </c>
      <c r="O257" s="14">
        <v>4815</v>
      </c>
      <c r="P257" s="14">
        <v>25763</v>
      </c>
      <c r="Q257" s="15">
        <v>16</v>
      </c>
      <c r="R257" s="14">
        <v>4586</v>
      </c>
      <c r="S257" s="14">
        <v>2677</v>
      </c>
      <c r="T257" s="15">
        <v>889</v>
      </c>
      <c r="U257" s="14">
        <v>8168</v>
      </c>
      <c r="V257" s="14">
        <v>21983</v>
      </c>
      <c r="W257" s="14">
        <v>39698</v>
      </c>
      <c r="X257" s="14">
        <v>61681</v>
      </c>
      <c r="Y257" s="14">
        <v>115984</v>
      </c>
      <c r="Z257" s="14">
        <v>126475</v>
      </c>
    </row>
    <row r="258" spans="1:26">
      <c r="A258" s="13" t="s">
        <v>126</v>
      </c>
      <c r="B258" s="14">
        <v>47571</v>
      </c>
      <c r="C258" s="14">
        <v>20738</v>
      </c>
      <c r="D258" s="14">
        <v>56396</v>
      </c>
      <c r="E258" s="14">
        <v>1620</v>
      </c>
      <c r="F258" s="14">
        <v>126325</v>
      </c>
      <c r="G258" s="15">
        <v>91</v>
      </c>
      <c r="H258" s="15">
        <v>29</v>
      </c>
      <c r="I258" s="15">
        <v>92</v>
      </c>
      <c r="J258" s="15">
        <v>6</v>
      </c>
      <c r="K258" s="15">
        <v>218</v>
      </c>
      <c r="L258" s="15">
        <v>14</v>
      </c>
      <c r="M258" s="14">
        <v>13528</v>
      </c>
      <c r="N258" s="14">
        <v>186377</v>
      </c>
      <c r="O258" s="14">
        <v>6655</v>
      </c>
      <c r="P258" s="14">
        <v>206574</v>
      </c>
      <c r="Q258" s="15">
        <v>0</v>
      </c>
      <c r="R258" s="15">
        <v>437</v>
      </c>
      <c r="S258" s="14">
        <v>4979</v>
      </c>
      <c r="T258" s="15">
        <v>166</v>
      </c>
      <c r="U258" s="14">
        <v>5582</v>
      </c>
      <c r="V258" s="14">
        <v>348939</v>
      </c>
      <c r="W258" s="14">
        <v>3734</v>
      </c>
      <c r="X258" s="14">
        <v>352673</v>
      </c>
      <c r="Y258" s="14">
        <v>685572</v>
      </c>
      <c r="Z258" s="14">
        <v>691372</v>
      </c>
    </row>
    <row r="259" spans="1:26">
      <c r="A259" s="13" t="s">
        <v>157</v>
      </c>
      <c r="B259" s="15">
        <v>43</v>
      </c>
      <c r="C259" s="14">
        <v>27311</v>
      </c>
      <c r="D259" s="14">
        <v>12289</v>
      </c>
      <c r="E259" s="15">
        <v>151</v>
      </c>
      <c r="F259" s="14">
        <v>39794</v>
      </c>
      <c r="G259" s="15">
        <v>0</v>
      </c>
      <c r="H259" s="15">
        <v>12</v>
      </c>
      <c r="I259" s="15">
        <v>359</v>
      </c>
      <c r="J259" s="15">
        <v>11</v>
      </c>
      <c r="K259" s="15">
        <v>382</v>
      </c>
      <c r="L259" s="15">
        <v>2</v>
      </c>
      <c r="M259" s="15">
        <v>519</v>
      </c>
      <c r="N259" s="14">
        <v>34140</v>
      </c>
      <c r="O259" s="15">
        <v>342</v>
      </c>
      <c r="P259" s="14">
        <v>35003</v>
      </c>
      <c r="Q259" s="15">
        <v>0</v>
      </c>
      <c r="R259" s="15">
        <v>148</v>
      </c>
      <c r="S259" s="14">
        <v>6153</v>
      </c>
      <c r="T259" s="15">
        <v>268</v>
      </c>
      <c r="U259" s="14">
        <v>6569</v>
      </c>
      <c r="V259" s="14">
        <v>85099</v>
      </c>
      <c r="W259" s="15">
        <v>888</v>
      </c>
      <c r="X259" s="14">
        <v>85987</v>
      </c>
      <c r="Y259" s="14">
        <v>160784</v>
      </c>
      <c r="Z259" s="14">
        <v>167735</v>
      </c>
    </row>
    <row r="260" spans="1:26">
      <c r="A260" s="13" t="s">
        <v>923</v>
      </c>
      <c r="B260" s="14">
        <v>74008</v>
      </c>
      <c r="C260" s="14">
        <v>15436</v>
      </c>
      <c r="D260" s="14">
        <v>4822</v>
      </c>
      <c r="E260" s="14">
        <v>5351</v>
      </c>
      <c r="F260" s="14">
        <v>99617</v>
      </c>
      <c r="G260" s="15">
        <v>4</v>
      </c>
      <c r="H260" s="15">
        <v>22</v>
      </c>
      <c r="I260" s="15">
        <v>115</v>
      </c>
      <c r="J260" s="15">
        <v>7</v>
      </c>
      <c r="K260" s="15">
        <v>148</v>
      </c>
      <c r="L260" s="15">
        <v>34</v>
      </c>
      <c r="M260" s="14">
        <v>50246</v>
      </c>
      <c r="N260" s="14">
        <v>91762</v>
      </c>
      <c r="O260" s="14">
        <v>3946</v>
      </c>
      <c r="P260" s="14">
        <v>145988</v>
      </c>
      <c r="Q260" s="15">
        <v>1</v>
      </c>
      <c r="R260" s="14">
        <v>10215</v>
      </c>
      <c r="S260" s="14">
        <v>29368</v>
      </c>
      <c r="T260" s="15">
        <v>307</v>
      </c>
      <c r="U260" s="14">
        <v>39891</v>
      </c>
      <c r="V260" s="14">
        <v>44526</v>
      </c>
      <c r="W260" s="14">
        <v>9799</v>
      </c>
      <c r="X260" s="14">
        <v>54325</v>
      </c>
      <c r="Y260" s="14">
        <v>299930</v>
      </c>
      <c r="Z260" s="14">
        <v>339969</v>
      </c>
    </row>
    <row r="261" spans="1:26">
      <c r="A261" s="13" t="s">
        <v>849</v>
      </c>
      <c r="B261" s="14">
        <v>62733</v>
      </c>
      <c r="C261" s="14">
        <v>41703</v>
      </c>
      <c r="D261" s="14">
        <v>81202</v>
      </c>
      <c r="E261" s="14">
        <v>6792</v>
      </c>
      <c r="F261" s="14">
        <v>192430</v>
      </c>
      <c r="G261" s="15">
        <v>20</v>
      </c>
      <c r="H261" s="15">
        <v>411</v>
      </c>
      <c r="I261" s="15">
        <v>907</v>
      </c>
      <c r="J261" s="15">
        <v>15</v>
      </c>
      <c r="K261" s="14">
        <v>1353</v>
      </c>
      <c r="L261" s="15">
        <v>292</v>
      </c>
      <c r="M261" s="14">
        <v>177612</v>
      </c>
      <c r="N261" s="14">
        <v>218350</v>
      </c>
      <c r="O261" s="14">
        <v>6471</v>
      </c>
      <c r="P261" s="14">
        <v>402725</v>
      </c>
      <c r="Q261" s="15">
        <v>13</v>
      </c>
      <c r="R261" s="14">
        <v>6452</v>
      </c>
      <c r="S261" s="14">
        <v>20117</v>
      </c>
      <c r="T261" s="14">
        <v>2505</v>
      </c>
      <c r="U261" s="14">
        <v>29087</v>
      </c>
      <c r="V261" s="14">
        <v>770182</v>
      </c>
      <c r="W261" s="14">
        <v>11327</v>
      </c>
      <c r="X261" s="14">
        <v>781509</v>
      </c>
      <c r="Y261" s="14">
        <v>1376664</v>
      </c>
      <c r="Z261" s="14">
        <v>1407104</v>
      </c>
    </row>
    <row r="262" spans="1:26">
      <c r="A262" s="13" t="s">
        <v>40</v>
      </c>
      <c r="B262" s="15">
        <v>7</v>
      </c>
      <c r="C262" s="14">
        <v>10995</v>
      </c>
      <c r="D262" s="14">
        <v>36149</v>
      </c>
      <c r="E262" s="14">
        <v>2267</v>
      </c>
      <c r="F262" s="14">
        <v>49418</v>
      </c>
      <c r="G262" s="15">
        <v>0</v>
      </c>
      <c r="H262" s="15">
        <v>45</v>
      </c>
      <c r="I262" s="14">
        <v>1887</v>
      </c>
      <c r="J262" s="15">
        <v>17</v>
      </c>
      <c r="K262" s="14">
        <v>1949</v>
      </c>
      <c r="L262" s="15">
        <v>0</v>
      </c>
      <c r="M262" s="14">
        <v>3992</v>
      </c>
      <c r="N262" s="14">
        <v>91189</v>
      </c>
      <c r="O262" s="14">
        <v>4408</v>
      </c>
      <c r="P262" s="14">
        <v>99589</v>
      </c>
      <c r="Q262" s="15">
        <v>2</v>
      </c>
      <c r="R262" s="15">
        <v>867</v>
      </c>
      <c r="S262" s="14">
        <v>11451</v>
      </c>
      <c r="T262" s="15">
        <v>434</v>
      </c>
      <c r="U262" s="14">
        <v>12754</v>
      </c>
      <c r="V262" s="14">
        <v>158205</v>
      </c>
      <c r="W262" s="14">
        <v>2043</v>
      </c>
      <c r="X262" s="14">
        <v>160248</v>
      </c>
      <c r="Y262" s="14">
        <v>309255</v>
      </c>
      <c r="Z262" s="14">
        <v>323958</v>
      </c>
    </row>
    <row r="263" spans="1:26">
      <c r="A263" s="13" t="s">
        <v>390</v>
      </c>
      <c r="B263" s="14">
        <v>45562</v>
      </c>
      <c r="C263" s="14">
        <v>47634</v>
      </c>
      <c r="D263" s="14">
        <v>40162</v>
      </c>
      <c r="E263" s="15">
        <v>445</v>
      </c>
      <c r="F263" s="14">
        <v>133803</v>
      </c>
      <c r="G263" s="15">
        <v>0</v>
      </c>
      <c r="H263" s="15">
        <v>7</v>
      </c>
      <c r="I263" s="15">
        <v>102</v>
      </c>
      <c r="J263" s="15">
        <v>7</v>
      </c>
      <c r="K263" s="15">
        <v>116</v>
      </c>
      <c r="L263" s="15">
        <v>38</v>
      </c>
      <c r="M263" s="14">
        <v>1213</v>
      </c>
      <c r="N263" s="14">
        <v>17012</v>
      </c>
      <c r="O263" s="15">
        <v>518</v>
      </c>
      <c r="P263" s="14">
        <v>18781</v>
      </c>
      <c r="Q263" s="15">
        <v>0</v>
      </c>
      <c r="R263" s="15">
        <v>449</v>
      </c>
      <c r="S263" s="14">
        <v>2132</v>
      </c>
      <c r="T263" s="15">
        <v>56</v>
      </c>
      <c r="U263" s="14">
        <v>2637</v>
      </c>
      <c r="V263" s="14">
        <v>3249</v>
      </c>
      <c r="W263" s="15">
        <v>162</v>
      </c>
      <c r="X263" s="14">
        <v>3411</v>
      </c>
      <c r="Y263" s="14">
        <v>155995</v>
      </c>
      <c r="Z263" s="14">
        <v>158748</v>
      </c>
    </row>
    <row r="264" spans="1:26">
      <c r="A264" s="13" t="s">
        <v>555</v>
      </c>
      <c r="B264" s="14">
        <v>52673</v>
      </c>
      <c r="C264" s="14">
        <v>35799</v>
      </c>
      <c r="D264" s="14">
        <v>31747</v>
      </c>
      <c r="E264" s="14">
        <v>35854</v>
      </c>
      <c r="F264" s="14">
        <v>156073</v>
      </c>
      <c r="G264" s="15">
        <v>139</v>
      </c>
      <c r="H264" s="15">
        <v>911</v>
      </c>
      <c r="I264" s="14">
        <v>23251</v>
      </c>
      <c r="J264" s="14">
        <v>2034</v>
      </c>
      <c r="K264" s="14">
        <v>26335</v>
      </c>
      <c r="L264" s="15">
        <v>19</v>
      </c>
      <c r="M264" s="14">
        <v>3075</v>
      </c>
      <c r="N264" s="14">
        <v>5714</v>
      </c>
      <c r="O264" s="14">
        <v>3960</v>
      </c>
      <c r="P264" s="14">
        <v>12768</v>
      </c>
      <c r="Q264" s="15">
        <v>1</v>
      </c>
      <c r="R264" s="14">
        <v>7835</v>
      </c>
      <c r="S264" s="14">
        <v>24090</v>
      </c>
      <c r="T264" s="14">
        <v>1050</v>
      </c>
      <c r="U264" s="14">
        <v>32976</v>
      </c>
      <c r="V264" s="14">
        <v>6195</v>
      </c>
      <c r="W264" s="14">
        <v>92801</v>
      </c>
      <c r="X264" s="14">
        <v>98996</v>
      </c>
      <c r="Y264" s="14">
        <v>267837</v>
      </c>
      <c r="Z264" s="14">
        <v>327148</v>
      </c>
    </row>
    <row r="265" spans="1:26">
      <c r="A265" s="13" t="s">
        <v>525</v>
      </c>
      <c r="B265" s="14">
        <v>287010</v>
      </c>
      <c r="C265" s="14">
        <v>63319</v>
      </c>
      <c r="D265" s="14">
        <v>53005</v>
      </c>
      <c r="E265" s="14">
        <v>19607</v>
      </c>
      <c r="F265" s="14">
        <v>422941</v>
      </c>
      <c r="G265" s="14">
        <v>1405</v>
      </c>
      <c r="H265" s="14">
        <v>2454</v>
      </c>
      <c r="I265" s="14">
        <v>8149</v>
      </c>
      <c r="J265" s="15">
        <v>306</v>
      </c>
      <c r="K265" s="14">
        <v>12314</v>
      </c>
      <c r="L265" s="15">
        <v>16</v>
      </c>
      <c r="M265" s="14">
        <v>4039</v>
      </c>
      <c r="N265" s="14">
        <v>11736</v>
      </c>
      <c r="O265" s="14">
        <v>4718</v>
      </c>
      <c r="P265" s="14">
        <v>20509</v>
      </c>
      <c r="Q265" s="15">
        <v>0</v>
      </c>
      <c r="R265" s="14">
        <v>3503</v>
      </c>
      <c r="S265" s="14">
        <v>6667</v>
      </c>
      <c r="T265" s="15">
        <v>260</v>
      </c>
      <c r="U265" s="14">
        <v>10430</v>
      </c>
      <c r="V265" s="14">
        <v>4503</v>
      </c>
      <c r="W265" s="14">
        <v>23864</v>
      </c>
      <c r="X265" s="14">
        <v>28367</v>
      </c>
      <c r="Y265" s="14">
        <v>471817</v>
      </c>
      <c r="Z265" s="14">
        <v>494561</v>
      </c>
    </row>
    <row r="266" spans="1:26">
      <c r="A266" s="13" t="s">
        <v>49</v>
      </c>
      <c r="B266" s="15">
        <v>20</v>
      </c>
      <c r="C266" s="14">
        <v>1845</v>
      </c>
      <c r="D266" s="14">
        <v>21764</v>
      </c>
      <c r="E266" s="14">
        <v>1790</v>
      </c>
      <c r="F266" s="14">
        <v>25419</v>
      </c>
      <c r="G266" s="15">
        <v>75</v>
      </c>
      <c r="H266" s="15">
        <v>63</v>
      </c>
      <c r="I266" s="15">
        <v>464</v>
      </c>
      <c r="J266" s="15">
        <v>32</v>
      </c>
      <c r="K266" s="15">
        <v>634</v>
      </c>
      <c r="L266" s="15">
        <v>0</v>
      </c>
      <c r="M266" s="14">
        <v>3733</v>
      </c>
      <c r="N266" s="14">
        <v>51094</v>
      </c>
      <c r="O266" s="14">
        <v>5948</v>
      </c>
      <c r="P266" s="14">
        <v>60775</v>
      </c>
      <c r="Q266" s="15">
        <v>1</v>
      </c>
      <c r="R266" s="15">
        <v>573</v>
      </c>
      <c r="S266" s="14">
        <v>1739</v>
      </c>
      <c r="T266" s="15">
        <v>455</v>
      </c>
      <c r="U266" s="14">
        <v>2768</v>
      </c>
      <c r="V266" s="14">
        <v>64564</v>
      </c>
      <c r="W266" s="14">
        <v>4850</v>
      </c>
      <c r="X266" s="14">
        <v>69414</v>
      </c>
      <c r="Y266" s="14">
        <v>155608</v>
      </c>
      <c r="Z266" s="14">
        <v>159010</v>
      </c>
    </row>
    <row r="267" spans="1:26">
      <c r="A267" s="13" t="s">
        <v>78</v>
      </c>
      <c r="B267" s="14">
        <v>1770562</v>
      </c>
      <c r="C267" s="14">
        <v>99235</v>
      </c>
      <c r="D267" s="14">
        <v>14633</v>
      </c>
      <c r="E267" s="15">
        <v>921</v>
      </c>
      <c r="F267" s="14">
        <v>1885351</v>
      </c>
      <c r="G267" s="14">
        <v>1807</v>
      </c>
      <c r="H267" s="15">
        <v>366</v>
      </c>
      <c r="I267" s="15">
        <v>468</v>
      </c>
      <c r="J267" s="15">
        <v>30</v>
      </c>
      <c r="K267" s="14">
        <v>2671</v>
      </c>
      <c r="L267" s="15">
        <v>24</v>
      </c>
      <c r="M267" s="14">
        <v>8712</v>
      </c>
      <c r="N267" s="14">
        <v>25999</v>
      </c>
      <c r="O267" s="15">
        <v>791</v>
      </c>
      <c r="P267" s="14">
        <v>35526</v>
      </c>
      <c r="Q267" s="15">
        <v>0</v>
      </c>
      <c r="R267" s="14">
        <v>2392</v>
      </c>
      <c r="S267" s="14">
        <v>83084</v>
      </c>
      <c r="T267" s="14">
        <v>1915</v>
      </c>
      <c r="U267" s="14">
        <v>87391</v>
      </c>
      <c r="V267" s="15">
        <v>12</v>
      </c>
      <c r="W267" s="15">
        <v>0</v>
      </c>
      <c r="X267" s="15">
        <v>12</v>
      </c>
      <c r="Y267" s="14">
        <v>1920889</v>
      </c>
      <c r="Z267" s="14">
        <v>2010951</v>
      </c>
    </row>
    <row r="268" spans="1:26">
      <c r="A268" s="13" t="s">
        <v>567</v>
      </c>
      <c r="B268" s="15">
        <v>0</v>
      </c>
      <c r="C268" s="15">
        <v>60</v>
      </c>
      <c r="D268" s="14">
        <v>1430</v>
      </c>
      <c r="E268" s="15">
        <v>182</v>
      </c>
      <c r="F268" s="14">
        <v>1672</v>
      </c>
      <c r="G268" s="15">
        <v>0</v>
      </c>
      <c r="H268" s="15">
        <v>2</v>
      </c>
      <c r="I268" s="15">
        <v>14</v>
      </c>
      <c r="J268" s="15">
        <v>0</v>
      </c>
      <c r="K268" s="15">
        <v>16</v>
      </c>
      <c r="L268" s="15">
        <v>2</v>
      </c>
      <c r="M268" s="15">
        <v>141</v>
      </c>
      <c r="N268" s="14">
        <v>2303</v>
      </c>
      <c r="O268" s="15">
        <v>140</v>
      </c>
      <c r="P268" s="14">
        <v>2586</v>
      </c>
      <c r="Q268" s="15">
        <v>8</v>
      </c>
      <c r="R268" s="15">
        <v>21</v>
      </c>
      <c r="S268" s="15">
        <v>537</v>
      </c>
      <c r="T268" s="15">
        <v>269</v>
      </c>
      <c r="U268" s="15">
        <v>835</v>
      </c>
      <c r="V268" s="14">
        <v>2695</v>
      </c>
      <c r="W268" s="15">
        <v>256</v>
      </c>
      <c r="X268" s="14">
        <v>2951</v>
      </c>
      <c r="Y268" s="14">
        <v>7209</v>
      </c>
      <c r="Z268" s="14">
        <v>8060</v>
      </c>
    </row>
    <row r="269" spans="1:26">
      <c r="A269" s="13" t="s">
        <v>57</v>
      </c>
      <c r="B269" s="14">
        <v>2606</v>
      </c>
      <c r="C269" s="14">
        <v>8093</v>
      </c>
      <c r="D269" s="14">
        <v>15217</v>
      </c>
      <c r="E269" s="15">
        <v>312</v>
      </c>
      <c r="F269" s="14">
        <v>26228</v>
      </c>
      <c r="G269" s="15">
        <v>0</v>
      </c>
      <c r="H269" s="15">
        <v>58</v>
      </c>
      <c r="I269" s="15">
        <v>150</v>
      </c>
      <c r="J269" s="15">
        <v>0</v>
      </c>
      <c r="K269" s="15">
        <v>208</v>
      </c>
      <c r="L269" s="15">
        <v>0</v>
      </c>
      <c r="M269" s="14">
        <v>2723</v>
      </c>
      <c r="N269" s="14">
        <v>35012</v>
      </c>
      <c r="O269" s="15">
        <v>675</v>
      </c>
      <c r="P269" s="14">
        <v>38410</v>
      </c>
      <c r="Q269" s="15">
        <v>2</v>
      </c>
      <c r="R269" s="14">
        <v>3562</v>
      </c>
      <c r="S269" s="14">
        <v>1060</v>
      </c>
      <c r="T269" s="15">
        <v>171</v>
      </c>
      <c r="U269" s="14">
        <v>4795</v>
      </c>
      <c r="V269" s="14">
        <v>41993</v>
      </c>
      <c r="W269" s="15">
        <v>158</v>
      </c>
      <c r="X269" s="14">
        <v>42151</v>
      </c>
      <c r="Y269" s="14">
        <v>106789</v>
      </c>
      <c r="Z269" s="14">
        <v>111792</v>
      </c>
    </row>
    <row r="270" spans="1:26">
      <c r="A270" s="13" t="s">
        <v>14</v>
      </c>
      <c r="B270" s="14">
        <v>41025</v>
      </c>
      <c r="C270" s="14">
        <v>13210</v>
      </c>
      <c r="D270" s="14">
        <v>8851</v>
      </c>
      <c r="E270" s="15">
        <v>416</v>
      </c>
      <c r="F270" s="14">
        <v>63502</v>
      </c>
      <c r="G270" s="15">
        <v>4</v>
      </c>
      <c r="H270" s="15">
        <v>248</v>
      </c>
      <c r="I270" s="15">
        <v>41</v>
      </c>
      <c r="J270" s="15">
        <v>0</v>
      </c>
      <c r="K270" s="15">
        <v>293</v>
      </c>
      <c r="L270" s="14">
        <v>1745</v>
      </c>
      <c r="M270" s="14">
        <v>276999</v>
      </c>
      <c r="N270" s="14">
        <v>47732</v>
      </c>
      <c r="O270" s="14">
        <v>1293</v>
      </c>
      <c r="P270" s="14">
        <v>327769</v>
      </c>
      <c r="Q270" s="15">
        <v>8</v>
      </c>
      <c r="R270" s="14">
        <v>5908</v>
      </c>
      <c r="S270" s="15">
        <v>766</v>
      </c>
      <c r="T270" s="15">
        <v>20</v>
      </c>
      <c r="U270" s="14">
        <v>6702</v>
      </c>
      <c r="V270" s="14">
        <v>16107</v>
      </c>
      <c r="W270" s="15">
        <v>633</v>
      </c>
      <c r="X270" s="14">
        <v>16740</v>
      </c>
      <c r="Y270" s="14">
        <v>408011</v>
      </c>
      <c r="Z270" s="14">
        <v>415006</v>
      </c>
    </row>
    <row r="271" spans="1:26">
      <c r="A271" s="13" t="s">
        <v>548</v>
      </c>
      <c r="B271" s="14">
        <v>14585</v>
      </c>
      <c r="C271" s="14">
        <v>14247</v>
      </c>
      <c r="D271" s="14">
        <v>63950</v>
      </c>
      <c r="E271" s="15">
        <v>567</v>
      </c>
      <c r="F271" s="14">
        <v>93349</v>
      </c>
      <c r="G271" s="15">
        <v>18</v>
      </c>
      <c r="H271" s="15">
        <v>16</v>
      </c>
      <c r="I271" s="15">
        <v>88</v>
      </c>
      <c r="J271" s="15">
        <v>4</v>
      </c>
      <c r="K271" s="15">
        <v>126</v>
      </c>
      <c r="L271" s="15">
        <v>62</v>
      </c>
      <c r="M271" s="14">
        <v>17701</v>
      </c>
      <c r="N271" s="14">
        <v>152215</v>
      </c>
      <c r="O271" s="14">
        <v>2774</v>
      </c>
      <c r="P271" s="14">
        <v>172752</v>
      </c>
      <c r="Q271" s="15">
        <v>0</v>
      </c>
      <c r="R271" s="14">
        <v>2588</v>
      </c>
      <c r="S271" s="14">
        <v>10605</v>
      </c>
      <c r="T271" s="15">
        <v>166</v>
      </c>
      <c r="U271" s="14">
        <v>13359</v>
      </c>
      <c r="V271" s="14">
        <v>120170</v>
      </c>
      <c r="W271" s="15">
        <v>406</v>
      </c>
      <c r="X271" s="14">
        <v>120576</v>
      </c>
      <c r="Y271" s="14">
        <v>386677</v>
      </c>
      <c r="Z271" s="14">
        <v>400162</v>
      </c>
    </row>
    <row r="272" spans="1:26">
      <c r="A272" s="13" t="s">
        <v>1071</v>
      </c>
      <c r="B272" s="15">
        <v>12</v>
      </c>
      <c r="C272" s="15">
        <v>61</v>
      </c>
      <c r="D272" s="14">
        <v>3905</v>
      </c>
      <c r="E272" s="14">
        <v>7237</v>
      </c>
      <c r="F272" s="14">
        <v>11215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180</v>
      </c>
      <c r="M272" s="15">
        <v>62</v>
      </c>
      <c r="N272" s="14">
        <v>98000</v>
      </c>
      <c r="O272" s="14">
        <v>22195</v>
      </c>
      <c r="P272" s="14">
        <v>120437</v>
      </c>
      <c r="Q272" s="15">
        <v>0</v>
      </c>
      <c r="R272" s="15">
        <v>0</v>
      </c>
      <c r="S272" s="15">
        <v>63</v>
      </c>
      <c r="T272" s="15">
        <v>11</v>
      </c>
      <c r="U272" s="15">
        <v>74</v>
      </c>
      <c r="V272" s="14">
        <v>603756</v>
      </c>
      <c r="W272" s="14">
        <v>76614</v>
      </c>
      <c r="X272" s="14">
        <v>680370</v>
      </c>
      <c r="Y272" s="14">
        <v>812022</v>
      </c>
      <c r="Z272" s="14">
        <v>812096</v>
      </c>
    </row>
    <row r="273" spans="1:26">
      <c r="A273" s="13" t="s">
        <v>289</v>
      </c>
      <c r="B273" s="15">
        <v>69</v>
      </c>
      <c r="C273" s="14">
        <v>24322</v>
      </c>
      <c r="D273" s="14">
        <v>11888</v>
      </c>
      <c r="E273" s="15">
        <v>240</v>
      </c>
      <c r="F273" s="14">
        <v>36519</v>
      </c>
      <c r="G273" s="15">
        <v>25</v>
      </c>
      <c r="H273" s="15">
        <v>29</v>
      </c>
      <c r="I273" s="15">
        <v>217</v>
      </c>
      <c r="J273" s="15">
        <v>10</v>
      </c>
      <c r="K273" s="15">
        <v>281</v>
      </c>
      <c r="L273" s="15">
        <v>2</v>
      </c>
      <c r="M273" s="14">
        <v>1563</v>
      </c>
      <c r="N273" s="14">
        <v>87343</v>
      </c>
      <c r="O273" s="15">
        <v>624</v>
      </c>
      <c r="P273" s="14">
        <v>89532</v>
      </c>
      <c r="Q273" s="15">
        <v>0</v>
      </c>
      <c r="R273" s="15">
        <v>622</v>
      </c>
      <c r="S273" s="14">
        <v>6672</v>
      </c>
      <c r="T273" s="15">
        <v>87</v>
      </c>
      <c r="U273" s="14">
        <v>7381</v>
      </c>
      <c r="V273" s="14">
        <v>105944</v>
      </c>
      <c r="W273" s="14">
        <v>1467</v>
      </c>
      <c r="X273" s="14">
        <v>107411</v>
      </c>
      <c r="Y273" s="14">
        <v>233462</v>
      </c>
      <c r="Z273" s="14">
        <v>241124</v>
      </c>
    </row>
    <row r="274" spans="1:26">
      <c r="A274" s="13" t="s">
        <v>529</v>
      </c>
      <c r="B274" s="15">
        <v>11</v>
      </c>
      <c r="C274" s="14">
        <v>1927</v>
      </c>
      <c r="D274" s="14">
        <v>9209</v>
      </c>
      <c r="E274" s="15">
        <v>23</v>
      </c>
      <c r="F274" s="14">
        <v>11170</v>
      </c>
      <c r="G274" s="15">
        <v>0</v>
      </c>
      <c r="H274" s="15">
        <v>1</v>
      </c>
      <c r="I274" s="15">
        <v>5</v>
      </c>
      <c r="J274" s="15">
        <v>1</v>
      </c>
      <c r="K274" s="15">
        <v>7</v>
      </c>
      <c r="L274" s="15">
        <v>25</v>
      </c>
      <c r="M274" s="14">
        <v>1352</v>
      </c>
      <c r="N274" s="14">
        <v>11269</v>
      </c>
      <c r="O274" s="15">
        <v>128</v>
      </c>
      <c r="P274" s="14">
        <v>12774</v>
      </c>
      <c r="Q274" s="15">
        <v>0</v>
      </c>
      <c r="R274" s="14">
        <v>2625</v>
      </c>
      <c r="S274" s="14">
        <v>1392</v>
      </c>
      <c r="T274" s="15">
        <v>45</v>
      </c>
      <c r="U274" s="14">
        <v>4062</v>
      </c>
      <c r="V274" s="14">
        <v>16854</v>
      </c>
      <c r="W274" s="15">
        <v>82</v>
      </c>
      <c r="X274" s="14">
        <v>16936</v>
      </c>
      <c r="Y274" s="14">
        <v>40880</v>
      </c>
      <c r="Z274" s="14">
        <v>44949</v>
      </c>
    </row>
    <row r="275" spans="1:26">
      <c r="A275" s="13" t="s">
        <v>1034</v>
      </c>
      <c r="B275" s="15">
        <v>66</v>
      </c>
      <c r="C275" s="14">
        <v>2899</v>
      </c>
      <c r="D275" s="14">
        <v>16874</v>
      </c>
      <c r="E275" s="15">
        <v>268</v>
      </c>
      <c r="F275" s="14">
        <v>20107</v>
      </c>
      <c r="G275" s="15">
        <v>3</v>
      </c>
      <c r="H275" s="15">
        <v>289</v>
      </c>
      <c r="I275" s="14">
        <v>3634</v>
      </c>
      <c r="J275" s="15">
        <v>62</v>
      </c>
      <c r="K275" s="14">
        <v>3988</v>
      </c>
      <c r="L275" s="15">
        <v>5</v>
      </c>
      <c r="M275" s="14">
        <v>1056</v>
      </c>
      <c r="N275" s="14">
        <v>74372</v>
      </c>
      <c r="O275" s="15">
        <v>626</v>
      </c>
      <c r="P275" s="14">
        <v>76059</v>
      </c>
      <c r="Q275" s="15">
        <v>1</v>
      </c>
      <c r="R275" s="14">
        <v>1764</v>
      </c>
      <c r="S275" s="14">
        <v>7128</v>
      </c>
      <c r="T275" s="15">
        <v>641</v>
      </c>
      <c r="U275" s="14">
        <v>9534</v>
      </c>
      <c r="V275" s="14">
        <v>70676</v>
      </c>
      <c r="W275" s="15">
        <v>428</v>
      </c>
      <c r="X275" s="14">
        <v>71104</v>
      </c>
      <c r="Y275" s="14">
        <v>167270</v>
      </c>
      <c r="Z275" s="14">
        <v>180792</v>
      </c>
    </row>
    <row r="276" spans="1:26">
      <c r="A276" s="13" t="s">
        <v>905</v>
      </c>
      <c r="B276" s="14">
        <v>146061</v>
      </c>
      <c r="C276" s="14">
        <v>20245</v>
      </c>
      <c r="D276" s="14">
        <v>15371</v>
      </c>
      <c r="E276" s="14">
        <v>10502</v>
      </c>
      <c r="F276" s="14">
        <v>192179</v>
      </c>
      <c r="G276" s="15">
        <v>26</v>
      </c>
      <c r="H276" s="15">
        <v>257</v>
      </c>
      <c r="I276" s="15">
        <v>237</v>
      </c>
      <c r="J276" s="15">
        <v>18</v>
      </c>
      <c r="K276" s="15">
        <v>538</v>
      </c>
      <c r="L276" s="15">
        <v>116</v>
      </c>
      <c r="M276" s="14">
        <v>69138</v>
      </c>
      <c r="N276" s="14">
        <v>70366</v>
      </c>
      <c r="O276" s="14">
        <v>5716</v>
      </c>
      <c r="P276" s="14">
        <v>145336</v>
      </c>
      <c r="Q276" s="15">
        <v>4</v>
      </c>
      <c r="R276" s="14">
        <v>1330</v>
      </c>
      <c r="S276" s="14">
        <v>1679</v>
      </c>
      <c r="T276" s="15">
        <v>284</v>
      </c>
      <c r="U276" s="14">
        <v>3297</v>
      </c>
      <c r="V276" s="14">
        <v>197095</v>
      </c>
      <c r="W276" s="14">
        <v>18256</v>
      </c>
      <c r="X276" s="14">
        <v>215351</v>
      </c>
      <c r="Y276" s="14">
        <v>552866</v>
      </c>
      <c r="Z276" s="14">
        <v>556701</v>
      </c>
    </row>
    <row r="277" spans="1:26">
      <c r="A277" s="13" t="s">
        <v>274</v>
      </c>
      <c r="B277" s="15">
        <v>415</v>
      </c>
      <c r="C277" s="14">
        <v>12322</v>
      </c>
      <c r="D277" s="14">
        <v>26724</v>
      </c>
      <c r="E277" s="15">
        <v>211</v>
      </c>
      <c r="F277" s="14">
        <v>39672</v>
      </c>
      <c r="G277" s="15">
        <v>0</v>
      </c>
      <c r="H277" s="15">
        <v>22</v>
      </c>
      <c r="I277" s="15">
        <v>105</v>
      </c>
      <c r="J277" s="15">
        <v>15</v>
      </c>
      <c r="K277" s="15">
        <v>142</v>
      </c>
      <c r="L277" s="15">
        <v>14</v>
      </c>
      <c r="M277" s="14">
        <v>27676</v>
      </c>
      <c r="N277" s="14">
        <v>164253</v>
      </c>
      <c r="O277" s="15">
        <v>336</v>
      </c>
      <c r="P277" s="14">
        <v>192279</v>
      </c>
      <c r="Q277" s="15">
        <v>7</v>
      </c>
      <c r="R277" s="15">
        <v>203</v>
      </c>
      <c r="S277" s="14">
        <v>2274</v>
      </c>
      <c r="T277" s="15">
        <v>138</v>
      </c>
      <c r="U277" s="14">
        <v>2622</v>
      </c>
      <c r="V277" s="14">
        <v>352181</v>
      </c>
      <c r="W277" s="15">
        <v>53</v>
      </c>
      <c r="X277" s="14">
        <v>352234</v>
      </c>
      <c r="Y277" s="14">
        <v>584185</v>
      </c>
      <c r="Z277" s="14">
        <v>586949</v>
      </c>
    </row>
    <row r="278" spans="1:26">
      <c r="A278" s="13" t="s">
        <v>587</v>
      </c>
      <c r="B278" s="14">
        <v>9647</v>
      </c>
      <c r="C278" s="14">
        <v>6742</v>
      </c>
      <c r="D278" s="14">
        <v>85175</v>
      </c>
      <c r="E278" s="14">
        <v>5257</v>
      </c>
      <c r="F278" s="14">
        <v>106821</v>
      </c>
      <c r="G278" s="15">
        <v>0</v>
      </c>
      <c r="H278" s="15">
        <v>42</v>
      </c>
      <c r="I278" s="14">
        <v>15922</v>
      </c>
      <c r="J278" s="15">
        <v>114</v>
      </c>
      <c r="K278" s="14">
        <v>16078</v>
      </c>
      <c r="L278" s="15">
        <v>5</v>
      </c>
      <c r="M278" s="15">
        <v>238</v>
      </c>
      <c r="N278" s="14">
        <v>224015</v>
      </c>
      <c r="O278" s="14">
        <v>1724</v>
      </c>
      <c r="P278" s="14">
        <v>225982</v>
      </c>
      <c r="Q278" s="15">
        <v>0</v>
      </c>
      <c r="R278" s="15">
        <v>30</v>
      </c>
      <c r="S278" s="14">
        <v>33474</v>
      </c>
      <c r="T278" s="15">
        <v>306</v>
      </c>
      <c r="U278" s="14">
        <v>33810</v>
      </c>
      <c r="V278" s="14">
        <v>259066</v>
      </c>
      <c r="W278" s="14">
        <v>7559</v>
      </c>
      <c r="X278" s="14">
        <v>266625</v>
      </c>
      <c r="Y278" s="14">
        <v>599428</v>
      </c>
      <c r="Z278" s="14">
        <v>649316</v>
      </c>
    </row>
    <row r="279" spans="1:26">
      <c r="A279" s="13" t="s">
        <v>243</v>
      </c>
      <c r="B279" s="14">
        <v>11255</v>
      </c>
      <c r="C279" s="14">
        <v>67972</v>
      </c>
      <c r="D279" s="14">
        <v>32380</v>
      </c>
      <c r="E279" s="14">
        <v>3466</v>
      </c>
      <c r="F279" s="14">
        <v>115073</v>
      </c>
      <c r="G279" s="15">
        <v>86</v>
      </c>
      <c r="H279" s="15">
        <v>815</v>
      </c>
      <c r="I279" s="14">
        <v>1764</v>
      </c>
      <c r="J279" s="15">
        <v>136</v>
      </c>
      <c r="K279" s="14">
        <v>2801</v>
      </c>
      <c r="L279" s="15">
        <v>32</v>
      </c>
      <c r="M279" s="15">
        <v>854</v>
      </c>
      <c r="N279" s="14">
        <v>23217</v>
      </c>
      <c r="O279" s="15">
        <v>778</v>
      </c>
      <c r="P279" s="14">
        <v>24881</v>
      </c>
      <c r="Q279" s="15">
        <v>7</v>
      </c>
      <c r="R279" s="15">
        <v>657</v>
      </c>
      <c r="S279" s="14">
        <v>5851</v>
      </c>
      <c r="T279" s="15">
        <v>431</v>
      </c>
      <c r="U279" s="14">
        <v>6946</v>
      </c>
      <c r="V279" s="14">
        <v>13078</v>
      </c>
      <c r="W279" s="15">
        <v>186</v>
      </c>
      <c r="X279" s="14">
        <v>13264</v>
      </c>
      <c r="Y279" s="14">
        <v>153218</v>
      </c>
      <c r="Z279" s="14">
        <v>162965</v>
      </c>
    </row>
    <row r="280" spans="1:26">
      <c r="A280" s="13" t="s">
        <v>812</v>
      </c>
      <c r="B280" s="14">
        <v>1650726</v>
      </c>
      <c r="C280" s="14">
        <v>162081</v>
      </c>
      <c r="D280" s="14">
        <v>181582</v>
      </c>
      <c r="E280" s="14">
        <v>20954</v>
      </c>
      <c r="F280" s="14">
        <v>2015343</v>
      </c>
      <c r="G280" s="15">
        <v>857</v>
      </c>
      <c r="H280" s="14">
        <v>2716</v>
      </c>
      <c r="I280" s="14">
        <v>8688</v>
      </c>
      <c r="J280" s="15">
        <v>414</v>
      </c>
      <c r="K280" s="14">
        <v>12675</v>
      </c>
      <c r="L280" s="15">
        <v>753</v>
      </c>
      <c r="M280" s="14">
        <v>450583</v>
      </c>
      <c r="N280" s="14">
        <v>19672</v>
      </c>
      <c r="O280" s="14">
        <v>2369</v>
      </c>
      <c r="P280" s="14">
        <v>473377</v>
      </c>
      <c r="Q280" s="15">
        <v>0</v>
      </c>
      <c r="R280" s="14">
        <v>67849</v>
      </c>
      <c r="S280" s="14">
        <v>37463</v>
      </c>
      <c r="T280" s="14">
        <v>1190</v>
      </c>
      <c r="U280" s="14">
        <v>106502</v>
      </c>
      <c r="V280" s="15">
        <v>0</v>
      </c>
      <c r="W280" s="15">
        <v>0</v>
      </c>
      <c r="X280" s="15">
        <v>0</v>
      </c>
      <c r="Y280" s="14">
        <v>2488720</v>
      </c>
      <c r="Z280" s="14">
        <v>2607897</v>
      </c>
    </row>
    <row r="281" spans="1:26">
      <c r="A281" s="13" t="s">
        <v>969</v>
      </c>
      <c r="B281" s="14">
        <v>7059</v>
      </c>
      <c r="C281" s="14">
        <v>1753</v>
      </c>
      <c r="D281" s="14">
        <v>9259</v>
      </c>
      <c r="E281" s="14">
        <v>67630</v>
      </c>
      <c r="F281" s="14">
        <v>85701</v>
      </c>
      <c r="G281" s="15">
        <v>5</v>
      </c>
      <c r="H281" s="15">
        <v>10</v>
      </c>
      <c r="I281" s="15">
        <v>388</v>
      </c>
      <c r="J281" s="14">
        <v>1187</v>
      </c>
      <c r="K281" s="14">
        <v>1590</v>
      </c>
      <c r="L281" s="15">
        <v>334</v>
      </c>
      <c r="M281" s="15">
        <v>150</v>
      </c>
      <c r="N281" s="14">
        <v>19382</v>
      </c>
      <c r="O281" s="14">
        <v>2449</v>
      </c>
      <c r="P281" s="14">
        <v>22315</v>
      </c>
      <c r="Q281" s="15">
        <v>0</v>
      </c>
      <c r="R281" s="15">
        <v>7</v>
      </c>
      <c r="S281" s="14">
        <v>1362</v>
      </c>
      <c r="T281" s="15">
        <v>845</v>
      </c>
      <c r="U281" s="14">
        <v>2214</v>
      </c>
      <c r="V281" s="14">
        <v>10119</v>
      </c>
      <c r="W281" s="14">
        <v>2275</v>
      </c>
      <c r="X281" s="14">
        <v>12394</v>
      </c>
      <c r="Y281" s="14">
        <v>120410</v>
      </c>
      <c r="Z281" s="14">
        <v>124214</v>
      </c>
    </row>
    <row r="282" spans="1:26">
      <c r="A282" s="13" t="s">
        <v>821</v>
      </c>
      <c r="B282" s="14">
        <v>2781036</v>
      </c>
      <c r="C282" s="14">
        <v>166506</v>
      </c>
      <c r="D282" s="14">
        <v>73745</v>
      </c>
      <c r="E282" s="14">
        <v>1205</v>
      </c>
      <c r="F282" s="14">
        <v>3022492</v>
      </c>
      <c r="G282" s="14">
        <v>1712</v>
      </c>
      <c r="H282" s="15">
        <v>378</v>
      </c>
      <c r="I282" s="15">
        <v>329</v>
      </c>
      <c r="J282" s="15">
        <v>9</v>
      </c>
      <c r="K282" s="14">
        <v>2428</v>
      </c>
      <c r="L282" s="15">
        <v>54</v>
      </c>
      <c r="M282" s="15">
        <v>209</v>
      </c>
      <c r="N282" s="14">
        <v>7053</v>
      </c>
      <c r="O282" s="15">
        <v>961</v>
      </c>
      <c r="P282" s="14">
        <v>8277</v>
      </c>
      <c r="Q282" s="15">
        <v>0</v>
      </c>
      <c r="R282" s="15">
        <v>688</v>
      </c>
      <c r="S282" s="14">
        <v>81229</v>
      </c>
      <c r="T282" s="14">
        <v>5888</v>
      </c>
      <c r="U282" s="14">
        <v>87805</v>
      </c>
      <c r="V282" s="15">
        <v>0</v>
      </c>
      <c r="W282" s="15">
        <v>0</v>
      </c>
      <c r="X282" s="15">
        <v>0</v>
      </c>
      <c r="Y282" s="14">
        <v>3030769</v>
      </c>
      <c r="Z282" s="14">
        <v>3121002</v>
      </c>
    </row>
    <row r="283" spans="1:26">
      <c r="A283" s="13" t="s">
        <v>707</v>
      </c>
      <c r="B283" s="14">
        <v>66003</v>
      </c>
      <c r="C283" s="14">
        <v>59536</v>
      </c>
      <c r="D283" s="14">
        <v>70144</v>
      </c>
      <c r="E283" s="14">
        <v>38003</v>
      </c>
      <c r="F283" s="14">
        <v>233686</v>
      </c>
      <c r="G283" s="15">
        <v>121</v>
      </c>
      <c r="H283" s="15">
        <v>151</v>
      </c>
      <c r="I283" s="15">
        <v>545</v>
      </c>
      <c r="J283" s="15">
        <v>496</v>
      </c>
      <c r="K283" s="14">
        <v>1313</v>
      </c>
      <c r="L283" s="15">
        <v>46</v>
      </c>
      <c r="M283" s="14">
        <v>27582</v>
      </c>
      <c r="N283" s="14">
        <v>65985</v>
      </c>
      <c r="O283" s="14">
        <v>4774</v>
      </c>
      <c r="P283" s="14">
        <v>98387</v>
      </c>
      <c r="Q283" s="15">
        <v>48</v>
      </c>
      <c r="R283" s="14">
        <v>11454</v>
      </c>
      <c r="S283" s="14">
        <v>8904</v>
      </c>
      <c r="T283" s="15">
        <v>756</v>
      </c>
      <c r="U283" s="14">
        <v>21162</v>
      </c>
      <c r="V283" s="14">
        <v>75396</v>
      </c>
      <c r="W283" s="14">
        <v>23725</v>
      </c>
      <c r="X283" s="14">
        <v>99121</v>
      </c>
      <c r="Y283" s="14">
        <v>431194</v>
      </c>
      <c r="Z283" s="14">
        <v>453669</v>
      </c>
    </row>
    <row r="284" spans="1:26">
      <c r="A284" s="13" t="s">
        <v>167</v>
      </c>
      <c r="B284" s="14">
        <v>9368</v>
      </c>
      <c r="C284" s="14">
        <v>19876</v>
      </c>
      <c r="D284" s="14">
        <v>15000</v>
      </c>
      <c r="E284" s="14">
        <v>1551</v>
      </c>
      <c r="F284" s="14">
        <v>45795</v>
      </c>
      <c r="G284" s="15">
        <v>0</v>
      </c>
      <c r="H284" s="15">
        <v>23</v>
      </c>
      <c r="I284" s="15">
        <v>233</v>
      </c>
      <c r="J284" s="15">
        <v>5</v>
      </c>
      <c r="K284" s="15">
        <v>261</v>
      </c>
      <c r="L284" s="15">
        <v>9</v>
      </c>
      <c r="M284" s="14">
        <v>2236</v>
      </c>
      <c r="N284" s="14">
        <v>49467</v>
      </c>
      <c r="O284" s="14">
        <v>1370</v>
      </c>
      <c r="P284" s="14">
        <v>53082</v>
      </c>
      <c r="Q284" s="15">
        <v>3</v>
      </c>
      <c r="R284" s="14">
        <v>2107</v>
      </c>
      <c r="S284" s="14">
        <v>3423</v>
      </c>
      <c r="T284" s="15">
        <v>211</v>
      </c>
      <c r="U284" s="14">
        <v>5744</v>
      </c>
      <c r="V284" s="14">
        <v>40179</v>
      </c>
      <c r="W284" s="14">
        <v>1300</v>
      </c>
      <c r="X284" s="14">
        <v>41479</v>
      </c>
      <c r="Y284" s="14">
        <v>140356</v>
      </c>
      <c r="Z284" s="14">
        <v>146361</v>
      </c>
    </row>
    <row r="285" spans="1:26">
      <c r="A285" s="13" t="s">
        <v>800</v>
      </c>
      <c r="B285" s="15">
        <v>362</v>
      </c>
      <c r="C285" s="14">
        <v>22413</v>
      </c>
      <c r="D285" s="14">
        <v>20533</v>
      </c>
      <c r="E285" s="14">
        <v>4508</v>
      </c>
      <c r="F285" s="14">
        <v>47816</v>
      </c>
      <c r="G285" s="15">
        <v>42</v>
      </c>
      <c r="H285" s="15">
        <v>687</v>
      </c>
      <c r="I285" s="14">
        <v>2304</v>
      </c>
      <c r="J285" s="14">
        <v>1355</v>
      </c>
      <c r="K285" s="14">
        <v>4388</v>
      </c>
      <c r="L285" s="15">
        <v>0</v>
      </c>
      <c r="M285" s="14">
        <v>19309</v>
      </c>
      <c r="N285" s="14">
        <v>26899</v>
      </c>
      <c r="O285" s="15">
        <v>391</v>
      </c>
      <c r="P285" s="14">
        <v>46599</v>
      </c>
      <c r="Q285" s="15">
        <v>30</v>
      </c>
      <c r="R285" s="14">
        <v>2427</v>
      </c>
      <c r="S285" s="14">
        <v>14027</v>
      </c>
      <c r="T285" s="15">
        <v>594</v>
      </c>
      <c r="U285" s="14">
        <v>17078</v>
      </c>
      <c r="V285" s="14">
        <v>33967</v>
      </c>
      <c r="W285" s="15">
        <v>299</v>
      </c>
      <c r="X285" s="14">
        <v>34266</v>
      </c>
      <c r="Y285" s="14">
        <v>128681</v>
      </c>
      <c r="Z285" s="14">
        <v>150147</v>
      </c>
    </row>
    <row r="286" spans="1:26">
      <c r="A286" s="13" t="s">
        <v>352</v>
      </c>
      <c r="B286" s="15">
        <v>38</v>
      </c>
      <c r="C286" s="14">
        <v>26437</v>
      </c>
      <c r="D286" s="14">
        <v>16158</v>
      </c>
      <c r="E286" s="15">
        <v>391</v>
      </c>
      <c r="F286" s="14">
        <v>43024</v>
      </c>
      <c r="G286" s="15">
        <v>0</v>
      </c>
      <c r="H286" s="15">
        <v>46</v>
      </c>
      <c r="I286" s="15">
        <v>135</v>
      </c>
      <c r="J286" s="15">
        <v>4</v>
      </c>
      <c r="K286" s="15">
        <v>185</v>
      </c>
      <c r="L286" s="15">
        <v>19</v>
      </c>
      <c r="M286" s="14">
        <v>17752</v>
      </c>
      <c r="N286" s="14">
        <v>45495</v>
      </c>
      <c r="O286" s="14">
        <v>1290</v>
      </c>
      <c r="P286" s="14">
        <v>64556</v>
      </c>
      <c r="Q286" s="15">
        <v>0</v>
      </c>
      <c r="R286" s="14">
        <v>10284</v>
      </c>
      <c r="S286" s="14">
        <v>2905</v>
      </c>
      <c r="T286" s="15">
        <v>209</v>
      </c>
      <c r="U286" s="14">
        <v>13398</v>
      </c>
      <c r="V286" s="14">
        <v>46027</v>
      </c>
      <c r="W286" s="14">
        <v>1080</v>
      </c>
      <c r="X286" s="14">
        <v>47107</v>
      </c>
      <c r="Y286" s="14">
        <v>154687</v>
      </c>
      <c r="Z286" s="14">
        <v>168270</v>
      </c>
    </row>
    <row r="287" spans="1:26">
      <c r="A287" s="13" t="s">
        <v>654</v>
      </c>
      <c r="B287" s="15">
        <v>0</v>
      </c>
      <c r="C287" s="14">
        <v>2332</v>
      </c>
      <c r="D287" s="14">
        <v>53537</v>
      </c>
      <c r="E287" s="15">
        <v>209</v>
      </c>
      <c r="F287" s="14">
        <v>56078</v>
      </c>
      <c r="G287" s="15">
        <v>0</v>
      </c>
      <c r="H287" s="15">
        <v>90</v>
      </c>
      <c r="I287" s="14">
        <v>2068</v>
      </c>
      <c r="J287" s="15">
        <v>1</v>
      </c>
      <c r="K287" s="14">
        <v>2159</v>
      </c>
      <c r="L287" s="15">
        <v>0</v>
      </c>
      <c r="M287" s="14">
        <v>4760</v>
      </c>
      <c r="N287" s="14">
        <v>110700</v>
      </c>
      <c r="O287" s="15">
        <v>291</v>
      </c>
      <c r="P287" s="14">
        <v>115751</v>
      </c>
      <c r="Q287" s="15">
        <v>2</v>
      </c>
      <c r="R287" s="15">
        <v>533</v>
      </c>
      <c r="S287" s="14">
        <v>6235</v>
      </c>
      <c r="T287" s="15">
        <v>142</v>
      </c>
      <c r="U287" s="14">
        <v>6912</v>
      </c>
      <c r="V287" s="14">
        <v>175060</v>
      </c>
      <c r="W287" s="15">
        <v>316</v>
      </c>
      <c r="X287" s="14">
        <v>175376</v>
      </c>
      <c r="Y287" s="14">
        <v>347205</v>
      </c>
      <c r="Z287" s="14">
        <v>356276</v>
      </c>
    </row>
    <row r="288" spans="1:26">
      <c r="A288" s="13" t="s">
        <v>506</v>
      </c>
      <c r="B288" s="14">
        <v>63506</v>
      </c>
      <c r="C288" s="14">
        <v>67686</v>
      </c>
      <c r="D288" s="14">
        <v>83341</v>
      </c>
      <c r="E288" s="14">
        <v>5111</v>
      </c>
      <c r="F288" s="14">
        <v>219644</v>
      </c>
      <c r="G288" s="15">
        <v>37</v>
      </c>
      <c r="H288" s="15">
        <v>52</v>
      </c>
      <c r="I288" s="15">
        <v>146</v>
      </c>
      <c r="J288" s="15">
        <v>28</v>
      </c>
      <c r="K288" s="15">
        <v>263</v>
      </c>
      <c r="L288" s="15">
        <v>3</v>
      </c>
      <c r="M288" s="14">
        <v>8385</v>
      </c>
      <c r="N288" s="14">
        <v>86134</v>
      </c>
      <c r="O288" s="14">
        <v>2812</v>
      </c>
      <c r="P288" s="14">
        <v>97334</v>
      </c>
      <c r="Q288" s="15">
        <v>8</v>
      </c>
      <c r="R288" s="14">
        <v>1234</v>
      </c>
      <c r="S288" s="14">
        <v>1311</v>
      </c>
      <c r="T288" s="15">
        <v>187</v>
      </c>
      <c r="U288" s="14">
        <v>2740</v>
      </c>
      <c r="V288" s="14">
        <v>44025</v>
      </c>
      <c r="W288" s="14">
        <v>1253</v>
      </c>
      <c r="X288" s="14">
        <v>45278</v>
      </c>
      <c r="Y288" s="14">
        <v>362256</v>
      </c>
      <c r="Z288" s="14">
        <v>365259</v>
      </c>
    </row>
    <row r="289" spans="1:26">
      <c r="A289" s="13" t="s">
        <v>716</v>
      </c>
      <c r="B289" s="14">
        <v>21877</v>
      </c>
      <c r="C289" s="14">
        <v>33016</v>
      </c>
      <c r="D289" s="14">
        <v>48342</v>
      </c>
      <c r="E289" s="14">
        <v>3301</v>
      </c>
      <c r="F289" s="14">
        <v>106536</v>
      </c>
      <c r="G289" s="15">
        <v>244</v>
      </c>
      <c r="H289" s="15">
        <v>425</v>
      </c>
      <c r="I289" s="15">
        <v>513</v>
      </c>
      <c r="J289" s="15">
        <v>493</v>
      </c>
      <c r="K289" s="14">
        <v>1675</v>
      </c>
      <c r="L289" s="15">
        <v>3</v>
      </c>
      <c r="M289" s="14">
        <v>37128</v>
      </c>
      <c r="N289" s="14">
        <v>38920</v>
      </c>
      <c r="O289" s="15">
        <v>658</v>
      </c>
      <c r="P289" s="14">
        <v>76709</v>
      </c>
      <c r="Q289" s="15">
        <v>2</v>
      </c>
      <c r="R289" s="14">
        <v>4937</v>
      </c>
      <c r="S289" s="14">
        <v>6195</v>
      </c>
      <c r="T289" s="15">
        <v>220</v>
      </c>
      <c r="U289" s="14">
        <v>11354</v>
      </c>
      <c r="V289" s="14">
        <v>26052</v>
      </c>
      <c r="W289" s="15">
        <v>603</v>
      </c>
      <c r="X289" s="14">
        <v>26655</v>
      </c>
      <c r="Y289" s="14">
        <v>209900</v>
      </c>
      <c r="Z289" s="14">
        <v>222929</v>
      </c>
    </row>
    <row r="290" spans="1:26">
      <c r="A290" s="13" t="s">
        <v>76</v>
      </c>
      <c r="B290" s="14">
        <v>1271011</v>
      </c>
      <c r="C290" s="14">
        <v>169367</v>
      </c>
      <c r="D290" s="14">
        <v>12256</v>
      </c>
      <c r="E290" s="15">
        <v>415</v>
      </c>
      <c r="F290" s="14">
        <v>1453049</v>
      </c>
      <c r="G290" s="14">
        <v>6664</v>
      </c>
      <c r="H290" s="15">
        <v>568</v>
      </c>
      <c r="I290" s="15">
        <v>907</v>
      </c>
      <c r="J290" s="15">
        <v>89</v>
      </c>
      <c r="K290" s="14">
        <v>8228</v>
      </c>
      <c r="L290" s="15">
        <v>2</v>
      </c>
      <c r="M290" s="14">
        <v>1568</v>
      </c>
      <c r="N290" s="14">
        <v>9996</v>
      </c>
      <c r="O290" s="15">
        <v>582</v>
      </c>
      <c r="P290" s="14">
        <v>12148</v>
      </c>
      <c r="Q290" s="15">
        <v>1</v>
      </c>
      <c r="R290" s="14">
        <v>50861</v>
      </c>
      <c r="S290" s="14">
        <v>213400</v>
      </c>
      <c r="T290" s="14">
        <v>12677</v>
      </c>
      <c r="U290" s="14">
        <v>276939</v>
      </c>
      <c r="V290" s="15">
        <v>0</v>
      </c>
      <c r="W290" s="15">
        <v>0</v>
      </c>
      <c r="X290" s="15">
        <v>0</v>
      </c>
      <c r="Y290" s="14">
        <v>1465197</v>
      </c>
      <c r="Z290" s="14">
        <v>1750364</v>
      </c>
    </row>
    <row r="291" spans="1:26">
      <c r="A291" s="13" t="s">
        <v>831</v>
      </c>
      <c r="B291" s="14">
        <v>149272</v>
      </c>
      <c r="C291" s="14">
        <v>17631</v>
      </c>
      <c r="D291" s="14">
        <v>124803</v>
      </c>
      <c r="E291" s="14">
        <v>2477</v>
      </c>
      <c r="F291" s="14">
        <v>294183</v>
      </c>
      <c r="G291" s="15">
        <v>108</v>
      </c>
      <c r="H291" s="15">
        <v>480</v>
      </c>
      <c r="I291" s="14">
        <v>1693</v>
      </c>
      <c r="J291" s="15">
        <v>90</v>
      </c>
      <c r="K291" s="14">
        <v>2371</v>
      </c>
      <c r="L291" s="15">
        <v>6</v>
      </c>
      <c r="M291" s="14">
        <v>19845</v>
      </c>
      <c r="N291" s="14">
        <v>382107</v>
      </c>
      <c r="O291" s="14">
        <v>1296</v>
      </c>
      <c r="P291" s="14">
        <v>403254</v>
      </c>
      <c r="Q291" s="15">
        <v>7</v>
      </c>
      <c r="R291" s="15">
        <v>128</v>
      </c>
      <c r="S291" s="14">
        <v>79996</v>
      </c>
      <c r="T291" s="14">
        <v>2602</v>
      </c>
      <c r="U291" s="14">
        <v>82733</v>
      </c>
      <c r="V291" s="14">
        <v>799239</v>
      </c>
      <c r="W291" s="15">
        <v>92</v>
      </c>
      <c r="X291" s="14">
        <v>799331</v>
      </c>
      <c r="Y291" s="14">
        <v>1496768</v>
      </c>
      <c r="Z291" s="14">
        <v>1581872</v>
      </c>
    </row>
    <row r="292" spans="1:26">
      <c r="A292" s="13" t="s">
        <v>921</v>
      </c>
      <c r="B292" s="14">
        <v>123005</v>
      </c>
      <c r="C292" s="14">
        <v>18478</v>
      </c>
      <c r="D292" s="14">
        <v>6239</v>
      </c>
      <c r="E292" s="14">
        <v>6226</v>
      </c>
      <c r="F292" s="14">
        <v>153948</v>
      </c>
      <c r="G292" s="15">
        <v>3</v>
      </c>
      <c r="H292" s="15">
        <v>494</v>
      </c>
      <c r="I292" s="15">
        <v>46</v>
      </c>
      <c r="J292" s="15">
        <v>33</v>
      </c>
      <c r="K292" s="15">
        <v>576</v>
      </c>
      <c r="L292" s="15">
        <v>849</v>
      </c>
      <c r="M292" s="14">
        <v>286679</v>
      </c>
      <c r="N292" s="14">
        <v>20537</v>
      </c>
      <c r="O292" s="14">
        <v>2747</v>
      </c>
      <c r="P292" s="14">
        <v>310812</v>
      </c>
      <c r="Q292" s="15">
        <v>4</v>
      </c>
      <c r="R292" s="15">
        <v>154</v>
      </c>
      <c r="S292" s="15">
        <v>929</v>
      </c>
      <c r="T292" s="15">
        <v>472</v>
      </c>
      <c r="U292" s="14">
        <v>1559</v>
      </c>
      <c r="V292" s="14">
        <v>59653</v>
      </c>
      <c r="W292" s="14">
        <v>2651</v>
      </c>
      <c r="X292" s="14">
        <v>62304</v>
      </c>
      <c r="Y292" s="14">
        <v>527064</v>
      </c>
      <c r="Z292" s="14">
        <v>529199</v>
      </c>
    </row>
    <row r="293" spans="1:26">
      <c r="A293" s="13" t="s">
        <v>692</v>
      </c>
      <c r="B293" s="14">
        <v>108902</v>
      </c>
      <c r="C293" s="14">
        <v>55735</v>
      </c>
      <c r="D293" s="14">
        <v>103125</v>
      </c>
      <c r="E293" s="14">
        <v>39240</v>
      </c>
      <c r="F293" s="14">
        <v>307002</v>
      </c>
      <c r="G293" s="14">
        <v>1719</v>
      </c>
      <c r="H293" s="15">
        <v>966</v>
      </c>
      <c r="I293" s="14">
        <v>2192</v>
      </c>
      <c r="J293" s="14">
        <v>1526</v>
      </c>
      <c r="K293" s="14">
        <v>6403</v>
      </c>
      <c r="L293" s="15">
        <v>10</v>
      </c>
      <c r="M293" s="14">
        <v>5584</v>
      </c>
      <c r="N293" s="14">
        <v>55615</v>
      </c>
      <c r="O293" s="14">
        <v>5344</v>
      </c>
      <c r="P293" s="14">
        <v>66553</v>
      </c>
      <c r="Q293" s="15">
        <v>1</v>
      </c>
      <c r="R293" s="14">
        <v>20025</v>
      </c>
      <c r="S293" s="14">
        <v>11706</v>
      </c>
      <c r="T293" s="14">
        <v>1049</v>
      </c>
      <c r="U293" s="14">
        <v>32781</v>
      </c>
      <c r="V293" s="14">
        <v>15769</v>
      </c>
      <c r="W293" s="14">
        <v>40277</v>
      </c>
      <c r="X293" s="14">
        <v>56046</v>
      </c>
      <c r="Y293" s="14">
        <v>429601</v>
      </c>
      <c r="Z293" s="14">
        <v>468785</v>
      </c>
    </row>
    <row r="294" spans="1:26">
      <c r="A294" s="13" t="s">
        <v>1045</v>
      </c>
      <c r="B294" s="15">
        <v>11</v>
      </c>
      <c r="C294" s="14">
        <v>10096</v>
      </c>
      <c r="D294" s="14">
        <v>9282</v>
      </c>
      <c r="E294" s="14">
        <v>27028</v>
      </c>
      <c r="F294" s="14">
        <v>46417</v>
      </c>
      <c r="G294" s="15">
        <v>0</v>
      </c>
      <c r="H294" s="15">
        <v>11</v>
      </c>
      <c r="I294" s="15">
        <v>5</v>
      </c>
      <c r="J294" s="15">
        <v>23</v>
      </c>
      <c r="K294" s="15">
        <v>39</v>
      </c>
      <c r="L294" s="15">
        <v>2</v>
      </c>
      <c r="M294" s="14">
        <v>8452</v>
      </c>
      <c r="N294" s="14">
        <v>44736</v>
      </c>
      <c r="O294" s="14">
        <v>19171</v>
      </c>
      <c r="P294" s="14">
        <v>72361</v>
      </c>
      <c r="Q294" s="15">
        <v>0</v>
      </c>
      <c r="R294" s="15">
        <v>0</v>
      </c>
      <c r="S294" s="15">
        <v>6</v>
      </c>
      <c r="T294" s="15">
        <v>0</v>
      </c>
      <c r="U294" s="15">
        <v>6</v>
      </c>
      <c r="V294" s="14">
        <v>56702</v>
      </c>
      <c r="W294" s="14">
        <v>32802</v>
      </c>
      <c r="X294" s="14">
        <v>89504</v>
      </c>
      <c r="Y294" s="14">
        <v>208282</v>
      </c>
      <c r="Z294" s="14">
        <v>208327</v>
      </c>
    </row>
    <row r="295" spans="1:26">
      <c r="A295" s="13" t="s">
        <v>34</v>
      </c>
      <c r="B295" s="14">
        <v>4807</v>
      </c>
      <c r="C295" s="14">
        <v>53173</v>
      </c>
      <c r="D295" s="14">
        <v>53066</v>
      </c>
      <c r="E295" s="14">
        <v>39062</v>
      </c>
      <c r="F295" s="14">
        <v>150108</v>
      </c>
      <c r="G295" s="15">
        <v>5</v>
      </c>
      <c r="H295" s="15">
        <v>73</v>
      </c>
      <c r="I295" s="15">
        <v>274</v>
      </c>
      <c r="J295" s="15">
        <v>131</v>
      </c>
      <c r="K295" s="15">
        <v>483</v>
      </c>
      <c r="L295" s="15">
        <v>4</v>
      </c>
      <c r="M295" s="14">
        <v>4418</v>
      </c>
      <c r="N295" s="14">
        <v>64799</v>
      </c>
      <c r="O295" s="14">
        <v>5307</v>
      </c>
      <c r="P295" s="14">
        <v>74528</v>
      </c>
      <c r="Q295" s="15">
        <v>2</v>
      </c>
      <c r="R295" s="14">
        <v>2220</v>
      </c>
      <c r="S295" s="14">
        <v>2071</v>
      </c>
      <c r="T295" s="15">
        <v>133</v>
      </c>
      <c r="U295" s="14">
        <v>4426</v>
      </c>
      <c r="V295" s="14">
        <v>67456</v>
      </c>
      <c r="W295" s="14">
        <v>20027</v>
      </c>
      <c r="X295" s="14">
        <v>87483</v>
      </c>
      <c r="Y295" s="14">
        <v>312119</v>
      </c>
      <c r="Z295" s="14">
        <v>317028</v>
      </c>
    </row>
    <row r="296" spans="1:26">
      <c r="A296" s="13" t="s">
        <v>127</v>
      </c>
      <c r="B296" s="15">
        <v>31</v>
      </c>
      <c r="C296" s="14">
        <v>23907</v>
      </c>
      <c r="D296" s="14">
        <v>50697</v>
      </c>
      <c r="E296" s="14">
        <v>3058</v>
      </c>
      <c r="F296" s="14">
        <v>77693</v>
      </c>
      <c r="G296" s="15">
        <v>1</v>
      </c>
      <c r="H296" s="15">
        <v>124</v>
      </c>
      <c r="I296" s="15">
        <v>707</v>
      </c>
      <c r="J296" s="15">
        <v>10</v>
      </c>
      <c r="K296" s="15">
        <v>842</v>
      </c>
      <c r="L296" s="15">
        <v>0</v>
      </c>
      <c r="M296" s="14">
        <v>1398</v>
      </c>
      <c r="N296" s="14">
        <v>162601</v>
      </c>
      <c r="O296" s="14">
        <v>1875</v>
      </c>
      <c r="P296" s="14">
        <v>165874</v>
      </c>
      <c r="Q296" s="15">
        <v>1</v>
      </c>
      <c r="R296" s="14">
        <v>1183</v>
      </c>
      <c r="S296" s="14">
        <v>5546</v>
      </c>
      <c r="T296" s="15">
        <v>359</v>
      </c>
      <c r="U296" s="14">
        <v>7089</v>
      </c>
      <c r="V296" s="14">
        <v>180777</v>
      </c>
      <c r="W296" s="14">
        <v>7952</v>
      </c>
      <c r="X296" s="14">
        <v>188729</v>
      </c>
      <c r="Y296" s="14">
        <v>432296</v>
      </c>
      <c r="Z296" s="14">
        <v>440227</v>
      </c>
    </row>
    <row r="297" spans="1:26">
      <c r="A297" s="13" t="s">
        <v>611</v>
      </c>
      <c r="B297" s="15">
        <v>7</v>
      </c>
      <c r="C297" s="14">
        <v>1766</v>
      </c>
      <c r="D297" s="14">
        <v>35482</v>
      </c>
      <c r="E297" s="15">
        <v>216</v>
      </c>
      <c r="F297" s="14">
        <v>37471</v>
      </c>
      <c r="G297" s="15">
        <v>183</v>
      </c>
      <c r="H297" s="15">
        <v>294</v>
      </c>
      <c r="I297" s="15">
        <v>635</v>
      </c>
      <c r="J297" s="15">
        <v>105</v>
      </c>
      <c r="K297" s="14">
        <v>1217</v>
      </c>
      <c r="L297" s="15">
        <v>5</v>
      </c>
      <c r="M297" s="14">
        <v>6531</v>
      </c>
      <c r="N297" s="14">
        <v>186742</v>
      </c>
      <c r="O297" s="15">
        <v>799</v>
      </c>
      <c r="P297" s="14">
        <v>194077</v>
      </c>
      <c r="Q297" s="15">
        <v>8</v>
      </c>
      <c r="R297" s="14">
        <v>3168</v>
      </c>
      <c r="S297" s="14">
        <v>4585</v>
      </c>
      <c r="T297" s="15">
        <v>967</v>
      </c>
      <c r="U297" s="14">
        <v>8728</v>
      </c>
      <c r="V297" s="14">
        <v>221699</v>
      </c>
      <c r="W297" s="15">
        <v>152</v>
      </c>
      <c r="X297" s="14">
        <v>221851</v>
      </c>
      <c r="Y297" s="14">
        <v>453399</v>
      </c>
      <c r="Z297" s="14">
        <v>463344</v>
      </c>
    </row>
    <row r="298" spans="1:26">
      <c r="A298" s="13" t="s">
        <v>760</v>
      </c>
      <c r="B298" s="14">
        <v>29165</v>
      </c>
      <c r="C298" s="14">
        <v>47125</v>
      </c>
      <c r="D298" s="14">
        <v>36399</v>
      </c>
      <c r="E298" s="14">
        <v>18927</v>
      </c>
      <c r="F298" s="14">
        <v>131616</v>
      </c>
      <c r="G298" s="15">
        <v>0</v>
      </c>
      <c r="H298" s="15">
        <v>9</v>
      </c>
      <c r="I298" s="15">
        <v>67</v>
      </c>
      <c r="J298" s="15">
        <v>24</v>
      </c>
      <c r="K298" s="15">
        <v>100</v>
      </c>
      <c r="L298" s="15">
        <v>13</v>
      </c>
      <c r="M298" s="14">
        <v>2276</v>
      </c>
      <c r="N298" s="14">
        <v>46619</v>
      </c>
      <c r="O298" s="14">
        <v>6721</v>
      </c>
      <c r="P298" s="14">
        <v>55629</v>
      </c>
      <c r="Q298" s="15">
        <v>0</v>
      </c>
      <c r="R298" s="15">
        <v>48</v>
      </c>
      <c r="S298" s="14">
        <v>1929</v>
      </c>
      <c r="T298" s="15">
        <v>875</v>
      </c>
      <c r="U298" s="14">
        <v>2852</v>
      </c>
      <c r="V298" s="14">
        <v>49619</v>
      </c>
      <c r="W298" s="14">
        <v>135777</v>
      </c>
      <c r="X298" s="14">
        <v>185396</v>
      </c>
      <c r="Y298" s="14">
        <v>372641</v>
      </c>
      <c r="Z298" s="14">
        <v>375593</v>
      </c>
    </row>
    <row r="299" spans="1:26">
      <c r="A299" s="13" t="s">
        <v>935</v>
      </c>
      <c r="B299" s="14">
        <v>2879</v>
      </c>
      <c r="C299" s="14">
        <v>21323</v>
      </c>
      <c r="D299" s="14">
        <v>12814</v>
      </c>
      <c r="E299" s="15">
        <v>760</v>
      </c>
      <c r="F299" s="14">
        <v>37776</v>
      </c>
      <c r="G299" s="15">
        <v>0</v>
      </c>
      <c r="H299" s="15">
        <v>43</v>
      </c>
      <c r="I299" s="15">
        <v>220</v>
      </c>
      <c r="J299" s="15">
        <v>2</v>
      </c>
      <c r="K299" s="15">
        <v>265</v>
      </c>
      <c r="L299" s="15">
        <v>2</v>
      </c>
      <c r="M299" s="14">
        <v>1463</v>
      </c>
      <c r="N299" s="14">
        <v>31044</v>
      </c>
      <c r="O299" s="15">
        <v>763</v>
      </c>
      <c r="P299" s="14">
        <v>33272</v>
      </c>
      <c r="Q299" s="15">
        <v>0</v>
      </c>
      <c r="R299" s="14">
        <v>5223</v>
      </c>
      <c r="S299" s="14">
        <v>8118</v>
      </c>
      <c r="T299" s="15">
        <v>391</v>
      </c>
      <c r="U299" s="14">
        <v>13732</v>
      </c>
      <c r="V299" s="14">
        <v>22525</v>
      </c>
      <c r="W299" s="14">
        <v>1785</v>
      </c>
      <c r="X299" s="14">
        <v>24310</v>
      </c>
      <c r="Y299" s="14">
        <v>95358</v>
      </c>
      <c r="Z299" s="14">
        <v>109355</v>
      </c>
    </row>
    <row r="300" spans="1:26">
      <c r="A300" s="13" t="s">
        <v>193</v>
      </c>
      <c r="B300" s="15">
        <v>212</v>
      </c>
      <c r="C300" s="14">
        <v>56250</v>
      </c>
      <c r="D300" s="14">
        <v>98542</v>
      </c>
      <c r="E300" s="14">
        <v>1004</v>
      </c>
      <c r="F300" s="14">
        <v>156008</v>
      </c>
      <c r="G300" s="15">
        <v>7</v>
      </c>
      <c r="H300" s="15">
        <v>205</v>
      </c>
      <c r="I300" s="15">
        <v>448</v>
      </c>
      <c r="J300" s="15">
        <v>14</v>
      </c>
      <c r="K300" s="15">
        <v>674</v>
      </c>
      <c r="L300" s="15">
        <v>2</v>
      </c>
      <c r="M300" s="14">
        <v>9599</v>
      </c>
      <c r="N300" s="14">
        <v>120652</v>
      </c>
      <c r="O300" s="14">
        <v>1088</v>
      </c>
      <c r="P300" s="14">
        <v>131341</v>
      </c>
      <c r="Q300" s="15">
        <v>4</v>
      </c>
      <c r="R300" s="14">
        <v>12636</v>
      </c>
      <c r="S300" s="14">
        <v>12449</v>
      </c>
      <c r="T300" s="15">
        <v>222</v>
      </c>
      <c r="U300" s="14">
        <v>25311</v>
      </c>
      <c r="V300" s="14">
        <v>164674</v>
      </c>
      <c r="W300" s="15">
        <v>350</v>
      </c>
      <c r="X300" s="14">
        <v>165024</v>
      </c>
      <c r="Y300" s="14">
        <v>452373</v>
      </c>
      <c r="Z300" s="14">
        <v>478358</v>
      </c>
    </row>
    <row r="301" spans="1:26">
      <c r="A301" s="13" t="s">
        <v>877</v>
      </c>
      <c r="B301" s="15">
        <v>35</v>
      </c>
      <c r="C301" s="14">
        <v>12228</v>
      </c>
      <c r="D301" s="14">
        <v>58254</v>
      </c>
      <c r="E301" s="15">
        <v>505</v>
      </c>
      <c r="F301" s="14">
        <v>71022</v>
      </c>
      <c r="G301" s="15">
        <v>2</v>
      </c>
      <c r="H301" s="15">
        <v>16</v>
      </c>
      <c r="I301" s="15">
        <v>91</v>
      </c>
      <c r="J301" s="15">
        <v>6</v>
      </c>
      <c r="K301" s="15">
        <v>115</v>
      </c>
      <c r="L301" s="15">
        <v>68</v>
      </c>
      <c r="M301" s="15">
        <v>327</v>
      </c>
      <c r="N301" s="14">
        <v>235450</v>
      </c>
      <c r="O301" s="15">
        <v>496</v>
      </c>
      <c r="P301" s="14">
        <v>236341</v>
      </c>
      <c r="Q301" s="15">
        <v>3</v>
      </c>
      <c r="R301" s="15">
        <v>73</v>
      </c>
      <c r="S301" s="14">
        <v>9035</v>
      </c>
      <c r="T301" s="15">
        <v>241</v>
      </c>
      <c r="U301" s="14">
        <v>9352</v>
      </c>
      <c r="V301" s="14">
        <v>473308</v>
      </c>
      <c r="W301" s="15">
        <v>878</v>
      </c>
      <c r="X301" s="14">
        <v>474186</v>
      </c>
      <c r="Y301" s="14">
        <v>781549</v>
      </c>
      <c r="Z301" s="14">
        <v>791016</v>
      </c>
    </row>
    <row r="302" spans="1:26">
      <c r="A302" s="13" t="s">
        <v>155</v>
      </c>
      <c r="B302" s="14">
        <v>7049</v>
      </c>
      <c r="C302" s="14">
        <v>12435</v>
      </c>
      <c r="D302" s="14">
        <v>22434</v>
      </c>
      <c r="E302" s="15">
        <v>844</v>
      </c>
      <c r="F302" s="14">
        <v>42762</v>
      </c>
      <c r="G302" s="15">
        <v>0</v>
      </c>
      <c r="H302" s="15">
        <v>19</v>
      </c>
      <c r="I302" s="15">
        <v>66</v>
      </c>
      <c r="J302" s="15">
        <v>6</v>
      </c>
      <c r="K302" s="15">
        <v>91</v>
      </c>
      <c r="L302" s="15">
        <v>18</v>
      </c>
      <c r="M302" s="14">
        <v>4499</v>
      </c>
      <c r="N302" s="14">
        <v>14154</v>
      </c>
      <c r="O302" s="14">
        <v>1733</v>
      </c>
      <c r="P302" s="14">
        <v>20404</v>
      </c>
      <c r="Q302" s="15">
        <v>0</v>
      </c>
      <c r="R302" s="15">
        <v>5</v>
      </c>
      <c r="S302" s="15">
        <v>81</v>
      </c>
      <c r="T302" s="15">
        <v>18</v>
      </c>
      <c r="U302" s="15">
        <v>104</v>
      </c>
      <c r="V302" s="14">
        <v>9498</v>
      </c>
      <c r="W302" s="14">
        <v>2191</v>
      </c>
      <c r="X302" s="14">
        <v>11689</v>
      </c>
      <c r="Y302" s="14">
        <v>74855</v>
      </c>
      <c r="Z302" s="14">
        <v>75050</v>
      </c>
    </row>
    <row r="303" spans="1:26">
      <c r="A303" s="13" t="s">
        <v>1037</v>
      </c>
      <c r="B303" s="15">
        <v>0</v>
      </c>
      <c r="C303" s="14">
        <v>2137</v>
      </c>
      <c r="D303" s="14">
        <v>15937</v>
      </c>
      <c r="E303" s="15">
        <v>36</v>
      </c>
      <c r="F303" s="14">
        <v>18110</v>
      </c>
      <c r="G303" s="15">
        <v>2</v>
      </c>
      <c r="H303" s="15">
        <v>488</v>
      </c>
      <c r="I303" s="14">
        <v>5150</v>
      </c>
      <c r="J303" s="15">
        <v>25</v>
      </c>
      <c r="K303" s="14">
        <v>5665</v>
      </c>
      <c r="L303" s="15">
        <v>0</v>
      </c>
      <c r="M303" s="15">
        <v>339</v>
      </c>
      <c r="N303" s="14">
        <v>98513</v>
      </c>
      <c r="O303" s="15">
        <v>98</v>
      </c>
      <c r="P303" s="14">
        <v>98950</v>
      </c>
      <c r="Q303" s="15">
        <v>0</v>
      </c>
      <c r="R303" s="15">
        <v>18</v>
      </c>
      <c r="S303" s="14">
        <v>11115</v>
      </c>
      <c r="T303" s="15">
        <v>130</v>
      </c>
      <c r="U303" s="14">
        <v>11263</v>
      </c>
      <c r="V303" s="14">
        <v>112485</v>
      </c>
      <c r="W303" s="15">
        <v>122</v>
      </c>
      <c r="X303" s="14">
        <v>112607</v>
      </c>
      <c r="Y303" s="14">
        <v>229667</v>
      </c>
      <c r="Z303" s="14">
        <v>246595</v>
      </c>
    </row>
    <row r="304" spans="1:26">
      <c r="A304" s="13" t="s">
        <v>986</v>
      </c>
      <c r="B304" s="14">
        <v>3230</v>
      </c>
      <c r="C304" s="14">
        <v>12334</v>
      </c>
      <c r="D304" s="14">
        <v>10046</v>
      </c>
      <c r="E304" s="15">
        <v>196</v>
      </c>
      <c r="F304" s="14">
        <v>25806</v>
      </c>
      <c r="G304" s="15">
        <v>6</v>
      </c>
      <c r="H304" s="15">
        <v>70</v>
      </c>
      <c r="I304" s="15">
        <v>416</v>
      </c>
      <c r="J304" s="15">
        <v>2</v>
      </c>
      <c r="K304" s="15">
        <v>494</v>
      </c>
      <c r="L304" s="15">
        <v>2</v>
      </c>
      <c r="M304" s="14">
        <v>6560</v>
      </c>
      <c r="N304" s="14">
        <v>59028</v>
      </c>
      <c r="O304" s="15">
        <v>342</v>
      </c>
      <c r="P304" s="14">
        <v>65932</v>
      </c>
      <c r="Q304" s="15">
        <v>0</v>
      </c>
      <c r="R304" s="14">
        <v>1930</v>
      </c>
      <c r="S304" s="14">
        <v>3959</v>
      </c>
      <c r="T304" s="15">
        <v>64</v>
      </c>
      <c r="U304" s="14">
        <v>5953</v>
      </c>
      <c r="V304" s="14">
        <v>48605</v>
      </c>
      <c r="W304" s="15">
        <v>394</v>
      </c>
      <c r="X304" s="14">
        <v>48999</v>
      </c>
      <c r="Y304" s="14">
        <v>140737</v>
      </c>
      <c r="Z304" s="14">
        <v>147184</v>
      </c>
    </row>
    <row r="305" spans="1:26">
      <c r="A305" s="13" t="s">
        <v>130</v>
      </c>
      <c r="B305" s="14">
        <v>4151</v>
      </c>
      <c r="C305" s="14">
        <v>17931</v>
      </c>
      <c r="D305" s="14">
        <v>38437</v>
      </c>
      <c r="E305" s="14">
        <v>2378</v>
      </c>
      <c r="F305" s="14">
        <v>62897</v>
      </c>
      <c r="G305" s="15">
        <v>0</v>
      </c>
      <c r="H305" s="15">
        <v>47</v>
      </c>
      <c r="I305" s="14">
        <v>2799</v>
      </c>
      <c r="J305" s="15">
        <v>29</v>
      </c>
      <c r="K305" s="14">
        <v>2875</v>
      </c>
      <c r="L305" s="15">
        <v>7</v>
      </c>
      <c r="M305" s="14">
        <v>3430</v>
      </c>
      <c r="N305" s="14">
        <v>132353</v>
      </c>
      <c r="O305" s="14">
        <v>1990</v>
      </c>
      <c r="P305" s="14">
        <v>137780</v>
      </c>
      <c r="Q305" s="15">
        <v>0</v>
      </c>
      <c r="R305" s="15">
        <v>935</v>
      </c>
      <c r="S305" s="14">
        <v>7183</v>
      </c>
      <c r="T305" s="15">
        <v>229</v>
      </c>
      <c r="U305" s="14">
        <v>8347</v>
      </c>
      <c r="V305" s="14">
        <v>251469</v>
      </c>
      <c r="W305" s="14">
        <v>2264</v>
      </c>
      <c r="X305" s="14">
        <v>253733</v>
      </c>
      <c r="Y305" s="14">
        <v>454410</v>
      </c>
      <c r="Z305" s="14">
        <v>465632</v>
      </c>
    </row>
    <row r="306" spans="1:26">
      <c r="A306" s="13" t="s">
        <v>556</v>
      </c>
      <c r="B306" s="15">
        <v>0</v>
      </c>
      <c r="C306" s="14">
        <v>18786</v>
      </c>
      <c r="D306" s="14">
        <v>60763</v>
      </c>
      <c r="E306" s="15">
        <v>118</v>
      </c>
      <c r="F306" s="14">
        <v>79667</v>
      </c>
      <c r="G306" s="15">
        <v>0</v>
      </c>
      <c r="H306" s="15">
        <v>6</v>
      </c>
      <c r="I306" s="15">
        <v>418</v>
      </c>
      <c r="J306" s="15">
        <v>11</v>
      </c>
      <c r="K306" s="15">
        <v>435</v>
      </c>
      <c r="L306" s="15">
        <v>0</v>
      </c>
      <c r="M306" s="14">
        <v>2157</v>
      </c>
      <c r="N306" s="14">
        <v>190422</v>
      </c>
      <c r="O306" s="15">
        <v>234</v>
      </c>
      <c r="P306" s="14">
        <v>192813</v>
      </c>
      <c r="Q306" s="15">
        <v>0</v>
      </c>
      <c r="R306" s="15">
        <v>853</v>
      </c>
      <c r="S306" s="14">
        <v>8858</v>
      </c>
      <c r="T306" s="15">
        <v>765</v>
      </c>
      <c r="U306" s="14">
        <v>10476</v>
      </c>
      <c r="V306" s="14">
        <v>271019</v>
      </c>
      <c r="W306" s="15">
        <v>610</v>
      </c>
      <c r="X306" s="14">
        <v>271629</v>
      </c>
      <c r="Y306" s="14">
        <v>544109</v>
      </c>
      <c r="Z306" s="14">
        <v>555020</v>
      </c>
    </row>
    <row r="307" spans="1:26">
      <c r="A307" s="13" t="s">
        <v>698</v>
      </c>
      <c r="B307" s="14">
        <v>71486</v>
      </c>
      <c r="C307" s="14">
        <v>33501</v>
      </c>
      <c r="D307" s="14">
        <v>69501</v>
      </c>
      <c r="E307" s="14">
        <v>34567</v>
      </c>
      <c r="F307" s="14">
        <v>209055</v>
      </c>
      <c r="G307" s="15">
        <v>101</v>
      </c>
      <c r="H307" s="15">
        <v>751</v>
      </c>
      <c r="I307" s="14">
        <v>2632</v>
      </c>
      <c r="J307" s="15">
        <v>249</v>
      </c>
      <c r="K307" s="14">
        <v>3733</v>
      </c>
      <c r="L307" s="15">
        <v>16</v>
      </c>
      <c r="M307" s="15">
        <v>602</v>
      </c>
      <c r="N307" s="14">
        <v>40120</v>
      </c>
      <c r="O307" s="14">
        <v>5848</v>
      </c>
      <c r="P307" s="14">
        <v>46586</v>
      </c>
      <c r="Q307" s="15">
        <v>2</v>
      </c>
      <c r="R307" s="14">
        <v>2481</v>
      </c>
      <c r="S307" s="14">
        <v>24074</v>
      </c>
      <c r="T307" s="15">
        <v>97</v>
      </c>
      <c r="U307" s="14">
        <v>26654</v>
      </c>
      <c r="V307" s="14">
        <v>19219</v>
      </c>
      <c r="W307" s="14">
        <v>31191</v>
      </c>
      <c r="X307" s="14">
        <v>50410</v>
      </c>
      <c r="Y307" s="14">
        <v>306051</v>
      </c>
      <c r="Z307" s="14">
        <v>336438</v>
      </c>
    </row>
    <row r="308" spans="1:26">
      <c r="A308" s="13" t="s">
        <v>263</v>
      </c>
      <c r="B308" s="14">
        <v>5619</v>
      </c>
      <c r="C308" s="14">
        <v>23707</v>
      </c>
      <c r="D308" s="14">
        <v>24639</v>
      </c>
      <c r="E308" s="15">
        <v>562</v>
      </c>
      <c r="F308" s="14">
        <v>54527</v>
      </c>
      <c r="G308" s="15">
        <v>14</v>
      </c>
      <c r="H308" s="15">
        <v>138</v>
      </c>
      <c r="I308" s="15">
        <v>586</v>
      </c>
      <c r="J308" s="15">
        <v>25</v>
      </c>
      <c r="K308" s="15">
        <v>763</v>
      </c>
      <c r="L308" s="15">
        <v>38</v>
      </c>
      <c r="M308" s="15">
        <v>530</v>
      </c>
      <c r="N308" s="14">
        <v>15521</v>
      </c>
      <c r="O308" s="14">
        <v>1455</v>
      </c>
      <c r="P308" s="14">
        <v>17544</v>
      </c>
      <c r="Q308" s="15">
        <v>4</v>
      </c>
      <c r="R308" s="15">
        <v>825</v>
      </c>
      <c r="S308" s="14">
        <v>4008</v>
      </c>
      <c r="T308" s="15">
        <v>268</v>
      </c>
      <c r="U308" s="14">
        <v>5105</v>
      </c>
      <c r="V308" s="14">
        <v>12250</v>
      </c>
      <c r="W308" s="15">
        <v>273</v>
      </c>
      <c r="X308" s="14">
        <v>12523</v>
      </c>
      <c r="Y308" s="14">
        <v>84594</v>
      </c>
      <c r="Z308" s="14">
        <v>90462</v>
      </c>
    </row>
    <row r="309" spans="1:26">
      <c r="A309" s="13" t="s">
        <v>39</v>
      </c>
      <c r="B309" s="14">
        <v>500349</v>
      </c>
      <c r="C309" s="14">
        <v>18391</v>
      </c>
      <c r="D309" s="14">
        <v>12451</v>
      </c>
      <c r="E309" s="14">
        <v>3401</v>
      </c>
      <c r="F309" s="14">
        <v>534592</v>
      </c>
      <c r="G309" s="15">
        <v>812</v>
      </c>
      <c r="H309" s="15">
        <v>439</v>
      </c>
      <c r="I309" s="15">
        <v>486</v>
      </c>
      <c r="J309" s="15">
        <v>461</v>
      </c>
      <c r="K309" s="14">
        <v>2198</v>
      </c>
      <c r="L309" s="15">
        <v>57</v>
      </c>
      <c r="M309" s="15">
        <v>999</v>
      </c>
      <c r="N309" s="14">
        <v>4772</v>
      </c>
      <c r="O309" s="15">
        <v>973</v>
      </c>
      <c r="P309" s="14">
        <v>6801</v>
      </c>
      <c r="Q309" s="15">
        <v>5</v>
      </c>
      <c r="R309" s="15">
        <v>378</v>
      </c>
      <c r="S309" s="14">
        <v>6321</v>
      </c>
      <c r="T309" s="15">
        <v>922</v>
      </c>
      <c r="U309" s="14">
        <v>7626</v>
      </c>
      <c r="V309" s="14">
        <v>1757</v>
      </c>
      <c r="W309" s="15">
        <v>409</v>
      </c>
      <c r="X309" s="14">
        <v>2166</v>
      </c>
      <c r="Y309" s="14">
        <v>543559</v>
      </c>
      <c r="Z309" s="14">
        <v>553383</v>
      </c>
    </row>
    <row r="310" spans="1:26">
      <c r="A310" s="13" t="s">
        <v>626</v>
      </c>
      <c r="B310" s="15">
        <v>782</v>
      </c>
      <c r="C310" s="14">
        <v>7311</v>
      </c>
      <c r="D310" s="14">
        <v>30879</v>
      </c>
      <c r="E310" s="14">
        <v>1826</v>
      </c>
      <c r="F310" s="14">
        <v>40798</v>
      </c>
      <c r="G310" s="15">
        <v>10</v>
      </c>
      <c r="H310" s="15">
        <v>22</v>
      </c>
      <c r="I310" s="15">
        <v>767</v>
      </c>
      <c r="J310" s="14">
        <v>14100</v>
      </c>
      <c r="K310" s="14">
        <v>14899</v>
      </c>
      <c r="L310" s="15">
        <v>8</v>
      </c>
      <c r="M310" s="15">
        <v>134</v>
      </c>
      <c r="N310" s="14">
        <v>20405</v>
      </c>
      <c r="O310" s="14">
        <v>1288</v>
      </c>
      <c r="P310" s="14">
        <v>21835</v>
      </c>
      <c r="Q310" s="15">
        <v>4</v>
      </c>
      <c r="R310" s="14">
        <v>1721</v>
      </c>
      <c r="S310" s="14">
        <v>3104</v>
      </c>
      <c r="T310" s="15">
        <v>319</v>
      </c>
      <c r="U310" s="14">
        <v>5148</v>
      </c>
      <c r="V310" s="14">
        <v>13954</v>
      </c>
      <c r="W310" s="15">
        <v>204</v>
      </c>
      <c r="X310" s="14">
        <v>14158</v>
      </c>
      <c r="Y310" s="14">
        <v>76791</v>
      </c>
      <c r="Z310" s="14">
        <v>96838</v>
      </c>
    </row>
    <row r="311" spans="1:26">
      <c r="A311" s="13" t="s">
        <v>554</v>
      </c>
      <c r="B311" s="14">
        <v>1490297</v>
      </c>
      <c r="C311" s="14">
        <v>67592</v>
      </c>
      <c r="D311" s="14">
        <v>62371</v>
      </c>
      <c r="E311" s="14">
        <v>1617</v>
      </c>
      <c r="F311" s="14">
        <v>1621877</v>
      </c>
      <c r="G311" s="14">
        <v>1025</v>
      </c>
      <c r="H311" s="15">
        <v>31</v>
      </c>
      <c r="I311" s="15">
        <v>55</v>
      </c>
      <c r="J311" s="15">
        <v>8</v>
      </c>
      <c r="K311" s="14">
        <v>1119</v>
      </c>
      <c r="L311" s="15">
        <v>179</v>
      </c>
      <c r="M311" s="14">
        <v>1486</v>
      </c>
      <c r="N311" s="14">
        <v>9956</v>
      </c>
      <c r="O311" s="15">
        <v>732</v>
      </c>
      <c r="P311" s="14">
        <v>12353</v>
      </c>
      <c r="Q311" s="15">
        <v>4</v>
      </c>
      <c r="R311" s="15">
        <v>460</v>
      </c>
      <c r="S311" s="14">
        <v>2309</v>
      </c>
      <c r="T311" s="15">
        <v>79</v>
      </c>
      <c r="U311" s="14">
        <v>2852</v>
      </c>
      <c r="V311" s="15">
        <v>12</v>
      </c>
      <c r="W311" s="15">
        <v>0</v>
      </c>
      <c r="X311" s="15">
        <v>12</v>
      </c>
      <c r="Y311" s="14">
        <v>1634242</v>
      </c>
      <c r="Z311" s="14">
        <v>1638213</v>
      </c>
    </row>
    <row r="312" spans="1:26">
      <c r="A312" s="13" t="s">
        <v>1010</v>
      </c>
      <c r="B312" s="15">
        <v>67</v>
      </c>
      <c r="C312" s="14">
        <v>4092</v>
      </c>
      <c r="D312" s="14">
        <v>2824</v>
      </c>
      <c r="E312" s="15">
        <v>32</v>
      </c>
      <c r="F312" s="14">
        <v>7015</v>
      </c>
      <c r="G312" s="15">
        <v>12</v>
      </c>
      <c r="H312" s="15">
        <v>417</v>
      </c>
      <c r="I312" s="15">
        <v>233</v>
      </c>
      <c r="J312" s="15">
        <v>6</v>
      </c>
      <c r="K312" s="15">
        <v>668</v>
      </c>
      <c r="L312" s="15">
        <v>1</v>
      </c>
      <c r="M312" s="14">
        <v>118223</v>
      </c>
      <c r="N312" s="14">
        <v>26550</v>
      </c>
      <c r="O312" s="15">
        <v>290</v>
      </c>
      <c r="P312" s="14">
        <v>145064</v>
      </c>
      <c r="Q312" s="15">
        <v>0</v>
      </c>
      <c r="R312" s="14">
        <v>4240</v>
      </c>
      <c r="S312" s="14">
        <v>3935</v>
      </c>
      <c r="T312" s="15">
        <v>245</v>
      </c>
      <c r="U312" s="14">
        <v>8420</v>
      </c>
      <c r="V312" s="14">
        <v>318819</v>
      </c>
      <c r="W312" s="15">
        <v>384</v>
      </c>
      <c r="X312" s="14">
        <v>319203</v>
      </c>
      <c r="Y312" s="14">
        <v>471282</v>
      </c>
      <c r="Z312" s="14">
        <v>480370</v>
      </c>
    </row>
    <row r="313" spans="1:26">
      <c r="A313" s="13" t="s">
        <v>114</v>
      </c>
      <c r="B313" s="14">
        <v>69075</v>
      </c>
      <c r="C313" s="14">
        <v>69647</v>
      </c>
      <c r="D313" s="14">
        <v>24697</v>
      </c>
      <c r="E313" s="14">
        <v>14560</v>
      </c>
      <c r="F313" s="14">
        <v>177979</v>
      </c>
      <c r="G313" s="15">
        <v>92</v>
      </c>
      <c r="H313" s="14">
        <v>1093</v>
      </c>
      <c r="I313" s="14">
        <v>7310</v>
      </c>
      <c r="J313" s="15">
        <v>473</v>
      </c>
      <c r="K313" s="14">
        <v>8968</v>
      </c>
      <c r="L313" s="15">
        <v>55</v>
      </c>
      <c r="M313" s="14">
        <v>1739</v>
      </c>
      <c r="N313" s="14">
        <v>19449</v>
      </c>
      <c r="O313" s="14">
        <v>5251</v>
      </c>
      <c r="P313" s="14">
        <v>26494</v>
      </c>
      <c r="Q313" s="15">
        <v>2</v>
      </c>
      <c r="R313" s="14">
        <v>9968</v>
      </c>
      <c r="S313" s="14">
        <v>24270</v>
      </c>
      <c r="T313" s="14">
        <v>2171</v>
      </c>
      <c r="U313" s="14">
        <v>36411</v>
      </c>
      <c r="V313" s="14">
        <v>17062</v>
      </c>
      <c r="W313" s="14">
        <v>17657</v>
      </c>
      <c r="X313" s="14">
        <v>34719</v>
      </c>
      <c r="Y313" s="14">
        <v>239192</v>
      </c>
      <c r="Z313" s="14">
        <v>284571</v>
      </c>
    </row>
    <row r="314" spans="1:26">
      <c r="A314" s="13" t="s">
        <v>176</v>
      </c>
      <c r="B314" s="14">
        <v>794182</v>
      </c>
      <c r="C314" s="14">
        <v>123564</v>
      </c>
      <c r="D314" s="14">
        <v>118063</v>
      </c>
      <c r="E314" s="15">
        <v>514</v>
      </c>
      <c r="F314" s="14">
        <v>1036323</v>
      </c>
      <c r="G314" s="15">
        <v>733</v>
      </c>
      <c r="H314" s="15">
        <v>707</v>
      </c>
      <c r="I314" s="15">
        <v>502</v>
      </c>
      <c r="J314" s="15">
        <v>75</v>
      </c>
      <c r="K314" s="14">
        <v>2017</v>
      </c>
      <c r="L314" s="15">
        <v>59</v>
      </c>
      <c r="M314" s="14">
        <v>4155</v>
      </c>
      <c r="N314" s="14">
        <v>33483</v>
      </c>
      <c r="O314" s="14">
        <v>1668</v>
      </c>
      <c r="P314" s="14">
        <v>39365</v>
      </c>
      <c r="Q314" s="15">
        <v>0</v>
      </c>
      <c r="R314" s="14">
        <v>6169</v>
      </c>
      <c r="S314" s="14">
        <v>10051</v>
      </c>
      <c r="T314" s="15">
        <v>998</v>
      </c>
      <c r="U314" s="14">
        <v>17218</v>
      </c>
      <c r="V314" s="15">
        <v>0</v>
      </c>
      <c r="W314" s="15">
        <v>0</v>
      </c>
      <c r="X314" s="15">
        <v>0</v>
      </c>
      <c r="Y314" s="14">
        <v>1075688</v>
      </c>
      <c r="Z314" s="14">
        <v>1094923</v>
      </c>
    </row>
    <row r="315" spans="1:26">
      <c r="A315" s="13" t="s">
        <v>629</v>
      </c>
      <c r="B315" s="15">
        <v>31</v>
      </c>
      <c r="C315" s="14">
        <v>9289</v>
      </c>
      <c r="D315" s="14">
        <v>28029</v>
      </c>
      <c r="E315" s="14">
        <v>116511</v>
      </c>
      <c r="F315" s="14">
        <v>153860</v>
      </c>
      <c r="G315" s="15">
        <v>0</v>
      </c>
      <c r="H315" s="15">
        <v>7</v>
      </c>
      <c r="I315" s="15">
        <v>39</v>
      </c>
      <c r="J315" s="15">
        <v>169</v>
      </c>
      <c r="K315" s="15">
        <v>215</v>
      </c>
      <c r="L315" s="15">
        <v>4</v>
      </c>
      <c r="M315" s="14">
        <v>7598</v>
      </c>
      <c r="N315" s="14">
        <v>34617</v>
      </c>
      <c r="O315" s="14">
        <v>19861</v>
      </c>
      <c r="P315" s="14">
        <v>62080</v>
      </c>
      <c r="Q315" s="15">
        <v>0</v>
      </c>
      <c r="R315" s="15">
        <v>9</v>
      </c>
      <c r="S315" s="15">
        <v>20</v>
      </c>
      <c r="T315" s="15">
        <v>15</v>
      </c>
      <c r="U315" s="15">
        <v>44</v>
      </c>
      <c r="V315" s="14">
        <v>43877</v>
      </c>
      <c r="W315" s="14">
        <v>139142</v>
      </c>
      <c r="X315" s="14">
        <v>183019</v>
      </c>
      <c r="Y315" s="14">
        <v>398959</v>
      </c>
      <c r="Z315" s="14">
        <v>399218</v>
      </c>
    </row>
    <row r="316" spans="1:26">
      <c r="A316" s="13" t="s">
        <v>498</v>
      </c>
      <c r="B316" s="14">
        <v>937122</v>
      </c>
      <c r="C316" s="14">
        <v>78188</v>
      </c>
      <c r="D316" s="14">
        <v>80013</v>
      </c>
      <c r="E316" s="14">
        <v>6846</v>
      </c>
      <c r="F316" s="14">
        <v>1102169</v>
      </c>
      <c r="G316" s="14">
        <v>2467</v>
      </c>
      <c r="H316" s="15">
        <v>374</v>
      </c>
      <c r="I316" s="15">
        <v>724</v>
      </c>
      <c r="J316" s="15">
        <v>41</v>
      </c>
      <c r="K316" s="14">
        <v>3606</v>
      </c>
      <c r="L316" s="15">
        <v>23</v>
      </c>
      <c r="M316" s="15">
        <v>657</v>
      </c>
      <c r="N316" s="14">
        <v>9328</v>
      </c>
      <c r="O316" s="14">
        <v>1017</v>
      </c>
      <c r="P316" s="14">
        <v>11025</v>
      </c>
      <c r="Q316" s="15">
        <v>4</v>
      </c>
      <c r="R316" s="14">
        <v>3016</v>
      </c>
      <c r="S316" s="14">
        <v>12400</v>
      </c>
      <c r="T316" s="14">
        <v>1992</v>
      </c>
      <c r="U316" s="14">
        <v>17412</v>
      </c>
      <c r="V316" s="15">
        <v>305</v>
      </c>
      <c r="W316" s="15">
        <v>156</v>
      </c>
      <c r="X316" s="15">
        <v>461</v>
      </c>
      <c r="Y316" s="14">
        <v>1113655</v>
      </c>
      <c r="Z316" s="14">
        <v>1134673</v>
      </c>
    </row>
    <row r="317" spans="1:26">
      <c r="A317" s="13" t="s">
        <v>1086</v>
      </c>
      <c r="B317" s="15">
        <v>47</v>
      </c>
      <c r="C317" s="15">
        <v>199</v>
      </c>
      <c r="D317" s="14">
        <v>7056</v>
      </c>
      <c r="E317" s="14">
        <v>1642</v>
      </c>
      <c r="F317" s="14">
        <v>8944</v>
      </c>
      <c r="G317" s="15">
        <v>24</v>
      </c>
      <c r="H317" s="15">
        <v>228</v>
      </c>
      <c r="I317" s="14">
        <v>1332</v>
      </c>
      <c r="J317" s="15">
        <v>8</v>
      </c>
      <c r="K317" s="14">
        <v>1592</v>
      </c>
      <c r="L317" s="15">
        <v>3</v>
      </c>
      <c r="M317" s="14">
        <v>1239</v>
      </c>
      <c r="N317" s="14">
        <v>72525</v>
      </c>
      <c r="O317" s="14">
        <v>1200</v>
      </c>
      <c r="P317" s="14">
        <v>74967</v>
      </c>
      <c r="Q317" s="15">
        <v>21</v>
      </c>
      <c r="R317" s="14">
        <v>1712</v>
      </c>
      <c r="S317" s="14">
        <v>7586</v>
      </c>
      <c r="T317" s="15">
        <v>124</v>
      </c>
      <c r="U317" s="14">
        <v>9443</v>
      </c>
      <c r="V317" s="14">
        <v>74624</v>
      </c>
      <c r="W317" s="14">
        <v>4680</v>
      </c>
      <c r="X317" s="14">
        <v>79304</v>
      </c>
      <c r="Y317" s="14">
        <v>163215</v>
      </c>
      <c r="Z317" s="14">
        <v>174250</v>
      </c>
    </row>
    <row r="318" spans="1:26">
      <c r="A318" s="13" t="s">
        <v>1052</v>
      </c>
      <c r="B318" s="15">
        <v>31</v>
      </c>
      <c r="C318" s="14">
        <v>2898</v>
      </c>
      <c r="D318" s="14">
        <v>18821</v>
      </c>
      <c r="E318" s="14">
        <v>5768</v>
      </c>
      <c r="F318" s="14">
        <v>27518</v>
      </c>
      <c r="G318" s="15">
        <v>3</v>
      </c>
      <c r="H318" s="15">
        <v>152</v>
      </c>
      <c r="I318" s="14">
        <v>1127</v>
      </c>
      <c r="J318" s="15">
        <v>183</v>
      </c>
      <c r="K318" s="14">
        <v>1465</v>
      </c>
      <c r="L318" s="15">
        <v>16</v>
      </c>
      <c r="M318" s="14">
        <v>2186</v>
      </c>
      <c r="N318" s="14">
        <v>23963</v>
      </c>
      <c r="O318" s="14">
        <v>3407</v>
      </c>
      <c r="P318" s="14">
        <v>29572</v>
      </c>
      <c r="Q318" s="15">
        <v>6</v>
      </c>
      <c r="R318" s="14">
        <v>1169</v>
      </c>
      <c r="S318" s="14">
        <v>4101</v>
      </c>
      <c r="T318" s="15">
        <v>247</v>
      </c>
      <c r="U318" s="14">
        <v>5523</v>
      </c>
      <c r="V318" s="14">
        <v>16974</v>
      </c>
      <c r="W318" s="14">
        <v>6118</v>
      </c>
      <c r="X318" s="14">
        <v>23092</v>
      </c>
      <c r="Y318" s="14">
        <v>80182</v>
      </c>
      <c r="Z318" s="14">
        <v>87170</v>
      </c>
    </row>
    <row r="319" spans="1:26">
      <c r="A319" s="13" t="s">
        <v>728</v>
      </c>
      <c r="B319" s="14">
        <v>42084</v>
      </c>
      <c r="C319" s="14">
        <v>19439</v>
      </c>
      <c r="D319" s="14">
        <v>49222</v>
      </c>
      <c r="E319" s="14">
        <v>36485</v>
      </c>
      <c r="F319" s="14">
        <v>147230</v>
      </c>
      <c r="G319" s="15">
        <v>13</v>
      </c>
      <c r="H319" s="15">
        <v>2</v>
      </c>
      <c r="I319" s="15">
        <v>60</v>
      </c>
      <c r="J319" s="15">
        <v>2</v>
      </c>
      <c r="K319" s="15">
        <v>77</v>
      </c>
      <c r="L319" s="15">
        <v>12</v>
      </c>
      <c r="M319" s="15">
        <v>248</v>
      </c>
      <c r="N319" s="14">
        <v>97175</v>
      </c>
      <c r="O319" s="14">
        <v>6670</v>
      </c>
      <c r="P319" s="14">
        <v>104105</v>
      </c>
      <c r="Q319" s="15">
        <v>0</v>
      </c>
      <c r="R319" s="15">
        <v>6</v>
      </c>
      <c r="S319" s="14">
        <v>25011</v>
      </c>
      <c r="T319" s="14">
        <v>1474</v>
      </c>
      <c r="U319" s="14">
        <v>26491</v>
      </c>
      <c r="V319" s="14">
        <v>67935</v>
      </c>
      <c r="W319" s="14">
        <v>5557</v>
      </c>
      <c r="X319" s="14">
        <v>73492</v>
      </c>
      <c r="Y319" s="14">
        <v>324827</v>
      </c>
      <c r="Z319" s="14">
        <v>351395</v>
      </c>
    </row>
    <row r="320" spans="1:26">
      <c r="A320" s="13" t="s">
        <v>386</v>
      </c>
      <c r="B320" s="14">
        <v>51286</v>
      </c>
      <c r="C320" s="14">
        <v>33822</v>
      </c>
      <c r="D320" s="14">
        <v>25966</v>
      </c>
      <c r="E320" s="14">
        <v>1668</v>
      </c>
      <c r="F320" s="14">
        <v>112742</v>
      </c>
      <c r="G320" s="15">
        <v>7</v>
      </c>
      <c r="H320" s="15">
        <v>33</v>
      </c>
      <c r="I320" s="15">
        <v>226</v>
      </c>
      <c r="J320" s="15">
        <v>2</v>
      </c>
      <c r="K320" s="15">
        <v>268</v>
      </c>
      <c r="L320" s="14">
        <v>1864</v>
      </c>
      <c r="M320" s="14">
        <v>6825</v>
      </c>
      <c r="N320" s="14">
        <v>56614</v>
      </c>
      <c r="O320" s="15">
        <v>926</v>
      </c>
      <c r="P320" s="14">
        <v>66229</v>
      </c>
      <c r="Q320" s="15">
        <v>41</v>
      </c>
      <c r="R320" s="14">
        <v>1218</v>
      </c>
      <c r="S320" s="14">
        <v>6704</v>
      </c>
      <c r="T320" s="15">
        <v>42</v>
      </c>
      <c r="U320" s="14">
        <v>8005</v>
      </c>
      <c r="V320" s="14">
        <v>37037</v>
      </c>
      <c r="W320" s="14">
        <v>1599</v>
      </c>
      <c r="X320" s="14">
        <v>38636</v>
      </c>
      <c r="Y320" s="14">
        <v>217607</v>
      </c>
      <c r="Z320" s="14">
        <v>225880</v>
      </c>
    </row>
    <row r="321" spans="1:26">
      <c r="A321" s="13" t="s">
        <v>576</v>
      </c>
      <c r="B321" s="14">
        <v>6094</v>
      </c>
      <c r="C321" s="14">
        <v>36600</v>
      </c>
      <c r="D321" s="14">
        <v>43711</v>
      </c>
      <c r="E321" s="14">
        <v>85744</v>
      </c>
      <c r="F321" s="14">
        <v>172149</v>
      </c>
      <c r="G321" s="15">
        <v>7</v>
      </c>
      <c r="H321" s="15">
        <v>100</v>
      </c>
      <c r="I321" s="15">
        <v>511</v>
      </c>
      <c r="J321" s="14">
        <v>2184</v>
      </c>
      <c r="K321" s="14">
        <v>2802</v>
      </c>
      <c r="L321" s="15">
        <v>2</v>
      </c>
      <c r="M321" s="14">
        <v>4785</v>
      </c>
      <c r="N321" s="14">
        <v>44855</v>
      </c>
      <c r="O321" s="14">
        <v>15344</v>
      </c>
      <c r="P321" s="14">
        <v>64986</v>
      </c>
      <c r="Q321" s="15">
        <v>1</v>
      </c>
      <c r="R321" s="14">
        <v>1752</v>
      </c>
      <c r="S321" s="14">
        <v>2729</v>
      </c>
      <c r="T321" s="14">
        <v>1690</v>
      </c>
      <c r="U321" s="14">
        <v>6172</v>
      </c>
      <c r="V321" s="14">
        <v>58188</v>
      </c>
      <c r="W321" s="14">
        <v>63917</v>
      </c>
      <c r="X321" s="14">
        <v>122105</v>
      </c>
      <c r="Y321" s="14">
        <v>359240</v>
      </c>
      <c r="Z321" s="14">
        <v>368214</v>
      </c>
    </row>
    <row r="322" spans="1:26">
      <c r="A322" s="13" t="s">
        <v>937</v>
      </c>
      <c r="B322" s="15">
        <v>0</v>
      </c>
      <c r="C322" s="14">
        <v>26066</v>
      </c>
      <c r="D322" s="14">
        <v>18937</v>
      </c>
      <c r="E322" s="14">
        <v>2060</v>
      </c>
      <c r="F322" s="14">
        <v>47063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4">
        <v>87455</v>
      </c>
      <c r="N322" s="14">
        <v>43343</v>
      </c>
      <c r="O322" s="14">
        <v>5402</v>
      </c>
      <c r="P322" s="14">
        <v>136200</v>
      </c>
      <c r="Q322" s="15">
        <v>0</v>
      </c>
      <c r="R322" s="15">
        <v>0</v>
      </c>
      <c r="S322" s="15">
        <v>0</v>
      </c>
      <c r="T322" s="15">
        <v>0</v>
      </c>
      <c r="U322" s="15">
        <v>0</v>
      </c>
      <c r="V322" s="14">
        <v>83914</v>
      </c>
      <c r="W322" s="14">
        <v>3196</v>
      </c>
      <c r="X322" s="14">
        <v>87110</v>
      </c>
      <c r="Y322" s="14">
        <v>270373</v>
      </c>
      <c r="Z322" s="14">
        <v>270373</v>
      </c>
    </row>
    <row r="323" spans="1:26">
      <c r="A323" s="13" t="s">
        <v>955</v>
      </c>
      <c r="B323" s="14">
        <v>4919</v>
      </c>
      <c r="C323" s="14">
        <v>9958</v>
      </c>
      <c r="D323" s="14">
        <v>15180</v>
      </c>
      <c r="E323" s="14">
        <v>3339</v>
      </c>
      <c r="F323" s="14">
        <v>33396</v>
      </c>
      <c r="G323" s="15">
        <v>0</v>
      </c>
      <c r="H323" s="15">
        <v>65</v>
      </c>
      <c r="I323" s="15">
        <v>396</v>
      </c>
      <c r="J323" s="14">
        <v>1248</v>
      </c>
      <c r="K323" s="14">
        <v>1709</v>
      </c>
      <c r="L323" s="15">
        <v>30</v>
      </c>
      <c r="M323" s="15">
        <v>831</v>
      </c>
      <c r="N323" s="14">
        <v>42401</v>
      </c>
      <c r="O323" s="14">
        <v>3708</v>
      </c>
      <c r="P323" s="14">
        <v>46970</v>
      </c>
      <c r="Q323" s="15">
        <v>2</v>
      </c>
      <c r="R323" s="14">
        <v>2255</v>
      </c>
      <c r="S323" s="14">
        <v>2894</v>
      </c>
      <c r="T323" s="14">
        <v>14596</v>
      </c>
      <c r="U323" s="14">
        <v>19747</v>
      </c>
      <c r="V323" s="14">
        <v>58908</v>
      </c>
      <c r="W323" s="14">
        <v>6113</v>
      </c>
      <c r="X323" s="14">
        <v>65021</v>
      </c>
      <c r="Y323" s="14">
        <v>145387</v>
      </c>
      <c r="Z323" s="14">
        <v>166843</v>
      </c>
    </row>
    <row r="324" spans="1:26">
      <c r="A324" s="13" t="s">
        <v>890</v>
      </c>
      <c r="B324" s="14">
        <v>18100</v>
      </c>
      <c r="C324" s="14">
        <v>17156</v>
      </c>
      <c r="D324" s="14">
        <v>37414</v>
      </c>
      <c r="E324" s="14">
        <v>12638</v>
      </c>
      <c r="F324" s="14">
        <v>85308</v>
      </c>
      <c r="G324" s="15">
        <v>59</v>
      </c>
      <c r="H324" s="15">
        <v>842</v>
      </c>
      <c r="I324" s="14">
        <v>2985</v>
      </c>
      <c r="J324" s="15">
        <v>698</v>
      </c>
      <c r="K324" s="14">
        <v>4584</v>
      </c>
      <c r="L324" s="14">
        <v>18218</v>
      </c>
      <c r="M324" s="14">
        <v>50308</v>
      </c>
      <c r="N324" s="14">
        <v>130061</v>
      </c>
      <c r="O324" s="14">
        <v>24849</v>
      </c>
      <c r="P324" s="14">
        <v>223436</v>
      </c>
      <c r="Q324" s="15">
        <v>46</v>
      </c>
      <c r="R324" s="14">
        <v>5254</v>
      </c>
      <c r="S324" s="14">
        <v>20889</v>
      </c>
      <c r="T324" s="14">
        <v>2098</v>
      </c>
      <c r="U324" s="14">
        <v>28287</v>
      </c>
      <c r="V324" s="14">
        <v>120370</v>
      </c>
      <c r="W324" s="14">
        <v>41680</v>
      </c>
      <c r="X324" s="14">
        <v>162050</v>
      </c>
      <c r="Y324" s="14">
        <v>470794</v>
      </c>
      <c r="Z324" s="14">
        <v>503665</v>
      </c>
    </row>
    <row r="325" spans="1:26">
      <c r="A325" s="13" t="s">
        <v>334</v>
      </c>
      <c r="B325" s="14">
        <v>91704</v>
      </c>
      <c r="C325" s="14">
        <v>60776</v>
      </c>
      <c r="D325" s="14">
        <v>30099</v>
      </c>
      <c r="E325" s="14">
        <v>2001</v>
      </c>
      <c r="F325" s="14">
        <v>184580</v>
      </c>
      <c r="G325" s="15">
        <v>92</v>
      </c>
      <c r="H325" s="15">
        <v>737</v>
      </c>
      <c r="I325" s="14">
        <v>3504</v>
      </c>
      <c r="J325" s="15">
        <v>223</v>
      </c>
      <c r="K325" s="14">
        <v>4556</v>
      </c>
      <c r="L325" s="15">
        <v>25</v>
      </c>
      <c r="M325" s="14">
        <v>8152</v>
      </c>
      <c r="N325" s="14">
        <v>30300</v>
      </c>
      <c r="O325" s="15">
        <v>532</v>
      </c>
      <c r="P325" s="14">
        <v>39009</v>
      </c>
      <c r="Q325" s="15">
        <v>16</v>
      </c>
      <c r="R325" s="15">
        <v>709</v>
      </c>
      <c r="S325" s="14">
        <v>18536</v>
      </c>
      <c r="T325" s="15">
        <v>207</v>
      </c>
      <c r="U325" s="14">
        <v>19468</v>
      </c>
      <c r="V325" s="14">
        <v>19195</v>
      </c>
      <c r="W325" s="15">
        <v>362</v>
      </c>
      <c r="X325" s="14">
        <v>19557</v>
      </c>
      <c r="Y325" s="14">
        <v>243146</v>
      </c>
      <c r="Z325" s="14">
        <v>267170</v>
      </c>
    </row>
    <row r="326" spans="1:26">
      <c r="A326" s="13" t="s">
        <v>540</v>
      </c>
      <c r="B326" s="14">
        <v>1665295</v>
      </c>
      <c r="C326" s="14">
        <v>179461</v>
      </c>
      <c r="D326" s="14">
        <v>60689</v>
      </c>
      <c r="E326" s="14">
        <v>3477</v>
      </c>
      <c r="F326" s="14">
        <v>1908922</v>
      </c>
      <c r="G326" s="14">
        <v>2527</v>
      </c>
      <c r="H326" s="15">
        <v>447</v>
      </c>
      <c r="I326" s="15">
        <v>736</v>
      </c>
      <c r="J326" s="15">
        <v>126</v>
      </c>
      <c r="K326" s="14">
        <v>3836</v>
      </c>
      <c r="L326" s="14">
        <v>2111</v>
      </c>
      <c r="M326" s="14">
        <v>1778</v>
      </c>
      <c r="N326" s="14">
        <v>13289</v>
      </c>
      <c r="O326" s="15">
        <v>333</v>
      </c>
      <c r="P326" s="14">
        <v>17511</v>
      </c>
      <c r="Q326" s="15">
        <v>55</v>
      </c>
      <c r="R326" s="15">
        <v>564</v>
      </c>
      <c r="S326" s="14">
        <v>42197</v>
      </c>
      <c r="T326" s="14">
        <v>1263</v>
      </c>
      <c r="U326" s="14">
        <v>44079</v>
      </c>
      <c r="V326" s="15">
        <v>0</v>
      </c>
      <c r="W326" s="15">
        <v>0</v>
      </c>
      <c r="X326" s="15">
        <v>0</v>
      </c>
      <c r="Y326" s="14">
        <v>1926433</v>
      </c>
      <c r="Z326" s="14">
        <v>1974348</v>
      </c>
    </row>
    <row r="327" spans="1:26">
      <c r="A327" s="13" t="s">
        <v>1098</v>
      </c>
      <c r="B327" s="15">
        <v>18</v>
      </c>
      <c r="C327" s="15">
        <v>267</v>
      </c>
      <c r="D327" s="14">
        <v>14161</v>
      </c>
      <c r="E327" s="15">
        <v>45</v>
      </c>
      <c r="F327" s="14">
        <v>14491</v>
      </c>
      <c r="G327" s="14">
        <v>3168</v>
      </c>
      <c r="H327" s="14">
        <v>3321</v>
      </c>
      <c r="I327" s="14">
        <v>3565</v>
      </c>
      <c r="J327" s="15">
        <v>137</v>
      </c>
      <c r="K327" s="14">
        <v>10191</v>
      </c>
      <c r="L327" s="15">
        <v>5</v>
      </c>
      <c r="M327" s="14">
        <v>2087</v>
      </c>
      <c r="N327" s="14">
        <v>84909</v>
      </c>
      <c r="O327" s="15">
        <v>407</v>
      </c>
      <c r="P327" s="14">
        <v>87408</v>
      </c>
      <c r="Q327" s="15">
        <v>4</v>
      </c>
      <c r="R327" s="14">
        <v>7711</v>
      </c>
      <c r="S327" s="14">
        <v>12300</v>
      </c>
      <c r="T327" s="15">
        <v>371</v>
      </c>
      <c r="U327" s="14">
        <v>20386</v>
      </c>
      <c r="V327" s="14">
        <v>89438</v>
      </c>
      <c r="W327" s="15">
        <v>151</v>
      </c>
      <c r="X327" s="14">
        <v>89589</v>
      </c>
      <c r="Y327" s="14">
        <v>191488</v>
      </c>
      <c r="Z327" s="14">
        <v>222065</v>
      </c>
    </row>
    <row r="328" spans="1:26">
      <c r="A328" s="13" t="s">
        <v>1067</v>
      </c>
      <c r="B328" s="15">
        <v>39</v>
      </c>
      <c r="C328" s="15">
        <v>465</v>
      </c>
      <c r="D328" s="14">
        <v>16124</v>
      </c>
      <c r="E328" s="15">
        <v>174</v>
      </c>
      <c r="F328" s="14">
        <v>16802</v>
      </c>
      <c r="G328" s="15">
        <v>0</v>
      </c>
      <c r="H328" s="15">
        <v>432</v>
      </c>
      <c r="I328" s="14">
        <v>4775</v>
      </c>
      <c r="J328" s="15">
        <v>118</v>
      </c>
      <c r="K328" s="14">
        <v>5325</v>
      </c>
      <c r="L328" s="15">
        <v>0</v>
      </c>
      <c r="M328" s="15">
        <v>982</v>
      </c>
      <c r="N328" s="14">
        <v>81390</v>
      </c>
      <c r="O328" s="15">
        <v>912</v>
      </c>
      <c r="P328" s="14">
        <v>83284</v>
      </c>
      <c r="Q328" s="15">
        <v>2</v>
      </c>
      <c r="R328" s="14">
        <v>2104</v>
      </c>
      <c r="S328" s="14">
        <v>17225</v>
      </c>
      <c r="T328" s="15">
        <v>586</v>
      </c>
      <c r="U328" s="14">
        <v>19917</v>
      </c>
      <c r="V328" s="14">
        <v>60930</v>
      </c>
      <c r="W328" s="15">
        <v>864</v>
      </c>
      <c r="X328" s="14">
        <v>61794</v>
      </c>
      <c r="Y328" s="14">
        <v>161880</v>
      </c>
      <c r="Z328" s="14">
        <v>187122</v>
      </c>
    </row>
    <row r="329" spans="1:26">
      <c r="A329" s="13" t="s">
        <v>25</v>
      </c>
      <c r="B329" s="14">
        <v>1013</v>
      </c>
      <c r="C329" s="14">
        <v>71880</v>
      </c>
      <c r="D329" s="14">
        <v>86584</v>
      </c>
      <c r="E329" s="14">
        <v>1511</v>
      </c>
      <c r="F329" s="14">
        <v>160988</v>
      </c>
      <c r="G329" s="15">
        <v>211</v>
      </c>
      <c r="H329" s="15">
        <v>101</v>
      </c>
      <c r="I329" s="15">
        <v>160</v>
      </c>
      <c r="J329" s="15">
        <v>182</v>
      </c>
      <c r="K329" s="15">
        <v>654</v>
      </c>
      <c r="L329" s="15">
        <v>106</v>
      </c>
      <c r="M329" s="14">
        <v>12156</v>
      </c>
      <c r="N329" s="14">
        <v>128861</v>
      </c>
      <c r="O329" s="14">
        <v>2998</v>
      </c>
      <c r="P329" s="14">
        <v>144121</v>
      </c>
      <c r="Q329" s="15">
        <v>55</v>
      </c>
      <c r="R329" s="14">
        <v>8568</v>
      </c>
      <c r="S329" s="14">
        <v>36576</v>
      </c>
      <c r="T329" s="14">
        <v>1005</v>
      </c>
      <c r="U329" s="14">
        <v>46204</v>
      </c>
      <c r="V329" s="14">
        <v>98386</v>
      </c>
      <c r="W329" s="15">
        <v>783</v>
      </c>
      <c r="X329" s="14">
        <v>99169</v>
      </c>
      <c r="Y329" s="14">
        <v>404278</v>
      </c>
      <c r="Z329" s="14">
        <v>451136</v>
      </c>
    </row>
    <row r="330" spans="1:26">
      <c r="A330" s="13" t="s">
        <v>195</v>
      </c>
      <c r="B330" s="14">
        <v>285068</v>
      </c>
      <c r="C330" s="14">
        <v>143385</v>
      </c>
      <c r="D330" s="14">
        <v>39603</v>
      </c>
      <c r="E330" s="14">
        <v>8037</v>
      </c>
      <c r="F330" s="14">
        <v>476093</v>
      </c>
      <c r="G330" s="15">
        <v>241</v>
      </c>
      <c r="H330" s="15">
        <v>920</v>
      </c>
      <c r="I330" s="14">
        <v>2659</v>
      </c>
      <c r="J330" s="15">
        <v>33</v>
      </c>
      <c r="K330" s="14">
        <v>3853</v>
      </c>
      <c r="L330" s="15">
        <v>9</v>
      </c>
      <c r="M330" s="14">
        <v>3477</v>
      </c>
      <c r="N330" s="14">
        <v>14130</v>
      </c>
      <c r="O330" s="14">
        <v>1072</v>
      </c>
      <c r="P330" s="14">
        <v>18688</v>
      </c>
      <c r="Q330" s="15">
        <v>0</v>
      </c>
      <c r="R330" s="15">
        <v>999</v>
      </c>
      <c r="S330" s="14">
        <v>5146</v>
      </c>
      <c r="T330" s="15">
        <v>287</v>
      </c>
      <c r="U330" s="14">
        <v>6432</v>
      </c>
      <c r="V330" s="14">
        <v>1500</v>
      </c>
      <c r="W330" s="15">
        <v>316</v>
      </c>
      <c r="X330" s="14">
        <v>1816</v>
      </c>
      <c r="Y330" s="14">
        <v>496597</v>
      </c>
      <c r="Z330" s="14">
        <v>506882</v>
      </c>
    </row>
    <row r="331" spans="1:26">
      <c r="A331" s="13" t="s">
        <v>313</v>
      </c>
      <c r="B331" s="15">
        <v>208</v>
      </c>
      <c r="C331" s="14">
        <v>10584</v>
      </c>
      <c r="D331" s="14">
        <v>24078</v>
      </c>
      <c r="E331" s="15">
        <v>648</v>
      </c>
      <c r="F331" s="14">
        <v>35518</v>
      </c>
      <c r="G331" s="15">
        <v>4</v>
      </c>
      <c r="H331" s="15">
        <v>288</v>
      </c>
      <c r="I331" s="15">
        <v>316</v>
      </c>
      <c r="J331" s="15">
        <v>15</v>
      </c>
      <c r="K331" s="15">
        <v>623</v>
      </c>
      <c r="L331" s="15">
        <v>35</v>
      </c>
      <c r="M331" s="14">
        <v>1348</v>
      </c>
      <c r="N331" s="14">
        <v>40240</v>
      </c>
      <c r="O331" s="14">
        <v>1407</v>
      </c>
      <c r="P331" s="14">
        <v>43030</v>
      </c>
      <c r="Q331" s="15">
        <v>2</v>
      </c>
      <c r="R331" s="15">
        <v>110</v>
      </c>
      <c r="S331" s="14">
        <v>3642</v>
      </c>
      <c r="T331" s="15">
        <v>314</v>
      </c>
      <c r="U331" s="14">
        <v>4068</v>
      </c>
      <c r="V331" s="14">
        <v>54652</v>
      </c>
      <c r="W331" s="15">
        <v>574</v>
      </c>
      <c r="X331" s="14">
        <v>55226</v>
      </c>
      <c r="Y331" s="14">
        <v>133774</v>
      </c>
      <c r="Z331" s="14">
        <v>138465</v>
      </c>
    </row>
    <row r="332" spans="1:26">
      <c r="A332" s="13" t="s">
        <v>927</v>
      </c>
      <c r="B332" s="15">
        <v>37</v>
      </c>
      <c r="C332" s="14">
        <v>31411</v>
      </c>
      <c r="D332" s="14">
        <v>1977</v>
      </c>
      <c r="E332" s="15">
        <v>837</v>
      </c>
      <c r="F332" s="14">
        <v>34262</v>
      </c>
      <c r="G332" s="15">
        <v>0</v>
      </c>
      <c r="H332" s="14">
        <v>1529</v>
      </c>
      <c r="I332" s="15">
        <v>244</v>
      </c>
      <c r="J332" s="15">
        <v>31</v>
      </c>
      <c r="K332" s="14">
        <v>1804</v>
      </c>
      <c r="L332" s="15">
        <v>298</v>
      </c>
      <c r="M332" s="14">
        <v>119001</v>
      </c>
      <c r="N332" s="14">
        <v>13195</v>
      </c>
      <c r="O332" s="14">
        <v>1203</v>
      </c>
      <c r="P332" s="14">
        <v>133697</v>
      </c>
      <c r="Q332" s="15">
        <v>46</v>
      </c>
      <c r="R332" s="14">
        <v>23875</v>
      </c>
      <c r="S332" s="14">
        <v>20215</v>
      </c>
      <c r="T332" s="14">
        <v>4951</v>
      </c>
      <c r="U332" s="14">
        <v>49087</v>
      </c>
      <c r="V332" s="14">
        <v>6560</v>
      </c>
      <c r="W332" s="14">
        <v>2720</v>
      </c>
      <c r="X332" s="14">
        <v>9280</v>
      </c>
      <c r="Y332" s="14">
        <v>177239</v>
      </c>
      <c r="Z332" s="14">
        <v>228130</v>
      </c>
    </row>
    <row r="333" spans="1:26">
      <c r="A333" s="13" t="s">
        <v>674</v>
      </c>
      <c r="B333" s="15">
        <v>12</v>
      </c>
      <c r="C333" s="14">
        <v>7846</v>
      </c>
      <c r="D333" s="14">
        <v>18941</v>
      </c>
      <c r="E333" s="15">
        <v>932</v>
      </c>
      <c r="F333" s="14">
        <v>27731</v>
      </c>
      <c r="G333" s="15">
        <v>4</v>
      </c>
      <c r="H333" s="15">
        <v>15</v>
      </c>
      <c r="I333" s="15">
        <v>92</v>
      </c>
      <c r="J333" s="15">
        <v>9</v>
      </c>
      <c r="K333" s="15">
        <v>120</v>
      </c>
      <c r="L333" s="15">
        <v>0</v>
      </c>
      <c r="M333" s="15">
        <v>251</v>
      </c>
      <c r="N333" s="14">
        <v>41292</v>
      </c>
      <c r="O333" s="14">
        <v>5061</v>
      </c>
      <c r="P333" s="14">
        <v>46604</v>
      </c>
      <c r="Q333" s="15">
        <v>8</v>
      </c>
      <c r="R333" s="14">
        <v>6984</v>
      </c>
      <c r="S333" s="14">
        <v>5049</v>
      </c>
      <c r="T333" s="15">
        <v>295</v>
      </c>
      <c r="U333" s="14">
        <v>12336</v>
      </c>
      <c r="V333" s="14">
        <v>33044</v>
      </c>
      <c r="W333" s="14">
        <v>5212</v>
      </c>
      <c r="X333" s="14">
        <v>38256</v>
      </c>
      <c r="Y333" s="14">
        <v>112591</v>
      </c>
      <c r="Z333" s="14">
        <v>125047</v>
      </c>
    </row>
    <row r="334" spans="1:26">
      <c r="A334" s="13" t="s">
        <v>550</v>
      </c>
      <c r="B334" s="14">
        <v>25472</v>
      </c>
      <c r="C334" s="14">
        <v>10680</v>
      </c>
      <c r="D334" s="14">
        <v>137297</v>
      </c>
      <c r="E334" s="14">
        <v>1993</v>
      </c>
      <c r="F334" s="14">
        <v>175442</v>
      </c>
      <c r="G334" s="15">
        <v>336</v>
      </c>
      <c r="H334" s="15">
        <v>58</v>
      </c>
      <c r="I334" s="15">
        <v>224</v>
      </c>
      <c r="J334" s="14">
        <v>1449</v>
      </c>
      <c r="K334" s="14">
        <v>2067</v>
      </c>
      <c r="L334" s="15">
        <v>37</v>
      </c>
      <c r="M334" s="14">
        <v>6946</v>
      </c>
      <c r="N334" s="14">
        <v>221987</v>
      </c>
      <c r="O334" s="15">
        <v>973</v>
      </c>
      <c r="P334" s="14">
        <v>229943</v>
      </c>
      <c r="Q334" s="15">
        <v>22</v>
      </c>
      <c r="R334" s="14">
        <v>4682</v>
      </c>
      <c r="S334" s="14">
        <v>5193</v>
      </c>
      <c r="T334" s="15">
        <v>969</v>
      </c>
      <c r="U334" s="14">
        <v>10866</v>
      </c>
      <c r="V334" s="14">
        <v>192432</v>
      </c>
      <c r="W334" s="15">
        <v>935</v>
      </c>
      <c r="X334" s="14">
        <v>193367</v>
      </c>
      <c r="Y334" s="14">
        <v>598752</v>
      </c>
      <c r="Z334" s="14">
        <v>611685</v>
      </c>
    </row>
    <row r="335" spans="1:26">
      <c r="A335" s="13" t="s">
        <v>224</v>
      </c>
      <c r="B335" s="14">
        <v>24200</v>
      </c>
      <c r="C335" s="14">
        <v>39926</v>
      </c>
      <c r="D335" s="14">
        <v>27463</v>
      </c>
      <c r="E335" s="14">
        <v>1558</v>
      </c>
      <c r="F335" s="14">
        <v>93147</v>
      </c>
      <c r="G335" s="15">
        <v>70</v>
      </c>
      <c r="H335" s="15">
        <v>325</v>
      </c>
      <c r="I335" s="14">
        <v>1717</v>
      </c>
      <c r="J335" s="15">
        <v>73</v>
      </c>
      <c r="K335" s="14">
        <v>2185</v>
      </c>
      <c r="L335" s="15">
        <v>2</v>
      </c>
      <c r="M335" s="15">
        <v>171</v>
      </c>
      <c r="N335" s="14">
        <v>24980</v>
      </c>
      <c r="O335" s="15">
        <v>556</v>
      </c>
      <c r="P335" s="14">
        <v>25709</v>
      </c>
      <c r="Q335" s="15">
        <v>0</v>
      </c>
      <c r="R335" s="14">
        <v>4255</v>
      </c>
      <c r="S335" s="14">
        <v>3824</v>
      </c>
      <c r="T335" s="15">
        <v>233</v>
      </c>
      <c r="U335" s="14">
        <v>8312</v>
      </c>
      <c r="V335" s="14">
        <v>33352</v>
      </c>
      <c r="W335" s="14">
        <v>1577</v>
      </c>
      <c r="X335" s="14">
        <v>34929</v>
      </c>
      <c r="Y335" s="14">
        <v>153785</v>
      </c>
      <c r="Z335" s="14">
        <v>164282</v>
      </c>
    </row>
    <row r="336" spans="1:26">
      <c r="A336" s="13" t="s">
        <v>748</v>
      </c>
      <c r="B336" s="14">
        <v>3463</v>
      </c>
      <c r="C336" s="14">
        <v>26616</v>
      </c>
      <c r="D336" s="14">
        <v>38637</v>
      </c>
      <c r="E336" s="14">
        <v>29104</v>
      </c>
      <c r="F336" s="14">
        <v>97820</v>
      </c>
      <c r="G336" s="15">
        <v>7</v>
      </c>
      <c r="H336" s="15">
        <v>114</v>
      </c>
      <c r="I336" s="15">
        <v>348</v>
      </c>
      <c r="J336" s="15">
        <v>142</v>
      </c>
      <c r="K336" s="15">
        <v>611</v>
      </c>
      <c r="L336" s="15">
        <v>1</v>
      </c>
      <c r="M336" s="15">
        <v>515</v>
      </c>
      <c r="N336" s="14">
        <v>28504</v>
      </c>
      <c r="O336" s="14">
        <v>3355</v>
      </c>
      <c r="P336" s="14">
        <v>32375</v>
      </c>
      <c r="Q336" s="15">
        <v>0</v>
      </c>
      <c r="R336" s="15">
        <v>318</v>
      </c>
      <c r="S336" s="14">
        <v>2512</v>
      </c>
      <c r="T336" s="15">
        <v>240</v>
      </c>
      <c r="U336" s="14">
        <v>3070</v>
      </c>
      <c r="V336" s="14">
        <v>17340</v>
      </c>
      <c r="W336" s="14">
        <v>6947</v>
      </c>
      <c r="X336" s="14">
        <v>24287</v>
      </c>
      <c r="Y336" s="14">
        <v>154482</v>
      </c>
      <c r="Z336" s="14">
        <v>158163</v>
      </c>
    </row>
    <row r="337" spans="1:26">
      <c r="A337" s="13" t="s">
        <v>85</v>
      </c>
      <c r="B337" s="15">
        <v>63</v>
      </c>
      <c r="C337" s="14">
        <v>52878</v>
      </c>
      <c r="D337" s="14">
        <v>87783</v>
      </c>
      <c r="E337" s="15">
        <v>333</v>
      </c>
      <c r="F337" s="14">
        <v>141057</v>
      </c>
      <c r="G337" s="14">
        <v>1036</v>
      </c>
      <c r="H337" s="14">
        <v>25022</v>
      </c>
      <c r="I337" s="14">
        <v>27870</v>
      </c>
      <c r="J337" s="15">
        <v>51</v>
      </c>
      <c r="K337" s="14">
        <v>53979</v>
      </c>
      <c r="L337" s="15">
        <v>0</v>
      </c>
      <c r="M337" s="14">
        <v>1740</v>
      </c>
      <c r="N337" s="14">
        <v>103603</v>
      </c>
      <c r="O337" s="15">
        <v>363</v>
      </c>
      <c r="P337" s="14">
        <v>105706</v>
      </c>
      <c r="Q337" s="15">
        <v>2</v>
      </c>
      <c r="R337" s="14">
        <v>1179</v>
      </c>
      <c r="S337" s="14">
        <v>28508</v>
      </c>
      <c r="T337" s="15">
        <v>122</v>
      </c>
      <c r="U337" s="14">
        <v>29811</v>
      </c>
      <c r="V337" s="14">
        <v>172347</v>
      </c>
      <c r="W337" s="15">
        <v>81</v>
      </c>
      <c r="X337" s="14">
        <v>172428</v>
      </c>
      <c r="Y337" s="14">
        <v>419191</v>
      </c>
      <c r="Z337" s="14">
        <v>502981</v>
      </c>
    </row>
    <row r="338" spans="1:26">
      <c r="A338" s="13" t="s">
        <v>595</v>
      </c>
      <c r="B338" s="14">
        <v>19284</v>
      </c>
      <c r="C338" s="14">
        <v>43358</v>
      </c>
      <c r="D338" s="14">
        <v>16712</v>
      </c>
      <c r="E338" s="14">
        <v>139403</v>
      </c>
      <c r="F338" s="14">
        <v>218757</v>
      </c>
      <c r="G338" s="14">
        <v>1587</v>
      </c>
      <c r="H338" s="15">
        <v>416</v>
      </c>
      <c r="I338" s="14">
        <v>2670</v>
      </c>
      <c r="J338" s="14">
        <v>5492</v>
      </c>
      <c r="K338" s="14">
        <v>10165</v>
      </c>
      <c r="L338" s="15">
        <v>4</v>
      </c>
      <c r="M338" s="14">
        <v>1450</v>
      </c>
      <c r="N338" s="14">
        <v>16662</v>
      </c>
      <c r="O338" s="14">
        <v>52155</v>
      </c>
      <c r="P338" s="14">
        <v>70271</v>
      </c>
      <c r="Q338" s="15">
        <v>6</v>
      </c>
      <c r="R338" s="14">
        <v>1817</v>
      </c>
      <c r="S338" s="14">
        <v>2251</v>
      </c>
      <c r="T338" s="14">
        <v>2163</v>
      </c>
      <c r="U338" s="14">
        <v>6237</v>
      </c>
      <c r="V338" s="14">
        <v>16953</v>
      </c>
      <c r="W338" s="14">
        <v>72963</v>
      </c>
      <c r="X338" s="14">
        <v>89916</v>
      </c>
      <c r="Y338" s="14">
        <v>378944</v>
      </c>
      <c r="Z338" s="14">
        <v>395346</v>
      </c>
    </row>
    <row r="339" spans="1:26">
      <c r="A339" s="13" t="s">
        <v>907</v>
      </c>
      <c r="B339" s="15">
        <v>19</v>
      </c>
      <c r="C339" s="14">
        <v>13223</v>
      </c>
      <c r="D339" s="14">
        <v>34537</v>
      </c>
      <c r="E339" s="15">
        <v>380</v>
      </c>
      <c r="F339" s="14">
        <v>48159</v>
      </c>
      <c r="G339" s="15">
        <v>18</v>
      </c>
      <c r="H339" s="15">
        <v>877</v>
      </c>
      <c r="I339" s="14">
        <v>9567</v>
      </c>
      <c r="J339" s="15">
        <v>104</v>
      </c>
      <c r="K339" s="14">
        <v>10566</v>
      </c>
      <c r="L339" s="15">
        <v>31</v>
      </c>
      <c r="M339" s="14">
        <v>39269</v>
      </c>
      <c r="N339" s="14">
        <v>79763</v>
      </c>
      <c r="O339" s="15">
        <v>211</v>
      </c>
      <c r="P339" s="14">
        <v>119274</v>
      </c>
      <c r="Q339" s="15">
        <v>2</v>
      </c>
      <c r="R339" s="14">
        <v>19904</v>
      </c>
      <c r="S339" s="14">
        <v>5290</v>
      </c>
      <c r="T339" s="15">
        <v>203</v>
      </c>
      <c r="U339" s="14">
        <v>25399</v>
      </c>
      <c r="V339" s="14">
        <v>54097</v>
      </c>
      <c r="W339" s="15">
        <v>145</v>
      </c>
      <c r="X339" s="14">
        <v>54242</v>
      </c>
      <c r="Y339" s="14">
        <v>221675</v>
      </c>
      <c r="Z339" s="14">
        <v>257640</v>
      </c>
    </row>
    <row r="340" spans="1:26">
      <c r="A340" s="13" t="s">
        <v>265</v>
      </c>
      <c r="B340" s="14">
        <v>6325</v>
      </c>
      <c r="C340" s="14">
        <v>29467</v>
      </c>
      <c r="D340" s="14">
        <v>16086</v>
      </c>
      <c r="E340" s="15">
        <v>537</v>
      </c>
      <c r="F340" s="14">
        <v>52415</v>
      </c>
      <c r="G340" s="15">
        <v>0</v>
      </c>
      <c r="H340" s="15">
        <v>0</v>
      </c>
      <c r="I340" s="15">
        <v>0</v>
      </c>
      <c r="J340" s="15">
        <v>2</v>
      </c>
      <c r="K340" s="15">
        <v>2</v>
      </c>
      <c r="L340" s="15">
        <v>15</v>
      </c>
      <c r="M340" s="14">
        <v>4003</v>
      </c>
      <c r="N340" s="14">
        <v>27098</v>
      </c>
      <c r="O340" s="15">
        <v>861</v>
      </c>
      <c r="P340" s="14">
        <v>31977</v>
      </c>
      <c r="Q340" s="15">
        <v>0</v>
      </c>
      <c r="R340" s="15">
        <v>6</v>
      </c>
      <c r="S340" s="15">
        <v>16</v>
      </c>
      <c r="T340" s="15">
        <v>0</v>
      </c>
      <c r="U340" s="15">
        <v>22</v>
      </c>
      <c r="V340" s="14">
        <v>59509</v>
      </c>
      <c r="W340" s="14">
        <v>9357</v>
      </c>
      <c r="X340" s="14">
        <v>68866</v>
      </c>
      <c r="Y340" s="14">
        <v>153258</v>
      </c>
      <c r="Z340" s="14">
        <v>153282</v>
      </c>
    </row>
    <row r="341" spans="1:26">
      <c r="A341" s="13" t="s">
        <v>558</v>
      </c>
      <c r="B341" s="15">
        <v>963</v>
      </c>
      <c r="C341" s="14">
        <v>18925</v>
      </c>
      <c r="D341" s="14">
        <v>77381</v>
      </c>
      <c r="E341" s="14">
        <v>4831</v>
      </c>
      <c r="F341" s="14">
        <v>102100</v>
      </c>
      <c r="G341" s="15">
        <v>48</v>
      </c>
      <c r="H341" s="15">
        <v>17</v>
      </c>
      <c r="I341" s="15">
        <v>92</v>
      </c>
      <c r="J341" s="15">
        <v>6</v>
      </c>
      <c r="K341" s="15">
        <v>163</v>
      </c>
      <c r="L341" s="15">
        <v>39</v>
      </c>
      <c r="M341" s="14">
        <v>21363</v>
      </c>
      <c r="N341" s="14">
        <v>145204</v>
      </c>
      <c r="O341" s="14">
        <v>7207</v>
      </c>
      <c r="P341" s="14">
        <v>173813</v>
      </c>
      <c r="Q341" s="15">
        <v>8</v>
      </c>
      <c r="R341" s="14">
        <v>6864</v>
      </c>
      <c r="S341" s="14">
        <v>3082</v>
      </c>
      <c r="T341" s="14">
        <v>2142</v>
      </c>
      <c r="U341" s="14">
        <v>12096</v>
      </c>
      <c r="V341" s="14">
        <v>248642</v>
      </c>
      <c r="W341" s="14">
        <v>7820</v>
      </c>
      <c r="X341" s="14">
        <v>256462</v>
      </c>
      <c r="Y341" s="14">
        <v>532375</v>
      </c>
      <c r="Z341" s="14">
        <v>544634</v>
      </c>
    </row>
    <row r="342" spans="1:26">
      <c r="A342" s="13" t="s">
        <v>1096</v>
      </c>
      <c r="B342" s="15">
        <v>4</v>
      </c>
      <c r="C342" s="14">
        <v>7798</v>
      </c>
      <c r="D342" s="14">
        <v>11241</v>
      </c>
      <c r="E342" s="14">
        <v>1107</v>
      </c>
      <c r="F342" s="14">
        <v>20150</v>
      </c>
      <c r="G342" s="14">
        <v>1636</v>
      </c>
      <c r="H342" s="15">
        <v>971</v>
      </c>
      <c r="I342" s="15">
        <v>663</v>
      </c>
      <c r="J342" s="14">
        <v>7193</v>
      </c>
      <c r="K342" s="14">
        <v>10463</v>
      </c>
      <c r="L342" s="15">
        <v>6</v>
      </c>
      <c r="M342" s="14">
        <v>67665</v>
      </c>
      <c r="N342" s="14">
        <v>319395</v>
      </c>
      <c r="O342" s="14">
        <v>3228</v>
      </c>
      <c r="P342" s="14">
        <v>390294</v>
      </c>
      <c r="Q342" s="15">
        <v>26</v>
      </c>
      <c r="R342" s="14">
        <v>1201</v>
      </c>
      <c r="S342" s="14">
        <v>16878</v>
      </c>
      <c r="T342" s="14">
        <v>5946</v>
      </c>
      <c r="U342" s="14">
        <v>24051</v>
      </c>
      <c r="V342" s="14">
        <v>340313</v>
      </c>
      <c r="W342" s="15">
        <v>128</v>
      </c>
      <c r="X342" s="14">
        <v>340441</v>
      </c>
      <c r="Y342" s="14">
        <v>750885</v>
      </c>
      <c r="Z342" s="14">
        <v>785399</v>
      </c>
    </row>
    <row r="343" spans="1:26">
      <c r="A343" s="13" t="s">
        <v>835</v>
      </c>
      <c r="B343" s="14">
        <v>20518</v>
      </c>
      <c r="C343" s="14">
        <v>52759</v>
      </c>
      <c r="D343" s="14">
        <v>63126</v>
      </c>
      <c r="E343" s="14">
        <v>4716</v>
      </c>
      <c r="F343" s="14">
        <v>141119</v>
      </c>
      <c r="G343" s="15">
        <v>109</v>
      </c>
      <c r="H343" s="15">
        <v>283</v>
      </c>
      <c r="I343" s="15">
        <v>675</v>
      </c>
      <c r="J343" s="15">
        <v>130</v>
      </c>
      <c r="K343" s="14">
        <v>1197</v>
      </c>
      <c r="L343" s="15">
        <v>14</v>
      </c>
      <c r="M343" s="14">
        <v>10803</v>
      </c>
      <c r="N343" s="14">
        <v>80223</v>
      </c>
      <c r="O343" s="14">
        <v>3054</v>
      </c>
      <c r="P343" s="14">
        <v>94094</v>
      </c>
      <c r="Q343" s="15">
        <v>221</v>
      </c>
      <c r="R343" s="15">
        <v>189</v>
      </c>
      <c r="S343" s="14">
        <v>6754</v>
      </c>
      <c r="T343" s="15">
        <v>635</v>
      </c>
      <c r="U343" s="14">
        <v>7799</v>
      </c>
      <c r="V343" s="14">
        <v>81107</v>
      </c>
      <c r="W343" s="14">
        <v>10632</v>
      </c>
      <c r="X343" s="14">
        <v>91739</v>
      </c>
      <c r="Y343" s="14">
        <v>326952</v>
      </c>
      <c r="Z343" s="14">
        <v>335948</v>
      </c>
    </row>
    <row r="344" spans="1:26">
      <c r="A344" s="13" t="s">
        <v>197</v>
      </c>
      <c r="B344" s="14">
        <v>105413</v>
      </c>
      <c r="C344" s="14">
        <v>45959</v>
      </c>
      <c r="D344" s="14">
        <v>64373</v>
      </c>
      <c r="E344" s="14">
        <v>14131</v>
      </c>
      <c r="F344" s="14">
        <v>229876</v>
      </c>
      <c r="G344" s="15">
        <v>87</v>
      </c>
      <c r="H344" s="15">
        <v>866</v>
      </c>
      <c r="I344" s="14">
        <v>1063</v>
      </c>
      <c r="J344" s="15">
        <v>99</v>
      </c>
      <c r="K344" s="14">
        <v>2115</v>
      </c>
      <c r="L344" s="15">
        <v>68</v>
      </c>
      <c r="M344" s="14">
        <v>1407</v>
      </c>
      <c r="N344" s="14">
        <v>84529</v>
      </c>
      <c r="O344" s="14">
        <v>8458</v>
      </c>
      <c r="P344" s="14">
        <v>94462</v>
      </c>
      <c r="Q344" s="15">
        <v>0</v>
      </c>
      <c r="R344" s="14">
        <v>4208</v>
      </c>
      <c r="S344" s="14">
        <v>5516</v>
      </c>
      <c r="T344" s="15">
        <v>329</v>
      </c>
      <c r="U344" s="14">
        <v>10053</v>
      </c>
      <c r="V344" s="14">
        <v>80983</v>
      </c>
      <c r="W344" s="14">
        <v>1269</v>
      </c>
      <c r="X344" s="14">
        <v>82252</v>
      </c>
      <c r="Y344" s="14">
        <v>406590</v>
      </c>
      <c r="Z344" s="14">
        <v>418758</v>
      </c>
    </row>
    <row r="345" spans="1:26">
      <c r="A345" s="13" t="s">
        <v>398</v>
      </c>
      <c r="B345" s="14">
        <v>42925</v>
      </c>
      <c r="C345" s="14">
        <v>22774</v>
      </c>
      <c r="D345" s="14">
        <v>23156</v>
      </c>
      <c r="E345" s="14">
        <v>1163</v>
      </c>
      <c r="F345" s="14">
        <v>90018</v>
      </c>
      <c r="G345" s="15">
        <v>32</v>
      </c>
      <c r="H345" s="15">
        <v>5</v>
      </c>
      <c r="I345" s="15">
        <v>25</v>
      </c>
      <c r="J345" s="15">
        <v>0</v>
      </c>
      <c r="K345" s="15">
        <v>62</v>
      </c>
      <c r="L345" s="15">
        <v>6</v>
      </c>
      <c r="M345" s="14">
        <v>6921</v>
      </c>
      <c r="N345" s="14">
        <v>53403</v>
      </c>
      <c r="O345" s="15">
        <v>565</v>
      </c>
      <c r="P345" s="14">
        <v>60895</v>
      </c>
      <c r="Q345" s="15">
        <v>1</v>
      </c>
      <c r="R345" s="15">
        <v>591</v>
      </c>
      <c r="S345" s="14">
        <v>1761</v>
      </c>
      <c r="T345" s="15">
        <v>42</v>
      </c>
      <c r="U345" s="14">
        <v>2395</v>
      </c>
      <c r="V345" s="14">
        <v>45623</v>
      </c>
      <c r="W345" s="14">
        <v>1506</v>
      </c>
      <c r="X345" s="14">
        <v>47129</v>
      </c>
      <c r="Y345" s="14">
        <v>198042</v>
      </c>
      <c r="Z345" s="14">
        <v>200499</v>
      </c>
    </row>
    <row r="346" spans="1:26">
      <c r="A346" s="13" t="s">
        <v>174</v>
      </c>
      <c r="B346" s="14">
        <v>1436492</v>
      </c>
      <c r="C346" s="14">
        <v>310449</v>
      </c>
      <c r="D346" s="14">
        <v>41407</v>
      </c>
      <c r="E346" s="14">
        <v>10491</v>
      </c>
      <c r="F346" s="14">
        <v>1798839</v>
      </c>
      <c r="G346" s="14">
        <v>3817</v>
      </c>
      <c r="H346" s="14">
        <v>4782</v>
      </c>
      <c r="I346" s="14">
        <v>14827</v>
      </c>
      <c r="J346" s="15">
        <v>198</v>
      </c>
      <c r="K346" s="14">
        <v>23624</v>
      </c>
      <c r="L346" s="15">
        <v>16</v>
      </c>
      <c r="M346" s="15">
        <v>383</v>
      </c>
      <c r="N346" s="14">
        <v>2212</v>
      </c>
      <c r="O346" s="15">
        <v>581</v>
      </c>
      <c r="P346" s="14">
        <v>3192</v>
      </c>
      <c r="Q346" s="15">
        <v>0</v>
      </c>
      <c r="R346" s="14">
        <v>16172</v>
      </c>
      <c r="S346" s="14">
        <v>9197</v>
      </c>
      <c r="T346" s="15">
        <v>829</v>
      </c>
      <c r="U346" s="14">
        <v>26198</v>
      </c>
      <c r="V346" s="15">
        <v>0</v>
      </c>
      <c r="W346" s="15">
        <v>0</v>
      </c>
      <c r="X346" s="15">
        <v>0</v>
      </c>
      <c r="Y346" s="14">
        <v>1802031</v>
      </c>
      <c r="Z346" s="14">
        <v>1851853</v>
      </c>
    </row>
    <row r="347" spans="1:26">
      <c r="A347" s="13" t="s">
        <v>713</v>
      </c>
      <c r="B347" s="14">
        <v>500080</v>
      </c>
      <c r="C347" s="14">
        <v>27016</v>
      </c>
      <c r="D347" s="14">
        <v>44886</v>
      </c>
      <c r="E347" s="14">
        <v>2338</v>
      </c>
      <c r="F347" s="14">
        <v>574320</v>
      </c>
      <c r="G347" s="15">
        <v>797</v>
      </c>
      <c r="H347" s="15">
        <v>352</v>
      </c>
      <c r="I347" s="14">
        <v>1000</v>
      </c>
      <c r="J347" s="15">
        <v>353</v>
      </c>
      <c r="K347" s="14">
        <v>2502</v>
      </c>
      <c r="L347" s="15">
        <v>6</v>
      </c>
      <c r="M347" s="14">
        <v>11986</v>
      </c>
      <c r="N347" s="14">
        <v>9051</v>
      </c>
      <c r="O347" s="14">
        <v>1645</v>
      </c>
      <c r="P347" s="14">
        <v>22688</v>
      </c>
      <c r="Q347" s="15">
        <v>0</v>
      </c>
      <c r="R347" s="14">
        <v>12308</v>
      </c>
      <c r="S347" s="14">
        <v>14692</v>
      </c>
      <c r="T347" s="14">
        <v>8691</v>
      </c>
      <c r="U347" s="14">
        <v>35691</v>
      </c>
      <c r="V347" s="15">
        <v>0</v>
      </c>
      <c r="W347" s="15">
        <v>0</v>
      </c>
      <c r="X347" s="15">
        <v>0</v>
      </c>
      <c r="Y347" s="14">
        <v>597008</v>
      </c>
      <c r="Z347" s="14">
        <v>635201</v>
      </c>
    </row>
    <row r="348" spans="1:26">
      <c r="A348" s="13" t="s">
        <v>113</v>
      </c>
      <c r="B348" s="15">
        <v>27</v>
      </c>
      <c r="C348" s="14">
        <v>10629</v>
      </c>
      <c r="D348" s="14">
        <v>44860</v>
      </c>
      <c r="E348" s="14">
        <v>4501</v>
      </c>
      <c r="F348" s="14">
        <v>60017</v>
      </c>
      <c r="G348" s="15">
        <v>8</v>
      </c>
      <c r="H348" s="15">
        <v>23</v>
      </c>
      <c r="I348" s="15">
        <v>471</v>
      </c>
      <c r="J348" s="15">
        <v>42</v>
      </c>
      <c r="K348" s="15">
        <v>544</v>
      </c>
      <c r="L348" s="15">
        <v>1</v>
      </c>
      <c r="M348" s="14">
        <v>1368</v>
      </c>
      <c r="N348" s="14">
        <v>160241</v>
      </c>
      <c r="O348" s="14">
        <v>4243</v>
      </c>
      <c r="P348" s="14">
        <v>165853</v>
      </c>
      <c r="Q348" s="15">
        <v>14</v>
      </c>
      <c r="R348" s="14">
        <v>1653</v>
      </c>
      <c r="S348" s="14">
        <v>20322</v>
      </c>
      <c r="T348" s="14">
        <v>3598</v>
      </c>
      <c r="U348" s="14">
        <v>25587</v>
      </c>
      <c r="V348" s="14">
        <v>194068</v>
      </c>
      <c r="W348" s="14">
        <v>2764</v>
      </c>
      <c r="X348" s="14">
        <v>196832</v>
      </c>
      <c r="Y348" s="14">
        <v>422702</v>
      </c>
      <c r="Z348" s="14">
        <v>448833</v>
      </c>
    </row>
    <row r="349" spans="1:26">
      <c r="A349" s="13" t="s">
        <v>336</v>
      </c>
      <c r="B349" s="14">
        <v>5681</v>
      </c>
      <c r="C349" s="14">
        <v>45267</v>
      </c>
      <c r="D349" s="14">
        <v>24869</v>
      </c>
      <c r="E349" s="15">
        <v>651</v>
      </c>
      <c r="F349" s="14">
        <v>76468</v>
      </c>
      <c r="G349" s="15">
        <v>0</v>
      </c>
      <c r="H349" s="15">
        <v>236</v>
      </c>
      <c r="I349" s="15">
        <v>454</v>
      </c>
      <c r="J349" s="15">
        <v>20</v>
      </c>
      <c r="K349" s="15">
        <v>710</v>
      </c>
      <c r="L349" s="15">
        <v>8</v>
      </c>
      <c r="M349" s="14">
        <v>29952</v>
      </c>
      <c r="N349" s="14">
        <v>64187</v>
      </c>
      <c r="O349" s="15">
        <v>491</v>
      </c>
      <c r="P349" s="14">
        <v>94638</v>
      </c>
      <c r="Q349" s="15">
        <v>72</v>
      </c>
      <c r="R349" s="14">
        <v>4791</v>
      </c>
      <c r="S349" s="14">
        <v>21482</v>
      </c>
      <c r="T349" s="15">
        <v>508</v>
      </c>
      <c r="U349" s="14">
        <v>26853</v>
      </c>
      <c r="V349" s="14">
        <v>13823</v>
      </c>
      <c r="W349" s="15">
        <v>508</v>
      </c>
      <c r="X349" s="14">
        <v>14331</v>
      </c>
      <c r="Y349" s="14">
        <v>185437</v>
      </c>
      <c r="Z349" s="14">
        <v>213000</v>
      </c>
    </row>
    <row r="350" spans="1:26">
      <c r="A350" s="13" t="s">
        <v>947</v>
      </c>
      <c r="B350" s="15">
        <v>122</v>
      </c>
      <c r="C350" s="14">
        <v>19849</v>
      </c>
      <c r="D350" s="14">
        <v>2651</v>
      </c>
      <c r="E350" s="15">
        <v>467</v>
      </c>
      <c r="F350" s="14">
        <v>23089</v>
      </c>
      <c r="G350" s="15">
        <v>0</v>
      </c>
      <c r="H350" s="15">
        <v>258</v>
      </c>
      <c r="I350" s="15">
        <v>89</v>
      </c>
      <c r="J350" s="15">
        <v>1</v>
      </c>
      <c r="K350" s="15">
        <v>348</v>
      </c>
      <c r="L350" s="15">
        <v>30</v>
      </c>
      <c r="M350" s="14">
        <v>19057</v>
      </c>
      <c r="N350" s="14">
        <v>19829</v>
      </c>
      <c r="O350" s="14">
        <v>1411</v>
      </c>
      <c r="P350" s="14">
        <v>40327</v>
      </c>
      <c r="Q350" s="15">
        <v>3</v>
      </c>
      <c r="R350" s="14">
        <v>7141</v>
      </c>
      <c r="S350" s="14">
        <v>1296</v>
      </c>
      <c r="T350" s="15">
        <v>237</v>
      </c>
      <c r="U350" s="14">
        <v>8677</v>
      </c>
      <c r="V350" s="14">
        <v>73728</v>
      </c>
      <c r="W350" s="14">
        <v>1248</v>
      </c>
      <c r="X350" s="14">
        <v>74976</v>
      </c>
      <c r="Y350" s="14">
        <v>138392</v>
      </c>
      <c r="Z350" s="14">
        <v>147417</v>
      </c>
    </row>
    <row r="351" spans="1:26">
      <c r="A351" s="13" t="s">
        <v>1082</v>
      </c>
      <c r="B351" s="15">
        <v>6</v>
      </c>
      <c r="C351" s="15">
        <v>796</v>
      </c>
      <c r="D351" s="14">
        <v>11085</v>
      </c>
      <c r="E351" s="15">
        <v>104</v>
      </c>
      <c r="F351" s="14">
        <v>11991</v>
      </c>
      <c r="G351" s="14">
        <v>1754</v>
      </c>
      <c r="H351" s="14">
        <v>5463</v>
      </c>
      <c r="I351" s="14">
        <v>6012</v>
      </c>
      <c r="J351" s="15">
        <v>177</v>
      </c>
      <c r="K351" s="14">
        <v>13406</v>
      </c>
      <c r="L351" s="15">
        <v>3</v>
      </c>
      <c r="M351" s="14">
        <v>1351</v>
      </c>
      <c r="N351" s="14">
        <v>52192</v>
      </c>
      <c r="O351" s="15">
        <v>840</v>
      </c>
      <c r="P351" s="14">
        <v>54386</v>
      </c>
      <c r="Q351" s="15">
        <v>7</v>
      </c>
      <c r="R351" s="14">
        <v>5183</v>
      </c>
      <c r="S351" s="14">
        <v>7489</v>
      </c>
      <c r="T351" s="15">
        <v>280</v>
      </c>
      <c r="U351" s="14">
        <v>12959</v>
      </c>
      <c r="V351" s="14">
        <v>91977</v>
      </c>
      <c r="W351" s="14">
        <v>1103</v>
      </c>
      <c r="X351" s="14">
        <v>93080</v>
      </c>
      <c r="Y351" s="14">
        <v>159457</v>
      </c>
      <c r="Z351" s="14">
        <v>185822</v>
      </c>
    </row>
    <row r="352" spans="1:26">
      <c r="A352" s="13" t="s">
        <v>443</v>
      </c>
      <c r="B352" s="14">
        <v>20607</v>
      </c>
      <c r="C352" s="14">
        <v>13226</v>
      </c>
      <c r="D352" s="14">
        <v>14715</v>
      </c>
      <c r="E352" s="14">
        <v>16407</v>
      </c>
      <c r="F352" s="14">
        <v>64955</v>
      </c>
      <c r="G352" s="15">
        <v>162</v>
      </c>
      <c r="H352" s="15">
        <v>143</v>
      </c>
      <c r="I352" s="15">
        <v>201</v>
      </c>
      <c r="J352" s="15">
        <v>168</v>
      </c>
      <c r="K352" s="15">
        <v>674</v>
      </c>
      <c r="L352" s="14">
        <v>11323</v>
      </c>
      <c r="M352" s="14">
        <v>42465</v>
      </c>
      <c r="N352" s="14">
        <v>38003</v>
      </c>
      <c r="O352" s="14">
        <v>12836</v>
      </c>
      <c r="P352" s="14">
        <v>104627</v>
      </c>
      <c r="Q352" s="15">
        <v>22</v>
      </c>
      <c r="R352" s="15">
        <v>92</v>
      </c>
      <c r="S352" s="14">
        <v>14797</v>
      </c>
      <c r="T352" s="15">
        <v>218</v>
      </c>
      <c r="U352" s="14">
        <v>15129</v>
      </c>
      <c r="V352" s="14">
        <v>182711</v>
      </c>
      <c r="W352" s="14">
        <v>33358</v>
      </c>
      <c r="X352" s="14">
        <v>216069</v>
      </c>
      <c r="Y352" s="14">
        <v>385651</v>
      </c>
      <c r="Z352" s="14">
        <v>401454</v>
      </c>
    </row>
    <row r="353" spans="1:26">
      <c r="A353" s="13" t="s">
        <v>848</v>
      </c>
      <c r="B353" s="15">
        <v>5</v>
      </c>
      <c r="C353" s="14">
        <v>7359</v>
      </c>
      <c r="D353" s="14">
        <v>121704</v>
      </c>
      <c r="E353" s="14">
        <v>2928</v>
      </c>
      <c r="F353" s="14">
        <v>131996</v>
      </c>
      <c r="G353" s="15">
        <v>56</v>
      </c>
      <c r="H353" s="15">
        <v>172</v>
      </c>
      <c r="I353" s="15">
        <v>356</v>
      </c>
      <c r="J353" s="15">
        <v>531</v>
      </c>
      <c r="K353" s="14">
        <v>1115</v>
      </c>
      <c r="L353" s="15">
        <v>19</v>
      </c>
      <c r="M353" s="14">
        <v>14085</v>
      </c>
      <c r="N353" s="14">
        <v>396084</v>
      </c>
      <c r="O353" s="14">
        <v>3334</v>
      </c>
      <c r="P353" s="14">
        <v>413522</v>
      </c>
      <c r="Q353" s="15">
        <v>14</v>
      </c>
      <c r="R353" s="15">
        <v>785</v>
      </c>
      <c r="S353" s="14">
        <v>36951</v>
      </c>
      <c r="T353" s="14">
        <v>6406</v>
      </c>
      <c r="U353" s="14">
        <v>44156</v>
      </c>
      <c r="V353" s="14">
        <v>736550</v>
      </c>
      <c r="W353" s="15">
        <v>994</v>
      </c>
      <c r="X353" s="14">
        <v>737544</v>
      </c>
      <c r="Y353" s="14">
        <v>1283062</v>
      </c>
      <c r="Z353" s="14">
        <v>1328333</v>
      </c>
    </row>
    <row r="354" spans="1:26">
      <c r="A354" s="13" t="s">
        <v>565</v>
      </c>
      <c r="B354" s="14">
        <v>116243</v>
      </c>
      <c r="C354" s="14">
        <v>16371</v>
      </c>
      <c r="D354" s="14">
        <v>34147</v>
      </c>
      <c r="E354" s="14">
        <v>21180</v>
      </c>
      <c r="F354" s="14">
        <v>187941</v>
      </c>
      <c r="G354" s="15">
        <v>30</v>
      </c>
      <c r="H354" s="15">
        <v>248</v>
      </c>
      <c r="I354" s="14">
        <v>1991</v>
      </c>
      <c r="J354" s="15">
        <v>387</v>
      </c>
      <c r="K354" s="14">
        <v>2656</v>
      </c>
      <c r="L354" s="15">
        <v>58</v>
      </c>
      <c r="M354" s="14">
        <v>375756</v>
      </c>
      <c r="N354" s="14">
        <v>38231</v>
      </c>
      <c r="O354" s="14">
        <v>2599</v>
      </c>
      <c r="P354" s="14">
        <v>416644</v>
      </c>
      <c r="Q354" s="15">
        <v>1</v>
      </c>
      <c r="R354" s="14">
        <v>485175</v>
      </c>
      <c r="S354" s="14">
        <v>9152</v>
      </c>
      <c r="T354" s="14">
        <v>1141</v>
      </c>
      <c r="U354" s="14">
        <v>495469</v>
      </c>
      <c r="V354" s="14">
        <v>34726</v>
      </c>
      <c r="W354" s="14">
        <v>10091</v>
      </c>
      <c r="X354" s="14">
        <v>44817</v>
      </c>
      <c r="Y354" s="14">
        <v>649402</v>
      </c>
      <c r="Z354" s="14">
        <v>1147527</v>
      </c>
    </row>
    <row r="355" spans="1:26">
      <c r="A355" s="13" t="s">
        <v>703</v>
      </c>
      <c r="B355" s="15">
        <v>35</v>
      </c>
      <c r="C355" s="14">
        <v>15664</v>
      </c>
      <c r="D355" s="14">
        <v>84689</v>
      </c>
      <c r="E355" s="14">
        <v>7726</v>
      </c>
      <c r="F355" s="14">
        <v>108114</v>
      </c>
      <c r="G355" s="15">
        <v>580</v>
      </c>
      <c r="H355" s="15">
        <v>103</v>
      </c>
      <c r="I355" s="15">
        <v>410</v>
      </c>
      <c r="J355" s="15">
        <v>132</v>
      </c>
      <c r="K355" s="14">
        <v>1225</v>
      </c>
      <c r="L355" s="15">
        <v>5</v>
      </c>
      <c r="M355" s="14">
        <v>5742</v>
      </c>
      <c r="N355" s="14">
        <v>83451</v>
      </c>
      <c r="O355" s="14">
        <v>4973</v>
      </c>
      <c r="P355" s="14">
        <v>94171</v>
      </c>
      <c r="Q355" s="15">
        <v>1</v>
      </c>
      <c r="R355" s="14">
        <v>2236</v>
      </c>
      <c r="S355" s="14">
        <v>4053</v>
      </c>
      <c r="T355" s="14">
        <v>2286</v>
      </c>
      <c r="U355" s="14">
        <v>8576</v>
      </c>
      <c r="V355" s="14">
        <v>98773</v>
      </c>
      <c r="W355" s="14">
        <v>5306</v>
      </c>
      <c r="X355" s="14">
        <v>104079</v>
      </c>
      <c r="Y355" s="14">
        <v>306364</v>
      </c>
      <c r="Z355" s="14">
        <v>316165</v>
      </c>
    </row>
    <row r="356" spans="1:26">
      <c r="A356" s="13" t="s">
        <v>1050</v>
      </c>
      <c r="B356" s="15">
        <v>47</v>
      </c>
      <c r="C356" s="14">
        <v>1299</v>
      </c>
      <c r="D356" s="14">
        <v>16843</v>
      </c>
      <c r="E356" s="14">
        <v>4845</v>
      </c>
      <c r="F356" s="14">
        <v>23034</v>
      </c>
      <c r="G356" s="15">
        <v>37</v>
      </c>
      <c r="H356" s="15">
        <v>58</v>
      </c>
      <c r="I356" s="14">
        <v>1382</v>
      </c>
      <c r="J356" s="15">
        <v>9</v>
      </c>
      <c r="K356" s="14">
        <v>1486</v>
      </c>
      <c r="L356" s="15">
        <v>8</v>
      </c>
      <c r="M356" s="15">
        <v>425</v>
      </c>
      <c r="N356" s="14">
        <v>58891</v>
      </c>
      <c r="O356" s="14">
        <v>1497</v>
      </c>
      <c r="P356" s="14">
        <v>60821</v>
      </c>
      <c r="Q356" s="15">
        <v>4</v>
      </c>
      <c r="R356" s="14">
        <v>3564</v>
      </c>
      <c r="S356" s="14">
        <v>7943</v>
      </c>
      <c r="T356" s="15">
        <v>87</v>
      </c>
      <c r="U356" s="14">
        <v>11598</v>
      </c>
      <c r="V356" s="14">
        <v>46624</v>
      </c>
      <c r="W356" s="14">
        <v>19172</v>
      </c>
      <c r="X356" s="14">
        <v>65796</v>
      </c>
      <c r="Y356" s="14">
        <v>149651</v>
      </c>
      <c r="Z356" s="14">
        <v>162735</v>
      </c>
    </row>
    <row r="357" spans="1:26">
      <c r="A357" s="13" t="s">
        <v>612</v>
      </c>
      <c r="B357" s="14">
        <v>15441</v>
      </c>
      <c r="C357" s="14">
        <v>1860</v>
      </c>
      <c r="D357" s="14">
        <v>3967</v>
      </c>
      <c r="E357" s="14">
        <v>1422</v>
      </c>
      <c r="F357" s="14">
        <v>22690</v>
      </c>
      <c r="G357" s="15">
        <v>0</v>
      </c>
      <c r="H357" s="15">
        <v>24</v>
      </c>
      <c r="I357" s="15">
        <v>63</v>
      </c>
      <c r="J357" s="15">
        <v>460</v>
      </c>
      <c r="K357" s="15">
        <v>547</v>
      </c>
      <c r="L357" s="15">
        <v>5</v>
      </c>
      <c r="M357" s="14">
        <v>5146</v>
      </c>
      <c r="N357" s="14">
        <v>8394</v>
      </c>
      <c r="O357" s="14">
        <v>2876</v>
      </c>
      <c r="P357" s="14">
        <v>16421</v>
      </c>
      <c r="Q357" s="15">
        <v>4</v>
      </c>
      <c r="R357" s="15">
        <v>470</v>
      </c>
      <c r="S357" s="15">
        <v>886</v>
      </c>
      <c r="T357" s="14">
        <v>1616</v>
      </c>
      <c r="U357" s="14">
        <v>2976</v>
      </c>
      <c r="V357" s="14">
        <v>9079</v>
      </c>
      <c r="W357" s="14">
        <v>19620</v>
      </c>
      <c r="X357" s="14">
        <v>28699</v>
      </c>
      <c r="Y357" s="14">
        <v>67810</v>
      </c>
      <c r="Z357" s="14">
        <v>71333</v>
      </c>
    </row>
    <row r="358" spans="1:26">
      <c r="A358" s="13" t="s">
        <v>823</v>
      </c>
      <c r="B358" s="14">
        <v>576477</v>
      </c>
      <c r="C358" s="14">
        <v>125084</v>
      </c>
      <c r="D358" s="14">
        <v>78850</v>
      </c>
      <c r="E358" s="14">
        <v>1035</v>
      </c>
      <c r="F358" s="14">
        <v>781446</v>
      </c>
      <c r="G358" s="15">
        <v>488</v>
      </c>
      <c r="H358" s="14">
        <v>2822</v>
      </c>
      <c r="I358" s="14">
        <v>12213</v>
      </c>
      <c r="J358" s="15">
        <v>36</v>
      </c>
      <c r="K358" s="14">
        <v>15559</v>
      </c>
      <c r="L358" s="15">
        <v>12</v>
      </c>
      <c r="M358" s="14">
        <v>12741</v>
      </c>
      <c r="N358" s="14">
        <v>101005</v>
      </c>
      <c r="O358" s="14">
        <v>2835</v>
      </c>
      <c r="P358" s="14">
        <v>116593</v>
      </c>
      <c r="Q358" s="15">
        <v>1</v>
      </c>
      <c r="R358" s="14">
        <v>4526</v>
      </c>
      <c r="S358" s="14">
        <v>62809</v>
      </c>
      <c r="T358" s="14">
        <v>1976</v>
      </c>
      <c r="U358" s="14">
        <v>69312</v>
      </c>
      <c r="V358" s="14">
        <v>181557</v>
      </c>
      <c r="W358" s="14">
        <v>2588</v>
      </c>
      <c r="X358" s="14">
        <v>184145</v>
      </c>
      <c r="Y358" s="14">
        <v>1082184</v>
      </c>
      <c r="Z358" s="14">
        <v>1167055</v>
      </c>
    </row>
    <row r="359" spans="1:26">
      <c r="A359" s="13" t="s">
        <v>593</v>
      </c>
      <c r="B359" s="15">
        <v>210</v>
      </c>
      <c r="C359" s="14">
        <v>6896</v>
      </c>
      <c r="D359" s="14">
        <v>75787</v>
      </c>
      <c r="E359" s="14">
        <v>2228</v>
      </c>
      <c r="F359" s="14">
        <v>85121</v>
      </c>
      <c r="G359" s="15">
        <v>4</v>
      </c>
      <c r="H359" s="15">
        <v>13</v>
      </c>
      <c r="I359" s="15">
        <v>855</v>
      </c>
      <c r="J359" s="15">
        <v>6</v>
      </c>
      <c r="K359" s="15">
        <v>878</v>
      </c>
      <c r="L359" s="15">
        <v>0</v>
      </c>
      <c r="M359" s="15">
        <v>379</v>
      </c>
      <c r="N359" s="14">
        <v>134684</v>
      </c>
      <c r="O359" s="15">
        <v>689</v>
      </c>
      <c r="P359" s="14">
        <v>135752</v>
      </c>
      <c r="Q359" s="15">
        <v>1</v>
      </c>
      <c r="R359" s="14">
        <v>2582</v>
      </c>
      <c r="S359" s="14">
        <v>4709</v>
      </c>
      <c r="T359" s="15">
        <v>550</v>
      </c>
      <c r="U359" s="14">
        <v>7842</v>
      </c>
      <c r="V359" s="14">
        <v>105016</v>
      </c>
      <c r="W359" s="14">
        <v>1738</v>
      </c>
      <c r="X359" s="14">
        <v>106754</v>
      </c>
      <c r="Y359" s="14">
        <v>327627</v>
      </c>
      <c r="Z359" s="14">
        <v>336347</v>
      </c>
    </row>
    <row r="360" spans="1:26">
      <c r="A360" s="13" t="s">
        <v>449</v>
      </c>
      <c r="B360" s="14">
        <v>1346</v>
      </c>
      <c r="C360" s="14">
        <v>3171</v>
      </c>
      <c r="D360" s="14">
        <v>54810</v>
      </c>
      <c r="E360" s="15">
        <v>461</v>
      </c>
      <c r="F360" s="14">
        <v>59788</v>
      </c>
      <c r="G360" s="15">
        <v>20</v>
      </c>
      <c r="H360" s="15">
        <v>25</v>
      </c>
      <c r="I360" s="15">
        <v>44</v>
      </c>
      <c r="J360" s="14">
        <v>1965</v>
      </c>
      <c r="K360" s="14">
        <v>2054</v>
      </c>
      <c r="L360" s="15">
        <v>6</v>
      </c>
      <c r="M360" s="14">
        <v>15822</v>
      </c>
      <c r="N360" s="14">
        <v>222884</v>
      </c>
      <c r="O360" s="15">
        <v>615</v>
      </c>
      <c r="P360" s="14">
        <v>239327</v>
      </c>
      <c r="Q360" s="15">
        <v>6</v>
      </c>
      <c r="R360" s="14">
        <v>2279</v>
      </c>
      <c r="S360" s="14">
        <v>5160</v>
      </c>
      <c r="T360" s="14">
        <v>11973</v>
      </c>
      <c r="U360" s="14">
        <v>19418</v>
      </c>
      <c r="V360" s="14">
        <v>190263</v>
      </c>
      <c r="W360" s="15">
        <v>550</v>
      </c>
      <c r="X360" s="14">
        <v>190813</v>
      </c>
      <c r="Y360" s="14">
        <v>489928</v>
      </c>
      <c r="Z360" s="14">
        <v>511400</v>
      </c>
    </row>
    <row r="361" spans="1:26">
      <c r="A361" s="13" t="s">
        <v>899</v>
      </c>
      <c r="B361" s="14">
        <v>250083</v>
      </c>
      <c r="C361" s="14">
        <v>33734</v>
      </c>
      <c r="D361" s="14">
        <v>13219</v>
      </c>
      <c r="E361" s="14">
        <v>3630</v>
      </c>
      <c r="F361" s="14">
        <v>300666</v>
      </c>
      <c r="G361" s="15">
        <v>1</v>
      </c>
      <c r="H361" s="15">
        <v>280</v>
      </c>
      <c r="I361" s="15">
        <v>32</v>
      </c>
      <c r="J361" s="15">
        <v>6</v>
      </c>
      <c r="K361" s="15">
        <v>319</v>
      </c>
      <c r="L361" s="15">
        <v>188</v>
      </c>
      <c r="M361" s="14">
        <v>278333</v>
      </c>
      <c r="N361" s="14">
        <v>46065</v>
      </c>
      <c r="O361" s="14">
        <v>3236</v>
      </c>
      <c r="P361" s="14">
        <v>327822</v>
      </c>
      <c r="Q361" s="15">
        <v>0</v>
      </c>
      <c r="R361" s="14">
        <v>5992</v>
      </c>
      <c r="S361" s="15">
        <v>939</v>
      </c>
      <c r="T361" s="15">
        <v>284</v>
      </c>
      <c r="U361" s="14">
        <v>7215</v>
      </c>
      <c r="V361" s="14">
        <v>56533</v>
      </c>
      <c r="W361" s="15">
        <v>648</v>
      </c>
      <c r="X361" s="14">
        <v>57181</v>
      </c>
      <c r="Y361" s="14">
        <v>685669</v>
      </c>
      <c r="Z361" s="14">
        <v>693203</v>
      </c>
    </row>
    <row r="362" spans="1:26">
      <c r="A362" s="13" t="s">
        <v>44</v>
      </c>
      <c r="B362" s="15">
        <v>0</v>
      </c>
      <c r="C362" s="14">
        <v>3209</v>
      </c>
      <c r="D362" s="14">
        <v>33722</v>
      </c>
      <c r="E362" s="15">
        <v>52</v>
      </c>
      <c r="F362" s="14">
        <v>36983</v>
      </c>
      <c r="G362" s="15">
        <v>2</v>
      </c>
      <c r="H362" s="15">
        <v>128</v>
      </c>
      <c r="I362" s="15">
        <v>754</v>
      </c>
      <c r="J362" s="15">
        <v>10</v>
      </c>
      <c r="K362" s="15">
        <v>894</v>
      </c>
      <c r="L362" s="15">
        <v>0</v>
      </c>
      <c r="M362" s="15">
        <v>205</v>
      </c>
      <c r="N362" s="14">
        <v>82187</v>
      </c>
      <c r="O362" s="15">
        <v>132</v>
      </c>
      <c r="P362" s="14">
        <v>82524</v>
      </c>
      <c r="Q362" s="15">
        <v>1</v>
      </c>
      <c r="R362" s="15">
        <v>199</v>
      </c>
      <c r="S362" s="14">
        <v>8424</v>
      </c>
      <c r="T362" s="15">
        <v>504</v>
      </c>
      <c r="U362" s="14">
        <v>9128</v>
      </c>
      <c r="V362" s="14">
        <v>78725</v>
      </c>
      <c r="W362" s="15">
        <v>206</v>
      </c>
      <c r="X362" s="14">
        <v>78931</v>
      </c>
      <c r="Y362" s="14">
        <v>198438</v>
      </c>
      <c r="Z362" s="14">
        <v>208460</v>
      </c>
    </row>
    <row r="363" spans="1:26">
      <c r="A363" s="13" t="s">
        <v>705</v>
      </c>
      <c r="B363" s="14">
        <v>232348</v>
      </c>
      <c r="C363" s="14">
        <v>37324</v>
      </c>
      <c r="D363" s="14">
        <v>53732</v>
      </c>
      <c r="E363" s="14">
        <v>100447</v>
      </c>
      <c r="F363" s="14">
        <v>423851</v>
      </c>
      <c r="G363" s="15">
        <v>428</v>
      </c>
      <c r="H363" s="14">
        <v>2208</v>
      </c>
      <c r="I363" s="14">
        <v>7055</v>
      </c>
      <c r="J363" s="14">
        <v>1323</v>
      </c>
      <c r="K363" s="14">
        <v>11014</v>
      </c>
      <c r="L363" s="15">
        <v>48</v>
      </c>
      <c r="M363" s="14">
        <v>9326</v>
      </c>
      <c r="N363" s="14">
        <v>29127</v>
      </c>
      <c r="O363" s="14">
        <v>19077</v>
      </c>
      <c r="P363" s="14">
        <v>57578</v>
      </c>
      <c r="Q363" s="15">
        <v>0</v>
      </c>
      <c r="R363" s="14">
        <v>5738</v>
      </c>
      <c r="S363" s="14">
        <v>20498</v>
      </c>
      <c r="T363" s="14">
        <v>3309</v>
      </c>
      <c r="U363" s="14">
        <v>29545</v>
      </c>
      <c r="V363" s="14">
        <v>5171</v>
      </c>
      <c r="W363" s="14">
        <v>55337</v>
      </c>
      <c r="X363" s="14">
        <v>60508</v>
      </c>
      <c r="Y363" s="14">
        <v>541937</v>
      </c>
      <c r="Z363" s="14">
        <v>582496</v>
      </c>
    </row>
    <row r="364" spans="1:26">
      <c r="A364" s="13" t="s">
        <v>465</v>
      </c>
      <c r="B364" s="15">
        <v>1</v>
      </c>
      <c r="C364" s="14">
        <v>1872</v>
      </c>
      <c r="D364" s="14">
        <v>31449</v>
      </c>
      <c r="E364" s="14">
        <v>2038</v>
      </c>
      <c r="F364" s="14">
        <v>35360</v>
      </c>
      <c r="G364" s="15">
        <v>0</v>
      </c>
      <c r="H364" s="15">
        <v>35</v>
      </c>
      <c r="I364" s="15">
        <v>677</v>
      </c>
      <c r="J364" s="15">
        <v>18</v>
      </c>
      <c r="K364" s="15">
        <v>730</v>
      </c>
      <c r="L364" s="15">
        <v>0</v>
      </c>
      <c r="M364" s="14">
        <v>3482</v>
      </c>
      <c r="N364" s="14">
        <v>98807</v>
      </c>
      <c r="O364" s="14">
        <v>1240</v>
      </c>
      <c r="P364" s="14">
        <v>103529</v>
      </c>
      <c r="Q364" s="15">
        <v>1</v>
      </c>
      <c r="R364" s="15">
        <v>517</v>
      </c>
      <c r="S364" s="14">
        <v>11968</v>
      </c>
      <c r="T364" s="14">
        <v>1962</v>
      </c>
      <c r="U364" s="14">
        <v>14448</v>
      </c>
      <c r="V364" s="14">
        <v>155011</v>
      </c>
      <c r="W364" s="14">
        <v>2731</v>
      </c>
      <c r="X364" s="14">
        <v>157742</v>
      </c>
      <c r="Y364" s="14">
        <v>296631</v>
      </c>
      <c r="Z364" s="14">
        <v>311809</v>
      </c>
    </row>
    <row r="365" spans="1:26">
      <c r="A365" s="13" t="s">
        <v>609</v>
      </c>
      <c r="B365" s="15">
        <v>6</v>
      </c>
      <c r="C365" s="14">
        <v>18286</v>
      </c>
      <c r="D365" s="14">
        <v>24057</v>
      </c>
      <c r="E365" s="15">
        <v>328</v>
      </c>
      <c r="F365" s="14">
        <v>42677</v>
      </c>
      <c r="G365" s="15">
        <v>74</v>
      </c>
      <c r="H365" s="15">
        <v>204</v>
      </c>
      <c r="I365" s="15">
        <v>121</v>
      </c>
      <c r="J365" s="15">
        <v>22</v>
      </c>
      <c r="K365" s="15">
        <v>421</v>
      </c>
      <c r="L365" s="15">
        <v>5</v>
      </c>
      <c r="M365" s="14">
        <v>7429</v>
      </c>
      <c r="N365" s="14">
        <v>107561</v>
      </c>
      <c r="O365" s="14">
        <v>1475</v>
      </c>
      <c r="P365" s="14">
        <v>116470</v>
      </c>
      <c r="Q365" s="15">
        <v>8</v>
      </c>
      <c r="R365" s="14">
        <v>1492</v>
      </c>
      <c r="S365" s="15">
        <v>713</v>
      </c>
      <c r="T365" s="15">
        <v>54</v>
      </c>
      <c r="U365" s="14">
        <v>2267</v>
      </c>
      <c r="V365" s="14">
        <v>164385</v>
      </c>
      <c r="W365" s="14">
        <v>1416</v>
      </c>
      <c r="X365" s="14">
        <v>165801</v>
      </c>
      <c r="Y365" s="14">
        <v>324948</v>
      </c>
      <c r="Z365" s="14">
        <v>327636</v>
      </c>
    </row>
    <row r="366" spans="1:26">
      <c r="A366" s="13" t="s">
        <v>30</v>
      </c>
      <c r="B366" s="14">
        <v>244416</v>
      </c>
      <c r="C366" s="14">
        <v>90579</v>
      </c>
      <c r="D366" s="14">
        <v>64145</v>
      </c>
      <c r="E366" s="14">
        <v>8582</v>
      </c>
      <c r="F366" s="14">
        <v>407722</v>
      </c>
      <c r="G366" s="15">
        <v>87</v>
      </c>
      <c r="H366" s="15">
        <v>109</v>
      </c>
      <c r="I366" s="15">
        <v>384</v>
      </c>
      <c r="J366" s="15">
        <v>23</v>
      </c>
      <c r="K366" s="15">
        <v>603</v>
      </c>
      <c r="L366" s="15">
        <v>12</v>
      </c>
      <c r="M366" s="14">
        <v>1642</v>
      </c>
      <c r="N366" s="14">
        <v>25162</v>
      </c>
      <c r="O366" s="14">
        <v>1712</v>
      </c>
      <c r="P366" s="14">
        <v>28528</v>
      </c>
      <c r="Q366" s="15">
        <v>0</v>
      </c>
      <c r="R366" s="14">
        <v>5640</v>
      </c>
      <c r="S366" s="14">
        <v>9894</v>
      </c>
      <c r="T366" s="15">
        <v>201</v>
      </c>
      <c r="U366" s="14">
        <v>15735</v>
      </c>
      <c r="V366" s="14">
        <v>31613</v>
      </c>
      <c r="W366" s="14">
        <v>3518</v>
      </c>
      <c r="X366" s="14">
        <v>35131</v>
      </c>
      <c r="Y366" s="14">
        <v>471381</v>
      </c>
      <c r="Z366" s="14">
        <v>487719</v>
      </c>
    </row>
    <row r="367" spans="1:26">
      <c r="A367" s="13" t="s">
        <v>1088</v>
      </c>
      <c r="B367" s="15">
        <v>0</v>
      </c>
      <c r="C367" s="15">
        <v>30</v>
      </c>
      <c r="D367" s="14">
        <v>28006</v>
      </c>
      <c r="E367" s="15">
        <v>11</v>
      </c>
      <c r="F367" s="14">
        <v>28047</v>
      </c>
      <c r="G367" s="15">
        <v>7</v>
      </c>
      <c r="H367" s="15">
        <v>0</v>
      </c>
      <c r="I367" s="15">
        <v>16</v>
      </c>
      <c r="J367" s="15">
        <v>0</v>
      </c>
      <c r="K367" s="15">
        <v>23</v>
      </c>
      <c r="L367" s="15">
        <v>0</v>
      </c>
      <c r="M367" s="15">
        <v>0</v>
      </c>
      <c r="N367" s="14">
        <v>217046</v>
      </c>
      <c r="O367" s="15">
        <v>1</v>
      </c>
      <c r="P367" s="14">
        <v>217047</v>
      </c>
      <c r="Q367" s="15">
        <v>0</v>
      </c>
      <c r="R367" s="15">
        <v>18</v>
      </c>
      <c r="S367" s="14">
        <v>4371</v>
      </c>
      <c r="T367" s="15">
        <v>94</v>
      </c>
      <c r="U367" s="14">
        <v>4483</v>
      </c>
      <c r="V367" s="14">
        <v>278187</v>
      </c>
      <c r="W367" s="15">
        <v>16</v>
      </c>
      <c r="X367" s="14">
        <v>278203</v>
      </c>
      <c r="Y367" s="14">
        <v>523297</v>
      </c>
      <c r="Z367" s="14">
        <v>527803</v>
      </c>
    </row>
    <row r="368" spans="1:26">
      <c r="A368" s="13" t="s">
        <v>874</v>
      </c>
      <c r="B368" s="14">
        <v>348934</v>
      </c>
      <c r="C368" s="14">
        <v>63845</v>
      </c>
      <c r="D368" s="14">
        <v>19719</v>
      </c>
      <c r="E368" s="15">
        <v>561</v>
      </c>
      <c r="F368" s="14">
        <v>433059</v>
      </c>
      <c r="G368" s="15">
        <v>213</v>
      </c>
      <c r="H368" s="15">
        <v>219</v>
      </c>
      <c r="I368" s="14">
        <v>3844</v>
      </c>
      <c r="J368" s="15">
        <v>51</v>
      </c>
      <c r="K368" s="14">
        <v>4327</v>
      </c>
      <c r="L368" s="15">
        <v>35</v>
      </c>
      <c r="M368" s="14">
        <v>5530</v>
      </c>
      <c r="N368" s="14">
        <v>28942</v>
      </c>
      <c r="O368" s="15">
        <v>859</v>
      </c>
      <c r="P368" s="14">
        <v>35366</v>
      </c>
      <c r="Q368" s="15">
        <v>2</v>
      </c>
      <c r="R368" s="14">
        <v>2862</v>
      </c>
      <c r="S368" s="14">
        <v>72946</v>
      </c>
      <c r="T368" s="14">
        <v>2758</v>
      </c>
      <c r="U368" s="14">
        <v>78568</v>
      </c>
      <c r="V368" s="14">
        <v>33844</v>
      </c>
      <c r="W368" s="15">
        <v>38</v>
      </c>
      <c r="X368" s="14">
        <v>33882</v>
      </c>
      <c r="Y368" s="14">
        <v>502307</v>
      </c>
      <c r="Z368" s="14">
        <v>585202</v>
      </c>
    </row>
    <row r="369" spans="1:26">
      <c r="A369" s="13" t="s">
        <v>490</v>
      </c>
      <c r="B369" s="15">
        <v>350</v>
      </c>
      <c r="C369" s="14">
        <v>74020</v>
      </c>
      <c r="D369" s="14">
        <v>223494</v>
      </c>
      <c r="E369" s="14">
        <v>5634</v>
      </c>
      <c r="F369" s="14">
        <v>303498</v>
      </c>
      <c r="G369" s="15">
        <v>0</v>
      </c>
      <c r="H369" s="15">
        <v>10</v>
      </c>
      <c r="I369" s="15">
        <v>43</v>
      </c>
      <c r="J369" s="15">
        <v>10</v>
      </c>
      <c r="K369" s="15">
        <v>63</v>
      </c>
      <c r="L369" s="15">
        <v>4</v>
      </c>
      <c r="M369" s="14">
        <v>6285</v>
      </c>
      <c r="N369" s="14">
        <v>195710</v>
      </c>
      <c r="O369" s="14">
        <v>19512</v>
      </c>
      <c r="P369" s="14">
        <v>221511</v>
      </c>
      <c r="Q369" s="15">
        <v>0</v>
      </c>
      <c r="R369" s="15">
        <v>512</v>
      </c>
      <c r="S369" s="14">
        <v>45538</v>
      </c>
      <c r="T369" s="15">
        <v>158</v>
      </c>
      <c r="U369" s="14">
        <v>46208</v>
      </c>
      <c r="V369" s="14">
        <v>226911</v>
      </c>
      <c r="W369" s="14">
        <v>15352</v>
      </c>
      <c r="X369" s="14">
        <v>242263</v>
      </c>
      <c r="Y369" s="14">
        <v>767272</v>
      </c>
      <c r="Z369" s="14">
        <v>813543</v>
      </c>
    </row>
    <row r="370" spans="1:26">
      <c r="A370" s="13" t="s">
        <v>170</v>
      </c>
      <c r="B370" s="14">
        <v>2919394</v>
      </c>
      <c r="C370" s="14">
        <v>1024426</v>
      </c>
      <c r="D370" s="14">
        <v>19272</v>
      </c>
      <c r="E370" s="15">
        <v>291</v>
      </c>
      <c r="F370" s="14">
        <v>3963383</v>
      </c>
      <c r="G370" s="14">
        <v>1958</v>
      </c>
      <c r="H370" s="14">
        <v>1862</v>
      </c>
      <c r="I370" s="15">
        <v>348</v>
      </c>
      <c r="J370" s="15">
        <v>8</v>
      </c>
      <c r="K370" s="14">
        <v>4176</v>
      </c>
      <c r="L370" s="15">
        <v>22</v>
      </c>
      <c r="M370" s="15">
        <v>140</v>
      </c>
      <c r="N370" s="14">
        <v>3534</v>
      </c>
      <c r="O370" s="15">
        <v>78</v>
      </c>
      <c r="P370" s="14">
        <v>3774</v>
      </c>
      <c r="Q370" s="15">
        <v>1</v>
      </c>
      <c r="R370" s="14">
        <v>1103</v>
      </c>
      <c r="S370" s="14">
        <v>2131</v>
      </c>
      <c r="T370" s="15">
        <v>44</v>
      </c>
      <c r="U370" s="14">
        <v>3279</v>
      </c>
      <c r="V370" s="15">
        <v>0</v>
      </c>
      <c r="W370" s="15">
        <v>0</v>
      </c>
      <c r="X370" s="15">
        <v>0</v>
      </c>
      <c r="Y370" s="14">
        <v>3967157</v>
      </c>
      <c r="Z370" s="14">
        <v>3974612</v>
      </c>
    </row>
    <row r="371" spans="1:26">
      <c r="A371" s="13" t="s">
        <v>81</v>
      </c>
      <c r="B371" s="14">
        <v>170571</v>
      </c>
      <c r="C371" s="14">
        <v>83093</v>
      </c>
      <c r="D371" s="14">
        <v>52885</v>
      </c>
      <c r="E371" s="14">
        <v>1815</v>
      </c>
      <c r="F371" s="14">
        <v>308364</v>
      </c>
      <c r="G371" s="14">
        <v>1683</v>
      </c>
      <c r="H371" s="15">
        <v>352</v>
      </c>
      <c r="I371" s="15">
        <v>388</v>
      </c>
      <c r="J371" s="14">
        <v>11982</v>
      </c>
      <c r="K371" s="14">
        <v>14405</v>
      </c>
      <c r="L371" s="15">
        <v>92</v>
      </c>
      <c r="M371" s="15">
        <v>370</v>
      </c>
      <c r="N371" s="14">
        <v>24921</v>
      </c>
      <c r="O371" s="15">
        <v>967</v>
      </c>
      <c r="P371" s="14">
        <v>26350</v>
      </c>
      <c r="Q371" s="15">
        <v>15</v>
      </c>
      <c r="R371" s="15">
        <v>69</v>
      </c>
      <c r="S371" s="14">
        <v>4276</v>
      </c>
      <c r="T371" s="14">
        <v>6818</v>
      </c>
      <c r="U371" s="14">
        <v>11178</v>
      </c>
      <c r="V371" s="14">
        <v>1986</v>
      </c>
      <c r="W371" s="15">
        <v>290</v>
      </c>
      <c r="X371" s="14">
        <v>2276</v>
      </c>
      <c r="Y371" s="14">
        <v>336990</v>
      </c>
      <c r="Z371" s="14">
        <v>362573</v>
      </c>
    </row>
    <row r="372" spans="1:26">
      <c r="A372" s="13" t="s">
        <v>965</v>
      </c>
      <c r="B372" s="14">
        <v>7853</v>
      </c>
      <c r="C372" s="14">
        <v>6894</v>
      </c>
      <c r="D372" s="14">
        <v>13405</v>
      </c>
      <c r="E372" s="14">
        <v>1112</v>
      </c>
      <c r="F372" s="14">
        <v>29264</v>
      </c>
      <c r="G372" s="15">
        <v>5</v>
      </c>
      <c r="H372" s="15">
        <v>24</v>
      </c>
      <c r="I372" s="15">
        <v>200</v>
      </c>
      <c r="J372" s="15">
        <v>50</v>
      </c>
      <c r="K372" s="15">
        <v>279</v>
      </c>
      <c r="L372" s="15">
        <v>66</v>
      </c>
      <c r="M372" s="14">
        <v>1583</v>
      </c>
      <c r="N372" s="14">
        <v>40952</v>
      </c>
      <c r="O372" s="14">
        <v>1074</v>
      </c>
      <c r="P372" s="14">
        <v>43675</v>
      </c>
      <c r="Q372" s="15">
        <v>47</v>
      </c>
      <c r="R372" s="14">
        <v>6060</v>
      </c>
      <c r="S372" s="14">
        <v>13646</v>
      </c>
      <c r="T372" s="15">
        <v>949</v>
      </c>
      <c r="U372" s="14">
        <v>20702</v>
      </c>
      <c r="V372" s="14">
        <v>33891</v>
      </c>
      <c r="W372" s="14">
        <v>1988</v>
      </c>
      <c r="X372" s="14">
        <v>35879</v>
      </c>
      <c r="Y372" s="14">
        <v>108818</v>
      </c>
      <c r="Z372" s="14">
        <v>129799</v>
      </c>
    </row>
    <row r="373" spans="1:26">
      <c r="A373" s="13" t="s">
        <v>502</v>
      </c>
      <c r="B373" s="15">
        <v>27</v>
      </c>
      <c r="C373" s="14">
        <v>30977</v>
      </c>
      <c r="D373" s="14">
        <v>112964</v>
      </c>
      <c r="E373" s="15">
        <v>489</v>
      </c>
      <c r="F373" s="14">
        <v>144457</v>
      </c>
      <c r="G373" s="15">
        <v>279</v>
      </c>
      <c r="H373" s="15">
        <v>134</v>
      </c>
      <c r="I373" s="15">
        <v>207</v>
      </c>
      <c r="J373" s="15">
        <v>19</v>
      </c>
      <c r="K373" s="15">
        <v>639</v>
      </c>
      <c r="L373" s="15">
        <v>9</v>
      </c>
      <c r="M373" s="14">
        <v>4170</v>
      </c>
      <c r="N373" s="14">
        <v>180455</v>
      </c>
      <c r="O373" s="15">
        <v>342</v>
      </c>
      <c r="P373" s="14">
        <v>184976</v>
      </c>
      <c r="Q373" s="15">
        <v>7</v>
      </c>
      <c r="R373" s="14">
        <v>19794</v>
      </c>
      <c r="S373" s="14">
        <v>9504</v>
      </c>
      <c r="T373" s="15">
        <v>106</v>
      </c>
      <c r="U373" s="14">
        <v>29411</v>
      </c>
      <c r="V373" s="14">
        <v>277589</v>
      </c>
      <c r="W373" s="15">
        <v>75</v>
      </c>
      <c r="X373" s="14">
        <v>277664</v>
      </c>
      <c r="Y373" s="14">
        <v>607097</v>
      </c>
      <c r="Z373" s="14">
        <v>637147</v>
      </c>
    </row>
    <row r="374" spans="1:26">
      <c r="A374" s="13" t="s">
        <v>283</v>
      </c>
      <c r="B374" s="15">
        <v>4</v>
      </c>
      <c r="C374" s="14">
        <v>8970</v>
      </c>
      <c r="D374" s="14">
        <v>19617</v>
      </c>
      <c r="E374" s="15">
        <v>733</v>
      </c>
      <c r="F374" s="14">
        <v>29324</v>
      </c>
      <c r="G374" s="15">
        <v>0</v>
      </c>
      <c r="H374" s="15">
        <v>13</v>
      </c>
      <c r="I374" s="15">
        <v>170</v>
      </c>
      <c r="J374" s="15">
        <v>7</v>
      </c>
      <c r="K374" s="15">
        <v>190</v>
      </c>
      <c r="L374" s="15">
        <v>0</v>
      </c>
      <c r="M374" s="15">
        <v>956</v>
      </c>
      <c r="N374" s="14">
        <v>160992</v>
      </c>
      <c r="O374" s="15">
        <v>610</v>
      </c>
      <c r="P374" s="14">
        <v>162558</v>
      </c>
      <c r="Q374" s="15">
        <v>0</v>
      </c>
      <c r="R374" s="15">
        <v>522</v>
      </c>
      <c r="S374" s="14">
        <v>3756</v>
      </c>
      <c r="T374" s="15">
        <v>150</v>
      </c>
      <c r="U374" s="14">
        <v>4428</v>
      </c>
      <c r="V374" s="14">
        <v>151873</v>
      </c>
      <c r="W374" s="15">
        <v>552</v>
      </c>
      <c r="X374" s="14">
        <v>152425</v>
      </c>
      <c r="Y374" s="14">
        <v>344307</v>
      </c>
      <c r="Z374" s="14">
        <v>348925</v>
      </c>
    </row>
    <row r="375" spans="1:26">
      <c r="A375" s="13" t="s">
        <v>229</v>
      </c>
      <c r="B375" s="15">
        <v>13</v>
      </c>
      <c r="C375" s="14">
        <v>22723</v>
      </c>
      <c r="D375" s="14">
        <v>34773</v>
      </c>
      <c r="E375" s="15">
        <v>121</v>
      </c>
      <c r="F375" s="14">
        <v>57630</v>
      </c>
      <c r="G375" s="14">
        <v>1543</v>
      </c>
      <c r="H375" s="14">
        <v>2738</v>
      </c>
      <c r="I375" s="14">
        <v>3419</v>
      </c>
      <c r="J375" s="15">
        <v>34</v>
      </c>
      <c r="K375" s="14">
        <v>7734</v>
      </c>
      <c r="L375" s="15">
        <v>0</v>
      </c>
      <c r="M375" s="14">
        <v>66454</v>
      </c>
      <c r="N375" s="14">
        <v>124899</v>
      </c>
      <c r="O375" s="15">
        <v>720</v>
      </c>
      <c r="P375" s="14">
        <v>192073</v>
      </c>
      <c r="Q375" s="15">
        <v>7</v>
      </c>
      <c r="R375" s="14">
        <v>5898</v>
      </c>
      <c r="S375" s="14">
        <v>19468</v>
      </c>
      <c r="T375" s="14">
        <v>1418</v>
      </c>
      <c r="U375" s="14">
        <v>26791</v>
      </c>
      <c r="V375" s="14">
        <v>182556</v>
      </c>
      <c r="W375" s="15">
        <v>322</v>
      </c>
      <c r="X375" s="14">
        <v>182878</v>
      </c>
      <c r="Y375" s="14">
        <v>432581</v>
      </c>
      <c r="Z375" s="14">
        <v>467106</v>
      </c>
    </row>
    <row r="376" spans="1:26">
      <c r="A376" s="13" t="s">
        <v>998</v>
      </c>
      <c r="B376" s="15">
        <v>642</v>
      </c>
      <c r="C376" s="14">
        <v>14845</v>
      </c>
      <c r="D376" s="14">
        <v>9151</v>
      </c>
      <c r="E376" s="14">
        <v>1593</v>
      </c>
      <c r="F376" s="14">
        <v>26231</v>
      </c>
      <c r="G376" s="15">
        <v>0</v>
      </c>
      <c r="H376" s="15">
        <v>30</v>
      </c>
      <c r="I376" s="15">
        <v>118</v>
      </c>
      <c r="J376" s="15">
        <v>121</v>
      </c>
      <c r="K376" s="15">
        <v>269</v>
      </c>
      <c r="L376" s="15">
        <v>1</v>
      </c>
      <c r="M376" s="14">
        <v>4105</v>
      </c>
      <c r="N376" s="14">
        <v>13822</v>
      </c>
      <c r="O376" s="14">
        <v>12782</v>
      </c>
      <c r="P376" s="14">
        <v>30710</v>
      </c>
      <c r="Q376" s="15">
        <v>2</v>
      </c>
      <c r="R376" s="15">
        <v>317</v>
      </c>
      <c r="S376" s="14">
        <v>2224</v>
      </c>
      <c r="T376" s="14">
        <v>1610</v>
      </c>
      <c r="U376" s="14">
        <v>4153</v>
      </c>
      <c r="V376" s="14">
        <v>8872</v>
      </c>
      <c r="W376" s="14">
        <v>17381</v>
      </c>
      <c r="X376" s="14">
        <v>26253</v>
      </c>
      <c r="Y376" s="14">
        <v>83194</v>
      </c>
      <c r="Z376" s="14">
        <v>87616</v>
      </c>
    </row>
    <row r="377" spans="1:26">
      <c r="A377" s="13" t="s">
        <v>794</v>
      </c>
      <c r="B377" s="15">
        <v>3</v>
      </c>
      <c r="C377" s="14">
        <v>2483</v>
      </c>
      <c r="D377" s="14">
        <v>25156</v>
      </c>
      <c r="E377" s="14">
        <v>1076</v>
      </c>
      <c r="F377" s="14">
        <v>28718</v>
      </c>
      <c r="G377" s="15">
        <v>899</v>
      </c>
      <c r="H377" s="14">
        <v>1058</v>
      </c>
      <c r="I377" s="14">
        <v>2942</v>
      </c>
      <c r="J377" s="15">
        <v>841</v>
      </c>
      <c r="K377" s="14">
        <v>5740</v>
      </c>
      <c r="L377" s="15">
        <v>44</v>
      </c>
      <c r="M377" s="15">
        <v>320</v>
      </c>
      <c r="N377" s="14">
        <v>93951</v>
      </c>
      <c r="O377" s="14">
        <v>1443</v>
      </c>
      <c r="P377" s="14">
        <v>95758</v>
      </c>
      <c r="Q377" s="15">
        <v>12</v>
      </c>
      <c r="R377" s="14">
        <v>2129</v>
      </c>
      <c r="S377" s="14">
        <v>7242</v>
      </c>
      <c r="T377" s="15">
        <v>483</v>
      </c>
      <c r="U377" s="14">
        <v>9866</v>
      </c>
      <c r="V377" s="14">
        <v>108782</v>
      </c>
      <c r="W377" s="14">
        <v>1327</v>
      </c>
      <c r="X377" s="14">
        <v>110109</v>
      </c>
      <c r="Y377" s="14">
        <v>234585</v>
      </c>
      <c r="Z377" s="14">
        <v>250191</v>
      </c>
    </row>
    <row r="378" spans="1:26">
      <c r="A378" s="13" t="s">
        <v>961</v>
      </c>
      <c r="B378" s="14">
        <v>1013</v>
      </c>
      <c r="C378" s="14">
        <v>12031</v>
      </c>
      <c r="D378" s="14">
        <v>13960</v>
      </c>
      <c r="E378" s="14">
        <v>4163</v>
      </c>
      <c r="F378" s="14">
        <v>31167</v>
      </c>
      <c r="G378" s="15">
        <v>0</v>
      </c>
      <c r="H378" s="15">
        <v>4</v>
      </c>
      <c r="I378" s="15">
        <v>136</v>
      </c>
      <c r="J378" s="15">
        <v>26</v>
      </c>
      <c r="K378" s="15">
        <v>166</v>
      </c>
      <c r="L378" s="15">
        <v>0</v>
      </c>
      <c r="M378" s="14">
        <v>1438</v>
      </c>
      <c r="N378" s="14">
        <v>32781</v>
      </c>
      <c r="O378" s="14">
        <v>2159</v>
      </c>
      <c r="P378" s="14">
        <v>36378</v>
      </c>
      <c r="Q378" s="15">
        <v>11</v>
      </c>
      <c r="R378" s="15">
        <v>813</v>
      </c>
      <c r="S378" s="14">
        <v>6052</v>
      </c>
      <c r="T378" s="15">
        <v>277</v>
      </c>
      <c r="U378" s="14">
        <v>7153</v>
      </c>
      <c r="V378" s="14">
        <v>27521</v>
      </c>
      <c r="W378" s="14">
        <v>3815</v>
      </c>
      <c r="X378" s="14">
        <v>31336</v>
      </c>
      <c r="Y378" s="14">
        <v>98881</v>
      </c>
      <c r="Z378" s="14">
        <v>106200</v>
      </c>
    </row>
    <row r="379" spans="1:26">
      <c r="A379" s="13" t="s">
        <v>348</v>
      </c>
      <c r="B379" s="15">
        <v>6</v>
      </c>
      <c r="C379" s="14">
        <v>8409</v>
      </c>
      <c r="D379" s="14">
        <v>19286</v>
      </c>
      <c r="E379" s="15">
        <v>85</v>
      </c>
      <c r="F379" s="14">
        <v>27786</v>
      </c>
      <c r="G379" s="15">
        <v>62</v>
      </c>
      <c r="H379" s="15">
        <v>244</v>
      </c>
      <c r="I379" s="15">
        <v>74</v>
      </c>
      <c r="J379" s="15">
        <v>6</v>
      </c>
      <c r="K379" s="15">
        <v>386</v>
      </c>
      <c r="L379" s="15">
        <v>14</v>
      </c>
      <c r="M379" s="14">
        <v>17040</v>
      </c>
      <c r="N379" s="14">
        <v>143980</v>
      </c>
      <c r="O379" s="15">
        <v>299</v>
      </c>
      <c r="P379" s="14">
        <v>161333</v>
      </c>
      <c r="Q379" s="15">
        <v>16</v>
      </c>
      <c r="R379" s="14">
        <v>9505</v>
      </c>
      <c r="S379" s="14">
        <v>16482</v>
      </c>
      <c r="T379" s="14">
        <v>1012</v>
      </c>
      <c r="U379" s="14">
        <v>27015</v>
      </c>
      <c r="V379" s="14">
        <v>129374</v>
      </c>
      <c r="W379" s="15">
        <v>264</v>
      </c>
      <c r="X379" s="14">
        <v>129638</v>
      </c>
      <c r="Y379" s="14">
        <v>318757</v>
      </c>
      <c r="Z379" s="14">
        <v>346158</v>
      </c>
    </row>
    <row r="380" spans="1:26">
      <c r="A380" s="13" t="s">
        <v>346</v>
      </c>
      <c r="B380" s="15">
        <v>0</v>
      </c>
      <c r="C380" s="14">
        <v>11215</v>
      </c>
      <c r="D380" s="14">
        <v>18061</v>
      </c>
      <c r="E380" s="15">
        <v>244</v>
      </c>
      <c r="F380" s="14">
        <v>29520</v>
      </c>
      <c r="G380" s="15">
        <v>6</v>
      </c>
      <c r="H380" s="15">
        <v>54</v>
      </c>
      <c r="I380" s="15">
        <v>127</v>
      </c>
      <c r="J380" s="15">
        <v>3</v>
      </c>
      <c r="K380" s="15">
        <v>190</v>
      </c>
      <c r="L380" s="15">
        <v>1</v>
      </c>
      <c r="M380" s="14">
        <v>6803</v>
      </c>
      <c r="N380" s="14">
        <v>71887</v>
      </c>
      <c r="O380" s="14">
        <v>4693</v>
      </c>
      <c r="P380" s="14">
        <v>83384</v>
      </c>
      <c r="Q380" s="15">
        <v>1</v>
      </c>
      <c r="R380" s="15">
        <v>245</v>
      </c>
      <c r="S380" s="14">
        <v>9136</v>
      </c>
      <c r="T380" s="15">
        <v>814</v>
      </c>
      <c r="U380" s="14">
        <v>10196</v>
      </c>
      <c r="V380" s="14">
        <v>69232</v>
      </c>
      <c r="W380" s="14">
        <v>1722</v>
      </c>
      <c r="X380" s="14">
        <v>70954</v>
      </c>
      <c r="Y380" s="14">
        <v>183858</v>
      </c>
      <c r="Z380" s="14">
        <v>194244</v>
      </c>
    </row>
    <row r="381" spans="1:26">
      <c r="A381" s="13" t="s">
        <v>893</v>
      </c>
      <c r="B381" s="15">
        <v>3</v>
      </c>
      <c r="C381" s="14">
        <v>6716</v>
      </c>
      <c r="D381" s="14">
        <v>30335</v>
      </c>
      <c r="E381" s="15">
        <v>405</v>
      </c>
      <c r="F381" s="14">
        <v>37459</v>
      </c>
      <c r="G381" s="15">
        <v>5</v>
      </c>
      <c r="H381" s="14">
        <v>8335</v>
      </c>
      <c r="I381" s="14">
        <v>29826</v>
      </c>
      <c r="J381" s="15">
        <v>620</v>
      </c>
      <c r="K381" s="14">
        <v>38786</v>
      </c>
      <c r="L381" s="15">
        <v>21</v>
      </c>
      <c r="M381" s="14">
        <v>17417</v>
      </c>
      <c r="N381" s="14">
        <v>101912</v>
      </c>
      <c r="O381" s="15">
        <v>638</v>
      </c>
      <c r="P381" s="14">
        <v>119988</v>
      </c>
      <c r="Q381" s="15">
        <v>5</v>
      </c>
      <c r="R381" s="14">
        <v>11883</v>
      </c>
      <c r="S381" s="14">
        <v>28281</v>
      </c>
      <c r="T381" s="14">
        <v>2597</v>
      </c>
      <c r="U381" s="14">
        <v>42766</v>
      </c>
      <c r="V381" s="14">
        <v>203200</v>
      </c>
      <c r="W381" s="15">
        <v>556</v>
      </c>
      <c r="X381" s="14">
        <v>203756</v>
      </c>
      <c r="Y381" s="14">
        <v>361203</v>
      </c>
      <c r="Z381" s="14">
        <v>442755</v>
      </c>
    </row>
    <row r="382" spans="1:26">
      <c r="A382" s="13" t="s">
        <v>384</v>
      </c>
      <c r="B382" s="14">
        <v>32430</v>
      </c>
      <c r="C382" s="14">
        <v>6231</v>
      </c>
      <c r="D382" s="14">
        <v>59435</v>
      </c>
      <c r="E382" s="14">
        <v>2061</v>
      </c>
      <c r="F382" s="14">
        <v>100157</v>
      </c>
      <c r="G382" s="15">
        <v>55</v>
      </c>
      <c r="H382" s="15">
        <v>153</v>
      </c>
      <c r="I382" s="14">
        <v>1834</v>
      </c>
      <c r="J382" s="15">
        <v>32</v>
      </c>
      <c r="K382" s="14">
        <v>2074</v>
      </c>
      <c r="L382" s="15">
        <v>820</v>
      </c>
      <c r="M382" s="15">
        <v>635</v>
      </c>
      <c r="N382" s="14">
        <v>206963</v>
      </c>
      <c r="O382" s="15">
        <v>226</v>
      </c>
      <c r="P382" s="14">
        <v>208644</v>
      </c>
      <c r="Q382" s="15">
        <v>36</v>
      </c>
      <c r="R382" s="14">
        <v>3199</v>
      </c>
      <c r="S382" s="14">
        <v>18153</v>
      </c>
      <c r="T382" s="15">
        <v>94</v>
      </c>
      <c r="U382" s="14">
        <v>21482</v>
      </c>
      <c r="V382" s="14">
        <v>314627</v>
      </c>
      <c r="W382" s="14">
        <v>2346</v>
      </c>
      <c r="X382" s="14">
        <v>316973</v>
      </c>
      <c r="Y382" s="14">
        <v>625774</v>
      </c>
      <c r="Z382" s="14">
        <v>649330</v>
      </c>
    </row>
    <row r="383" spans="1:26">
      <c r="A383" s="13" t="s">
        <v>975</v>
      </c>
      <c r="B383" s="15">
        <v>24</v>
      </c>
      <c r="C383" s="14">
        <v>13523</v>
      </c>
      <c r="D383" s="14">
        <v>16068</v>
      </c>
      <c r="E383" s="14">
        <v>1508</v>
      </c>
      <c r="F383" s="14">
        <v>31123</v>
      </c>
      <c r="G383" s="15">
        <v>0</v>
      </c>
      <c r="H383" s="15">
        <v>6</v>
      </c>
      <c r="I383" s="15">
        <v>27</v>
      </c>
      <c r="J383" s="15">
        <v>5</v>
      </c>
      <c r="K383" s="15">
        <v>38</v>
      </c>
      <c r="L383" s="15">
        <v>9</v>
      </c>
      <c r="M383" s="14">
        <v>5406</v>
      </c>
      <c r="N383" s="14">
        <v>47426</v>
      </c>
      <c r="O383" s="14">
        <v>3335</v>
      </c>
      <c r="P383" s="14">
        <v>56176</v>
      </c>
      <c r="Q383" s="15">
        <v>5</v>
      </c>
      <c r="R383" s="14">
        <v>2569</v>
      </c>
      <c r="S383" s="14">
        <v>5602</v>
      </c>
      <c r="T383" s="15">
        <v>497</v>
      </c>
      <c r="U383" s="14">
        <v>8673</v>
      </c>
      <c r="V383" s="14">
        <v>28800</v>
      </c>
      <c r="W383" s="14">
        <v>2547</v>
      </c>
      <c r="X383" s="14">
        <v>31347</v>
      </c>
      <c r="Y383" s="14">
        <v>118646</v>
      </c>
      <c r="Z383" s="14">
        <v>127357</v>
      </c>
    </row>
    <row r="384" spans="1:26">
      <c r="A384" s="13" t="s">
        <v>888</v>
      </c>
      <c r="B384" s="15">
        <v>15</v>
      </c>
      <c r="C384" s="14">
        <v>1053</v>
      </c>
      <c r="D384" s="14">
        <v>23314</v>
      </c>
      <c r="E384" s="15">
        <v>11</v>
      </c>
      <c r="F384" s="14">
        <v>24393</v>
      </c>
      <c r="G384" s="14">
        <v>3597</v>
      </c>
      <c r="H384" s="14">
        <v>8333</v>
      </c>
      <c r="I384" s="14">
        <v>9535</v>
      </c>
      <c r="J384" s="15">
        <v>113</v>
      </c>
      <c r="K384" s="14">
        <v>21578</v>
      </c>
      <c r="L384" s="15">
        <v>4</v>
      </c>
      <c r="M384" s="14">
        <v>2544</v>
      </c>
      <c r="N384" s="14">
        <v>232449</v>
      </c>
      <c r="O384" s="15">
        <v>269</v>
      </c>
      <c r="P384" s="14">
        <v>235266</v>
      </c>
      <c r="Q384" s="15">
        <v>4</v>
      </c>
      <c r="R384" s="14">
        <v>7110</v>
      </c>
      <c r="S384" s="14">
        <v>20136</v>
      </c>
      <c r="T384" s="14">
        <v>2159</v>
      </c>
      <c r="U384" s="14">
        <v>29409</v>
      </c>
      <c r="V384" s="14">
        <v>468306</v>
      </c>
      <c r="W384" s="15">
        <v>328</v>
      </c>
      <c r="X384" s="14">
        <v>468634</v>
      </c>
      <c r="Y384" s="14">
        <v>728293</v>
      </c>
      <c r="Z384" s="14">
        <v>779280</v>
      </c>
    </row>
    <row r="385" spans="1:26">
      <c r="A385" s="13" t="s">
        <v>475</v>
      </c>
      <c r="B385" s="14">
        <v>246989</v>
      </c>
      <c r="C385" s="14">
        <v>171768</v>
      </c>
      <c r="D385" s="14">
        <v>195212</v>
      </c>
      <c r="E385" s="14">
        <v>2774</v>
      </c>
      <c r="F385" s="14">
        <v>616743</v>
      </c>
      <c r="G385" s="15">
        <v>54</v>
      </c>
      <c r="H385" s="15">
        <v>165</v>
      </c>
      <c r="I385" s="15">
        <v>558</v>
      </c>
      <c r="J385" s="15">
        <v>189</v>
      </c>
      <c r="K385" s="15">
        <v>966</v>
      </c>
      <c r="L385" s="15">
        <v>32</v>
      </c>
      <c r="M385" s="14">
        <v>9355</v>
      </c>
      <c r="N385" s="14">
        <v>85786</v>
      </c>
      <c r="O385" s="14">
        <v>2405</v>
      </c>
      <c r="P385" s="14">
        <v>97578</v>
      </c>
      <c r="Q385" s="15">
        <v>3</v>
      </c>
      <c r="R385" s="14">
        <v>4669</v>
      </c>
      <c r="S385" s="14">
        <v>27010</v>
      </c>
      <c r="T385" s="15">
        <v>737</v>
      </c>
      <c r="U385" s="14">
        <v>32419</v>
      </c>
      <c r="V385" s="14">
        <v>1586</v>
      </c>
      <c r="W385" s="15">
        <v>8</v>
      </c>
      <c r="X385" s="14">
        <v>1594</v>
      </c>
      <c r="Y385" s="14">
        <v>715915</v>
      </c>
      <c r="Z385" s="14">
        <v>749300</v>
      </c>
    </row>
    <row r="386" spans="1:26">
      <c r="A386" s="13" t="s">
        <v>472</v>
      </c>
      <c r="B386" s="15">
        <v>221</v>
      </c>
      <c r="C386" s="14">
        <v>99596</v>
      </c>
      <c r="D386" s="14">
        <v>225007</v>
      </c>
      <c r="E386" s="14">
        <v>1463</v>
      </c>
      <c r="F386" s="14">
        <v>326287</v>
      </c>
      <c r="G386" s="15">
        <v>7</v>
      </c>
      <c r="H386" s="15">
        <v>397</v>
      </c>
      <c r="I386" s="14">
        <v>1390</v>
      </c>
      <c r="J386" s="15">
        <v>724</v>
      </c>
      <c r="K386" s="14">
        <v>2518</v>
      </c>
      <c r="L386" s="15">
        <v>12</v>
      </c>
      <c r="M386" s="14">
        <v>6738</v>
      </c>
      <c r="N386" s="14">
        <v>235433</v>
      </c>
      <c r="O386" s="15">
        <v>746</v>
      </c>
      <c r="P386" s="14">
        <v>242929</v>
      </c>
      <c r="Q386" s="15">
        <v>6</v>
      </c>
      <c r="R386" s="14">
        <v>9158</v>
      </c>
      <c r="S386" s="14">
        <v>41572</v>
      </c>
      <c r="T386" s="14">
        <v>1033</v>
      </c>
      <c r="U386" s="14">
        <v>51769</v>
      </c>
      <c r="V386" s="14">
        <v>211937</v>
      </c>
      <c r="W386" s="15">
        <v>165</v>
      </c>
      <c r="X386" s="14">
        <v>212102</v>
      </c>
      <c r="Y386" s="14">
        <v>781318</v>
      </c>
      <c r="Z386" s="14">
        <v>835605</v>
      </c>
    </row>
    <row r="387" spans="1:26">
      <c r="A387" s="13" t="s">
        <v>981</v>
      </c>
      <c r="B387" s="15">
        <v>25</v>
      </c>
      <c r="C387" s="14">
        <v>14467</v>
      </c>
      <c r="D387" s="14">
        <v>3160</v>
      </c>
      <c r="E387" s="15">
        <v>468</v>
      </c>
      <c r="F387" s="14">
        <v>18120</v>
      </c>
      <c r="G387" s="15">
        <v>0</v>
      </c>
      <c r="H387" s="15">
        <v>21</v>
      </c>
      <c r="I387" s="15">
        <v>136</v>
      </c>
      <c r="J387" s="15">
        <v>22</v>
      </c>
      <c r="K387" s="15">
        <v>179</v>
      </c>
      <c r="L387" s="15">
        <v>11</v>
      </c>
      <c r="M387" s="14">
        <v>5814</v>
      </c>
      <c r="N387" s="14">
        <v>20599</v>
      </c>
      <c r="O387" s="14">
        <v>3128</v>
      </c>
      <c r="P387" s="14">
        <v>29552</v>
      </c>
      <c r="Q387" s="15">
        <v>2</v>
      </c>
      <c r="R387" s="15">
        <v>375</v>
      </c>
      <c r="S387" s="14">
        <v>1322</v>
      </c>
      <c r="T387" s="15">
        <v>118</v>
      </c>
      <c r="U387" s="14">
        <v>1817</v>
      </c>
      <c r="V387" s="14">
        <v>25122</v>
      </c>
      <c r="W387" s="14">
        <v>4334</v>
      </c>
      <c r="X387" s="14">
        <v>29456</v>
      </c>
      <c r="Y387" s="14">
        <v>77128</v>
      </c>
      <c r="Z387" s="14">
        <v>79124</v>
      </c>
    </row>
    <row r="388" spans="1:26">
      <c r="A388" s="13" t="s">
        <v>365</v>
      </c>
      <c r="B388" s="14">
        <v>828108</v>
      </c>
      <c r="C388" s="14">
        <v>86597</v>
      </c>
      <c r="D388" s="14">
        <v>46655</v>
      </c>
      <c r="E388" s="14">
        <v>15928</v>
      </c>
      <c r="F388" s="14">
        <v>977288</v>
      </c>
      <c r="G388" s="15">
        <v>361</v>
      </c>
      <c r="H388" s="15">
        <v>141</v>
      </c>
      <c r="I388" s="14">
        <v>4978</v>
      </c>
      <c r="J388" s="15">
        <v>68</v>
      </c>
      <c r="K388" s="14">
        <v>5548</v>
      </c>
      <c r="L388" s="15">
        <v>14</v>
      </c>
      <c r="M388" s="14">
        <v>21148</v>
      </c>
      <c r="N388" s="14">
        <v>23931</v>
      </c>
      <c r="O388" s="14">
        <v>1123</v>
      </c>
      <c r="P388" s="14">
        <v>46216</v>
      </c>
      <c r="Q388" s="15">
        <v>19</v>
      </c>
      <c r="R388" s="14">
        <v>4358</v>
      </c>
      <c r="S388" s="14">
        <v>181924</v>
      </c>
      <c r="T388" s="14">
        <v>1153</v>
      </c>
      <c r="U388" s="14">
        <v>187454</v>
      </c>
      <c r="V388" s="14">
        <v>12605</v>
      </c>
      <c r="W388" s="15">
        <v>111</v>
      </c>
      <c r="X388" s="14">
        <v>12716</v>
      </c>
      <c r="Y388" s="14">
        <v>1036220</v>
      </c>
      <c r="Z388" s="14">
        <v>1229222</v>
      </c>
    </row>
    <row r="389" spans="1:26">
      <c r="A389" s="13" t="s">
        <v>618</v>
      </c>
      <c r="B389" s="14">
        <v>47220</v>
      </c>
      <c r="C389" s="14">
        <v>5356</v>
      </c>
      <c r="D389" s="14">
        <v>53492</v>
      </c>
      <c r="E389" s="14">
        <v>1574</v>
      </c>
      <c r="F389" s="14">
        <v>107642</v>
      </c>
      <c r="G389" s="15">
        <v>32</v>
      </c>
      <c r="H389" s="15">
        <v>66</v>
      </c>
      <c r="I389" s="15">
        <v>232</v>
      </c>
      <c r="J389" s="15">
        <v>2</v>
      </c>
      <c r="K389" s="15">
        <v>332</v>
      </c>
      <c r="L389" s="15">
        <v>12</v>
      </c>
      <c r="M389" s="14">
        <v>1989</v>
      </c>
      <c r="N389" s="14">
        <v>144089</v>
      </c>
      <c r="O389" s="15">
        <v>361</v>
      </c>
      <c r="P389" s="14">
        <v>146451</v>
      </c>
      <c r="Q389" s="15">
        <v>6</v>
      </c>
      <c r="R389" s="15">
        <v>493</v>
      </c>
      <c r="S389" s="14">
        <v>23511</v>
      </c>
      <c r="T389" s="15">
        <v>52</v>
      </c>
      <c r="U389" s="14">
        <v>24062</v>
      </c>
      <c r="V389" s="14">
        <v>123022</v>
      </c>
      <c r="W389" s="15">
        <v>986</v>
      </c>
      <c r="X389" s="14">
        <v>124008</v>
      </c>
      <c r="Y389" s="14">
        <v>378101</v>
      </c>
      <c r="Z389" s="14">
        <v>402495</v>
      </c>
    </row>
    <row r="390" spans="1:26">
      <c r="A390" s="13" t="s">
        <v>116</v>
      </c>
      <c r="B390" s="14">
        <v>15015</v>
      </c>
      <c r="C390" s="14">
        <v>30623</v>
      </c>
      <c r="D390" s="14">
        <v>35927</v>
      </c>
      <c r="E390" s="14">
        <v>28731</v>
      </c>
      <c r="F390" s="14">
        <v>110296</v>
      </c>
      <c r="G390" s="15">
        <v>15</v>
      </c>
      <c r="H390" s="15">
        <v>61</v>
      </c>
      <c r="I390" s="15">
        <v>170</v>
      </c>
      <c r="J390" s="14">
        <v>1140</v>
      </c>
      <c r="K390" s="14">
        <v>1386</v>
      </c>
      <c r="L390" s="15">
        <v>35</v>
      </c>
      <c r="M390" s="15">
        <v>347</v>
      </c>
      <c r="N390" s="14">
        <v>53896</v>
      </c>
      <c r="O390" s="14">
        <v>7636</v>
      </c>
      <c r="P390" s="14">
        <v>61914</v>
      </c>
      <c r="Q390" s="15">
        <v>4</v>
      </c>
      <c r="R390" s="15">
        <v>254</v>
      </c>
      <c r="S390" s="14">
        <v>5721</v>
      </c>
      <c r="T390" s="14">
        <v>12167</v>
      </c>
      <c r="U390" s="14">
        <v>18146</v>
      </c>
      <c r="V390" s="14">
        <v>78952</v>
      </c>
      <c r="W390" s="14">
        <v>57350</v>
      </c>
      <c r="X390" s="14">
        <v>136302</v>
      </c>
      <c r="Y390" s="14">
        <v>308512</v>
      </c>
      <c r="Z390" s="14">
        <v>328044</v>
      </c>
    </row>
    <row r="391" spans="1:26">
      <c r="A391" s="13" t="s">
        <v>74</v>
      </c>
      <c r="B391" s="14">
        <v>1129605</v>
      </c>
      <c r="C391" s="14">
        <v>447772</v>
      </c>
      <c r="D391" s="14">
        <v>57147</v>
      </c>
      <c r="E391" s="15">
        <v>999</v>
      </c>
      <c r="F391" s="14">
        <v>1635523</v>
      </c>
      <c r="G391" s="14">
        <v>1487</v>
      </c>
      <c r="H391" s="14">
        <v>1419</v>
      </c>
      <c r="I391" s="15">
        <v>668</v>
      </c>
      <c r="J391" s="15">
        <v>77</v>
      </c>
      <c r="K391" s="14">
        <v>3651</v>
      </c>
      <c r="L391" s="15">
        <v>5</v>
      </c>
      <c r="M391" s="14">
        <v>1975</v>
      </c>
      <c r="N391" s="14">
        <v>10640</v>
      </c>
      <c r="O391" s="14">
        <v>1309</v>
      </c>
      <c r="P391" s="14">
        <v>13929</v>
      </c>
      <c r="Q391" s="15">
        <v>0</v>
      </c>
      <c r="R391" s="14">
        <v>5694</v>
      </c>
      <c r="S391" s="14">
        <v>17260</v>
      </c>
      <c r="T391" s="14">
        <v>3784</v>
      </c>
      <c r="U391" s="14">
        <v>26738</v>
      </c>
      <c r="V391" s="15">
        <v>0</v>
      </c>
      <c r="W391" s="15">
        <v>0</v>
      </c>
      <c r="X391" s="15">
        <v>0</v>
      </c>
      <c r="Y391" s="14">
        <v>1649452</v>
      </c>
      <c r="Z391" s="14">
        <v>1679841</v>
      </c>
    </row>
    <row r="392" spans="1:26">
      <c r="A392" s="13" t="s">
        <v>808</v>
      </c>
      <c r="B392" s="14">
        <v>1788088</v>
      </c>
      <c r="C392" s="14">
        <v>122103</v>
      </c>
      <c r="D392" s="14">
        <v>72452</v>
      </c>
      <c r="E392" s="14">
        <v>8733</v>
      </c>
      <c r="F392" s="14">
        <v>1991376</v>
      </c>
      <c r="G392" s="15">
        <v>803</v>
      </c>
      <c r="H392" s="14">
        <v>9967</v>
      </c>
      <c r="I392" s="14">
        <v>3268</v>
      </c>
      <c r="J392" s="14">
        <v>6234</v>
      </c>
      <c r="K392" s="14">
        <v>20272</v>
      </c>
      <c r="L392" s="15">
        <v>114</v>
      </c>
      <c r="M392" s="14">
        <v>30743</v>
      </c>
      <c r="N392" s="14">
        <v>32162</v>
      </c>
      <c r="O392" s="14">
        <v>2140</v>
      </c>
      <c r="P392" s="14">
        <v>65159</v>
      </c>
      <c r="Q392" s="15">
        <v>4</v>
      </c>
      <c r="R392" s="14">
        <v>78412</v>
      </c>
      <c r="S392" s="14">
        <v>32907</v>
      </c>
      <c r="T392" s="14">
        <v>13045</v>
      </c>
      <c r="U392" s="14">
        <v>124368</v>
      </c>
      <c r="V392" s="15">
        <v>0</v>
      </c>
      <c r="W392" s="15">
        <v>0</v>
      </c>
      <c r="X392" s="15">
        <v>0</v>
      </c>
      <c r="Y392" s="14">
        <v>2056535</v>
      </c>
      <c r="Z392" s="14">
        <v>2201175</v>
      </c>
    </row>
    <row r="393" spans="1:26">
      <c r="A393" s="13" t="s">
        <v>226</v>
      </c>
      <c r="B393" s="14">
        <v>23889</v>
      </c>
      <c r="C393" s="14">
        <v>40129</v>
      </c>
      <c r="D393" s="14">
        <v>25301</v>
      </c>
      <c r="E393" s="14">
        <v>8214</v>
      </c>
      <c r="F393" s="14">
        <v>97533</v>
      </c>
      <c r="G393" s="15">
        <v>68</v>
      </c>
      <c r="H393" s="15">
        <v>481</v>
      </c>
      <c r="I393" s="14">
        <v>1140</v>
      </c>
      <c r="J393" s="15">
        <v>84</v>
      </c>
      <c r="K393" s="14">
        <v>1773</v>
      </c>
      <c r="L393" s="15">
        <v>12</v>
      </c>
      <c r="M393" s="14">
        <v>4934</v>
      </c>
      <c r="N393" s="14">
        <v>37862</v>
      </c>
      <c r="O393" s="14">
        <v>11217</v>
      </c>
      <c r="P393" s="14">
        <v>54025</v>
      </c>
      <c r="Q393" s="15">
        <v>3</v>
      </c>
      <c r="R393" s="14">
        <v>5082</v>
      </c>
      <c r="S393" s="14">
        <v>7627</v>
      </c>
      <c r="T393" s="15">
        <v>358</v>
      </c>
      <c r="U393" s="14">
        <v>13070</v>
      </c>
      <c r="V393" s="14">
        <v>32057</v>
      </c>
      <c r="W393" s="14">
        <v>17473</v>
      </c>
      <c r="X393" s="14">
        <v>49530</v>
      </c>
      <c r="Y393" s="14">
        <v>201088</v>
      </c>
      <c r="Z393" s="14">
        <v>215931</v>
      </c>
    </row>
    <row r="394" spans="1:26">
      <c r="A394" s="13" t="s">
        <v>513</v>
      </c>
      <c r="B394" s="14">
        <v>74600</v>
      </c>
      <c r="C394" s="14">
        <v>25713</v>
      </c>
      <c r="D394" s="14">
        <v>119865</v>
      </c>
      <c r="E394" s="14">
        <v>14702</v>
      </c>
      <c r="F394" s="14">
        <v>234880</v>
      </c>
      <c r="G394" s="15">
        <v>230</v>
      </c>
      <c r="H394" s="15">
        <v>230</v>
      </c>
      <c r="I394" s="14">
        <v>4376</v>
      </c>
      <c r="J394" s="15">
        <v>154</v>
      </c>
      <c r="K394" s="14">
        <v>4990</v>
      </c>
      <c r="L394" s="15">
        <v>83</v>
      </c>
      <c r="M394" s="14">
        <v>1521</v>
      </c>
      <c r="N394" s="14">
        <v>109046</v>
      </c>
      <c r="O394" s="14">
        <v>24751</v>
      </c>
      <c r="P394" s="14">
        <v>135401</v>
      </c>
      <c r="Q394" s="15">
        <v>11</v>
      </c>
      <c r="R394" s="14">
        <v>1926</v>
      </c>
      <c r="S394" s="14">
        <v>25655</v>
      </c>
      <c r="T394" s="14">
        <v>2528</v>
      </c>
      <c r="U394" s="14">
        <v>30120</v>
      </c>
      <c r="V394" s="14">
        <v>267703</v>
      </c>
      <c r="W394" s="14">
        <v>23629</v>
      </c>
      <c r="X394" s="14">
        <v>291332</v>
      </c>
      <c r="Y394" s="14">
        <v>661613</v>
      </c>
      <c r="Z394" s="14">
        <v>696723</v>
      </c>
    </row>
    <row r="395" spans="1:26">
      <c r="A395" s="13" t="s">
        <v>949</v>
      </c>
      <c r="B395" s="15">
        <v>681</v>
      </c>
      <c r="C395" s="14">
        <v>21649</v>
      </c>
      <c r="D395" s="14">
        <v>8770</v>
      </c>
      <c r="E395" s="15">
        <v>426</v>
      </c>
      <c r="F395" s="14">
        <v>31526</v>
      </c>
      <c r="G395" s="15">
        <v>12</v>
      </c>
      <c r="H395" s="15">
        <v>14</v>
      </c>
      <c r="I395" s="15">
        <v>26</v>
      </c>
      <c r="J395" s="15">
        <v>0</v>
      </c>
      <c r="K395" s="15">
        <v>52</v>
      </c>
      <c r="L395" s="14">
        <v>1952</v>
      </c>
      <c r="M395" s="14">
        <v>7872</v>
      </c>
      <c r="N395" s="14">
        <v>48522</v>
      </c>
      <c r="O395" s="15">
        <v>409</v>
      </c>
      <c r="P395" s="14">
        <v>58755</v>
      </c>
      <c r="Q395" s="15">
        <v>11</v>
      </c>
      <c r="R395" s="14">
        <v>1927</v>
      </c>
      <c r="S395" s="14">
        <v>2697</v>
      </c>
      <c r="T395" s="15">
        <v>74</v>
      </c>
      <c r="U395" s="14">
        <v>4709</v>
      </c>
      <c r="V395" s="14">
        <v>34960</v>
      </c>
      <c r="W395" s="15">
        <v>300</v>
      </c>
      <c r="X395" s="14">
        <v>35260</v>
      </c>
      <c r="Y395" s="14">
        <v>125541</v>
      </c>
      <c r="Z395" s="14">
        <v>130302</v>
      </c>
    </row>
    <row r="396" spans="1:26">
      <c r="A396" s="13" t="s">
        <v>87</v>
      </c>
      <c r="B396" s="14">
        <v>434544</v>
      </c>
      <c r="C396" s="14">
        <v>159130</v>
      </c>
      <c r="D396" s="14">
        <v>32010</v>
      </c>
      <c r="E396" s="14">
        <v>24908</v>
      </c>
      <c r="F396" s="14">
        <v>650592</v>
      </c>
      <c r="G396" s="15">
        <v>260</v>
      </c>
      <c r="H396" s="15">
        <v>373</v>
      </c>
      <c r="I396" s="15">
        <v>609</v>
      </c>
      <c r="J396" s="15">
        <v>55</v>
      </c>
      <c r="K396" s="14">
        <v>1297</v>
      </c>
      <c r="L396" s="15">
        <v>4</v>
      </c>
      <c r="M396" s="15">
        <v>854</v>
      </c>
      <c r="N396" s="14">
        <v>3756</v>
      </c>
      <c r="O396" s="15">
        <v>810</v>
      </c>
      <c r="P396" s="14">
        <v>5424</v>
      </c>
      <c r="Q396" s="15">
        <v>0</v>
      </c>
      <c r="R396" s="14">
        <v>6119</v>
      </c>
      <c r="S396" s="14">
        <v>2395</v>
      </c>
      <c r="T396" s="15">
        <v>121</v>
      </c>
      <c r="U396" s="14">
        <v>8635</v>
      </c>
      <c r="V396" s="15">
        <v>138</v>
      </c>
      <c r="W396" s="14">
        <v>2196</v>
      </c>
      <c r="X396" s="14">
        <v>2334</v>
      </c>
      <c r="Y396" s="14">
        <v>658350</v>
      </c>
      <c r="Z396" s="14">
        <v>668282</v>
      </c>
    </row>
    <row r="397" spans="1:26">
      <c r="A397" s="13" t="s">
        <v>988</v>
      </c>
      <c r="B397" s="15">
        <v>26</v>
      </c>
      <c r="C397" s="14">
        <v>13068</v>
      </c>
      <c r="D397" s="14">
        <v>16583</v>
      </c>
      <c r="E397" s="14">
        <v>3789</v>
      </c>
      <c r="F397" s="14">
        <v>33466</v>
      </c>
      <c r="G397" s="15">
        <v>0</v>
      </c>
      <c r="H397" s="15">
        <v>21</v>
      </c>
      <c r="I397" s="15">
        <v>123</v>
      </c>
      <c r="J397" s="15">
        <v>50</v>
      </c>
      <c r="K397" s="15">
        <v>194</v>
      </c>
      <c r="L397" s="15">
        <v>4</v>
      </c>
      <c r="M397" s="14">
        <v>1137</v>
      </c>
      <c r="N397" s="14">
        <v>35851</v>
      </c>
      <c r="O397" s="14">
        <v>9242</v>
      </c>
      <c r="P397" s="14">
        <v>46234</v>
      </c>
      <c r="Q397" s="15">
        <v>2</v>
      </c>
      <c r="R397" s="14">
        <v>1325</v>
      </c>
      <c r="S397" s="14">
        <v>1120</v>
      </c>
      <c r="T397" s="15">
        <v>249</v>
      </c>
      <c r="U397" s="14">
        <v>2696</v>
      </c>
      <c r="V397" s="14">
        <v>37080</v>
      </c>
      <c r="W397" s="14">
        <v>38031</v>
      </c>
      <c r="X397" s="14">
        <v>75111</v>
      </c>
      <c r="Y397" s="14">
        <v>154811</v>
      </c>
      <c r="Z397" s="14">
        <v>157701</v>
      </c>
    </row>
    <row r="398" spans="1:26">
      <c r="A398" s="13" t="s">
        <v>1057</v>
      </c>
      <c r="B398" s="15">
        <v>45</v>
      </c>
      <c r="C398" s="15">
        <v>33</v>
      </c>
      <c r="D398" s="14">
        <v>22709</v>
      </c>
      <c r="E398" s="14">
        <v>21670</v>
      </c>
      <c r="F398" s="14">
        <v>44457</v>
      </c>
      <c r="G398" s="15">
        <v>0</v>
      </c>
      <c r="H398" s="15">
        <v>2</v>
      </c>
      <c r="I398" s="14">
        <v>6103</v>
      </c>
      <c r="J398" s="15">
        <v>72</v>
      </c>
      <c r="K398" s="14">
        <v>6177</v>
      </c>
      <c r="L398" s="15">
        <v>2</v>
      </c>
      <c r="M398" s="15">
        <v>12</v>
      </c>
      <c r="N398" s="14">
        <v>7526</v>
      </c>
      <c r="O398" s="14">
        <v>2676</v>
      </c>
      <c r="P398" s="14">
        <v>10216</v>
      </c>
      <c r="Q398" s="15">
        <v>0</v>
      </c>
      <c r="R398" s="15">
        <v>0</v>
      </c>
      <c r="S398" s="14">
        <v>38804</v>
      </c>
      <c r="T398" s="15">
        <v>361</v>
      </c>
      <c r="U398" s="14">
        <v>39165</v>
      </c>
      <c r="V398" s="14">
        <v>5904</v>
      </c>
      <c r="W398" s="14">
        <v>47433</v>
      </c>
      <c r="X398" s="14">
        <v>53337</v>
      </c>
      <c r="Y398" s="14">
        <v>108010</v>
      </c>
      <c r="Z398" s="14">
        <v>153352</v>
      </c>
    </row>
    <row r="399" spans="1:26">
      <c r="A399" s="13" t="s">
        <v>620</v>
      </c>
      <c r="B399" s="15">
        <v>0</v>
      </c>
      <c r="C399" s="14">
        <v>1690</v>
      </c>
      <c r="D399" s="14">
        <v>35974</v>
      </c>
      <c r="E399" s="15">
        <v>51</v>
      </c>
      <c r="F399" s="14">
        <v>37715</v>
      </c>
      <c r="G399" s="15">
        <v>1</v>
      </c>
      <c r="H399" s="14">
        <v>32523</v>
      </c>
      <c r="I399" s="14">
        <v>84725</v>
      </c>
      <c r="J399" s="15">
        <v>111</v>
      </c>
      <c r="K399" s="14">
        <v>117360</v>
      </c>
      <c r="L399" s="15">
        <v>2</v>
      </c>
      <c r="M399" s="14">
        <v>1936</v>
      </c>
      <c r="N399" s="14">
        <v>256665</v>
      </c>
      <c r="O399" s="15">
        <v>97</v>
      </c>
      <c r="P399" s="14">
        <v>258700</v>
      </c>
      <c r="Q399" s="15">
        <v>12</v>
      </c>
      <c r="R399" s="14">
        <v>6368</v>
      </c>
      <c r="S399" s="14">
        <v>100210</v>
      </c>
      <c r="T399" s="15">
        <v>491</v>
      </c>
      <c r="U399" s="14">
        <v>107081</v>
      </c>
      <c r="V399" s="14">
        <v>438477</v>
      </c>
      <c r="W399" s="15">
        <v>30</v>
      </c>
      <c r="X399" s="14">
        <v>438507</v>
      </c>
      <c r="Y399" s="14">
        <v>734922</v>
      </c>
      <c r="Z399" s="14">
        <v>959363</v>
      </c>
    </row>
    <row r="400" spans="1:26">
      <c r="A400" s="13" t="s">
        <v>129</v>
      </c>
      <c r="B400" s="15">
        <v>6</v>
      </c>
      <c r="C400" s="14">
        <v>20479</v>
      </c>
      <c r="D400" s="14">
        <v>39090</v>
      </c>
      <c r="E400" s="15">
        <v>897</v>
      </c>
      <c r="F400" s="14">
        <v>60472</v>
      </c>
      <c r="G400" s="14">
        <v>1429</v>
      </c>
      <c r="H400" s="14">
        <v>1774</v>
      </c>
      <c r="I400" s="14">
        <v>4182</v>
      </c>
      <c r="J400" s="15">
        <v>115</v>
      </c>
      <c r="K400" s="14">
        <v>7500</v>
      </c>
      <c r="L400" s="15">
        <v>1</v>
      </c>
      <c r="M400" s="15">
        <v>169</v>
      </c>
      <c r="N400" s="14">
        <v>151757</v>
      </c>
      <c r="O400" s="15">
        <v>344</v>
      </c>
      <c r="P400" s="14">
        <v>152271</v>
      </c>
      <c r="Q400" s="15">
        <v>2</v>
      </c>
      <c r="R400" s="15">
        <v>24</v>
      </c>
      <c r="S400" s="14">
        <v>27734</v>
      </c>
      <c r="T400" s="15">
        <v>263</v>
      </c>
      <c r="U400" s="14">
        <v>28023</v>
      </c>
      <c r="V400" s="14">
        <v>125272</v>
      </c>
      <c r="W400" s="15">
        <v>2</v>
      </c>
      <c r="X400" s="14">
        <v>125274</v>
      </c>
      <c r="Y400" s="14">
        <v>338017</v>
      </c>
      <c r="Z400" s="14">
        <v>373540</v>
      </c>
    </row>
    <row r="401" spans="1:26">
      <c r="A401" s="13" t="s">
        <v>538</v>
      </c>
      <c r="B401" s="14">
        <v>99248</v>
      </c>
      <c r="C401" s="14">
        <v>49203</v>
      </c>
      <c r="D401" s="14">
        <v>55772</v>
      </c>
      <c r="E401" s="14">
        <v>46307</v>
      </c>
      <c r="F401" s="14">
        <v>250530</v>
      </c>
      <c r="G401" s="15">
        <v>30</v>
      </c>
      <c r="H401" s="15">
        <v>196</v>
      </c>
      <c r="I401" s="15">
        <v>159</v>
      </c>
      <c r="J401" s="15">
        <v>328</v>
      </c>
      <c r="K401" s="15">
        <v>713</v>
      </c>
      <c r="L401" s="15">
        <v>79</v>
      </c>
      <c r="M401" s="14">
        <v>4169</v>
      </c>
      <c r="N401" s="14">
        <v>87452</v>
      </c>
      <c r="O401" s="14">
        <v>42652</v>
      </c>
      <c r="P401" s="14">
        <v>134352</v>
      </c>
      <c r="Q401" s="15">
        <v>15</v>
      </c>
      <c r="R401" s="14">
        <v>12264</v>
      </c>
      <c r="S401" s="14">
        <v>1695</v>
      </c>
      <c r="T401" s="14">
        <v>11460</v>
      </c>
      <c r="U401" s="14">
        <v>25434</v>
      </c>
      <c r="V401" s="14">
        <v>178194</v>
      </c>
      <c r="W401" s="14">
        <v>6886</v>
      </c>
      <c r="X401" s="14">
        <v>185080</v>
      </c>
      <c r="Y401" s="14">
        <v>569962</v>
      </c>
      <c r="Z401" s="14">
        <v>596109</v>
      </c>
    </row>
    <row r="402" spans="1:26">
      <c r="A402" s="13" t="s">
        <v>1078</v>
      </c>
      <c r="B402" s="15">
        <v>144</v>
      </c>
      <c r="C402" s="15">
        <v>724</v>
      </c>
      <c r="D402" s="14">
        <v>31892</v>
      </c>
      <c r="E402" s="15">
        <v>149</v>
      </c>
      <c r="F402" s="14">
        <v>32909</v>
      </c>
      <c r="G402" s="14">
        <v>4083</v>
      </c>
      <c r="H402" s="15">
        <v>990</v>
      </c>
      <c r="I402" s="14">
        <v>1882</v>
      </c>
      <c r="J402" s="15">
        <v>27</v>
      </c>
      <c r="K402" s="14">
        <v>6982</v>
      </c>
      <c r="L402" s="15">
        <v>14</v>
      </c>
      <c r="M402" s="15">
        <v>988</v>
      </c>
      <c r="N402" s="14">
        <v>157872</v>
      </c>
      <c r="O402" s="15">
        <v>194</v>
      </c>
      <c r="P402" s="14">
        <v>159068</v>
      </c>
      <c r="Q402" s="15">
        <v>23</v>
      </c>
      <c r="R402" s="14">
        <v>1316</v>
      </c>
      <c r="S402" s="14">
        <v>46156</v>
      </c>
      <c r="T402" s="15">
        <v>533</v>
      </c>
      <c r="U402" s="14">
        <v>48028</v>
      </c>
      <c r="V402" s="14">
        <v>260028</v>
      </c>
      <c r="W402" s="15">
        <v>136</v>
      </c>
      <c r="X402" s="14">
        <v>260164</v>
      </c>
      <c r="Y402" s="14">
        <v>452141</v>
      </c>
      <c r="Z402" s="14">
        <v>507151</v>
      </c>
    </row>
    <row r="403" spans="1:26">
      <c r="A403" s="13" t="s">
        <v>1035</v>
      </c>
      <c r="B403" s="15">
        <v>26</v>
      </c>
      <c r="C403" s="14">
        <v>4904</v>
      </c>
      <c r="D403" s="14">
        <v>25231</v>
      </c>
      <c r="E403" s="15">
        <v>379</v>
      </c>
      <c r="F403" s="14">
        <v>30540</v>
      </c>
      <c r="G403" s="15">
        <v>898</v>
      </c>
      <c r="H403" s="15">
        <v>798</v>
      </c>
      <c r="I403" s="15">
        <v>905</v>
      </c>
      <c r="J403" s="15">
        <v>190</v>
      </c>
      <c r="K403" s="14">
        <v>2791</v>
      </c>
      <c r="L403" s="15">
        <v>4</v>
      </c>
      <c r="M403" s="15">
        <v>709</v>
      </c>
      <c r="N403" s="14">
        <v>97834</v>
      </c>
      <c r="O403" s="15">
        <v>320</v>
      </c>
      <c r="P403" s="14">
        <v>98867</v>
      </c>
      <c r="Q403" s="15">
        <v>11</v>
      </c>
      <c r="R403" s="15">
        <v>601</v>
      </c>
      <c r="S403" s="14">
        <v>8491</v>
      </c>
      <c r="T403" s="15">
        <v>836</v>
      </c>
      <c r="U403" s="14">
        <v>9939</v>
      </c>
      <c r="V403" s="14">
        <v>131598</v>
      </c>
      <c r="W403" s="15">
        <v>456</v>
      </c>
      <c r="X403" s="14">
        <v>132054</v>
      </c>
      <c r="Y403" s="14">
        <v>261461</v>
      </c>
      <c r="Z403" s="14">
        <v>274191</v>
      </c>
    </row>
    <row r="404" spans="1:26">
      <c r="A404" s="13" t="s">
        <v>914</v>
      </c>
      <c r="B404" s="15">
        <v>200</v>
      </c>
      <c r="C404" s="14">
        <v>31381</v>
      </c>
      <c r="D404" s="14">
        <v>40236</v>
      </c>
      <c r="E404" s="14">
        <v>1310</v>
      </c>
      <c r="F404" s="14">
        <v>73127</v>
      </c>
      <c r="G404" s="15">
        <v>1</v>
      </c>
      <c r="H404" s="15">
        <v>23</v>
      </c>
      <c r="I404" s="15">
        <v>156</v>
      </c>
      <c r="J404" s="15">
        <v>38</v>
      </c>
      <c r="K404" s="15">
        <v>218</v>
      </c>
      <c r="L404" s="15">
        <v>6</v>
      </c>
      <c r="M404" s="14">
        <v>103215</v>
      </c>
      <c r="N404" s="14">
        <v>239370</v>
      </c>
      <c r="O404" s="14">
        <v>1325</v>
      </c>
      <c r="P404" s="14">
        <v>343916</v>
      </c>
      <c r="Q404" s="15">
        <v>3</v>
      </c>
      <c r="R404" s="14">
        <v>2434</v>
      </c>
      <c r="S404" s="14">
        <v>1518</v>
      </c>
      <c r="T404" s="15">
        <v>136</v>
      </c>
      <c r="U404" s="14">
        <v>4091</v>
      </c>
      <c r="V404" s="14">
        <v>852798</v>
      </c>
      <c r="W404" s="14">
        <v>1463</v>
      </c>
      <c r="X404" s="14">
        <v>854261</v>
      </c>
      <c r="Y404" s="14">
        <v>1271304</v>
      </c>
      <c r="Z404" s="14">
        <v>1275613</v>
      </c>
    </row>
    <row r="405" spans="1:26">
      <c r="A405" s="13" t="s">
        <v>404</v>
      </c>
      <c r="B405" s="14">
        <v>44186</v>
      </c>
      <c r="C405" s="14">
        <v>20559</v>
      </c>
      <c r="D405" s="14">
        <v>27446</v>
      </c>
      <c r="E405" s="14">
        <v>8800</v>
      </c>
      <c r="F405" s="14">
        <v>100991</v>
      </c>
      <c r="G405" s="15">
        <v>54</v>
      </c>
      <c r="H405" s="15">
        <v>92</v>
      </c>
      <c r="I405" s="15">
        <v>303</v>
      </c>
      <c r="J405" s="15">
        <v>30</v>
      </c>
      <c r="K405" s="15">
        <v>479</v>
      </c>
      <c r="L405" s="15">
        <v>30</v>
      </c>
      <c r="M405" s="14">
        <v>3514</v>
      </c>
      <c r="N405" s="14">
        <v>50555</v>
      </c>
      <c r="O405" s="14">
        <v>1748</v>
      </c>
      <c r="P405" s="14">
        <v>55847</v>
      </c>
      <c r="Q405" s="15">
        <v>76</v>
      </c>
      <c r="R405" s="14">
        <v>3469</v>
      </c>
      <c r="S405" s="14">
        <v>6455</v>
      </c>
      <c r="T405" s="15">
        <v>230</v>
      </c>
      <c r="U405" s="14">
        <v>10230</v>
      </c>
      <c r="V405" s="14">
        <v>91099</v>
      </c>
      <c r="W405" s="14">
        <v>13486</v>
      </c>
      <c r="X405" s="14">
        <v>104585</v>
      </c>
      <c r="Y405" s="14">
        <v>261423</v>
      </c>
      <c r="Z405" s="14">
        <v>272132</v>
      </c>
    </row>
    <row r="406" spans="1:26">
      <c r="A406" s="13" t="s">
        <v>854</v>
      </c>
      <c r="B406" s="14">
        <v>110534</v>
      </c>
      <c r="C406" s="14">
        <v>48390</v>
      </c>
      <c r="D406" s="14">
        <v>35168</v>
      </c>
      <c r="E406" s="14">
        <v>1945</v>
      </c>
      <c r="F406" s="14">
        <v>196037</v>
      </c>
      <c r="G406" s="15">
        <v>369</v>
      </c>
      <c r="H406" s="15">
        <v>719</v>
      </c>
      <c r="I406" s="15">
        <v>924</v>
      </c>
      <c r="J406" s="15">
        <v>173</v>
      </c>
      <c r="K406" s="14">
        <v>2185</v>
      </c>
      <c r="L406" s="15">
        <v>138</v>
      </c>
      <c r="M406" s="14">
        <v>5095</v>
      </c>
      <c r="N406" s="14">
        <v>51859</v>
      </c>
      <c r="O406" s="14">
        <v>4266</v>
      </c>
      <c r="P406" s="14">
        <v>61358</v>
      </c>
      <c r="Q406" s="15">
        <v>2</v>
      </c>
      <c r="R406" s="14">
        <v>5134</v>
      </c>
      <c r="S406" s="14">
        <v>14667</v>
      </c>
      <c r="T406" s="15">
        <v>770</v>
      </c>
      <c r="U406" s="14">
        <v>20573</v>
      </c>
      <c r="V406" s="14">
        <v>18434</v>
      </c>
      <c r="W406" s="15">
        <v>473</v>
      </c>
      <c r="X406" s="14">
        <v>18907</v>
      </c>
      <c r="Y406" s="14">
        <v>276302</v>
      </c>
      <c r="Z406" s="14">
        <v>299060</v>
      </c>
    </row>
    <row r="407" spans="1:26">
      <c r="A407" s="13" t="s">
        <v>180</v>
      </c>
      <c r="B407" s="14">
        <v>2100</v>
      </c>
      <c r="C407" s="14">
        <v>47174</v>
      </c>
      <c r="D407" s="14">
        <v>130757</v>
      </c>
      <c r="E407" s="15">
        <v>349</v>
      </c>
      <c r="F407" s="14">
        <v>180380</v>
      </c>
      <c r="G407" s="15">
        <v>36</v>
      </c>
      <c r="H407" s="15">
        <v>363</v>
      </c>
      <c r="I407" s="14">
        <v>2335</v>
      </c>
      <c r="J407" s="15">
        <v>69</v>
      </c>
      <c r="K407" s="14">
        <v>2803</v>
      </c>
      <c r="L407" s="15">
        <v>373</v>
      </c>
      <c r="M407" s="14">
        <v>6185</v>
      </c>
      <c r="N407" s="14">
        <v>153058</v>
      </c>
      <c r="O407" s="15">
        <v>974</v>
      </c>
      <c r="P407" s="14">
        <v>160590</v>
      </c>
      <c r="Q407" s="15">
        <v>1</v>
      </c>
      <c r="R407" s="15">
        <v>101</v>
      </c>
      <c r="S407" s="14">
        <v>12264</v>
      </c>
      <c r="T407" s="15">
        <v>333</v>
      </c>
      <c r="U407" s="14">
        <v>12699</v>
      </c>
      <c r="V407" s="14">
        <v>320238</v>
      </c>
      <c r="W407" s="15">
        <v>8</v>
      </c>
      <c r="X407" s="14">
        <v>320246</v>
      </c>
      <c r="Y407" s="14">
        <v>661216</v>
      </c>
      <c r="Z407" s="14">
        <v>676718</v>
      </c>
    </row>
    <row r="408" spans="1:26">
      <c r="A408" s="13" t="s">
        <v>428</v>
      </c>
      <c r="B408" s="15">
        <v>554</v>
      </c>
      <c r="C408" s="14">
        <v>17295</v>
      </c>
      <c r="D408" s="14">
        <v>31306</v>
      </c>
      <c r="E408" s="14">
        <v>9841</v>
      </c>
      <c r="F408" s="14">
        <v>58996</v>
      </c>
      <c r="G408" s="15">
        <v>2</v>
      </c>
      <c r="H408" s="15">
        <v>50</v>
      </c>
      <c r="I408" s="15">
        <v>181</v>
      </c>
      <c r="J408" s="15">
        <v>271</v>
      </c>
      <c r="K408" s="15">
        <v>504</v>
      </c>
      <c r="L408" s="15">
        <v>64</v>
      </c>
      <c r="M408" s="14">
        <v>3647</v>
      </c>
      <c r="N408" s="14">
        <v>49939</v>
      </c>
      <c r="O408" s="14">
        <v>296431</v>
      </c>
      <c r="P408" s="14">
        <v>350081</v>
      </c>
      <c r="Q408" s="15">
        <v>13</v>
      </c>
      <c r="R408" s="15">
        <v>874</v>
      </c>
      <c r="S408" s="14">
        <v>3099</v>
      </c>
      <c r="T408" s="14">
        <v>8559</v>
      </c>
      <c r="U408" s="14">
        <v>12545</v>
      </c>
      <c r="V408" s="14">
        <v>34744</v>
      </c>
      <c r="W408" s="14">
        <v>491598</v>
      </c>
      <c r="X408" s="14">
        <v>526342</v>
      </c>
      <c r="Y408" s="14">
        <v>935419</v>
      </c>
      <c r="Z408" s="14">
        <v>948468</v>
      </c>
    </row>
    <row r="409" spans="1:26">
      <c r="A409" s="13" t="s">
        <v>330</v>
      </c>
      <c r="B409" s="14">
        <v>154021</v>
      </c>
      <c r="C409" s="14">
        <v>47447</v>
      </c>
      <c r="D409" s="14">
        <v>29306</v>
      </c>
      <c r="E409" s="14">
        <v>1203</v>
      </c>
      <c r="F409" s="14">
        <v>231977</v>
      </c>
      <c r="G409" s="15">
        <v>59</v>
      </c>
      <c r="H409" s="15">
        <v>32</v>
      </c>
      <c r="I409" s="15">
        <v>75</v>
      </c>
      <c r="J409" s="15">
        <v>63</v>
      </c>
      <c r="K409" s="15">
        <v>229</v>
      </c>
      <c r="L409" s="15">
        <v>16</v>
      </c>
      <c r="M409" s="14">
        <v>1170</v>
      </c>
      <c r="N409" s="14">
        <v>40295</v>
      </c>
      <c r="O409" s="15">
        <v>692</v>
      </c>
      <c r="P409" s="14">
        <v>42173</v>
      </c>
      <c r="Q409" s="15">
        <v>0</v>
      </c>
      <c r="R409" s="15">
        <v>29</v>
      </c>
      <c r="S409" s="14">
        <v>2013</v>
      </c>
      <c r="T409" s="15">
        <v>405</v>
      </c>
      <c r="U409" s="14">
        <v>2447</v>
      </c>
      <c r="V409" s="14">
        <v>45843</v>
      </c>
      <c r="W409" s="15">
        <v>609</v>
      </c>
      <c r="X409" s="14">
        <v>46452</v>
      </c>
      <c r="Y409" s="14">
        <v>320602</v>
      </c>
      <c r="Z409" s="14">
        <v>323278</v>
      </c>
    </row>
    <row r="410" spans="1:26">
      <c r="A410" s="13" t="s">
        <v>420</v>
      </c>
      <c r="B410" s="14">
        <v>6774</v>
      </c>
      <c r="C410" s="14">
        <v>6789</v>
      </c>
      <c r="D410" s="14">
        <v>47770</v>
      </c>
      <c r="E410" s="15">
        <v>745</v>
      </c>
      <c r="F410" s="14">
        <v>62078</v>
      </c>
      <c r="G410" s="15">
        <v>3</v>
      </c>
      <c r="H410" s="15">
        <v>64</v>
      </c>
      <c r="I410" s="15">
        <v>323</v>
      </c>
      <c r="J410" s="15">
        <v>9</v>
      </c>
      <c r="K410" s="15">
        <v>399</v>
      </c>
      <c r="L410" s="15">
        <v>238</v>
      </c>
      <c r="M410" s="14">
        <v>1178</v>
      </c>
      <c r="N410" s="14">
        <v>166427</v>
      </c>
      <c r="O410" s="15">
        <v>791</v>
      </c>
      <c r="P410" s="14">
        <v>168634</v>
      </c>
      <c r="Q410" s="15">
        <v>22</v>
      </c>
      <c r="R410" s="14">
        <v>10824</v>
      </c>
      <c r="S410" s="14">
        <v>12569</v>
      </c>
      <c r="T410" s="15">
        <v>497</v>
      </c>
      <c r="U410" s="14">
        <v>23912</v>
      </c>
      <c r="V410" s="14">
        <v>281124</v>
      </c>
      <c r="W410" s="15">
        <v>690</v>
      </c>
      <c r="X410" s="14">
        <v>281814</v>
      </c>
      <c r="Y410" s="14">
        <v>512526</v>
      </c>
      <c r="Z410" s="14">
        <v>536837</v>
      </c>
    </row>
    <row r="411" spans="1:26">
      <c r="A411" s="13" t="s">
        <v>712</v>
      </c>
      <c r="B411" s="15">
        <v>105</v>
      </c>
      <c r="C411" s="14">
        <v>13485</v>
      </c>
      <c r="D411" s="14">
        <v>62088</v>
      </c>
      <c r="E411" s="14">
        <v>3669</v>
      </c>
      <c r="F411" s="14">
        <v>79347</v>
      </c>
      <c r="G411" s="14">
        <v>3803</v>
      </c>
      <c r="H411" s="15">
        <v>734</v>
      </c>
      <c r="I411" s="14">
        <v>6548</v>
      </c>
      <c r="J411" s="14">
        <v>1925</v>
      </c>
      <c r="K411" s="14">
        <v>13010</v>
      </c>
      <c r="L411" s="15">
        <v>9</v>
      </c>
      <c r="M411" s="14">
        <v>3452</v>
      </c>
      <c r="N411" s="14">
        <v>105099</v>
      </c>
      <c r="O411" s="15">
        <v>709</v>
      </c>
      <c r="P411" s="14">
        <v>109269</v>
      </c>
      <c r="Q411" s="15">
        <v>52</v>
      </c>
      <c r="R411" s="14">
        <v>11149</v>
      </c>
      <c r="S411" s="14">
        <v>35794</v>
      </c>
      <c r="T411" s="15">
        <v>874</v>
      </c>
      <c r="U411" s="14">
        <v>47869</v>
      </c>
      <c r="V411" s="14">
        <v>65462</v>
      </c>
      <c r="W411" s="14">
        <v>6448</v>
      </c>
      <c r="X411" s="14">
        <v>71910</v>
      </c>
      <c r="Y411" s="14">
        <v>260526</v>
      </c>
      <c r="Z411" s="14">
        <v>321405</v>
      </c>
    </row>
    <row r="412" spans="1:26">
      <c r="A412" s="13" t="s">
        <v>177</v>
      </c>
      <c r="B412" s="15">
        <v>77</v>
      </c>
      <c r="C412" s="14">
        <v>74885</v>
      </c>
      <c r="D412" s="14">
        <v>104249</v>
      </c>
      <c r="E412" s="15">
        <v>134</v>
      </c>
      <c r="F412" s="14">
        <v>179345</v>
      </c>
      <c r="G412" s="15">
        <v>40</v>
      </c>
      <c r="H412" s="15">
        <v>112</v>
      </c>
      <c r="I412" s="15">
        <v>100</v>
      </c>
      <c r="J412" s="15">
        <v>5</v>
      </c>
      <c r="K412" s="15">
        <v>257</v>
      </c>
      <c r="L412" s="15">
        <v>0</v>
      </c>
      <c r="M412" s="14">
        <v>2473</v>
      </c>
      <c r="N412" s="14">
        <v>115521</v>
      </c>
      <c r="O412" s="15">
        <v>409</v>
      </c>
      <c r="P412" s="14">
        <v>118403</v>
      </c>
      <c r="Q412" s="15">
        <v>1</v>
      </c>
      <c r="R412" s="15">
        <v>53</v>
      </c>
      <c r="S412" s="14">
        <v>3920</v>
      </c>
      <c r="T412" s="15">
        <v>44</v>
      </c>
      <c r="U412" s="14">
        <v>4018</v>
      </c>
      <c r="V412" s="14">
        <v>114474</v>
      </c>
      <c r="W412" s="15">
        <v>24</v>
      </c>
      <c r="X412" s="14">
        <v>114498</v>
      </c>
      <c r="Y412" s="14">
        <v>412246</v>
      </c>
      <c r="Z412" s="14">
        <v>416521</v>
      </c>
    </row>
    <row r="413" spans="1:26">
      <c r="A413" s="13" t="s">
        <v>326</v>
      </c>
      <c r="B413" s="14">
        <v>91110</v>
      </c>
      <c r="C413" s="14">
        <v>62603</v>
      </c>
      <c r="D413" s="14">
        <v>32897</v>
      </c>
      <c r="E413" s="14">
        <v>2273</v>
      </c>
      <c r="F413" s="14">
        <v>188883</v>
      </c>
      <c r="G413" s="15">
        <v>134</v>
      </c>
      <c r="H413" s="15">
        <v>431</v>
      </c>
      <c r="I413" s="15">
        <v>409</v>
      </c>
      <c r="J413" s="15">
        <v>35</v>
      </c>
      <c r="K413" s="14">
        <v>1009</v>
      </c>
      <c r="L413" s="15">
        <v>17</v>
      </c>
      <c r="M413" s="14">
        <v>4904</v>
      </c>
      <c r="N413" s="14">
        <v>48432</v>
      </c>
      <c r="O413" s="14">
        <v>1127</v>
      </c>
      <c r="P413" s="14">
        <v>54480</v>
      </c>
      <c r="Q413" s="15">
        <v>1</v>
      </c>
      <c r="R413" s="14">
        <v>2531</v>
      </c>
      <c r="S413" s="14">
        <v>6168</v>
      </c>
      <c r="T413" s="15">
        <v>232</v>
      </c>
      <c r="U413" s="14">
        <v>8932</v>
      </c>
      <c r="V413" s="14">
        <v>19274</v>
      </c>
      <c r="W413" s="15">
        <v>432</v>
      </c>
      <c r="X413" s="14">
        <v>19706</v>
      </c>
      <c r="Y413" s="14">
        <v>263069</v>
      </c>
      <c r="Z413" s="14">
        <v>273010</v>
      </c>
    </row>
    <row r="414" spans="1:26">
      <c r="A414" s="13" t="s">
        <v>903</v>
      </c>
      <c r="B414" s="15">
        <v>0</v>
      </c>
      <c r="C414" s="15">
        <v>328</v>
      </c>
      <c r="D414" s="14">
        <v>38616</v>
      </c>
      <c r="E414" s="15">
        <v>141</v>
      </c>
      <c r="F414" s="14">
        <v>39085</v>
      </c>
      <c r="G414" s="15">
        <v>0</v>
      </c>
      <c r="H414" s="15">
        <v>45</v>
      </c>
      <c r="I414" s="14">
        <v>25337</v>
      </c>
      <c r="J414" s="15">
        <v>51</v>
      </c>
      <c r="K414" s="14">
        <v>25433</v>
      </c>
      <c r="L414" s="15">
        <v>20</v>
      </c>
      <c r="M414" s="14">
        <v>13016</v>
      </c>
      <c r="N414" s="14">
        <v>175492</v>
      </c>
      <c r="O414" s="14">
        <v>1757</v>
      </c>
      <c r="P414" s="14">
        <v>190285</v>
      </c>
      <c r="Q414" s="15">
        <v>0</v>
      </c>
      <c r="R414" s="15">
        <v>869</v>
      </c>
      <c r="S414" s="14">
        <v>32103</v>
      </c>
      <c r="T414" s="15">
        <v>524</v>
      </c>
      <c r="U414" s="14">
        <v>33496</v>
      </c>
      <c r="V414" s="14">
        <v>329418</v>
      </c>
      <c r="W414" s="15">
        <v>654</v>
      </c>
      <c r="X414" s="14">
        <v>330072</v>
      </c>
      <c r="Y414" s="14">
        <v>559442</v>
      </c>
      <c r="Z414" s="14">
        <v>618371</v>
      </c>
    </row>
    <row r="415" spans="1:26">
      <c r="A415" s="13" t="s">
        <v>207</v>
      </c>
      <c r="B415" s="14">
        <v>28997</v>
      </c>
      <c r="C415" s="14">
        <v>46916</v>
      </c>
      <c r="D415" s="14">
        <v>33191</v>
      </c>
      <c r="E415" s="14">
        <v>2378</v>
      </c>
      <c r="F415" s="14">
        <v>111482</v>
      </c>
      <c r="G415" s="15">
        <v>40</v>
      </c>
      <c r="H415" s="15">
        <v>23</v>
      </c>
      <c r="I415" s="15">
        <v>126</v>
      </c>
      <c r="J415" s="14">
        <v>5085</v>
      </c>
      <c r="K415" s="14">
        <v>5274</v>
      </c>
      <c r="L415" s="15">
        <v>275</v>
      </c>
      <c r="M415" s="14">
        <v>2034</v>
      </c>
      <c r="N415" s="14">
        <v>46968</v>
      </c>
      <c r="O415" s="14">
        <v>9335</v>
      </c>
      <c r="P415" s="14">
        <v>58612</v>
      </c>
      <c r="Q415" s="15">
        <v>2</v>
      </c>
      <c r="R415" s="15">
        <v>363</v>
      </c>
      <c r="S415" s="15">
        <v>847</v>
      </c>
      <c r="T415" s="14">
        <v>2651</v>
      </c>
      <c r="U415" s="14">
        <v>3863</v>
      </c>
      <c r="V415" s="14">
        <v>54576</v>
      </c>
      <c r="W415" s="14">
        <v>5291</v>
      </c>
      <c r="X415" s="14">
        <v>59867</v>
      </c>
      <c r="Y415" s="14">
        <v>229961</v>
      </c>
      <c r="Z415" s="14">
        <v>239098</v>
      </c>
    </row>
    <row r="416" spans="1:26">
      <c r="A416" s="13" t="s">
        <v>757</v>
      </c>
      <c r="B416" s="15">
        <v>5</v>
      </c>
      <c r="C416" s="15">
        <v>983</v>
      </c>
      <c r="D416" s="14">
        <v>29268</v>
      </c>
      <c r="E416" s="15">
        <v>288</v>
      </c>
      <c r="F416" s="14">
        <v>30544</v>
      </c>
      <c r="G416" s="15">
        <v>139</v>
      </c>
      <c r="H416" s="15">
        <v>72</v>
      </c>
      <c r="I416" s="15">
        <v>695</v>
      </c>
      <c r="J416" s="15">
        <v>25</v>
      </c>
      <c r="K416" s="15">
        <v>931</v>
      </c>
      <c r="L416" s="15">
        <v>1</v>
      </c>
      <c r="M416" s="15">
        <v>246</v>
      </c>
      <c r="N416" s="14">
        <v>128637</v>
      </c>
      <c r="O416" s="15">
        <v>290</v>
      </c>
      <c r="P416" s="14">
        <v>129174</v>
      </c>
      <c r="Q416" s="15">
        <v>6</v>
      </c>
      <c r="R416" s="14">
        <v>1102</v>
      </c>
      <c r="S416" s="14">
        <v>40733</v>
      </c>
      <c r="T416" s="15">
        <v>220</v>
      </c>
      <c r="U416" s="14">
        <v>42061</v>
      </c>
      <c r="V416" s="14">
        <v>106473</v>
      </c>
      <c r="W416" s="15">
        <v>368</v>
      </c>
      <c r="X416" s="14">
        <v>106841</v>
      </c>
      <c r="Y416" s="14">
        <v>266559</v>
      </c>
      <c r="Z416" s="14">
        <v>309551</v>
      </c>
    </row>
    <row r="417" spans="1:26">
      <c r="A417" s="13" t="s">
        <v>901</v>
      </c>
      <c r="B417" s="14">
        <v>1221</v>
      </c>
      <c r="C417" s="14">
        <v>26113</v>
      </c>
      <c r="D417" s="14">
        <v>12552</v>
      </c>
      <c r="E417" s="14">
        <v>1250</v>
      </c>
      <c r="F417" s="14">
        <v>41136</v>
      </c>
      <c r="G417" s="15">
        <v>2</v>
      </c>
      <c r="H417" s="15">
        <v>213</v>
      </c>
      <c r="I417" s="15">
        <v>139</v>
      </c>
      <c r="J417" s="15">
        <v>0</v>
      </c>
      <c r="K417" s="15">
        <v>354</v>
      </c>
      <c r="L417" s="15">
        <v>218</v>
      </c>
      <c r="M417" s="14">
        <v>89265</v>
      </c>
      <c r="N417" s="14">
        <v>86933</v>
      </c>
      <c r="O417" s="14">
        <v>2064</v>
      </c>
      <c r="P417" s="14">
        <v>178480</v>
      </c>
      <c r="Q417" s="15">
        <v>0</v>
      </c>
      <c r="R417" s="15">
        <v>776</v>
      </c>
      <c r="S417" s="14">
        <v>6386</v>
      </c>
      <c r="T417" s="15">
        <v>37</v>
      </c>
      <c r="U417" s="14">
        <v>7199</v>
      </c>
      <c r="V417" s="14">
        <v>122952</v>
      </c>
      <c r="W417" s="15">
        <v>643</v>
      </c>
      <c r="X417" s="14">
        <v>123595</v>
      </c>
      <c r="Y417" s="14">
        <v>343211</v>
      </c>
      <c r="Z417" s="14">
        <v>350764</v>
      </c>
    </row>
    <row r="418" spans="1:26">
      <c r="A418" s="13" t="s">
        <v>151</v>
      </c>
      <c r="B418" s="15">
        <v>142</v>
      </c>
      <c r="C418" s="14">
        <v>13490</v>
      </c>
      <c r="D418" s="14">
        <v>31840</v>
      </c>
      <c r="E418" s="14">
        <v>2220</v>
      </c>
      <c r="F418" s="14">
        <v>47692</v>
      </c>
      <c r="G418" s="15">
        <v>0</v>
      </c>
      <c r="H418" s="15">
        <v>223</v>
      </c>
      <c r="I418" s="14">
        <v>1449</v>
      </c>
      <c r="J418" s="15">
        <v>55</v>
      </c>
      <c r="K418" s="14">
        <v>1727</v>
      </c>
      <c r="L418" s="15">
        <v>8</v>
      </c>
      <c r="M418" s="14">
        <v>6680</v>
      </c>
      <c r="N418" s="14">
        <v>66545</v>
      </c>
      <c r="O418" s="14">
        <v>2409</v>
      </c>
      <c r="P418" s="14">
        <v>75642</v>
      </c>
      <c r="Q418" s="15">
        <v>2</v>
      </c>
      <c r="R418" s="14">
        <v>3282</v>
      </c>
      <c r="S418" s="14">
        <v>8146</v>
      </c>
      <c r="T418" s="15">
        <v>683</v>
      </c>
      <c r="U418" s="14">
        <v>12113</v>
      </c>
      <c r="V418" s="14">
        <v>76866</v>
      </c>
      <c r="W418" s="14">
        <v>3767</v>
      </c>
      <c r="X418" s="14">
        <v>80633</v>
      </c>
      <c r="Y418" s="14">
        <v>203967</v>
      </c>
      <c r="Z418" s="14">
        <v>217807</v>
      </c>
    </row>
    <row r="419" spans="1:26">
      <c r="A419" s="13" t="s">
        <v>396</v>
      </c>
      <c r="B419" s="14">
        <v>50784</v>
      </c>
      <c r="C419" s="14">
        <v>24931</v>
      </c>
      <c r="D419" s="14">
        <v>13467</v>
      </c>
      <c r="E419" s="15">
        <v>633</v>
      </c>
      <c r="F419" s="14">
        <v>89815</v>
      </c>
      <c r="G419" s="15">
        <v>8</v>
      </c>
      <c r="H419" s="15">
        <v>54</v>
      </c>
      <c r="I419" s="14">
        <v>1473</v>
      </c>
      <c r="J419" s="15">
        <v>4</v>
      </c>
      <c r="K419" s="14">
        <v>1539</v>
      </c>
      <c r="L419" s="14">
        <v>3566</v>
      </c>
      <c r="M419" s="14">
        <v>9750</v>
      </c>
      <c r="N419" s="14">
        <v>111509</v>
      </c>
      <c r="O419" s="15">
        <v>543</v>
      </c>
      <c r="P419" s="14">
        <v>125368</v>
      </c>
      <c r="Q419" s="15">
        <v>12</v>
      </c>
      <c r="R419" s="14">
        <v>4156</v>
      </c>
      <c r="S419" s="14">
        <v>12143</v>
      </c>
      <c r="T419" s="15">
        <v>252</v>
      </c>
      <c r="U419" s="14">
        <v>16563</v>
      </c>
      <c r="V419" s="14">
        <v>127406</v>
      </c>
      <c r="W419" s="14">
        <v>1098</v>
      </c>
      <c r="X419" s="14">
        <v>128504</v>
      </c>
      <c r="Y419" s="14">
        <v>343687</v>
      </c>
      <c r="Z419" s="14">
        <v>361789</v>
      </c>
    </row>
    <row r="420" spans="1:26">
      <c r="A420" s="13" t="s">
        <v>473</v>
      </c>
      <c r="B420" s="14">
        <v>549544</v>
      </c>
      <c r="C420" s="14">
        <v>110485</v>
      </c>
      <c r="D420" s="14">
        <v>138668</v>
      </c>
      <c r="E420" s="14">
        <v>5453</v>
      </c>
      <c r="F420" s="14">
        <v>804150</v>
      </c>
      <c r="G420" s="15">
        <v>489</v>
      </c>
      <c r="H420" s="15">
        <v>93</v>
      </c>
      <c r="I420" s="15">
        <v>149</v>
      </c>
      <c r="J420" s="15">
        <v>17</v>
      </c>
      <c r="K420" s="15">
        <v>748</v>
      </c>
      <c r="L420" s="15">
        <v>12</v>
      </c>
      <c r="M420" s="14">
        <v>1501</v>
      </c>
      <c r="N420" s="14">
        <v>129261</v>
      </c>
      <c r="O420" s="14">
        <v>9136</v>
      </c>
      <c r="P420" s="14">
        <v>139910</v>
      </c>
      <c r="Q420" s="15">
        <v>10</v>
      </c>
      <c r="R420" s="15">
        <v>833</v>
      </c>
      <c r="S420" s="14">
        <v>2710</v>
      </c>
      <c r="T420" s="15">
        <v>456</v>
      </c>
      <c r="U420" s="14">
        <v>4009</v>
      </c>
      <c r="V420" s="14">
        <v>9733</v>
      </c>
      <c r="W420" s="14">
        <v>1846</v>
      </c>
      <c r="X420" s="14">
        <v>11579</v>
      </c>
      <c r="Y420" s="14">
        <v>955639</v>
      </c>
      <c r="Z420" s="14">
        <v>960396</v>
      </c>
    </row>
    <row r="421" spans="1:26">
      <c r="A421" s="13" t="s">
        <v>303</v>
      </c>
      <c r="B421" s="14">
        <v>97983</v>
      </c>
      <c r="C421" s="14">
        <v>5399</v>
      </c>
      <c r="D421" s="14">
        <v>35320</v>
      </c>
      <c r="E421" s="14">
        <v>3323</v>
      </c>
      <c r="F421" s="14">
        <v>142025</v>
      </c>
      <c r="G421" s="15">
        <v>193</v>
      </c>
      <c r="H421" s="15">
        <v>124</v>
      </c>
      <c r="I421" s="15">
        <v>980</v>
      </c>
      <c r="J421" s="15">
        <v>24</v>
      </c>
      <c r="K421" s="14">
        <v>1321</v>
      </c>
      <c r="L421" s="15">
        <v>35</v>
      </c>
      <c r="M421" s="15">
        <v>488</v>
      </c>
      <c r="N421" s="14">
        <v>34339</v>
      </c>
      <c r="O421" s="14">
        <v>2334</v>
      </c>
      <c r="P421" s="14">
        <v>37196</v>
      </c>
      <c r="Q421" s="15">
        <v>8</v>
      </c>
      <c r="R421" s="14">
        <v>2549</v>
      </c>
      <c r="S421" s="14">
        <v>3968</v>
      </c>
      <c r="T421" s="14">
        <v>1913</v>
      </c>
      <c r="U421" s="14">
        <v>8438</v>
      </c>
      <c r="V421" s="14">
        <v>34133</v>
      </c>
      <c r="W421" s="14">
        <v>1035</v>
      </c>
      <c r="X421" s="14">
        <v>35168</v>
      </c>
      <c r="Y421" s="14">
        <v>214389</v>
      </c>
      <c r="Z421" s="14">
        <v>224148</v>
      </c>
    </row>
    <row r="422" spans="1:26">
      <c r="A422" s="13" t="s">
        <v>1085</v>
      </c>
      <c r="B422" s="15">
        <v>16</v>
      </c>
      <c r="C422" s="15">
        <v>309</v>
      </c>
      <c r="D422" s="14">
        <v>11582</v>
      </c>
      <c r="E422" s="15">
        <v>12</v>
      </c>
      <c r="F422" s="14">
        <v>11919</v>
      </c>
      <c r="G422" s="14">
        <v>2688</v>
      </c>
      <c r="H422" s="15">
        <v>371</v>
      </c>
      <c r="I422" s="15">
        <v>462</v>
      </c>
      <c r="J422" s="15">
        <v>8</v>
      </c>
      <c r="K422" s="14">
        <v>3529</v>
      </c>
      <c r="L422" s="15">
        <v>1</v>
      </c>
      <c r="M422" s="14">
        <v>2012</v>
      </c>
      <c r="N422" s="14">
        <v>334143</v>
      </c>
      <c r="O422" s="15">
        <v>163</v>
      </c>
      <c r="P422" s="14">
        <v>336319</v>
      </c>
      <c r="Q422" s="15">
        <v>44</v>
      </c>
      <c r="R422" s="14">
        <v>1226</v>
      </c>
      <c r="S422" s="14">
        <v>14787</v>
      </c>
      <c r="T422" s="14">
        <v>1044</v>
      </c>
      <c r="U422" s="14">
        <v>17101</v>
      </c>
      <c r="V422" s="14">
        <v>505349</v>
      </c>
      <c r="W422" s="15">
        <v>6</v>
      </c>
      <c r="X422" s="14">
        <v>505355</v>
      </c>
      <c r="Y422" s="14">
        <v>853593</v>
      </c>
      <c r="Z422" s="14">
        <v>874223</v>
      </c>
    </row>
    <row r="423" spans="1:26">
      <c r="A423" s="13" t="s">
        <v>83</v>
      </c>
      <c r="B423" s="14">
        <v>202042</v>
      </c>
      <c r="C423" s="14">
        <v>90203</v>
      </c>
      <c r="D423" s="14">
        <v>64182</v>
      </c>
      <c r="E423" s="14">
        <v>10605</v>
      </c>
      <c r="F423" s="14">
        <v>367032</v>
      </c>
      <c r="G423" s="15">
        <v>283</v>
      </c>
      <c r="H423" s="15">
        <v>422</v>
      </c>
      <c r="I423" s="14">
        <v>1979</v>
      </c>
      <c r="J423" s="15">
        <v>161</v>
      </c>
      <c r="K423" s="14">
        <v>2845</v>
      </c>
      <c r="L423" s="15">
        <v>40</v>
      </c>
      <c r="M423" s="14">
        <v>2944</v>
      </c>
      <c r="N423" s="14">
        <v>39024</v>
      </c>
      <c r="O423" s="14">
        <v>10546</v>
      </c>
      <c r="P423" s="14">
        <v>52554</v>
      </c>
      <c r="Q423" s="15">
        <v>6</v>
      </c>
      <c r="R423" s="14">
        <v>3936</v>
      </c>
      <c r="S423" s="14">
        <v>7023</v>
      </c>
      <c r="T423" s="14">
        <v>1077</v>
      </c>
      <c r="U423" s="14">
        <v>12042</v>
      </c>
      <c r="V423" s="14">
        <v>42210</v>
      </c>
      <c r="W423" s="14">
        <v>7822</v>
      </c>
      <c r="X423" s="14">
        <v>50032</v>
      </c>
      <c r="Y423" s="14">
        <v>469618</v>
      </c>
      <c r="Z423" s="14">
        <v>484505</v>
      </c>
    </row>
    <row r="424" spans="1:26">
      <c r="A424" s="13" t="s">
        <v>1028</v>
      </c>
      <c r="B424" s="15">
        <v>267</v>
      </c>
      <c r="C424" s="14">
        <v>2430</v>
      </c>
      <c r="D424" s="14">
        <v>9696</v>
      </c>
      <c r="E424" s="14">
        <v>4138</v>
      </c>
      <c r="F424" s="14">
        <v>16531</v>
      </c>
      <c r="G424" s="15">
        <v>0</v>
      </c>
      <c r="H424" s="15">
        <v>4</v>
      </c>
      <c r="I424" s="15">
        <v>46</v>
      </c>
      <c r="J424" s="15">
        <v>1</v>
      </c>
      <c r="K424" s="15">
        <v>51</v>
      </c>
      <c r="L424" s="15">
        <v>10</v>
      </c>
      <c r="M424" s="14">
        <v>1247</v>
      </c>
      <c r="N424" s="14">
        <v>31349</v>
      </c>
      <c r="O424" s="14">
        <v>3221</v>
      </c>
      <c r="P424" s="14">
        <v>35827</v>
      </c>
      <c r="Q424" s="15">
        <v>0</v>
      </c>
      <c r="R424" s="15">
        <v>11</v>
      </c>
      <c r="S424" s="15">
        <v>225</v>
      </c>
      <c r="T424" s="15">
        <v>44</v>
      </c>
      <c r="U424" s="15">
        <v>280</v>
      </c>
      <c r="V424" s="14">
        <v>44106</v>
      </c>
      <c r="W424" s="14">
        <v>7933</v>
      </c>
      <c r="X424" s="14">
        <v>52039</v>
      </c>
      <c r="Y424" s="14">
        <v>104397</v>
      </c>
      <c r="Z424" s="14">
        <v>104728</v>
      </c>
    </row>
    <row r="425" spans="1:26">
      <c r="A425" s="13" t="s">
        <v>1099</v>
      </c>
      <c r="B425" s="15">
        <v>5</v>
      </c>
      <c r="C425" s="15">
        <v>516</v>
      </c>
      <c r="D425" s="14">
        <v>10039</v>
      </c>
      <c r="E425" s="15">
        <v>42</v>
      </c>
      <c r="F425" s="14">
        <v>10602</v>
      </c>
      <c r="G425" s="15">
        <v>0</v>
      </c>
      <c r="H425" s="15">
        <v>0</v>
      </c>
      <c r="I425" s="15">
        <v>272</v>
      </c>
      <c r="J425" s="15">
        <v>0</v>
      </c>
      <c r="K425" s="15">
        <v>272</v>
      </c>
      <c r="L425" s="15">
        <v>0</v>
      </c>
      <c r="M425" s="15">
        <v>220</v>
      </c>
      <c r="N425" s="14">
        <v>195769</v>
      </c>
      <c r="O425" s="14">
        <v>1514</v>
      </c>
      <c r="P425" s="14">
        <v>197503</v>
      </c>
      <c r="Q425" s="15">
        <v>0</v>
      </c>
      <c r="R425" s="15">
        <v>50</v>
      </c>
      <c r="S425" s="14">
        <v>29028</v>
      </c>
      <c r="T425" s="15">
        <v>417</v>
      </c>
      <c r="U425" s="14">
        <v>29495</v>
      </c>
      <c r="V425" s="14">
        <v>380887</v>
      </c>
      <c r="W425" s="14">
        <v>1593</v>
      </c>
      <c r="X425" s="14">
        <v>382480</v>
      </c>
      <c r="Y425" s="14">
        <v>590585</v>
      </c>
      <c r="Z425" s="14">
        <v>620352</v>
      </c>
    </row>
    <row r="426" spans="1:26">
      <c r="A426" s="13" t="s">
        <v>827</v>
      </c>
      <c r="B426" s="14">
        <v>219561</v>
      </c>
      <c r="C426" s="14">
        <v>52598</v>
      </c>
      <c r="D426" s="14">
        <v>51216</v>
      </c>
      <c r="E426" s="14">
        <v>5083</v>
      </c>
      <c r="F426" s="14">
        <v>328458</v>
      </c>
      <c r="G426" s="15">
        <v>70</v>
      </c>
      <c r="H426" s="15">
        <v>13</v>
      </c>
      <c r="I426" s="15">
        <v>17</v>
      </c>
      <c r="J426" s="15">
        <v>22</v>
      </c>
      <c r="K426" s="15">
        <v>122</v>
      </c>
      <c r="L426" s="15">
        <v>38</v>
      </c>
      <c r="M426" s="14">
        <v>5405</v>
      </c>
      <c r="N426" s="14">
        <v>87531</v>
      </c>
      <c r="O426" s="14">
        <v>4532</v>
      </c>
      <c r="P426" s="14">
        <v>97506</v>
      </c>
      <c r="Q426" s="15">
        <v>2</v>
      </c>
      <c r="R426" s="14">
        <v>16796</v>
      </c>
      <c r="S426" s="14">
        <v>3731</v>
      </c>
      <c r="T426" s="15">
        <v>539</v>
      </c>
      <c r="U426" s="14">
        <v>21068</v>
      </c>
      <c r="V426" s="14">
        <v>46509</v>
      </c>
      <c r="W426" s="14">
        <v>2285</v>
      </c>
      <c r="X426" s="14">
        <v>48794</v>
      </c>
      <c r="Y426" s="14">
        <v>474758</v>
      </c>
      <c r="Z426" s="14">
        <v>495948</v>
      </c>
    </row>
    <row r="427" spans="1:26">
      <c r="A427" s="13" t="s">
        <v>430</v>
      </c>
      <c r="B427" s="14">
        <v>1935</v>
      </c>
      <c r="C427" s="14">
        <v>1043</v>
      </c>
      <c r="D427" s="14">
        <v>27476</v>
      </c>
      <c r="E427" s="15">
        <v>41</v>
      </c>
      <c r="F427" s="14">
        <v>30495</v>
      </c>
      <c r="G427" s="15">
        <v>5</v>
      </c>
      <c r="H427" s="15">
        <v>144</v>
      </c>
      <c r="I427" s="14">
        <v>1368</v>
      </c>
      <c r="J427" s="15">
        <v>8</v>
      </c>
      <c r="K427" s="14">
        <v>1525</v>
      </c>
      <c r="L427" s="15">
        <v>170</v>
      </c>
      <c r="M427" s="14">
        <v>13153</v>
      </c>
      <c r="N427" s="14">
        <v>205897</v>
      </c>
      <c r="O427" s="14">
        <v>1423</v>
      </c>
      <c r="P427" s="14">
        <v>220643</v>
      </c>
      <c r="Q427" s="15">
        <v>13</v>
      </c>
      <c r="R427" s="15">
        <v>470</v>
      </c>
      <c r="S427" s="14">
        <v>19276</v>
      </c>
      <c r="T427" s="15">
        <v>327</v>
      </c>
      <c r="U427" s="14">
        <v>20086</v>
      </c>
      <c r="V427" s="14">
        <v>385264</v>
      </c>
      <c r="W427" s="14">
        <v>1273</v>
      </c>
      <c r="X427" s="14">
        <v>386537</v>
      </c>
      <c r="Y427" s="14">
        <v>637675</v>
      </c>
      <c r="Z427" s="14">
        <v>659286</v>
      </c>
    </row>
    <row r="428" spans="1:26">
      <c r="A428" s="13" t="s">
        <v>111</v>
      </c>
      <c r="B428" s="14">
        <v>19054</v>
      </c>
      <c r="C428" s="14">
        <v>63153</v>
      </c>
      <c r="D428" s="14">
        <v>33899</v>
      </c>
      <c r="E428" s="14">
        <v>2891</v>
      </c>
      <c r="F428" s="14">
        <v>118997</v>
      </c>
      <c r="G428" s="15">
        <v>305</v>
      </c>
      <c r="H428" s="14">
        <v>1366</v>
      </c>
      <c r="I428" s="15">
        <v>846</v>
      </c>
      <c r="J428" s="15">
        <v>360</v>
      </c>
      <c r="K428" s="14">
        <v>2877</v>
      </c>
      <c r="L428" s="15">
        <v>44</v>
      </c>
      <c r="M428" s="14">
        <v>1068</v>
      </c>
      <c r="N428" s="14">
        <v>43699</v>
      </c>
      <c r="O428" s="14">
        <v>1870</v>
      </c>
      <c r="P428" s="14">
        <v>46681</v>
      </c>
      <c r="Q428" s="15">
        <v>68</v>
      </c>
      <c r="R428" s="14">
        <v>3746</v>
      </c>
      <c r="S428" s="14">
        <v>4243</v>
      </c>
      <c r="T428" s="15">
        <v>729</v>
      </c>
      <c r="U428" s="14">
        <v>8786</v>
      </c>
      <c r="V428" s="14">
        <v>71909</v>
      </c>
      <c r="W428" s="14">
        <v>1913</v>
      </c>
      <c r="X428" s="14">
        <v>73822</v>
      </c>
      <c r="Y428" s="14">
        <v>239500</v>
      </c>
      <c r="Z428" s="14">
        <v>251163</v>
      </c>
    </row>
    <row r="429" spans="1:26">
      <c r="A429" s="13" t="s">
        <v>89</v>
      </c>
      <c r="B429" s="14">
        <v>114948</v>
      </c>
      <c r="C429" s="14">
        <v>78368</v>
      </c>
      <c r="D429" s="14">
        <v>44325</v>
      </c>
      <c r="E429" s="14">
        <v>2588</v>
      </c>
      <c r="F429" s="14">
        <v>240229</v>
      </c>
      <c r="G429" s="15">
        <v>140</v>
      </c>
      <c r="H429" s="15">
        <v>137</v>
      </c>
      <c r="I429" s="15">
        <v>189</v>
      </c>
      <c r="J429" s="15">
        <v>25</v>
      </c>
      <c r="K429" s="15">
        <v>491</v>
      </c>
      <c r="L429" s="15">
        <v>12</v>
      </c>
      <c r="M429" s="14">
        <v>1405</v>
      </c>
      <c r="N429" s="14">
        <v>58658</v>
      </c>
      <c r="O429" s="14">
        <v>6394</v>
      </c>
      <c r="P429" s="14">
        <v>66469</v>
      </c>
      <c r="Q429" s="15">
        <v>72</v>
      </c>
      <c r="R429" s="14">
        <v>5196</v>
      </c>
      <c r="S429" s="14">
        <v>1818</v>
      </c>
      <c r="T429" s="15">
        <v>852</v>
      </c>
      <c r="U429" s="14">
        <v>7938</v>
      </c>
      <c r="V429" s="14">
        <v>83221</v>
      </c>
      <c r="W429" s="14">
        <v>2208</v>
      </c>
      <c r="X429" s="14">
        <v>85429</v>
      </c>
      <c r="Y429" s="14">
        <v>392127</v>
      </c>
      <c r="Z429" s="14">
        <v>400556</v>
      </c>
    </row>
    <row r="430" spans="1:26">
      <c r="A430" s="13" t="s">
        <v>746</v>
      </c>
      <c r="B430" s="15">
        <v>2</v>
      </c>
      <c r="C430" s="14">
        <v>4058</v>
      </c>
      <c r="D430" s="14">
        <v>34221</v>
      </c>
      <c r="E430" s="15">
        <v>55</v>
      </c>
      <c r="F430" s="14">
        <v>38336</v>
      </c>
      <c r="G430" s="15">
        <v>6</v>
      </c>
      <c r="H430" s="15">
        <v>58</v>
      </c>
      <c r="I430" s="15">
        <v>275</v>
      </c>
      <c r="J430" s="15">
        <v>4</v>
      </c>
      <c r="K430" s="15">
        <v>343</v>
      </c>
      <c r="L430" s="15">
        <v>0</v>
      </c>
      <c r="M430" s="14">
        <v>1421</v>
      </c>
      <c r="N430" s="14">
        <v>17409</v>
      </c>
      <c r="O430" s="15">
        <v>36</v>
      </c>
      <c r="P430" s="14">
        <v>18866</v>
      </c>
      <c r="Q430" s="15">
        <v>0</v>
      </c>
      <c r="R430" s="14">
        <v>3140</v>
      </c>
      <c r="S430" s="14">
        <v>9797</v>
      </c>
      <c r="T430" s="15">
        <v>152</v>
      </c>
      <c r="U430" s="14">
        <v>13089</v>
      </c>
      <c r="V430" s="14">
        <v>10727</v>
      </c>
      <c r="W430" s="15">
        <v>28</v>
      </c>
      <c r="X430" s="14">
        <v>10755</v>
      </c>
      <c r="Y430" s="14">
        <v>67957</v>
      </c>
      <c r="Z430" s="14">
        <v>81389</v>
      </c>
    </row>
    <row r="431" spans="1:26">
      <c r="A431" s="13" t="s">
        <v>803</v>
      </c>
      <c r="B431" s="14">
        <v>9687</v>
      </c>
      <c r="C431" s="14">
        <v>11297</v>
      </c>
      <c r="D431" s="14">
        <v>14441</v>
      </c>
      <c r="E431" s="14">
        <v>28031</v>
      </c>
      <c r="F431" s="14">
        <v>63456</v>
      </c>
      <c r="G431" s="15">
        <v>18</v>
      </c>
      <c r="H431" s="15">
        <v>41</v>
      </c>
      <c r="I431" s="15">
        <v>105</v>
      </c>
      <c r="J431" s="15">
        <v>154</v>
      </c>
      <c r="K431" s="15">
        <v>318</v>
      </c>
      <c r="L431" s="15">
        <v>334</v>
      </c>
      <c r="M431" s="14">
        <v>5180</v>
      </c>
      <c r="N431" s="14">
        <v>19887</v>
      </c>
      <c r="O431" s="14">
        <v>14713</v>
      </c>
      <c r="P431" s="14">
        <v>40114</v>
      </c>
      <c r="Q431" s="15">
        <v>19</v>
      </c>
      <c r="R431" s="15">
        <v>409</v>
      </c>
      <c r="S431" s="14">
        <v>1977</v>
      </c>
      <c r="T431" s="15">
        <v>113</v>
      </c>
      <c r="U431" s="14">
        <v>2518</v>
      </c>
      <c r="V431" s="14">
        <v>14944</v>
      </c>
      <c r="W431" s="14">
        <v>37152</v>
      </c>
      <c r="X431" s="14">
        <v>52096</v>
      </c>
      <c r="Y431" s="14">
        <v>155666</v>
      </c>
      <c r="Z431" s="14">
        <v>158502</v>
      </c>
    </row>
    <row r="432" spans="1:26">
      <c r="A432" s="13" t="s">
        <v>209</v>
      </c>
      <c r="B432" s="14">
        <v>13645</v>
      </c>
      <c r="C432" s="14">
        <v>46331</v>
      </c>
      <c r="D432" s="14">
        <v>49559</v>
      </c>
      <c r="E432" s="14">
        <v>4427</v>
      </c>
      <c r="F432" s="14">
        <v>113962</v>
      </c>
      <c r="G432" s="15">
        <v>12</v>
      </c>
      <c r="H432" s="15">
        <v>442</v>
      </c>
      <c r="I432" s="15">
        <v>400</v>
      </c>
      <c r="J432" s="15">
        <v>49</v>
      </c>
      <c r="K432" s="15">
        <v>903</v>
      </c>
      <c r="L432" s="15">
        <v>0</v>
      </c>
      <c r="M432" s="14">
        <v>3481</v>
      </c>
      <c r="N432" s="14">
        <v>40676</v>
      </c>
      <c r="O432" s="15">
        <v>780</v>
      </c>
      <c r="P432" s="14">
        <v>44937</v>
      </c>
      <c r="Q432" s="15">
        <v>5</v>
      </c>
      <c r="R432" s="14">
        <v>5220</v>
      </c>
      <c r="S432" s="14">
        <v>3814</v>
      </c>
      <c r="T432" s="15">
        <v>40</v>
      </c>
      <c r="U432" s="14">
        <v>9079</v>
      </c>
      <c r="V432" s="14">
        <v>69092</v>
      </c>
      <c r="W432" s="14">
        <v>10819</v>
      </c>
      <c r="X432" s="14">
        <v>79911</v>
      </c>
      <c r="Y432" s="14">
        <v>238810</v>
      </c>
      <c r="Z432" s="14">
        <v>248792</v>
      </c>
    </row>
    <row r="433" spans="1:26">
      <c r="A433" s="13" t="s">
        <v>599</v>
      </c>
      <c r="B433" s="14">
        <v>361285</v>
      </c>
      <c r="C433" s="14">
        <v>26829</v>
      </c>
      <c r="D433" s="14">
        <v>31160</v>
      </c>
      <c r="E433" s="14">
        <v>5417</v>
      </c>
      <c r="F433" s="14">
        <v>424691</v>
      </c>
      <c r="G433" s="15">
        <v>620</v>
      </c>
      <c r="H433" s="14">
        <v>1785</v>
      </c>
      <c r="I433" s="14">
        <v>7627</v>
      </c>
      <c r="J433" s="15">
        <v>105</v>
      </c>
      <c r="K433" s="14">
        <v>10137</v>
      </c>
      <c r="L433" s="15">
        <v>76</v>
      </c>
      <c r="M433" s="15">
        <v>841</v>
      </c>
      <c r="N433" s="14">
        <v>9904</v>
      </c>
      <c r="O433" s="14">
        <v>1040</v>
      </c>
      <c r="P433" s="14">
        <v>11861</v>
      </c>
      <c r="Q433" s="15">
        <v>3</v>
      </c>
      <c r="R433" s="14">
        <v>1037</v>
      </c>
      <c r="S433" s="14">
        <v>18727</v>
      </c>
      <c r="T433" s="15">
        <v>146</v>
      </c>
      <c r="U433" s="14">
        <v>19913</v>
      </c>
      <c r="V433" s="15">
        <v>250</v>
      </c>
      <c r="W433" s="15">
        <v>100</v>
      </c>
      <c r="X433" s="15">
        <v>350</v>
      </c>
      <c r="Y433" s="14">
        <v>436902</v>
      </c>
      <c r="Z433" s="14">
        <v>466952</v>
      </c>
    </row>
    <row r="434" spans="1:26">
      <c r="A434" s="13" t="s">
        <v>717</v>
      </c>
      <c r="B434" s="15">
        <v>4</v>
      </c>
      <c r="C434" s="14">
        <v>12108</v>
      </c>
      <c r="D434" s="14">
        <v>76107</v>
      </c>
      <c r="E434" s="15">
        <v>154</v>
      </c>
      <c r="F434" s="14">
        <v>88373</v>
      </c>
      <c r="G434" s="15">
        <v>102</v>
      </c>
      <c r="H434" s="15">
        <v>121</v>
      </c>
      <c r="I434" s="15">
        <v>234</v>
      </c>
      <c r="J434" s="15">
        <v>36</v>
      </c>
      <c r="K434" s="15">
        <v>493</v>
      </c>
      <c r="L434" s="15">
        <v>1</v>
      </c>
      <c r="M434" s="14">
        <v>24567</v>
      </c>
      <c r="N434" s="14">
        <v>255112</v>
      </c>
      <c r="O434" s="14">
        <v>1315</v>
      </c>
      <c r="P434" s="14">
        <v>280995</v>
      </c>
      <c r="Q434" s="15">
        <v>5</v>
      </c>
      <c r="R434" s="14">
        <v>3536</v>
      </c>
      <c r="S434" s="14">
        <v>4727</v>
      </c>
      <c r="T434" s="14">
        <v>2912</v>
      </c>
      <c r="U434" s="14">
        <v>11180</v>
      </c>
      <c r="V434" s="14">
        <v>567791</v>
      </c>
      <c r="W434" s="15">
        <v>315</v>
      </c>
      <c r="X434" s="14">
        <v>568106</v>
      </c>
      <c r="Y434" s="14">
        <v>937474</v>
      </c>
      <c r="Z434" s="14">
        <v>949147</v>
      </c>
    </row>
    <row r="435" spans="1:26">
      <c r="A435" s="13" t="s">
        <v>1049</v>
      </c>
      <c r="B435" s="15">
        <v>12</v>
      </c>
      <c r="C435" s="15">
        <v>10</v>
      </c>
      <c r="D435" s="14">
        <v>18778</v>
      </c>
      <c r="E435" s="14">
        <v>1051</v>
      </c>
      <c r="F435" s="14">
        <v>19851</v>
      </c>
      <c r="G435" s="15">
        <v>0</v>
      </c>
      <c r="H435" s="15">
        <v>0</v>
      </c>
      <c r="I435" s="14">
        <v>1040</v>
      </c>
      <c r="J435" s="15">
        <v>0</v>
      </c>
      <c r="K435" s="14">
        <v>1040</v>
      </c>
      <c r="L435" s="15">
        <v>0</v>
      </c>
      <c r="M435" s="15">
        <v>122</v>
      </c>
      <c r="N435" s="14">
        <v>184610</v>
      </c>
      <c r="O435" s="14">
        <v>7021</v>
      </c>
      <c r="P435" s="14">
        <v>191753</v>
      </c>
      <c r="Q435" s="15">
        <v>6</v>
      </c>
      <c r="R435" s="15">
        <v>2</v>
      </c>
      <c r="S435" s="15">
        <v>465</v>
      </c>
      <c r="T435" s="15">
        <v>50</v>
      </c>
      <c r="U435" s="15">
        <v>523</v>
      </c>
      <c r="V435" s="14">
        <v>278540</v>
      </c>
      <c r="W435" s="14">
        <v>50398</v>
      </c>
      <c r="X435" s="14">
        <v>328938</v>
      </c>
      <c r="Y435" s="14">
        <v>540542</v>
      </c>
      <c r="Z435" s="14">
        <v>542105</v>
      </c>
    </row>
    <row r="436" spans="1:26">
      <c r="A436" s="13" t="s">
        <v>562</v>
      </c>
      <c r="B436" s="15">
        <v>28</v>
      </c>
      <c r="C436" s="14">
        <v>18113</v>
      </c>
      <c r="D436" s="14">
        <v>54437</v>
      </c>
      <c r="E436" s="14">
        <v>3505</v>
      </c>
      <c r="F436" s="14">
        <v>76083</v>
      </c>
      <c r="G436" s="15">
        <v>0</v>
      </c>
      <c r="H436" s="15">
        <v>181</v>
      </c>
      <c r="I436" s="15">
        <v>573</v>
      </c>
      <c r="J436" s="15">
        <v>48</v>
      </c>
      <c r="K436" s="15">
        <v>802</v>
      </c>
      <c r="L436" s="15">
        <v>36</v>
      </c>
      <c r="M436" s="14">
        <v>18019</v>
      </c>
      <c r="N436" s="14">
        <v>128317</v>
      </c>
      <c r="O436" s="14">
        <v>2359</v>
      </c>
      <c r="P436" s="14">
        <v>148731</v>
      </c>
      <c r="Q436" s="15">
        <v>4</v>
      </c>
      <c r="R436" s="14">
        <v>2650</v>
      </c>
      <c r="S436" s="14">
        <v>7627</v>
      </c>
      <c r="T436" s="15">
        <v>329</v>
      </c>
      <c r="U436" s="14">
        <v>10610</v>
      </c>
      <c r="V436" s="14">
        <v>181398</v>
      </c>
      <c r="W436" s="14">
        <v>1377</v>
      </c>
      <c r="X436" s="14">
        <v>182775</v>
      </c>
      <c r="Y436" s="14">
        <v>407589</v>
      </c>
      <c r="Z436" s="14">
        <v>419001</v>
      </c>
    </row>
    <row r="437" spans="1:26">
      <c r="A437" s="13" t="s">
        <v>876</v>
      </c>
      <c r="B437" s="15">
        <v>2</v>
      </c>
      <c r="C437" s="14">
        <v>4388</v>
      </c>
      <c r="D437" s="14">
        <v>79556</v>
      </c>
      <c r="E437" s="15">
        <v>712</v>
      </c>
      <c r="F437" s="14">
        <v>84658</v>
      </c>
      <c r="G437" s="15">
        <v>268</v>
      </c>
      <c r="H437" s="15">
        <v>373</v>
      </c>
      <c r="I437" s="14">
        <v>1246</v>
      </c>
      <c r="J437" s="15">
        <v>221</v>
      </c>
      <c r="K437" s="14">
        <v>2108</v>
      </c>
      <c r="L437" s="15">
        <v>19</v>
      </c>
      <c r="M437" s="14">
        <v>6338</v>
      </c>
      <c r="N437" s="14">
        <v>278250</v>
      </c>
      <c r="O437" s="14">
        <v>1025</v>
      </c>
      <c r="P437" s="14">
        <v>285632</v>
      </c>
      <c r="Q437" s="15">
        <v>108</v>
      </c>
      <c r="R437" s="14">
        <v>26254</v>
      </c>
      <c r="S437" s="14">
        <v>47689</v>
      </c>
      <c r="T437" s="14">
        <v>2157</v>
      </c>
      <c r="U437" s="14">
        <v>76208</v>
      </c>
      <c r="V437" s="14">
        <v>177581</v>
      </c>
      <c r="W437" s="15">
        <v>671</v>
      </c>
      <c r="X437" s="14">
        <v>178252</v>
      </c>
      <c r="Y437" s="14">
        <v>548542</v>
      </c>
      <c r="Z437" s="14">
        <v>626858</v>
      </c>
    </row>
    <row r="438" spans="1:26">
      <c r="A438" s="13" t="s">
        <v>721</v>
      </c>
      <c r="B438" s="14">
        <v>17067</v>
      </c>
      <c r="C438" s="14">
        <v>21686</v>
      </c>
      <c r="D438" s="14">
        <v>42558</v>
      </c>
      <c r="E438" s="14">
        <v>4359</v>
      </c>
      <c r="F438" s="14">
        <v>85670</v>
      </c>
      <c r="G438" s="15">
        <v>44</v>
      </c>
      <c r="H438" s="15">
        <v>28</v>
      </c>
      <c r="I438" s="15">
        <v>78</v>
      </c>
      <c r="J438" s="15">
        <v>13</v>
      </c>
      <c r="K438" s="15">
        <v>163</v>
      </c>
      <c r="L438" s="15">
        <v>12</v>
      </c>
      <c r="M438" s="14">
        <v>3791</v>
      </c>
      <c r="N438" s="14">
        <v>73643</v>
      </c>
      <c r="O438" s="14">
        <v>7157</v>
      </c>
      <c r="P438" s="14">
        <v>84603</v>
      </c>
      <c r="Q438" s="15">
        <v>7</v>
      </c>
      <c r="R438" s="14">
        <v>2311</v>
      </c>
      <c r="S438" s="14">
        <v>1225</v>
      </c>
      <c r="T438" s="15">
        <v>157</v>
      </c>
      <c r="U438" s="14">
        <v>3700</v>
      </c>
      <c r="V438" s="14">
        <v>111476</v>
      </c>
      <c r="W438" s="14">
        <v>6595</v>
      </c>
      <c r="X438" s="14">
        <v>118071</v>
      </c>
      <c r="Y438" s="14">
        <v>288344</v>
      </c>
      <c r="Z438" s="14">
        <v>292207</v>
      </c>
    </row>
    <row r="439" spans="1:26">
      <c r="A439" s="13" t="s">
        <v>841</v>
      </c>
      <c r="B439" s="14">
        <v>860383</v>
      </c>
      <c r="C439" s="14">
        <v>60431</v>
      </c>
      <c r="D439" s="14">
        <v>40032</v>
      </c>
      <c r="E439" s="14">
        <v>1715</v>
      </c>
      <c r="F439" s="14">
        <v>962561</v>
      </c>
      <c r="G439" s="14">
        <v>1483</v>
      </c>
      <c r="H439" s="15">
        <v>789</v>
      </c>
      <c r="I439" s="15">
        <v>353</v>
      </c>
      <c r="J439" s="15">
        <v>316</v>
      </c>
      <c r="K439" s="14">
        <v>2941</v>
      </c>
      <c r="L439" s="15">
        <v>66</v>
      </c>
      <c r="M439" s="15">
        <v>963</v>
      </c>
      <c r="N439" s="14">
        <v>9022</v>
      </c>
      <c r="O439" s="14">
        <v>2700</v>
      </c>
      <c r="P439" s="14">
        <v>12751</v>
      </c>
      <c r="Q439" s="15">
        <v>3</v>
      </c>
      <c r="R439" s="14">
        <v>4958</v>
      </c>
      <c r="S439" s="14">
        <v>83670</v>
      </c>
      <c r="T439" s="14">
        <v>69272</v>
      </c>
      <c r="U439" s="14">
        <v>157903</v>
      </c>
      <c r="V439" s="15">
        <v>0</v>
      </c>
      <c r="W439" s="15">
        <v>0</v>
      </c>
      <c r="X439" s="15">
        <v>0</v>
      </c>
      <c r="Y439" s="14">
        <v>975312</v>
      </c>
      <c r="Z439" s="14">
        <v>1136156</v>
      </c>
    </row>
    <row r="440" spans="1:26">
      <c r="A440" s="13" t="s">
        <v>688</v>
      </c>
      <c r="B440" s="14">
        <v>411740</v>
      </c>
      <c r="C440" s="14">
        <v>82990</v>
      </c>
      <c r="D440" s="14">
        <v>153700</v>
      </c>
      <c r="E440" s="14">
        <v>17284</v>
      </c>
      <c r="F440" s="14">
        <v>665714</v>
      </c>
      <c r="G440" s="15">
        <v>581</v>
      </c>
      <c r="H440" s="15">
        <v>291</v>
      </c>
      <c r="I440" s="14">
        <v>1056</v>
      </c>
      <c r="J440" s="15">
        <v>706</v>
      </c>
      <c r="K440" s="14">
        <v>2634</v>
      </c>
      <c r="L440" s="15">
        <v>8</v>
      </c>
      <c r="M440" s="14">
        <v>17017</v>
      </c>
      <c r="N440" s="14">
        <v>65088</v>
      </c>
      <c r="O440" s="14">
        <v>5443</v>
      </c>
      <c r="P440" s="14">
        <v>87556</v>
      </c>
      <c r="Q440" s="15">
        <v>1</v>
      </c>
      <c r="R440" s="14">
        <v>14092</v>
      </c>
      <c r="S440" s="14">
        <v>24399</v>
      </c>
      <c r="T440" s="14">
        <v>4430</v>
      </c>
      <c r="U440" s="14">
        <v>42922</v>
      </c>
      <c r="V440" s="15">
        <v>798</v>
      </c>
      <c r="W440" s="15">
        <v>145</v>
      </c>
      <c r="X440" s="15">
        <v>943</v>
      </c>
      <c r="Y440" s="14">
        <v>754213</v>
      </c>
      <c r="Z440" s="14">
        <v>799769</v>
      </c>
    </row>
    <row r="441" spans="1:26">
      <c r="A441" s="13" t="s">
        <v>485</v>
      </c>
      <c r="B441" s="14">
        <v>141665</v>
      </c>
      <c r="C441" s="14">
        <v>79560</v>
      </c>
      <c r="D441" s="14">
        <v>115443</v>
      </c>
      <c r="E441" s="14">
        <v>24958</v>
      </c>
      <c r="F441" s="14">
        <v>361626</v>
      </c>
      <c r="G441" s="15">
        <v>142</v>
      </c>
      <c r="H441" s="15">
        <v>108</v>
      </c>
      <c r="I441" s="15">
        <v>232</v>
      </c>
      <c r="J441" s="15">
        <v>469</v>
      </c>
      <c r="K441" s="15">
        <v>951</v>
      </c>
      <c r="L441" s="15">
        <v>14</v>
      </c>
      <c r="M441" s="14">
        <v>7351</v>
      </c>
      <c r="N441" s="14">
        <v>76730</v>
      </c>
      <c r="O441" s="14">
        <v>5647</v>
      </c>
      <c r="P441" s="14">
        <v>89742</v>
      </c>
      <c r="Q441" s="15">
        <v>0</v>
      </c>
      <c r="R441" s="14">
        <v>3335</v>
      </c>
      <c r="S441" s="14">
        <v>3001</v>
      </c>
      <c r="T441" s="15">
        <v>768</v>
      </c>
      <c r="U441" s="14">
        <v>7104</v>
      </c>
      <c r="V441" s="14">
        <v>55148</v>
      </c>
      <c r="W441" s="14">
        <v>7426</v>
      </c>
      <c r="X441" s="14">
        <v>62574</v>
      </c>
      <c r="Y441" s="14">
        <v>513942</v>
      </c>
      <c r="Z441" s="14">
        <v>521997</v>
      </c>
    </row>
    <row r="442" spans="1:26">
      <c r="A442" s="13" t="s">
        <v>943</v>
      </c>
      <c r="B442" s="14">
        <v>2688</v>
      </c>
      <c r="C442" s="14">
        <v>27627</v>
      </c>
      <c r="D442" s="14">
        <v>4982</v>
      </c>
      <c r="E442" s="15">
        <v>871</v>
      </c>
      <c r="F442" s="14">
        <v>36168</v>
      </c>
      <c r="G442" s="15">
        <v>27</v>
      </c>
      <c r="H442" s="15">
        <v>6</v>
      </c>
      <c r="I442" s="15">
        <v>56</v>
      </c>
      <c r="J442" s="15">
        <v>10</v>
      </c>
      <c r="K442" s="15">
        <v>99</v>
      </c>
      <c r="L442" s="14">
        <v>3099</v>
      </c>
      <c r="M442" s="14">
        <v>1874</v>
      </c>
      <c r="N442" s="14">
        <v>16280</v>
      </c>
      <c r="O442" s="14">
        <v>1767</v>
      </c>
      <c r="P442" s="14">
        <v>23020</v>
      </c>
      <c r="Q442" s="15">
        <v>0</v>
      </c>
      <c r="R442" s="15">
        <v>609</v>
      </c>
      <c r="S442" s="14">
        <v>1833</v>
      </c>
      <c r="T442" s="15">
        <v>121</v>
      </c>
      <c r="U442" s="14">
        <v>2563</v>
      </c>
      <c r="V442" s="14">
        <v>22181</v>
      </c>
      <c r="W442" s="14">
        <v>3074</v>
      </c>
      <c r="X442" s="14">
        <v>25255</v>
      </c>
      <c r="Y442" s="14">
        <v>84443</v>
      </c>
      <c r="Z442" s="14">
        <v>87105</v>
      </c>
    </row>
    <row r="443" spans="1:26">
      <c r="A443" s="13" t="s">
        <v>825</v>
      </c>
      <c r="B443" s="14">
        <v>44087</v>
      </c>
      <c r="C443" s="14">
        <v>77003</v>
      </c>
      <c r="D443" s="14">
        <v>79139</v>
      </c>
      <c r="E443" s="14">
        <v>3993</v>
      </c>
      <c r="F443" s="14">
        <v>204222</v>
      </c>
      <c r="G443" s="15">
        <v>113</v>
      </c>
      <c r="H443" s="15">
        <v>97</v>
      </c>
      <c r="I443" s="15">
        <v>249</v>
      </c>
      <c r="J443" s="15">
        <v>24</v>
      </c>
      <c r="K443" s="15">
        <v>483</v>
      </c>
      <c r="L443" s="15">
        <v>21</v>
      </c>
      <c r="M443" s="14">
        <v>2676</v>
      </c>
      <c r="N443" s="14">
        <v>130726</v>
      </c>
      <c r="O443" s="14">
        <v>2928</v>
      </c>
      <c r="P443" s="14">
        <v>136351</v>
      </c>
      <c r="Q443" s="15">
        <v>2</v>
      </c>
      <c r="R443" s="14">
        <v>1623</v>
      </c>
      <c r="S443" s="14">
        <v>3598</v>
      </c>
      <c r="T443" s="15">
        <v>549</v>
      </c>
      <c r="U443" s="14">
        <v>5772</v>
      </c>
      <c r="V443" s="14">
        <v>163967</v>
      </c>
      <c r="W443" s="14">
        <v>1806</v>
      </c>
      <c r="X443" s="14">
        <v>165773</v>
      </c>
      <c r="Y443" s="14">
        <v>506346</v>
      </c>
      <c r="Z443" s="14">
        <v>512601</v>
      </c>
    </row>
    <row r="444" spans="1:26">
      <c r="A444" s="13" t="s">
        <v>1005</v>
      </c>
      <c r="B444" s="14">
        <v>3733</v>
      </c>
      <c r="C444" s="15">
        <v>540</v>
      </c>
      <c r="D444" s="14">
        <v>1725</v>
      </c>
      <c r="E444" s="15">
        <v>46</v>
      </c>
      <c r="F444" s="14">
        <v>6044</v>
      </c>
      <c r="G444" s="15">
        <v>0</v>
      </c>
      <c r="H444" s="15">
        <v>0</v>
      </c>
      <c r="I444" s="15">
        <v>42</v>
      </c>
      <c r="J444" s="15">
        <v>0</v>
      </c>
      <c r="K444" s="15">
        <v>42</v>
      </c>
      <c r="L444" s="15">
        <v>268</v>
      </c>
      <c r="M444" s="14">
        <v>4667</v>
      </c>
      <c r="N444" s="14">
        <v>7273</v>
      </c>
      <c r="O444" s="15">
        <v>82</v>
      </c>
      <c r="P444" s="14">
        <v>12290</v>
      </c>
      <c r="Q444" s="15">
        <v>6</v>
      </c>
      <c r="R444" s="15">
        <v>921</v>
      </c>
      <c r="S444" s="14">
        <v>2506</v>
      </c>
      <c r="T444" s="15">
        <v>45</v>
      </c>
      <c r="U444" s="14">
        <v>3478</v>
      </c>
      <c r="V444" s="14">
        <v>8693</v>
      </c>
      <c r="W444" s="15">
        <v>110</v>
      </c>
      <c r="X444" s="14">
        <v>8803</v>
      </c>
      <c r="Y444" s="14">
        <v>27137</v>
      </c>
      <c r="Z444" s="14">
        <v>30657</v>
      </c>
    </row>
    <row r="445" spans="1:26">
      <c r="A445" s="13" t="s">
        <v>222</v>
      </c>
      <c r="B445" s="14">
        <v>27205</v>
      </c>
      <c r="C445" s="14">
        <v>63041</v>
      </c>
      <c r="D445" s="14">
        <v>35762</v>
      </c>
      <c r="E445" s="15">
        <v>767</v>
      </c>
      <c r="F445" s="14">
        <v>126775</v>
      </c>
      <c r="G445" s="15">
        <v>169</v>
      </c>
      <c r="H445" s="15">
        <v>526</v>
      </c>
      <c r="I445" s="14">
        <v>1443</v>
      </c>
      <c r="J445" s="15">
        <v>60</v>
      </c>
      <c r="K445" s="14">
        <v>2198</v>
      </c>
      <c r="L445" s="15">
        <v>15</v>
      </c>
      <c r="M445" s="14">
        <v>3944</v>
      </c>
      <c r="N445" s="14">
        <v>27706</v>
      </c>
      <c r="O445" s="15">
        <v>573</v>
      </c>
      <c r="P445" s="14">
        <v>32238</v>
      </c>
      <c r="Q445" s="15">
        <v>15</v>
      </c>
      <c r="R445" s="14">
        <v>1563</v>
      </c>
      <c r="S445" s="14">
        <v>3363</v>
      </c>
      <c r="T445" s="14">
        <v>1030</v>
      </c>
      <c r="U445" s="14">
        <v>5971</v>
      </c>
      <c r="V445" s="14">
        <v>51516</v>
      </c>
      <c r="W445" s="14">
        <v>1270</v>
      </c>
      <c r="X445" s="14">
        <v>52786</v>
      </c>
      <c r="Y445" s="14">
        <v>211799</v>
      </c>
      <c r="Z445" s="14">
        <v>219968</v>
      </c>
    </row>
    <row r="446" spans="1:26">
      <c r="A446" s="13" t="s">
        <v>856</v>
      </c>
      <c r="B446" s="14">
        <v>21528</v>
      </c>
      <c r="C446" s="14">
        <v>30747</v>
      </c>
      <c r="D446" s="14">
        <v>36228</v>
      </c>
      <c r="E446" s="14">
        <v>1527</v>
      </c>
      <c r="F446" s="14">
        <v>90030</v>
      </c>
      <c r="G446" s="15">
        <v>29</v>
      </c>
      <c r="H446" s="15">
        <v>28</v>
      </c>
      <c r="I446" s="15">
        <v>193</v>
      </c>
      <c r="J446" s="15">
        <v>8</v>
      </c>
      <c r="K446" s="15">
        <v>258</v>
      </c>
      <c r="L446" s="15">
        <v>196</v>
      </c>
      <c r="M446" s="14">
        <v>3306</v>
      </c>
      <c r="N446" s="14">
        <v>145534</v>
      </c>
      <c r="O446" s="14">
        <v>1780</v>
      </c>
      <c r="P446" s="14">
        <v>150816</v>
      </c>
      <c r="Q446" s="15">
        <v>2</v>
      </c>
      <c r="R446" s="14">
        <v>1319</v>
      </c>
      <c r="S446" s="14">
        <v>3933</v>
      </c>
      <c r="T446" s="15">
        <v>169</v>
      </c>
      <c r="U446" s="14">
        <v>5423</v>
      </c>
      <c r="V446" s="14">
        <v>135431</v>
      </c>
      <c r="W446" s="15">
        <v>703</v>
      </c>
      <c r="X446" s="14">
        <v>136134</v>
      </c>
      <c r="Y446" s="14">
        <v>376980</v>
      </c>
      <c r="Z446" s="14">
        <v>382661</v>
      </c>
    </row>
    <row r="447" spans="1:26">
      <c r="A447" s="13" t="s">
        <v>945</v>
      </c>
      <c r="B447" s="15">
        <v>0</v>
      </c>
      <c r="C447" s="14">
        <v>29255</v>
      </c>
      <c r="D447" s="14">
        <v>12169</v>
      </c>
      <c r="E447" s="14">
        <v>1945</v>
      </c>
      <c r="F447" s="14">
        <v>43369</v>
      </c>
      <c r="G447" s="15">
        <v>12</v>
      </c>
      <c r="H447" s="15">
        <v>9</v>
      </c>
      <c r="I447" s="15">
        <v>228</v>
      </c>
      <c r="J447" s="15">
        <v>50</v>
      </c>
      <c r="K447" s="15">
        <v>299</v>
      </c>
      <c r="L447" s="15">
        <v>0</v>
      </c>
      <c r="M447" s="14">
        <v>8051</v>
      </c>
      <c r="N447" s="14">
        <v>57467</v>
      </c>
      <c r="O447" s="14">
        <v>15084</v>
      </c>
      <c r="P447" s="14">
        <v>80602</v>
      </c>
      <c r="Q447" s="15">
        <v>0</v>
      </c>
      <c r="R447" s="15">
        <v>65</v>
      </c>
      <c r="S447" s="14">
        <v>3136</v>
      </c>
      <c r="T447" s="15">
        <v>646</v>
      </c>
      <c r="U447" s="14">
        <v>3847</v>
      </c>
      <c r="V447" s="14">
        <v>64119</v>
      </c>
      <c r="W447" s="14">
        <v>51352</v>
      </c>
      <c r="X447" s="14">
        <v>115471</v>
      </c>
      <c r="Y447" s="14">
        <v>239442</v>
      </c>
      <c r="Z447" s="14">
        <v>243588</v>
      </c>
    </row>
    <row r="448" spans="1:26">
      <c r="A448" s="13" t="s">
        <v>897</v>
      </c>
      <c r="B448" s="14">
        <v>12967</v>
      </c>
      <c r="C448" s="14">
        <v>4532</v>
      </c>
      <c r="D448" s="14">
        <v>48470</v>
      </c>
      <c r="E448" s="14">
        <v>3041</v>
      </c>
      <c r="F448" s="14">
        <v>69010</v>
      </c>
      <c r="G448" s="15">
        <v>25</v>
      </c>
      <c r="H448" s="15">
        <v>10</v>
      </c>
      <c r="I448" s="15">
        <v>122</v>
      </c>
      <c r="J448" s="15">
        <v>15</v>
      </c>
      <c r="K448" s="15">
        <v>172</v>
      </c>
      <c r="L448" s="15">
        <v>92</v>
      </c>
      <c r="M448" s="14">
        <v>4826</v>
      </c>
      <c r="N448" s="14">
        <v>86313</v>
      </c>
      <c r="O448" s="14">
        <v>4784</v>
      </c>
      <c r="P448" s="14">
        <v>96015</v>
      </c>
      <c r="Q448" s="15">
        <v>75</v>
      </c>
      <c r="R448" s="15">
        <v>249</v>
      </c>
      <c r="S448" s="14">
        <v>2997</v>
      </c>
      <c r="T448" s="15">
        <v>153</v>
      </c>
      <c r="U448" s="14">
        <v>3474</v>
      </c>
      <c r="V448" s="14">
        <v>178545</v>
      </c>
      <c r="W448" s="14">
        <v>6641</v>
      </c>
      <c r="X448" s="14">
        <v>185186</v>
      </c>
      <c r="Y448" s="14">
        <v>350211</v>
      </c>
      <c r="Z448" s="14">
        <v>353857</v>
      </c>
    </row>
    <row r="449" spans="1:26">
      <c r="A449" s="13" t="s">
        <v>510</v>
      </c>
      <c r="B449" s="14">
        <v>676979</v>
      </c>
      <c r="C449" s="14">
        <v>101955</v>
      </c>
      <c r="D449" s="14">
        <v>37942</v>
      </c>
      <c r="E449" s="14">
        <v>7610</v>
      </c>
      <c r="F449" s="14">
        <v>824486</v>
      </c>
      <c r="G449" s="15">
        <v>581</v>
      </c>
      <c r="H449" s="15">
        <v>523</v>
      </c>
      <c r="I449" s="14">
        <v>5735</v>
      </c>
      <c r="J449" s="15">
        <v>92</v>
      </c>
      <c r="K449" s="14">
        <v>6931</v>
      </c>
      <c r="L449" s="15">
        <v>10</v>
      </c>
      <c r="M449" s="14">
        <v>4661</v>
      </c>
      <c r="N449" s="14">
        <v>10511</v>
      </c>
      <c r="O449" s="14">
        <v>3082</v>
      </c>
      <c r="P449" s="14">
        <v>18264</v>
      </c>
      <c r="Q449" s="15">
        <v>4</v>
      </c>
      <c r="R449" s="14">
        <v>25495</v>
      </c>
      <c r="S449" s="14">
        <v>26539</v>
      </c>
      <c r="T449" s="15">
        <v>612</v>
      </c>
      <c r="U449" s="14">
        <v>52650</v>
      </c>
      <c r="V449" s="14">
        <v>2767</v>
      </c>
      <c r="W449" s="15">
        <v>642</v>
      </c>
      <c r="X449" s="14">
        <v>3409</v>
      </c>
      <c r="Y449" s="14">
        <v>846159</v>
      </c>
      <c r="Z449" s="14">
        <v>905740</v>
      </c>
    </row>
    <row r="450" spans="1:26">
      <c r="A450" s="13" t="s">
        <v>816</v>
      </c>
      <c r="B450" s="15">
        <v>59</v>
      </c>
      <c r="C450" s="14">
        <v>88943</v>
      </c>
      <c r="D450" s="14">
        <v>175710</v>
      </c>
      <c r="E450" s="14">
        <v>1384</v>
      </c>
      <c r="F450" s="14">
        <v>266096</v>
      </c>
      <c r="G450" s="15">
        <v>5</v>
      </c>
      <c r="H450" s="15">
        <v>158</v>
      </c>
      <c r="I450" s="14">
        <v>1650</v>
      </c>
      <c r="J450" s="15">
        <v>3</v>
      </c>
      <c r="K450" s="14">
        <v>1816</v>
      </c>
      <c r="L450" s="15">
        <v>40</v>
      </c>
      <c r="M450" s="14">
        <v>20586</v>
      </c>
      <c r="N450" s="14">
        <v>268911</v>
      </c>
      <c r="O450" s="14">
        <v>1326</v>
      </c>
      <c r="P450" s="14">
        <v>290863</v>
      </c>
      <c r="Q450" s="15">
        <v>0</v>
      </c>
      <c r="R450" s="14">
        <v>3923</v>
      </c>
      <c r="S450" s="14">
        <v>28340</v>
      </c>
      <c r="T450" s="15">
        <v>85</v>
      </c>
      <c r="U450" s="14">
        <v>32348</v>
      </c>
      <c r="V450" s="14">
        <v>338133</v>
      </c>
      <c r="W450" s="15">
        <v>274</v>
      </c>
      <c r="X450" s="14">
        <v>338407</v>
      </c>
      <c r="Y450" s="14">
        <v>895366</v>
      </c>
      <c r="Z450" s="14">
        <v>929530</v>
      </c>
    </row>
    <row r="451" spans="1:26">
      <c r="A451" s="13" t="s">
        <v>911</v>
      </c>
      <c r="B451" s="15">
        <v>134</v>
      </c>
      <c r="C451" s="14">
        <v>9217</v>
      </c>
      <c r="D451" s="14">
        <v>33224</v>
      </c>
      <c r="E451" s="14">
        <v>2912</v>
      </c>
      <c r="F451" s="14">
        <v>45487</v>
      </c>
      <c r="G451" s="14">
        <v>6659</v>
      </c>
      <c r="H451" s="15">
        <v>192</v>
      </c>
      <c r="I451" s="15">
        <v>307</v>
      </c>
      <c r="J451" s="15">
        <v>64</v>
      </c>
      <c r="K451" s="14">
        <v>7222</v>
      </c>
      <c r="L451" s="15">
        <v>5</v>
      </c>
      <c r="M451" s="15">
        <v>642</v>
      </c>
      <c r="N451" s="14">
        <v>137038</v>
      </c>
      <c r="O451" s="14">
        <v>11511</v>
      </c>
      <c r="P451" s="14">
        <v>149196</v>
      </c>
      <c r="Q451" s="15">
        <v>3</v>
      </c>
      <c r="R451" s="15">
        <v>45</v>
      </c>
      <c r="S451" s="14">
        <v>10673</v>
      </c>
      <c r="T451" s="14">
        <v>7808</v>
      </c>
      <c r="U451" s="14">
        <v>18529</v>
      </c>
      <c r="V451" s="14">
        <v>256714</v>
      </c>
      <c r="W451" s="14">
        <v>8103</v>
      </c>
      <c r="X451" s="14">
        <v>264817</v>
      </c>
      <c r="Y451" s="14">
        <v>459500</v>
      </c>
      <c r="Z451" s="14">
        <v>485251</v>
      </c>
    </row>
    <row r="452" spans="1:26">
      <c r="A452" s="13" t="s">
        <v>361</v>
      </c>
      <c r="B452" s="14">
        <v>1963901</v>
      </c>
      <c r="C452" s="14">
        <v>28347</v>
      </c>
      <c r="D452" s="14">
        <v>5545</v>
      </c>
      <c r="E452" s="15">
        <v>321</v>
      </c>
      <c r="F452" s="14">
        <v>1998114</v>
      </c>
      <c r="G452" s="14">
        <v>2765</v>
      </c>
      <c r="H452" s="14">
        <v>2902</v>
      </c>
      <c r="I452" s="14">
        <v>2611</v>
      </c>
      <c r="J452" s="15">
        <v>46</v>
      </c>
      <c r="K452" s="14">
        <v>8324</v>
      </c>
      <c r="L452" s="15">
        <v>9</v>
      </c>
      <c r="M452" s="14">
        <v>1732</v>
      </c>
      <c r="N452" s="14">
        <v>4821</v>
      </c>
      <c r="O452" s="15">
        <v>161</v>
      </c>
      <c r="P452" s="14">
        <v>6723</v>
      </c>
      <c r="Q452" s="15">
        <v>1</v>
      </c>
      <c r="R452" s="15">
        <v>560</v>
      </c>
      <c r="S452" s="14">
        <v>5435</v>
      </c>
      <c r="T452" s="15">
        <v>165</v>
      </c>
      <c r="U452" s="14">
        <v>6161</v>
      </c>
      <c r="V452" s="15">
        <v>20</v>
      </c>
      <c r="W452" s="15">
        <v>0</v>
      </c>
      <c r="X452" s="15">
        <v>20</v>
      </c>
      <c r="Y452" s="14">
        <v>2004857</v>
      </c>
      <c r="Z452" s="14">
        <v>2019342</v>
      </c>
    </row>
    <row r="453" spans="1:26">
      <c r="A453" s="13" t="s">
        <v>884</v>
      </c>
      <c r="B453" s="15">
        <v>1</v>
      </c>
      <c r="C453" s="14">
        <v>1887</v>
      </c>
      <c r="D453" s="14">
        <v>69899</v>
      </c>
      <c r="E453" s="14">
        <v>3118</v>
      </c>
      <c r="F453" s="14">
        <v>74905</v>
      </c>
      <c r="G453" s="15">
        <v>3</v>
      </c>
      <c r="H453" s="15">
        <v>945</v>
      </c>
      <c r="I453" s="14">
        <v>19404</v>
      </c>
      <c r="J453" s="15">
        <v>787</v>
      </c>
      <c r="K453" s="14">
        <v>21139</v>
      </c>
      <c r="L453" s="15">
        <v>27</v>
      </c>
      <c r="M453" s="15">
        <v>871</v>
      </c>
      <c r="N453" s="14">
        <v>323977</v>
      </c>
      <c r="O453" s="15">
        <v>589</v>
      </c>
      <c r="P453" s="14">
        <v>325464</v>
      </c>
      <c r="Q453" s="15">
        <v>9</v>
      </c>
      <c r="R453" s="15">
        <v>984</v>
      </c>
      <c r="S453" s="14">
        <v>26301</v>
      </c>
      <c r="T453" s="14">
        <v>1988</v>
      </c>
      <c r="U453" s="14">
        <v>29282</v>
      </c>
      <c r="V453" s="14">
        <v>654895</v>
      </c>
      <c r="W453" s="15">
        <v>223</v>
      </c>
      <c r="X453" s="14">
        <v>655118</v>
      </c>
      <c r="Y453" s="14">
        <v>1055487</v>
      </c>
      <c r="Z453" s="14">
        <v>1105908</v>
      </c>
    </row>
    <row r="454" spans="1:26">
      <c r="A454" s="13" t="s">
        <v>613</v>
      </c>
      <c r="B454" s="14">
        <v>96907</v>
      </c>
      <c r="C454" s="14">
        <v>183732</v>
      </c>
      <c r="D454" s="14">
        <v>41914</v>
      </c>
      <c r="E454" s="15">
        <v>895</v>
      </c>
      <c r="F454" s="14">
        <v>323448</v>
      </c>
      <c r="G454" s="15">
        <v>22</v>
      </c>
      <c r="H454" s="15">
        <v>112</v>
      </c>
      <c r="I454" s="15">
        <v>204</v>
      </c>
      <c r="J454" s="15">
        <v>4</v>
      </c>
      <c r="K454" s="15">
        <v>342</v>
      </c>
      <c r="L454" s="15">
        <v>46</v>
      </c>
      <c r="M454" s="14">
        <v>241244</v>
      </c>
      <c r="N454" s="14">
        <v>69262</v>
      </c>
      <c r="O454" s="15">
        <v>481</v>
      </c>
      <c r="P454" s="14">
        <v>311033</v>
      </c>
      <c r="Q454" s="15">
        <v>15</v>
      </c>
      <c r="R454" s="15">
        <v>336</v>
      </c>
      <c r="S454" s="14">
        <v>3821</v>
      </c>
      <c r="T454" s="15">
        <v>48</v>
      </c>
      <c r="U454" s="14">
        <v>4220</v>
      </c>
      <c r="V454" s="14">
        <v>767919</v>
      </c>
      <c r="W454" s="15">
        <v>298</v>
      </c>
      <c r="X454" s="14">
        <v>768217</v>
      </c>
      <c r="Y454" s="14">
        <v>1402698</v>
      </c>
      <c r="Z454" s="14">
        <v>1407260</v>
      </c>
    </row>
    <row r="455" spans="1:26">
      <c r="A455" s="13" t="s">
        <v>436</v>
      </c>
      <c r="B455" s="15">
        <v>16</v>
      </c>
      <c r="C455" s="14">
        <v>4373</v>
      </c>
      <c r="D455" s="14">
        <v>22041</v>
      </c>
      <c r="E455" s="15">
        <v>73</v>
      </c>
      <c r="F455" s="14">
        <v>26503</v>
      </c>
      <c r="G455" s="15">
        <v>105</v>
      </c>
      <c r="H455" s="15">
        <v>123</v>
      </c>
      <c r="I455" s="15">
        <v>540</v>
      </c>
      <c r="J455" s="15">
        <v>21</v>
      </c>
      <c r="K455" s="15">
        <v>789</v>
      </c>
      <c r="L455" s="15">
        <v>29</v>
      </c>
      <c r="M455" s="14">
        <v>13845</v>
      </c>
      <c r="N455" s="14">
        <v>111686</v>
      </c>
      <c r="O455" s="15">
        <v>118</v>
      </c>
      <c r="P455" s="14">
        <v>125678</v>
      </c>
      <c r="Q455" s="15">
        <v>12</v>
      </c>
      <c r="R455" s="14">
        <v>6388</v>
      </c>
      <c r="S455" s="14">
        <v>2243</v>
      </c>
      <c r="T455" s="15">
        <v>810</v>
      </c>
      <c r="U455" s="14">
        <v>9453</v>
      </c>
      <c r="V455" s="14">
        <v>159052</v>
      </c>
      <c r="W455" s="15">
        <v>224</v>
      </c>
      <c r="X455" s="14">
        <v>159276</v>
      </c>
      <c r="Y455" s="14">
        <v>311457</v>
      </c>
      <c r="Z455" s="14">
        <v>321699</v>
      </c>
    </row>
    <row r="456" spans="1:26">
      <c r="A456" s="13" t="s">
        <v>829</v>
      </c>
      <c r="B456" s="14">
        <v>1629056</v>
      </c>
      <c r="C456" s="14">
        <v>216705</v>
      </c>
      <c r="D456" s="14">
        <v>38778</v>
      </c>
      <c r="E456" s="14">
        <v>1914</v>
      </c>
      <c r="F456" s="14">
        <v>1886453</v>
      </c>
      <c r="G456" s="14">
        <v>1795</v>
      </c>
      <c r="H456" s="15">
        <v>114</v>
      </c>
      <c r="I456" s="15">
        <v>103</v>
      </c>
      <c r="J456" s="15">
        <v>9</v>
      </c>
      <c r="K456" s="14">
        <v>2021</v>
      </c>
      <c r="L456" s="15">
        <v>11</v>
      </c>
      <c r="M456" s="14">
        <v>4053</v>
      </c>
      <c r="N456" s="14">
        <v>9033</v>
      </c>
      <c r="O456" s="14">
        <v>11990</v>
      </c>
      <c r="P456" s="14">
        <v>25087</v>
      </c>
      <c r="Q456" s="15">
        <v>0</v>
      </c>
      <c r="R456" s="14">
        <v>2311</v>
      </c>
      <c r="S456" s="14">
        <v>22262</v>
      </c>
      <c r="T456" s="15">
        <v>788</v>
      </c>
      <c r="U456" s="14">
        <v>25361</v>
      </c>
      <c r="V456" s="15">
        <v>0</v>
      </c>
      <c r="W456" s="15">
        <v>0</v>
      </c>
      <c r="X456" s="15">
        <v>0</v>
      </c>
      <c r="Y456" s="14">
        <v>1911540</v>
      </c>
      <c r="Z456" s="14">
        <v>1938922</v>
      </c>
    </row>
    <row r="457" spans="1:26">
      <c r="A457" s="13" t="s">
        <v>32</v>
      </c>
      <c r="B457" s="14">
        <v>45309</v>
      </c>
      <c r="C457" s="14">
        <v>72498</v>
      </c>
      <c r="D457" s="14">
        <v>55475</v>
      </c>
      <c r="E457" s="14">
        <v>7200</v>
      </c>
      <c r="F457" s="14">
        <v>180482</v>
      </c>
      <c r="G457" s="15">
        <v>28</v>
      </c>
      <c r="H457" s="15">
        <v>92</v>
      </c>
      <c r="I457" s="15">
        <v>593</v>
      </c>
      <c r="J457" s="15">
        <v>46</v>
      </c>
      <c r="K457" s="15">
        <v>759</v>
      </c>
      <c r="L457" s="15">
        <v>5</v>
      </c>
      <c r="M457" s="14">
        <v>18053</v>
      </c>
      <c r="N457" s="14">
        <v>29804</v>
      </c>
      <c r="O457" s="14">
        <v>5638</v>
      </c>
      <c r="P457" s="14">
        <v>53500</v>
      </c>
      <c r="Q457" s="15">
        <v>0</v>
      </c>
      <c r="R457" s="14">
        <v>2225</v>
      </c>
      <c r="S457" s="14">
        <v>1962</v>
      </c>
      <c r="T457" s="15">
        <v>80</v>
      </c>
      <c r="U457" s="14">
        <v>4267</v>
      </c>
      <c r="V457" s="14">
        <v>48995</v>
      </c>
      <c r="W457" s="14">
        <v>4461</v>
      </c>
      <c r="X457" s="14">
        <v>53456</v>
      </c>
      <c r="Y457" s="14">
        <v>287438</v>
      </c>
      <c r="Z457" s="14">
        <v>292464</v>
      </c>
    </row>
    <row r="458" spans="1:26">
      <c r="A458" s="13" t="s">
        <v>569</v>
      </c>
      <c r="B458" s="15">
        <v>143</v>
      </c>
      <c r="C458" s="14">
        <v>11780</v>
      </c>
      <c r="D458" s="14">
        <v>65221</v>
      </c>
      <c r="E458" s="14">
        <v>3559</v>
      </c>
      <c r="F458" s="14">
        <v>80703</v>
      </c>
      <c r="G458" s="15">
        <v>4</v>
      </c>
      <c r="H458" s="15">
        <v>9</v>
      </c>
      <c r="I458" s="15">
        <v>72</v>
      </c>
      <c r="J458" s="15">
        <v>22</v>
      </c>
      <c r="K458" s="15">
        <v>107</v>
      </c>
      <c r="L458" s="15">
        <v>6</v>
      </c>
      <c r="M458" s="14">
        <v>21144</v>
      </c>
      <c r="N458" s="14">
        <v>207834</v>
      </c>
      <c r="O458" s="14">
        <v>4297</v>
      </c>
      <c r="P458" s="14">
        <v>233281</v>
      </c>
      <c r="Q458" s="15">
        <v>0</v>
      </c>
      <c r="R458" s="15">
        <v>845</v>
      </c>
      <c r="S458" s="14">
        <v>8726</v>
      </c>
      <c r="T458" s="14">
        <v>4637</v>
      </c>
      <c r="U458" s="14">
        <v>14208</v>
      </c>
      <c r="V458" s="14">
        <v>360861</v>
      </c>
      <c r="W458" s="14">
        <v>4215</v>
      </c>
      <c r="X458" s="14">
        <v>365076</v>
      </c>
      <c r="Y458" s="14">
        <v>679060</v>
      </c>
      <c r="Z458" s="14">
        <v>693375</v>
      </c>
    </row>
    <row r="459" spans="1:26">
      <c r="A459" s="13" t="s">
        <v>700</v>
      </c>
      <c r="B459" s="15">
        <v>12</v>
      </c>
      <c r="C459" s="14">
        <v>28195</v>
      </c>
      <c r="D459" s="14">
        <v>88541</v>
      </c>
      <c r="E459" s="15">
        <v>328</v>
      </c>
      <c r="F459" s="14">
        <v>117076</v>
      </c>
      <c r="G459" s="15">
        <v>0</v>
      </c>
      <c r="H459" s="15">
        <v>60</v>
      </c>
      <c r="I459" s="15">
        <v>284</v>
      </c>
      <c r="J459" s="15">
        <v>4</v>
      </c>
      <c r="K459" s="15">
        <v>348</v>
      </c>
      <c r="L459" s="15">
        <v>0</v>
      </c>
      <c r="M459" s="14">
        <v>5284</v>
      </c>
      <c r="N459" s="14">
        <v>108090</v>
      </c>
      <c r="O459" s="14">
        <v>1001</v>
      </c>
      <c r="P459" s="14">
        <v>114375</v>
      </c>
      <c r="Q459" s="15">
        <v>0</v>
      </c>
      <c r="R459" s="14">
        <v>39706</v>
      </c>
      <c r="S459" s="14">
        <v>25066</v>
      </c>
      <c r="T459" s="15">
        <v>567</v>
      </c>
      <c r="U459" s="14">
        <v>65339</v>
      </c>
      <c r="V459" s="14">
        <v>124753</v>
      </c>
      <c r="W459" s="15">
        <v>298</v>
      </c>
      <c r="X459" s="14">
        <v>125051</v>
      </c>
      <c r="Y459" s="14">
        <v>356502</v>
      </c>
      <c r="Z459" s="14">
        <v>422189</v>
      </c>
    </row>
    <row r="460" spans="1:26">
      <c r="A460" s="13" t="s">
        <v>719</v>
      </c>
      <c r="B460" s="14">
        <v>41362</v>
      </c>
      <c r="C460" s="14">
        <v>50092</v>
      </c>
      <c r="D460" s="14">
        <v>33932</v>
      </c>
      <c r="E460" s="14">
        <v>9371</v>
      </c>
      <c r="F460" s="14">
        <v>134757</v>
      </c>
      <c r="G460" s="15">
        <v>96</v>
      </c>
      <c r="H460" s="15">
        <v>141</v>
      </c>
      <c r="I460" s="15">
        <v>572</v>
      </c>
      <c r="J460" s="15">
        <v>43</v>
      </c>
      <c r="K460" s="15">
        <v>852</v>
      </c>
      <c r="L460" s="15">
        <v>9</v>
      </c>
      <c r="M460" s="14">
        <v>2174</v>
      </c>
      <c r="N460" s="14">
        <v>24372</v>
      </c>
      <c r="O460" s="14">
        <v>2133</v>
      </c>
      <c r="P460" s="14">
        <v>28688</v>
      </c>
      <c r="Q460" s="15">
        <v>0</v>
      </c>
      <c r="R460" s="14">
        <v>2594</v>
      </c>
      <c r="S460" s="14">
        <v>4831</v>
      </c>
      <c r="T460" s="15">
        <v>169</v>
      </c>
      <c r="U460" s="14">
        <v>7594</v>
      </c>
      <c r="V460" s="14">
        <v>12525</v>
      </c>
      <c r="W460" s="14">
        <v>2161</v>
      </c>
      <c r="X460" s="14">
        <v>14686</v>
      </c>
      <c r="Y460" s="14">
        <v>178131</v>
      </c>
      <c r="Z460" s="14">
        <v>186577</v>
      </c>
    </row>
    <row r="461" spans="1:26">
      <c r="A461" s="13" t="s">
        <v>1054</v>
      </c>
      <c r="B461" s="15">
        <v>92</v>
      </c>
      <c r="C461" s="15">
        <v>542</v>
      </c>
      <c r="D461" s="14">
        <v>17699</v>
      </c>
      <c r="E461" s="15">
        <v>692</v>
      </c>
      <c r="F461" s="14">
        <v>19025</v>
      </c>
      <c r="G461" s="15">
        <v>0</v>
      </c>
      <c r="H461" s="15">
        <v>1</v>
      </c>
      <c r="I461" s="15">
        <v>44</v>
      </c>
      <c r="J461" s="15">
        <v>0</v>
      </c>
      <c r="K461" s="15">
        <v>45</v>
      </c>
      <c r="L461" s="15">
        <v>55</v>
      </c>
      <c r="M461" s="14">
        <v>42541</v>
      </c>
      <c r="N461" s="14">
        <v>174094</v>
      </c>
      <c r="O461" s="14">
        <v>9404</v>
      </c>
      <c r="P461" s="14">
        <v>226094</v>
      </c>
      <c r="Q461" s="15">
        <v>2</v>
      </c>
      <c r="R461" s="15">
        <v>22</v>
      </c>
      <c r="S461" s="14">
        <v>8013</v>
      </c>
      <c r="T461" s="14">
        <v>1655</v>
      </c>
      <c r="U461" s="14">
        <v>9692</v>
      </c>
      <c r="V461" s="14">
        <v>172656</v>
      </c>
      <c r="W461" s="14">
        <v>2361</v>
      </c>
      <c r="X461" s="14">
        <v>175017</v>
      </c>
      <c r="Y461" s="14">
        <v>420136</v>
      </c>
      <c r="Z461" s="14">
        <v>429873</v>
      </c>
    </row>
    <row r="462" spans="1:26">
      <c r="A462" s="13" t="s">
        <v>818</v>
      </c>
      <c r="B462" s="14">
        <v>565523</v>
      </c>
      <c r="C462" s="14">
        <v>102223</v>
      </c>
      <c r="D462" s="14">
        <v>82912</v>
      </c>
      <c r="E462" s="15">
        <v>412</v>
      </c>
      <c r="F462" s="14">
        <v>751070</v>
      </c>
      <c r="G462" s="15">
        <v>184</v>
      </c>
      <c r="H462" s="14">
        <v>8320</v>
      </c>
      <c r="I462" s="14">
        <v>11527</v>
      </c>
      <c r="J462" s="14">
        <v>1598</v>
      </c>
      <c r="K462" s="14">
        <v>21629</v>
      </c>
      <c r="L462" s="15">
        <v>13</v>
      </c>
      <c r="M462" s="14">
        <v>2864</v>
      </c>
      <c r="N462" s="14">
        <v>63553</v>
      </c>
      <c r="O462" s="14">
        <v>1469</v>
      </c>
      <c r="P462" s="14">
        <v>67899</v>
      </c>
      <c r="Q462" s="15">
        <v>6</v>
      </c>
      <c r="R462" s="14">
        <v>6683</v>
      </c>
      <c r="S462" s="14">
        <v>38966</v>
      </c>
      <c r="T462" s="14">
        <v>5512</v>
      </c>
      <c r="U462" s="14">
        <v>51167</v>
      </c>
      <c r="V462" s="14">
        <v>23377</v>
      </c>
      <c r="W462" s="15">
        <v>143</v>
      </c>
      <c r="X462" s="14">
        <v>23520</v>
      </c>
      <c r="Y462" s="14">
        <v>842489</v>
      </c>
      <c r="Z462" s="14">
        <v>915285</v>
      </c>
    </row>
    <row r="463" spans="1:26">
      <c r="A463" s="13" t="s">
        <v>758</v>
      </c>
      <c r="B463" s="14">
        <v>13796</v>
      </c>
      <c r="C463" s="14">
        <v>16940</v>
      </c>
      <c r="D463" s="14">
        <v>29556</v>
      </c>
      <c r="E463" s="14">
        <v>47894</v>
      </c>
      <c r="F463" s="14">
        <v>108186</v>
      </c>
      <c r="G463" s="15">
        <v>17</v>
      </c>
      <c r="H463" s="15">
        <v>288</v>
      </c>
      <c r="I463" s="14">
        <v>1786</v>
      </c>
      <c r="J463" s="14">
        <v>13115</v>
      </c>
      <c r="K463" s="14">
        <v>15206</v>
      </c>
      <c r="L463" s="15">
        <v>53</v>
      </c>
      <c r="M463" s="14">
        <v>3007</v>
      </c>
      <c r="N463" s="14">
        <v>56177</v>
      </c>
      <c r="O463" s="14">
        <v>14485</v>
      </c>
      <c r="P463" s="14">
        <v>73722</v>
      </c>
      <c r="Q463" s="15">
        <v>11</v>
      </c>
      <c r="R463" s="14">
        <v>4348</v>
      </c>
      <c r="S463" s="14">
        <v>14866</v>
      </c>
      <c r="T463" s="14">
        <v>1060</v>
      </c>
      <c r="U463" s="14">
        <v>20285</v>
      </c>
      <c r="V463" s="14">
        <v>64869</v>
      </c>
      <c r="W463" s="14">
        <v>120588</v>
      </c>
      <c r="X463" s="14">
        <v>185457</v>
      </c>
      <c r="Y463" s="14">
        <v>367365</v>
      </c>
      <c r="Z463" s="14">
        <v>402856</v>
      </c>
    </row>
    <row r="464" spans="1:26">
      <c r="A464" s="13" t="s">
        <v>666</v>
      </c>
      <c r="B464" s="14">
        <v>333109</v>
      </c>
      <c r="C464" s="14">
        <v>144774</v>
      </c>
      <c r="D464" s="14">
        <v>34838</v>
      </c>
      <c r="E464" s="14">
        <v>6153</v>
      </c>
      <c r="F464" s="14">
        <v>518874</v>
      </c>
      <c r="G464" s="15">
        <v>31</v>
      </c>
      <c r="H464" s="15">
        <v>281</v>
      </c>
      <c r="I464" s="15">
        <v>103</v>
      </c>
      <c r="J464" s="15">
        <v>22</v>
      </c>
      <c r="K464" s="15">
        <v>437</v>
      </c>
      <c r="L464" s="15">
        <v>936</v>
      </c>
      <c r="M464" s="14">
        <v>162456</v>
      </c>
      <c r="N464" s="14">
        <v>38970</v>
      </c>
      <c r="O464" s="14">
        <v>2760</v>
      </c>
      <c r="P464" s="14">
        <v>205122</v>
      </c>
      <c r="Q464" s="15">
        <v>46</v>
      </c>
      <c r="R464" s="14">
        <v>34823</v>
      </c>
      <c r="S464" s="14">
        <v>36028</v>
      </c>
      <c r="T464" s="14">
        <v>3227</v>
      </c>
      <c r="U464" s="14">
        <v>74124</v>
      </c>
      <c r="V464" s="14">
        <v>3496</v>
      </c>
      <c r="W464" s="15">
        <v>215</v>
      </c>
      <c r="X464" s="14">
        <v>3711</v>
      </c>
      <c r="Y464" s="14">
        <v>727707</v>
      </c>
      <c r="Z464" s="14">
        <v>802268</v>
      </c>
    </row>
    <row r="465" spans="1:26">
      <c r="A465" s="13" t="s">
        <v>368</v>
      </c>
      <c r="B465" s="14">
        <v>1088304</v>
      </c>
      <c r="C465" s="14">
        <v>273958</v>
      </c>
      <c r="D465" s="14">
        <v>112517</v>
      </c>
      <c r="E465" s="14">
        <v>8339</v>
      </c>
      <c r="F465" s="14">
        <v>1483118</v>
      </c>
      <c r="G465" s="15">
        <v>51</v>
      </c>
      <c r="H465" s="15">
        <v>64</v>
      </c>
      <c r="I465" s="15">
        <v>676</v>
      </c>
      <c r="J465" s="15">
        <v>681</v>
      </c>
      <c r="K465" s="14">
        <v>1472</v>
      </c>
      <c r="L465" s="15">
        <v>43</v>
      </c>
      <c r="M465" s="14">
        <v>21703</v>
      </c>
      <c r="N465" s="14">
        <v>118418</v>
      </c>
      <c r="O465" s="14">
        <v>15515</v>
      </c>
      <c r="P465" s="14">
        <v>155679</v>
      </c>
      <c r="Q465" s="15">
        <v>22</v>
      </c>
      <c r="R465" s="14">
        <v>15881</v>
      </c>
      <c r="S465" s="14">
        <v>50083</v>
      </c>
      <c r="T465" s="14">
        <v>14073</v>
      </c>
      <c r="U465" s="14">
        <v>80059</v>
      </c>
      <c r="V465" s="14">
        <v>17469</v>
      </c>
      <c r="W465" s="15">
        <v>183</v>
      </c>
      <c r="X465" s="14">
        <v>17652</v>
      </c>
      <c r="Y465" s="14">
        <v>1656449</v>
      </c>
      <c r="Z465" s="14">
        <v>1737980</v>
      </c>
    </row>
    <row r="466" spans="1:26">
      <c r="A466" s="13" t="s">
        <v>463</v>
      </c>
      <c r="B466" s="15">
        <v>18</v>
      </c>
      <c r="C466" s="14">
        <v>5972</v>
      </c>
      <c r="D466" s="14">
        <v>24304</v>
      </c>
      <c r="E466" s="14">
        <v>2797</v>
      </c>
      <c r="F466" s="14">
        <v>33091</v>
      </c>
      <c r="G466" s="15">
        <v>34</v>
      </c>
      <c r="H466" s="15">
        <v>1</v>
      </c>
      <c r="I466" s="15">
        <v>8</v>
      </c>
      <c r="J466" s="15">
        <v>0</v>
      </c>
      <c r="K466" s="15">
        <v>43</v>
      </c>
      <c r="L466" s="15">
        <v>34</v>
      </c>
      <c r="M466" s="14">
        <v>11677</v>
      </c>
      <c r="N466" s="14">
        <v>76628</v>
      </c>
      <c r="O466" s="14">
        <v>6209</v>
      </c>
      <c r="P466" s="14">
        <v>94548</v>
      </c>
      <c r="Q466" s="15">
        <v>1</v>
      </c>
      <c r="R466" s="15">
        <v>846</v>
      </c>
      <c r="S466" s="14">
        <v>7939</v>
      </c>
      <c r="T466" s="15">
        <v>120</v>
      </c>
      <c r="U466" s="14">
        <v>8906</v>
      </c>
      <c r="V466" s="14">
        <v>63047</v>
      </c>
      <c r="W466" s="14">
        <v>8149</v>
      </c>
      <c r="X466" s="14">
        <v>71196</v>
      </c>
      <c r="Y466" s="14">
        <v>198835</v>
      </c>
      <c r="Z466" s="14">
        <v>207784</v>
      </c>
    </row>
    <row r="467" spans="1:26">
      <c r="A467" s="13" t="s">
        <v>47</v>
      </c>
      <c r="B467" s="14">
        <v>4575</v>
      </c>
      <c r="C467" s="14">
        <v>14979</v>
      </c>
      <c r="D467" s="14">
        <v>18970</v>
      </c>
      <c r="E467" s="14">
        <v>7175</v>
      </c>
      <c r="F467" s="14">
        <v>45699</v>
      </c>
      <c r="G467" s="15">
        <v>10</v>
      </c>
      <c r="H467" s="15">
        <v>131</v>
      </c>
      <c r="I467" s="15">
        <v>52</v>
      </c>
      <c r="J467" s="15">
        <v>4</v>
      </c>
      <c r="K467" s="15">
        <v>197</v>
      </c>
      <c r="L467" s="15">
        <v>229</v>
      </c>
      <c r="M467" s="14">
        <v>82542</v>
      </c>
      <c r="N467" s="14">
        <v>27690</v>
      </c>
      <c r="O467" s="14">
        <v>9395</v>
      </c>
      <c r="P467" s="14">
        <v>119856</v>
      </c>
      <c r="Q467" s="15">
        <v>5</v>
      </c>
      <c r="R467" s="15">
        <v>359</v>
      </c>
      <c r="S467" s="14">
        <v>1319</v>
      </c>
      <c r="T467" s="15">
        <v>619</v>
      </c>
      <c r="U467" s="14">
        <v>2302</v>
      </c>
      <c r="V467" s="14">
        <v>167793</v>
      </c>
      <c r="W467" s="14">
        <v>16911</v>
      </c>
      <c r="X467" s="14">
        <v>184704</v>
      </c>
      <c r="Y467" s="14">
        <v>350259</v>
      </c>
      <c r="Z467" s="14">
        <v>352758</v>
      </c>
    </row>
    <row r="468" spans="1:26">
      <c r="A468" s="13" t="s">
        <v>866</v>
      </c>
      <c r="B468" s="14">
        <v>497283</v>
      </c>
      <c r="C468" s="14">
        <v>48027</v>
      </c>
      <c r="D468" s="14">
        <v>14757</v>
      </c>
      <c r="E468" s="14">
        <v>3655</v>
      </c>
      <c r="F468" s="14">
        <v>563722</v>
      </c>
      <c r="G468" s="14">
        <v>1061</v>
      </c>
      <c r="H468" s="15">
        <v>387</v>
      </c>
      <c r="I468" s="15">
        <v>177</v>
      </c>
      <c r="J468" s="15">
        <v>136</v>
      </c>
      <c r="K468" s="14">
        <v>1761</v>
      </c>
      <c r="L468" s="15">
        <v>22</v>
      </c>
      <c r="M468" s="14">
        <v>1244</v>
      </c>
      <c r="N468" s="14">
        <v>17177</v>
      </c>
      <c r="O468" s="14">
        <v>1610</v>
      </c>
      <c r="P468" s="14">
        <v>20053</v>
      </c>
      <c r="Q468" s="15">
        <v>229</v>
      </c>
      <c r="R468" s="14">
        <v>1022</v>
      </c>
      <c r="S468" s="14">
        <v>7870</v>
      </c>
      <c r="T468" s="15">
        <v>609</v>
      </c>
      <c r="U468" s="14">
        <v>9730</v>
      </c>
      <c r="V468" s="14">
        <v>9627</v>
      </c>
      <c r="W468" s="14">
        <v>7557</v>
      </c>
      <c r="X468" s="14">
        <v>17184</v>
      </c>
      <c r="Y468" s="14">
        <v>600959</v>
      </c>
      <c r="Z468" s="14">
        <v>612450</v>
      </c>
    </row>
    <row r="469" spans="1:26">
      <c r="A469" s="13" t="s">
        <v>852</v>
      </c>
      <c r="B469" s="15">
        <v>12</v>
      </c>
      <c r="C469" s="14">
        <v>19279</v>
      </c>
      <c r="D469" s="14">
        <v>45753</v>
      </c>
      <c r="E469" s="15">
        <v>180</v>
      </c>
      <c r="F469" s="14">
        <v>65224</v>
      </c>
      <c r="G469" s="15">
        <v>62</v>
      </c>
      <c r="H469" s="15">
        <v>50</v>
      </c>
      <c r="I469" s="15">
        <v>137</v>
      </c>
      <c r="J469" s="15">
        <v>13</v>
      </c>
      <c r="K469" s="15">
        <v>262</v>
      </c>
      <c r="L469" s="15">
        <v>9</v>
      </c>
      <c r="M469" s="14">
        <v>4018</v>
      </c>
      <c r="N469" s="14">
        <v>164652</v>
      </c>
      <c r="O469" s="15">
        <v>237</v>
      </c>
      <c r="P469" s="14">
        <v>168916</v>
      </c>
      <c r="Q469" s="15">
        <v>0</v>
      </c>
      <c r="R469" s="15">
        <v>10</v>
      </c>
      <c r="S469" s="14">
        <v>104420</v>
      </c>
      <c r="T469" s="14">
        <v>3663</v>
      </c>
      <c r="U469" s="14">
        <v>108093</v>
      </c>
      <c r="V469" s="14">
        <v>120250</v>
      </c>
      <c r="W469" s="15">
        <v>47</v>
      </c>
      <c r="X469" s="14">
        <v>120297</v>
      </c>
      <c r="Y469" s="14">
        <v>354437</v>
      </c>
      <c r="Z469" s="14">
        <v>462792</v>
      </c>
    </row>
    <row r="470" spans="1:26">
      <c r="A470" s="13" t="s">
        <v>967</v>
      </c>
      <c r="B470" s="14">
        <v>1961</v>
      </c>
      <c r="C470" s="14">
        <v>16116</v>
      </c>
      <c r="D470" s="14">
        <v>21040</v>
      </c>
      <c r="E470" s="14">
        <v>1355</v>
      </c>
      <c r="F470" s="14">
        <v>40472</v>
      </c>
      <c r="G470" s="15">
        <v>4</v>
      </c>
      <c r="H470" s="15">
        <v>0</v>
      </c>
      <c r="I470" s="15">
        <v>15</v>
      </c>
      <c r="J470" s="15">
        <v>1</v>
      </c>
      <c r="K470" s="15">
        <v>20</v>
      </c>
      <c r="L470" s="15">
        <v>12</v>
      </c>
      <c r="M470" s="14">
        <v>11789</v>
      </c>
      <c r="N470" s="14">
        <v>68072</v>
      </c>
      <c r="O470" s="14">
        <v>1250</v>
      </c>
      <c r="P470" s="14">
        <v>81123</v>
      </c>
      <c r="Q470" s="15">
        <v>1</v>
      </c>
      <c r="R470" s="15">
        <v>51</v>
      </c>
      <c r="S470" s="14">
        <v>3495</v>
      </c>
      <c r="T470" s="15">
        <v>185</v>
      </c>
      <c r="U470" s="14">
        <v>3732</v>
      </c>
      <c r="V470" s="14">
        <v>51206</v>
      </c>
      <c r="W470" s="14">
        <v>4536</v>
      </c>
      <c r="X470" s="14">
        <v>55742</v>
      </c>
      <c r="Y470" s="14">
        <v>177337</v>
      </c>
      <c r="Z470" s="14">
        <v>181089</v>
      </c>
    </row>
    <row r="471" spans="1:26">
      <c r="A471" s="13" t="s">
        <v>814</v>
      </c>
      <c r="B471" s="14">
        <v>406613</v>
      </c>
      <c r="C471" s="14">
        <v>102457</v>
      </c>
      <c r="D471" s="14">
        <v>179139</v>
      </c>
      <c r="E471" s="15">
        <v>606</v>
      </c>
      <c r="F471" s="14">
        <v>688815</v>
      </c>
      <c r="G471" s="14">
        <v>4571</v>
      </c>
      <c r="H471" s="15">
        <v>754</v>
      </c>
      <c r="I471" s="14">
        <v>3036</v>
      </c>
      <c r="J471" s="15">
        <v>339</v>
      </c>
      <c r="K471" s="14">
        <v>8700</v>
      </c>
      <c r="L471" s="15">
        <v>317</v>
      </c>
      <c r="M471" s="14">
        <v>1611</v>
      </c>
      <c r="N471" s="14">
        <v>356050</v>
      </c>
      <c r="O471" s="14">
        <v>2321</v>
      </c>
      <c r="P471" s="14">
        <v>360299</v>
      </c>
      <c r="Q471" s="15">
        <v>8</v>
      </c>
      <c r="R471" s="15">
        <v>346</v>
      </c>
      <c r="S471" s="14">
        <v>40297</v>
      </c>
      <c r="T471" s="14">
        <v>1319</v>
      </c>
      <c r="U471" s="14">
        <v>41970</v>
      </c>
      <c r="V471" s="14">
        <v>528417</v>
      </c>
      <c r="W471" s="15">
        <v>374</v>
      </c>
      <c r="X471" s="14">
        <v>528791</v>
      </c>
      <c r="Y471" s="14">
        <v>1577905</v>
      </c>
      <c r="Z471" s="14">
        <v>1628575</v>
      </c>
    </row>
    <row r="472" spans="1:26">
      <c r="A472" s="13" t="s">
        <v>909</v>
      </c>
      <c r="B472" s="15">
        <v>2</v>
      </c>
      <c r="C472" s="14">
        <v>2138</v>
      </c>
      <c r="D472" s="14">
        <v>66011</v>
      </c>
      <c r="E472" s="15">
        <v>833</v>
      </c>
      <c r="F472" s="14">
        <v>68984</v>
      </c>
      <c r="G472" s="15">
        <v>0</v>
      </c>
      <c r="H472" s="15">
        <v>44</v>
      </c>
      <c r="I472" s="14">
        <v>1368</v>
      </c>
      <c r="J472" s="15">
        <v>16</v>
      </c>
      <c r="K472" s="14">
        <v>1428</v>
      </c>
      <c r="L472" s="15">
        <v>0</v>
      </c>
      <c r="M472" s="14">
        <v>5383</v>
      </c>
      <c r="N472" s="14">
        <v>130244</v>
      </c>
      <c r="O472" s="14">
        <v>2124</v>
      </c>
      <c r="P472" s="14">
        <v>137751</v>
      </c>
      <c r="Q472" s="15">
        <v>2</v>
      </c>
      <c r="R472" s="15">
        <v>287</v>
      </c>
      <c r="S472" s="14">
        <v>5954</v>
      </c>
      <c r="T472" s="15">
        <v>200</v>
      </c>
      <c r="U472" s="14">
        <v>6443</v>
      </c>
      <c r="V472" s="14">
        <v>120081</v>
      </c>
      <c r="W472" s="14">
        <v>1191</v>
      </c>
      <c r="X472" s="14">
        <v>121272</v>
      </c>
      <c r="Y472" s="14">
        <v>328007</v>
      </c>
      <c r="Z472" s="14">
        <v>335878</v>
      </c>
    </row>
    <row r="473" spans="1:26">
      <c r="A473" s="13" t="s">
        <v>637</v>
      </c>
      <c r="B473" s="15">
        <v>0</v>
      </c>
      <c r="C473" s="15">
        <v>171</v>
      </c>
      <c r="D473" s="14">
        <v>24072</v>
      </c>
      <c r="E473" s="15">
        <v>147</v>
      </c>
      <c r="F473" s="14">
        <v>24390</v>
      </c>
      <c r="G473" s="15">
        <v>5</v>
      </c>
      <c r="H473" s="15">
        <v>10</v>
      </c>
      <c r="I473" s="15">
        <v>184</v>
      </c>
      <c r="J473" s="14">
        <v>6333</v>
      </c>
      <c r="K473" s="14">
        <v>6532</v>
      </c>
      <c r="L473" s="15">
        <v>0</v>
      </c>
      <c r="M473" s="14">
        <v>12404</v>
      </c>
      <c r="N473" s="14">
        <v>192863</v>
      </c>
      <c r="O473" s="14">
        <v>1329</v>
      </c>
      <c r="P473" s="14">
        <v>206596</v>
      </c>
      <c r="Q473" s="15">
        <v>3</v>
      </c>
      <c r="R473" s="14">
        <v>4402</v>
      </c>
      <c r="S473" s="14">
        <v>15826</v>
      </c>
      <c r="T473" s="14">
        <v>6186</v>
      </c>
      <c r="U473" s="14">
        <v>26417</v>
      </c>
      <c r="V473" s="14">
        <v>234650</v>
      </c>
      <c r="W473" s="14">
        <v>5879</v>
      </c>
      <c r="X473" s="14">
        <v>240529</v>
      </c>
      <c r="Y473" s="14">
        <v>471515</v>
      </c>
      <c r="Z473" s="14">
        <v>504464</v>
      </c>
    </row>
    <row r="474" spans="1:26">
      <c r="A474" s="13" t="s">
        <v>280</v>
      </c>
      <c r="B474" s="14">
        <v>2419</v>
      </c>
      <c r="C474" s="14">
        <v>17067</v>
      </c>
      <c r="D474" s="14">
        <v>24386</v>
      </c>
      <c r="E474" s="14">
        <v>9025</v>
      </c>
      <c r="F474" s="14">
        <v>52897</v>
      </c>
      <c r="G474" s="15">
        <v>25</v>
      </c>
      <c r="H474" s="15">
        <v>483</v>
      </c>
      <c r="I474" s="14">
        <v>1421</v>
      </c>
      <c r="J474" s="15">
        <v>183</v>
      </c>
      <c r="K474" s="14">
        <v>2112</v>
      </c>
      <c r="L474" s="15">
        <v>0</v>
      </c>
      <c r="M474" s="14">
        <v>2213</v>
      </c>
      <c r="N474" s="14">
        <v>29340</v>
      </c>
      <c r="O474" s="14">
        <v>1985</v>
      </c>
      <c r="P474" s="14">
        <v>33538</v>
      </c>
      <c r="Q474" s="15">
        <v>10</v>
      </c>
      <c r="R474" s="14">
        <v>10797</v>
      </c>
      <c r="S474" s="14">
        <v>8723</v>
      </c>
      <c r="T474" s="14">
        <v>1998</v>
      </c>
      <c r="U474" s="14">
        <v>21528</v>
      </c>
      <c r="V474" s="14">
        <v>34413</v>
      </c>
      <c r="W474" s="14">
        <v>13492</v>
      </c>
      <c r="X474" s="14">
        <v>47905</v>
      </c>
      <c r="Y474" s="14">
        <v>134340</v>
      </c>
      <c r="Z474" s="14">
        <v>157980</v>
      </c>
    </row>
    <row r="475" spans="1:26">
      <c r="A475" s="13" t="s">
        <v>895</v>
      </c>
      <c r="B475" s="15">
        <v>70</v>
      </c>
      <c r="C475" s="14">
        <v>18945</v>
      </c>
      <c r="D475" s="14">
        <v>18570</v>
      </c>
      <c r="E475" s="15">
        <v>36</v>
      </c>
      <c r="F475" s="14">
        <v>37621</v>
      </c>
      <c r="G475" s="15">
        <v>30</v>
      </c>
      <c r="H475" s="15">
        <v>283</v>
      </c>
      <c r="I475" s="15">
        <v>946</v>
      </c>
      <c r="J475" s="15">
        <v>16</v>
      </c>
      <c r="K475" s="14">
        <v>1275</v>
      </c>
      <c r="L475" s="15">
        <v>51</v>
      </c>
      <c r="M475" s="14">
        <v>40071</v>
      </c>
      <c r="N475" s="14">
        <v>143762</v>
      </c>
      <c r="O475" s="15">
        <v>526</v>
      </c>
      <c r="P475" s="14">
        <v>184410</v>
      </c>
      <c r="Q475" s="15">
        <v>6</v>
      </c>
      <c r="R475" s="14">
        <v>1762</v>
      </c>
      <c r="S475" s="14">
        <v>37800</v>
      </c>
      <c r="T475" s="14">
        <v>1995</v>
      </c>
      <c r="U475" s="14">
        <v>41563</v>
      </c>
      <c r="V475" s="14">
        <v>189972</v>
      </c>
      <c r="W475" s="15">
        <v>990</v>
      </c>
      <c r="X475" s="14">
        <v>190962</v>
      </c>
      <c r="Y475" s="14">
        <v>412993</v>
      </c>
      <c r="Z475" s="14">
        <v>455831</v>
      </c>
    </row>
    <row r="476" spans="1:26">
      <c r="A476" s="13" t="s">
        <v>494</v>
      </c>
      <c r="B476" s="14">
        <v>92295</v>
      </c>
      <c r="C476" s="14">
        <v>48016</v>
      </c>
      <c r="D476" s="14">
        <v>135138</v>
      </c>
      <c r="E476" s="14">
        <v>5657</v>
      </c>
      <c r="F476" s="14">
        <v>281106</v>
      </c>
      <c r="G476" s="15">
        <v>74</v>
      </c>
      <c r="H476" s="15">
        <v>18</v>
      </c>
      <c r="I476" s="15">
        <v>125</v>
      </c>
      <c r="J476" s="15">
        <v>12</v>
      </c>
      <c r="K476" s="15">
        <v>229</v>
      </c>
      <c r="L476" s="15">
        <v>75</v>
      </c>
      <c r="M476" s="14">
        <v>4612</v>
      </c>
      <c r="N476" s="14">
        <v>181290</v>
      </c>
      <c r="O476" s="14">
        <v>3790</v>
      </c>
      <c r="P476" s="14">
        <v>189767</v>
      </c>
      <c r="Q476" s="15">
        <v>2</v>
      </c>
      <c r="R476" s="15">
        <v>376</v>
      </c>
      <c r="S476" s="14">
        <v>8052</v>
      </c>
      <c r="T476" s="15">
        <v>564</v>
      </c>
      <c r="U476" s="14">
        <v>8994</v>
      </c>
      <c r="V476" s="14">
        <v>171627</v>
      </c>
      <c r="W476" s="14">
        <v>2819</v>
      </c>
      <c r="X476" s="14">
        <v>174446</v>
      </c>
      <c r="Y476" s="14">
        <v>645319</v>
      </c>
      <c r="Z476" s="14">
        <v>654542</v>
      </c>
    </row>
    <row r="477" spans="1:26">
      <c r="A477" s="13" t="s">
        <v>1077</v>
      </c>
      <c r="B477" s="15">
        <v>13</v>
      </c>
      <c r="C477" s="15">
        <v>571</v>
      </c>
      <c r="D477" s="14">
        <v>16597</v>
      </c>
      <c r="E477" s="14">
        <v>19098</v>
      </c>
      <c r="F477" s="14">
        <v>36279</v>
      </c>
      <c r="G477" s="15">
        <v>96</v>
      </c>
      <c r="H477" s="15">
        <v>83</v>
      </c>
      <c r="I477" s="15">
        <v>402</v>
      </c>
      <c r="J477" s="15">
        <v>170</v>
      </c>
      <c r="K477" s="15">
        <v>751</v>
      </c>
      <c r="L477" s="15">
        <v>12</v>
      </c>
      <c r="M477" s="14">
        <v>17116</v>
      </c>
      <c r="N477" s="14">
        <v>143548</v>
      </c>
      <c r="O477" s="14">
        <v>4620</v>
      </c>
      <c r="P477" s="14">
        <v>165296</v>
      </c>
      <c r="Q477" s="15">
        <v>16</v>
      </c>
      <c r="R477" s="14">
        <v>1977</v>
      </c>
      <c r="S477" s="14">
        <v>3079</v>
      </c>
      <c r="T477" s="14">
        <v>1269</v>
      </c>
      <c r="U477" s="14">
        <v>6341</v>
      </c>
      <c r="V477" s="14">
        <v>334781</v>
      </c>
      <c r="W477" s="14">
        <v>20175</v>
      </c>
      <c r="X477" s="14">
        <v>354956</v>
      </c>
      <c r="Y477" s="14">
        <v>556531</v>
      </c>
      <c r="Z477" s="14">
        <v>563623</v>
      </c>
    </row>
    <row r="478" spans="1:26">
      <c r="A478" s="13" t="s">
        <v>1026</v>
      </c>
      <c r="B478" s="14">
        <v>1520</v>
      </c>
      <c r="C478" s="14">
        <v>1393</v>
      </c>
      <c r="D478" s="14">
        <v>15750</v>
      </c>
      <c r="E478" s="14">
        <v>1128</v>
      </c>
      <c r="F478" s="14">
        <v>19791</v>
      </c>
      <c r="G478" s="15">
        <v>0</v>
      </c>
      <c r="H478" s="15">
        <v>10</v>
      </c>
      <c r="I478" s="15">
        <v>192</v>
      </c>
      <c r="J478" s="15">
        <v>14</v>
      </c>
      <c r="K478" s="15">
        <v>216</v>
      </c>
      <c r="L478" s="15">
        <v>4</v>
      </c>
      <c r="M478" s="14">
        <v>2004</v>
      </c>
      <c r="N478" s="14">
        <v>52192</v>
      </c>
      <c r="O478" s="14">
        <v>6769</v>
      </c>
      <c r="P478" s="14">
        <v>60969</v>
      </c>
      <c r="Q478" s="15">
        <v>29</v>
      </c>
      <c r="R478" s="14">
        <v>7481</v>
      </c>
      <c r="S478" s="14">
        <v>4892</v>
      </c>
      <c r="T478" s="15">
        <v>94</v>
      </c>
      <c r="U478" s="14">
        <v>12496</v>
      </c>
      <c r="V478" s="14">
        <v>73123</v>
      </c>
      <c r="W478" s="14">
        <v>7237</v>
      </c>
      <c r="X478" s="14">
        <v>80360</v>
      </c>
      <c r="Y478" s="14">
        <v>161120</v>
      </c>
      <c r="Z478" s="14">
        <v>173832</v>
      </c>
    </row>
    <row r="479" spans="1:26">
      <c r="A479" s="13" t="s">
        <v>1073</v>
      </c>
      <c r="B479" s="15">
        <v>18</v>
      </c>
      <c r="C479" s="15">
        <v>93</v>
      </c>
      <c r="D479" s="14">
        <v>10894</v>
      </c>
      <c r="E479" s="14">
        <v>6945</v>
      </c>
      <c r="F479" s="14">
        <v>17950</v>
      </c>
      <c r="G479" s="15">
        <v>0</v>
      </c>
      <c r="H479" s="15">
        <v>7</v>
      </c>
      <c r="I479" s="15">
        <v>215</v>
      </c>
      <c r="J479" s="15">
        <v>108</v>
      </c>
      <c r="K479" s="15">
        <v>330</v>
      </c>
      <c r="L479" s="15">
        <v>19</v>
      </c>
      <c r="M479" s="14">
        <v>1625</v>
      </c>
      <c r="N479" s="14">
        <v>28272</v>
      </c>
      <c r="O479" s="14">
        <v>7067</v>
      </c>
      <c r="P479" s="14">
        <v>36983</v>
      </c>
      <c r="Q479" s="15">
        <v>0</v>
      </c>
      <c r="R479" s="15">
        <v>20</v>
      </c>
      <c r="S479" s="15">
        <v>283</v>
      </c>
      <c r="T479" s="15">
        <v>72</v>
      </c>
      <c r="U479" s="15">
        <v>375</v>
      </c>
      <c r="V479" s="14">
        <v>26835</v>
      </c>
      <c r="W479" s="14">
        <v>20450</v>
      </c>
      <c r="X479" s="14">
        <v>47285</v>
      </c>
      <c r="Y479" s="14">
        <v>102218</v>
      </c>
      <c r="Z479" s="14">
        <v>102923</v>
      </c>
    </row>
    <row r="480" spans="1:26">
      <c r="A480" s="13" t="s">
        <v>29</v>
      </c>
      <c r="B480" s="14">
        <v>622756</v>
      </c>
      <c r="C480" s="14">
        <v>188504</v>
      </c>
      <c r="D480" s="14">
        <v>25544</v>
      </c>
      <c r="E480" s="14">
        <v>5785</v>
      </c>
      <c r="F480" s="14">
        <v>842589</v>
      </c>
      <c r="G480" s="15">
        <v>691</v>
      </c>
      <c r="H480" s="14">
        <v>6743</v>
      </c>
      <c r="I480" s="14">
        <v>10804</v>
      </c>
      <c r="J480" s="15">
        <v>531</v>
      </c>
      <c r="K480" s="14">
        <v>18769</v>
      </c>
      <c r="L480" s="15">
        <v>39</v>
      </c>
      <c r="M480" s="14">
        <v>6895</v>
      </c>
      <c r="N480" s="14">
        <v>5126</v>
      </c>
      <c r="O480" s="14">
        <v>2821</v>
      </c>
      <c r="P480" s="14">
        <v>14881</v>
      </c>
      <c r="Q480" s="15">
        <v>26</v>
      </c>
      <c r="R480" s="14">
        <v>2223</v>
      </c>
      <c r="S480" s="14">
        <v>10963</v>
      </c>
      <c r="T480" s="15">
        <v>739</v>
      </c>
      <c r="U480" s="14">
        <v>13951</v>
      </c>
      <c r="V480" s="14">
        <v>1262</v>
      </c>
      <c r="W480" s="14">
        <v>1079</v>
      </c>
      <c r="X480" s="14">
        <v>2341</v>
      </c>
      <c r="Y480" s="14">
        <v>859811</v>
      </c>
      <c r="Z480" s="14">
        <v>892531</v>
      </c>
    </row>
    <row r="481" spans="1:26">
      <c r="A481" s="13" t="s">
        <v>205</v>
      </c>
      <c r="B481" s="15">
        <v>40</v>
      </c>
      <c r="C481" s="14">
        <v>22212</v>
      </c>
      <c r="D481" s="14">
        <v>69028</v>
      </c>
      <c r="E481" s="14">
        <v>2419</v>
      </c>
      <c r="F481" s="14">
        <v>93699</v>
      </c>
      <c r="G481" s="15">
        <v>260</v>
      </c>
      <c r="H481" s="15">
        <v>316</v>
      </c>
      <c r="I481" s="14">
        <v>1467</v>
      </c>
      <c r="J481" s="15">
        <v>46</v>
      </c>
      <c r="K481" s="14">
        <v>2089</v>
      </c>
      <c r="L481" s="15">
        <v>8</v>
      </c>
      <c r="M481" s="14">
        <v>5055</v>
      </c>
      <c r="N481" s="14">
        <v>35594</v>
      </c>
      <c r="O481" s="14">
        <v>8748</v>
      </c>
      <c r="P481" s="14">
        <v>49405</v>
      </c>
      <c r="Q481" s="15">
        <v>0</v>
      </c>
      <c r="R481" s="14">
        <v>4022</v>
      </c>
      <c r="S481" s="14">
        <v>13447</v>
      </c>
      <c r="T481" s="15">
        <v>322</v>
      </c>
      <c r="U481" s="14">
        <v>17791</v>
      </c>
      <c r="V481" s="14">
        <v>38973</v>
      </c>
      <c r="W481" s="14">
        <v>5176</v>
      </c>
      <c r="X481" s="14">
        <v>44149</v>
      </c>
      <c r="Y481" s="14">
        <v>187253</v>
      </c>
      <c r="Z481" s="14">
        <v>207133</v>
      </c>
    </row>
    <row r="482" spans="1:26">
      <c r="A482" s="13" t="s">
        <v>843</v>
      </c>
      <c r="B482" s="14">
        <v>31460</v>
      </c>
      <c r="C482" s="14">
        <v>19961</v>
      </c>
      <c r="D482" s="14">
        <v>38301</v>
      </c>
      <c r="E482" s="15">
        <v>606</v>
      </c>
      <c r="F482" s="14">
        <v>90328</v>
      </c>
      <c r="G482" s="15">
        <v>0</v>
      </c>
      <c r="H482" s="15">
        <v>13</v>
      </c>
      <c r="I482" s="15">
        <v>20</v>
      </c>
      <c r="J482" s="15">
        <v>0</v>
      </c>
      <c r="K482" s="15">
        <v>33</v>
      </c>
      <c r="L482" s="15">
        <v>64</v>
      </c>
      <c r="M482" s="14">
        <v>21792</v>
      </c>
      <c r="N482" s="14">
        <v>161833</v>
      </c>
      <c r="O482" s="14">
        <v>1739</v>
      </c>
      <c r="P482" s="14">
        <v>185428</v>
      </c>
      <c r="Q482" s="15">
        <v>2</v>
      </c>
      <c r="R482" s="14">
        <v>4425</v>
      </c>
      <c r="S482" s="14">
        <v>7051</v>
      </c>
      <c r="T482" s="15">
        <v>17</v>
      </c>
      <c r="U482" s="14">
        <v>11495</v>
      </c>
      <c r="V482" s="14">
        <v>141590</v>
      </c>
      <c r="W482" s="15">
        <v>992</v>
      </c>
      <c r="X482" s="14">
        <v>142582</v>
      </c>
      <c r="Y482" s="14">
        <v>418338</v>
      </c>
      <c r="Z482" s="14">
        <v>429866</v>
      </c>
    </row>
    <row r="483" spans="1:26">
      <c r="A483" s="13" t="s">
        <v>925</v>
      </c>
      <c r="B483" s="14">
        <v>41717</v>
      </c>
      <c r="C483" s="14">
        <v>36206</v>
      </c>
      <c r="D483" s="14">
        <v>12015</v>
      </c>
      <c r="E483" s="15">
        <v>258</v>
      </c>
      <c r="F483" s="14">
        <v>90196</v>
      </c>
      <c r="G483" s="15">
        <v>9</v>
      </c>
      <c r="H483" s="15">
        <v>240</v>
      </c>
      <c r="I483" s="15">
        <v>60</v>
      </c>
      <c r="J483" s="15">
        <v>18</v>
      </c>
      <c r="K483" s="15">
        <v>327</v>
      </c>
      <c r="L483" s="15">
        <v>5</v>
      </c>
      <c r="M483" s="14">
        <v>96298</v>
      </c>
      <c r="N483" s="14">
        <v>49234</v>
      </c>
      <c r="O483" s="14">
        <v>1235</v>
      </c>
      <c r="P483" s="14">
        <v>146772</v>
      </c>
      <c r="Q483" s="15">
        <v>16</v>
      </c>
      <c r="R483" s="14">
        <v>13315</v>
      </c>
      <c r="S483" s="14">
        <v>1530</v>
      </c>
      <c r="T483" s="15">
        <v>195</v>
      </c>
      <c r="U483" s="14">
        <v>15056</v>
      </c>
      <c r="V483" s="14">
        <v>16407</v>
      </c>
      <c r="W483" s="15">
        <v>111</v>
      </c>
      <c r="X483" s="14">
        <v>16518</v>
      </c>
      <c r="Y483" s="14">
        <v>253486</v>
      </c>
      <c r="Z483" s="14">
        <v>268869</v>
      </c>
    </row>
    <row r="484" spans="1:26">
      <c r="A484" s="13" t="s">
        <v>933</v>
      </c>
      <c r="B484" s="14">
        <v>10417</v>
      </c>
      <c r="C484" s="14">
        <v>26690</v>
      </c>
      <c r="D484" s="14">
        <v>6748</v>
      </c>
      <c r="E484" s="14">
        <v>1224</v>
      </c>
      <c r="F484" s="14">
        <v>45079</v>
      </c>
      <c r="G484" s="15">
        <v>0</v>
      </c>
      <c r="H484" s="15">
        <v>169</v>
      </c>
      <c r="I484" s="15">
        <v>102</v>
      </c>
      <c r="J484" s="15">
        <v>4</v>
      </c>
      <c r="K484" s="15">
        <v>275</v>
      </c>
      <c r="L484" s="15">
        <v>160</v>
      </c>
      <c r="M484" s="14">
        <v>65682</v>
      </c>
      <c r="N484" s="14">
        <v>29240</v>
      </c>
      <c r="O484" s="14">
        <v>1182</v>
      </c>
      <c r="P484" s="14">
        <v>96264</v>
      </c>
      <c r="Q484" s="15">
        <v>0</v>
      </c>
      <c r="R484" s="15">
        <v>47</v>
      </c>
      <c r="S484" s="15">
        <v>31</v>
      </c>
      <c r="T484" s="15">
        <v>30</v>
      </c>
      <c r="U484" s="15">
        <v>108</v>
      </c>
      <c r="V484" s="14">
        <v>7388</v>
      </c>
      <c r="W484" s="14">
        <v>1100</v>
      </c>
      <c r="X484" s="14">
        <v>8488</v>
      </c>
      <c r="Y484" s="14">
        <v>149831</v>
      </c>
      <c r="Z484" s="14">
        <v>150214</v>
      </c>
    </row>
    <row r="485" spans="1:26">
      <c r="A485" s="13" t="s">
        <v>527</v>
      </c>
      <c r="B485" s="15">
        <v>1</v>
      </c>
      <c r="C485" s="14">
        <v>37061</v>
      </c>
      <c r="D485" s="14">
        <v>92551</v>
      </c>
      <c r="E485" s="15">
        <v>522</v>
      </c>
      <c r="F485" s="14">
        <v>130135</v>
      </c>
      <c r="G485" s="15">
        <v>14</v>
      </c>
      <c r="H485" s="15">
        <v>77</v>
      </c>
      <c r="I485" s="14">
        <v>1723</v>
      </c>
      <c r="J485" s="15">
        <v>16</v>
      </c>
      <c r="K485" s="14">
        <v>1830</v>
      </c>
      <c r="L485" s="15">
        <v>3</v>
      </c>
      <c r="M485" s="14">
        <v>13057</v>
      </c>
      <c r="N485" s="14">
        <v>263080</v>
      </c>
      <c r="O485" s="15">
        <v>773</v>
      </c>
      <c r="P485" s="14">
        <v>276913</v>
      </c>
      <c r="Q485" s="15">
        <v>6</v>
      </c>
      <c r="R485" s="14">
        <v>9431</v>
      </c>
      <c r="S485" s="14">
        <v>29084</v>
      </c>
      <c r="T485" s="14">
        <v>1949</v>
      </c>
      <c r="U485" s="14">
        <v>40470</v>
      </c>
      <c r="V485" s="14">
        <v>163787</v>
      </c>
      <c r="W485" s="15">
        <v>446</v>
      </c>
      <c r="X485" s="14">
        <v>164233</v>
      </c>
      <c r="Y485" s="14">
        <v>571281</v>
      </c>
      <c r="Z485" s="14">
        <v>613581</v>
      </c>
    </row>
    <row r="486" spans="1:26">
      <c r="A486" s="13" t="s">
        <v>394</v>
      </c>
      <c r="B486" s="14">
        <v>17153</v>
      </c>
      <c r="C486" s="14">
        <v>32061</v>
      </c>
      <c r="D486" s="14">
        <v>39424</v>
      </c>
      <c r="E486" s="15">
        <v>102</v>
      </c>
      <c r="F486" s="14">
        <v>88740</v>
      </c>
      <c r="G486" s="15">
        <v>4</v>
      </c>
      <c r="H486" s="15">
        <v>8</v>
      </c>
      <c r="I486" s="15">
        <v>9</v>
      </c>
      <c r="J486" s="15">
        <v>0</v>
      </c>
      <c r="K486" s="15">
        <v>21</v>
      </c>
      <c r="L486" s="15">
        <v>36</v>
      </c>
      <c r="M486" s="15">
        <v>936</v>
      </c>
      <c r="N486" s="14">
        <v>31961</v>
      </c>
      <c r="O486" s="15">
        <v>185</v>
      </c>
      <c r="P486" s="14">
        <v>33118</v>
      </c>
      <c r="Q486" s="15">
        <v>0</v>
      </c>
      <c r="R486" s="14">
        <v>1186</v>
      </c>
      <c r="S486" s="14">
        <v>5599</v>
      </c>
      <c r="T486" s="15">
        <v>183</v>
      </c>
      <c r="U486" s="14">
        <v>6968</v>
      </c>
      <c r="V486" s="14">
        <v>4144</v>
      </c>
      <c r="W486" s="15">
        <v>14</v>
      </c>
      <c r="X486" s="14">
        <v>4158</v>
      </c>
      <c r="Y486" s="14">
        <v>126016</v>
      </c>
      <c r="Z486" s="14">
        <v>133005</v>
      </c>
    </row>
    <row r="487" spans="1:26">
      <c r="A487" s="13" t="s">
        <v>27</v>
      </c>
      <c r="B487" s="15">
        <v>244</v>
      </c>
      <c r="C487" s="14">
        <v>55602</v>
      </c>
      <c r="D487" s="14">
        <v>104979</v>
      </c>
      <c r="E487" s="14">
        <v>3878</v>
      </c>
      <c r="F487" s="14">
        <v>164703</v>
      </c>
      <c r="G487" s="15">
        <v>12</v>
      </c>
      <c r="H487" s="15">
        <v>185</v>
      </c>
      <c r="I487" s="14">
        <v>1300</v>
      </c>
      <c r="J487" s="15">
        <v>15</v>
      </c>
      <c r="K487" s="14">
        <v>1512</v>
      </c>
      <c r="L487" s="15">
        <v>26</v>
      </c>
      <c r="M487" s="14">
        <v>1901</v>
      </c>
      <c r="N487" s="14">
        <v>141245</v>
      </c>
      <c r="O487" s="14">
        <v>2007</v>
      </c>
      <c r="P487" s="14">
        <v>145179</v>
      </c>
      <c r="Q487" s="15">
        <v>0</v>
      </c>
      <c r="R487" s="15">
        <v>765</v>
      </c>
      <c r="S487" s="14">
        <v>11440</v>
      </c>
      <c r="T487" s="15">
        <v>263</v>
      </c>
      <c r="U487" s="14">
        <v>12468</v>
      </c>
      <c r="V487" s="14">
        <v>214240</v>
      </c>
      <c r="W487" s="14">
        <v>1041</v>
      </c>
      <c r="X487" s="14">
        <v>215281</v>
      </c>
      <c r="Y487" s="14">
        <v>525163</v>
      </c>
      <c r="Z487" s="14">
        <v>539143</v>
      </c>
    </row>
    <row r="488" spans="1:26">
      <c r="A488" s="13" t="s">
        <v>53</v>
      </c>
      <c r="B488" s="15">
        <v>273</v>
      </c>
      <c r="C488" s="14">
        <v>12487</v>
      </c>
      <c r="D488" s="14">
        <v>23767</v>
      </c>
      <c r="E488" s="14">
        <v>11743</v>
      </c>
      <c r="F488" s="14">
        <v>48270</v>
      </c>
      <c r="G488" s="15">
        <v>0</v>
      </c>
      <c r="H488" s="15">
        <v>15</v>
      </c>
      <c r="I488" s="15">
        <v>140</v>
      </c>
      <c r="J488" s="15">
        <v>42</v>
      </c>
      <c r="K488" s="15">
        <v>197</v>
      </c>
      <c r="L488" s="15">
        <v>214</v>
      </c>
      <c r="M488" s="14">
        <v>2571</v>
      </c>
      <c r="N488" s="14">
        <v>17541</v>
      </c>
      <c r="O488" s="15">
        <v>680</v>
      </c>
      <c r="P488" s="14">
        <v>21006</v>
      </c>
      <c r="Q488" s="15">
        <v>4</v>
      </c>
      <c r="R488" s="15">
        <v>280</v>
      </c>
      <c r="S488" s="14">
        <v>1339</v>
      </c>
      <c r="T488" s="15">
        <v>35</v>
      </c>
      <c r="U488" s="14">
        <v>1658</v>
      </c>
      <c r="V488" s="14">
        <v>12998</v>
      </c>
      <c r="W488" s="14">
        <v>6874</v>
      </c>
      <c r="X488" s="14">
        <v>19872</v>
      </c>
      <c r="Y488" s="14">
        <v>89148</v>
      </c>
      <c r="Z488" s="14">
        <v>91003</v>
      </c>
    </row>
    <row r="489" spans="1:26">
      <c r="A489" s="13" t="s">
        <v>140</v>
      </c>
      <c r="B489" s="14">
        <v>20741</v>
      </c>
      <c r="C489" s="14">
        <v>24277</v>
      </c>
      <c r="D489" s="14">
        <v>26242</v>
      </c>
      <c r="E489" s="14">
        <v>7896</v>
      </c>
      <c r="F489" s="14">
        <v>79156</v>
      </c>
      <c r="G489" s="15">
        <v>2</v>
      </c>
      <c r="H489" s="15">
        <v>55</v>
      </c>
      <c r="I489" s="14">
        <v>2138</v>
      </c>
      <c r="J489" s="15">
        <v>57</v>
      </c>
      <c r="K489" s="14">
        <v>2252</v>
      </c>
      <c r="L489" s="15">
        <v>20</v>
      </c>
      <c r="M489" s="14">
        <v>4947</v>
      </c>
      <c r="N489" s="14">
        <v>54613</v>
      </c>
      <c r="O489" s="14">
        <v>8800</v>
      </c>
      <c r="P489" s="14">
        <v>68380</v>
      </c>
      <c r="Q489" s="15">
        <v>1</v>
      </c>
      <c r="R489" s="15">
        <v>689</v>
      </c>
      <c r="S489" s="14">
        <v>11519</v>
      </c>
      <c r="T489" s="15">
        <v>209</v>
      </c>
      <c r="U489" s="14">
        <v>12418</v>
      </c>
      <c r="V489" s="14">
        <v>27097</v>
      </c>
      <c r="W489" s="14">
        <v>15045</v>
      </c>
      <c r="X489" s="14">
        <v>42142</v>
      </c>
      <c r="Y489" s="14">
        <v>189678</v>
      </c>
      <c r="Z489" s="14">
        <v>204348</v>
      </c>
    </row>
    <row r="490" spans="1:26">
      <c r="A490" s="13" t="s">
        <v>805</v>
      </c>
      <c r="B490" s="15">
        <v>310</v>
      </c>
      <c r="C490" s="14">
        <v>6386</v>
      </c>
      <c r="D490" s="14">
        <v>27755</v>
      </c>
      <c r="E490" s="14">
        <v>4490</v>
      </c>
      <c r="F490" s="14">
        <v>38941</v>
      </c>
      <c r="G490" s="15">
        <v>0</v>
      </c>
      <c r="H490" s="15">
        <v>5</v>
      </c>
      <c r="I490" s="15">
        <v>57</v>
      </c>
      <c r="J490" s="15">
        <v>12</v>
      </c>
      <c r="K490" s="15">
        <v>74</v>
      </c>
      <c r="L490" s="15">
        <v>12</v>
      </c>
      <c r="M490" s="14">
        <v>4969</v>
      </c>
      <c r="N490" s="14">
        <v>123617</v>
      </c>
      <c r="O490" s="14">
        <v>3351</v>
      </c>
      <c r="P490" s="14">
        <v>131949</v>
      </c>
      <c r="Q490" s="15">
        <v>2</v>
      </c>
      <c r="R490" s="15">
        <v>157</v>
      </c>
      <c r="S490" s="14">
        <v>2194</v>
      </c>
      <c r="T490" s="15">
        <v>159</v>
      </c>
      <c r="U490" s="14">
        <v>2512</v>
      </c>
      <c r="V490" s="14">
        <v>194122</v>
      </c>
      <c r="W490" s="14">
        <v>9428</v>
      </c>
      <c r="X490" s="14">
        <v>203550</v>
      </c>
      <c r="Y490" s="14">
        <v>374440</v>
      </c>
      <c r="Z490" s="14">
        <v>377026</v>
      </c>
    </row>
    <row r="491" spans="1:26">
      <c r="A491" s="13" t="s">
        <v>99</v>
      </c>
      <c r="B491" s="14">
        <v>120355</v>
      </c>
      <c r="C491" s="14">
        <v>69337</v>
      </c>
      <c r="D491" s="14">
        <v>28003</v>
      </c>
      <c r="E491" s="14">
        <v>8364</v>
      </c>
      <c r="F491" s="14">
        <v>226059</v>
      </c>
      <c r="G491" s="14">
        <v>2642</v>
      </c>
      <c r="H491" s="15">
        <v>717</v>
      </c>
      <c r="I491" s="15">
        <v>428</v>
      </c>
      <c r="J491" s="15">
        <v>130</v>
      </c>
      <c r="K491" s="14">
        <v>3917</v>
      </c>
      <c r="L491" s="15">
        <v>19</v>
      </c>
      <c r="M491" s="14">
        <v>1110</v>
      </c>
      <c r="N491" s="14">
        <v>36051</v>
      </c>
      <c r="O491" s="14">
        <v>11846</v>
      </c>
      <c r="P491" s="14">
        <v>49026</v>
      </c>
      <c r="Q491" s="15">
        <v>0</v>
      </c>
      <c r="R491" s="14">
        <v>1953</v>
      </c>
      <c r="S491" s="14">
        <v>7585</v>
      </c>
      <c r="T491" s="14">
        <v>1398</v>
      </c>
      <c r="U491" s="14">
        <v>10936</v>
      </c>
      <c r="V491" s="14">
        <v>16220</v>
      </c>
      <c r="W491" s="14">
        <v>15729</v>
      </c>
      <c r="X491" s="14">
        <v>31949</v>
      </c>
      <c r="Y491" s="14">
        <v>307034</v>
      </c>
      <c r="Z491" s="14">
        <v>321887</v>
      </c>
    </row>
    <row r="492" spans="1:26">
      <c r="A492" s="13" t="s">
        <v>597</v>
      </c>
      <c r="B492" s="14">
        <v>1376</v>
      </c>
      <c r="C492" s="14">
        <v>11026</v>
      </c>
      <c r="D492" s="14">
        <v>37474</v>
      </c>
      <c r="E492" s="14">
        <v>20754</v>
      </c>
      <c r="F492" s="14">
        <v>70630</v>
      </c>
      <c r="G492" s="15">
        <v>2</v>
      </c>
      <c r="H492" s="15">
        <v>1</v>
      </c>
      <c r="I492" s="15">
        <v>36</v>
      </c>
      <c r="J492" s="15">
        <v>5</v>
      </c>
      <c r="K492" s="15">
        <v>44</v>
      </c>
      <c r="L492" s="15">
        <v>6</v>
      </c>
      <c r="M492" s="14">
        <v>2585</v>
      </c>
      <c r="N492" s="14">
        <v>44779</v>
      </c>
      <c r="O492" s="14">
        <v>6319</v>
      </c>
      <c r="P492" s="14">
        <v>53689</v>
      </c>
      <c r="Q492" s="15">
        <v>1</v>
      </c>
      <c r="R492" s="15">
        <v>6</v>
      </c>
      <c r="S492" s="15">
        <v>176</v>
      </c>
      <c r="T492" s="14">
        <v>1244</v>
      </c>
      <c r="U492" s="14">
        <v>1427</v>
      </c>
      <c r="V492" s="14">
        <v>74589</v>
      </c>
      <c r="W492" s="14">
        <v>15123</v>
      </c>
      <c r="X492" s="14">
        <v>89712</v>
      </c>
      <c r="Y492" s="14">
        <v>214031</v>
      </c>
      <c r="Z492" s="14">
        <v>215502</v>
      </c>
    </row>
    <row r="493" spans="1:26">
      <c r="A493" s="13" t="s">
        <v>69</v>
      </c>
      <c r="B493" s="15">
        <v>412</v>
      </c>
      <c r="C493" s="14">
        <v>349741</v>
      </c>
      <c r="D493" s="14">
        <v>346546</v>
      </c>
      <c r="E493" s="15">
        <v>659</v>
      </c>
      <c r="F493" s="14">
        <v>697358</v>
      </c>
      <c r="G493" s="14">
        <v>421898</v>
      </c>
      <c r="H493" s="14">
        <v>81148</v>
      </c>
      <c r="I493" s="14">
        <v>4951</v>
      </c>
      <c r="J493" s="15">
        <v>128</v>
      </c>
      <c r="K493" s="14">
        <v>508125</v>
      </c>
      <c r="L493" s="15">
        <v>0</v>
      </c>
      <c r="M493" s="14">
        <v>17114</v>
      </c>
      <c r="N493" s="14">
        <v>56298</v>
      </c>
      <c r="O493" s="15">
        <v>779</v>
      </c>
      <c r="P493" s="14">
        <v>74191</v>
      </c>
      <c r="Q493" s="15">
        <v>23</v>
      </c>
      <c r="R493" s="14">
        <v>5416</v>
      </c>
      <c r="S493" s="14">
        <v>15711</v>
      </c>
      <c r="T493" s="15">
        <v>367</v>
      </c>
      <c r="U493" s="14">
        <v>21517</v>
      </c>
      <c r="V493" s="15">
        <v>0</v>
      </c>
      <c r="W493" s="15">
        <v>0</v>
      </c>
      <c r="X493" s="15">
        <v>0</v>
      </c>
      <c r="Y493" s="14">
        <v>771549</v>
      </c>
      <c r="Z493" s="14">
        <v>1301191</v>
      </c>
    </row>
    <row r="494" spans="1:26">
      <c r="A494" s="13" t="s">
        <v>412</v>
      </c>
      <c r="B494" s="15">
        <v>1</v>
      </c>
      <c r="C494" s="14">
        <v>2037</v>
      </c>
      <c r="D494" s="14">
        <v>63336</v>
      </c>
      <c r="E494" s="15">
        <v>377</v>
      </c>
      <c r="F494" s="14">
        <v>65751</v>
      </c>
      <c r="G494" s="15">
        <v>6</v>
      </c>
      <c r="H494" s="15">
        <v>23</v>
      </c>
      <c r="I494" s="15">
        <v>766</v>
      </c>
      <c r="J494" s="15">
        <v>496</v>
      </c>
      <c r="K494" s="14">
        <v>1291</v>
      </c>
      <c r="L494" s="15">
        <v>0</v>
      </c>
      <c r="M494" s="15">
        <v>441</v>
      </c>
      <c r="N494" s="14">
        <v>143410</v>
      </c>
      <c r="O494" s="15">
        <v>589</v>
      </c>
      <c r="P494" s="14">
        <v>144440</v>
      </c>
      <c r="Q494" s="15">
        <v>3</v>
      </c>
      <c r="R494" s="14">
        <v>1175</v>
      </c>
      <c r="S494" s="14">
        <v>13296</v>
      </c>
      <c r="T494" s="14">
        <v>1415</v>
      </c>
      <c r="U494" s="14">
        <v>15889</v>
      </c>
      <c r="V494" s="14">
        <v>222853</v>
      </c>
      <c r="W494" s="15">
        <v>799</v>
      </c>
      <c r="X494" s="14">
        <v>223652</v>
      </c>
      <c r="Y494" s="14">
        <v>433843</v>
      </c>
      <c r="Z494" s="14">
        <v>451023</v>
      </c>
    </row>
    <row r="495" spans="1:26">
      <c r="A495" s="13" t="s">
        <v>1018</v>
      </c>
      <c r="B495" s="15">
        <v>7</v>
      </c>
      <c r="C495" s="14">
        <v>1471</v>
      </c>
      <c r="D495" s="14">
        <v>53309</v>
      </c>
      <c r="E495" s="15">
        <v>292</v>
      </c>
      <c r="F495" s="14">
        <v>55079</v>
      </c>
      <c r="G495" s="15">
        <v>18</v>
      </c>
      <c r="H495" s="15">
        <v>0</v>
      </c>
      <c r="I495" s="15">
        <v>88</v>
      </c>
      <c r="J495" s="15">
        <v>21</v>
      </c>
      <c r="K495" s="15">
        <v>127</v>
      </c>
      <c r="L495" s="15">
        <v>97</v>
      </c>
      <c r="M495" s="15">
        <v>216</v>
      </c>
      <c r="N495" s="14">
        <v>116913</v>
      </c>
      <c r="O495" s="15">
        <v>213</v>
      </c>
      <c r="P495" s="14">
        <v>117439</v>
      </c>
      <c r="Q495" s="15">
        <v>1</v>
      </c>
      <c r="R495" s="15">
        <v>45</v>
      </c>
      <c r="S495" s="14">
        <v>11839</v>
      </c>
      <c r="T495" s="15">
        <v>521</v>
      </c>
      <c r="U495" s="14">
        <v>12406</v>
      </c>
      <c r="V495" s="14">
        <v>250873</v>
      </c>
      <c r="W495" s="15">
        <v>787</v>
      </c>
      <c r="X495" s="14">
        <v>251660</v>
      </c>
      <c r="Y495" s="14">
        <v>424178</v>
      </c>
      <c r="Z495" s="14">
        <v>436711</v>
      </c>
    </row>
    <row r="496" spans="1:26">
      <c r="A496" s="13" t="s">
        <v>725</v>
      </c>
      <c r="B496" s="15">
        <v>8</v>
      </c>
      <c r="C496" s="14">
        <v>9948</v>
      </c>
      <c r="D496" s="14">
        <v>48345</v>
      </c>
      <c r="E496" s="15">
        <v>72</v>
      </c>
      <c r="F496" s="14">
        <v>58373</v>
      </c>
      <c r="G496" s="15">
        <v>0</v>
      </c>
      <c r="H496" s="15">
        <v>169</v>
      </c>
      <c r="I496" s="14">
        <v>1094</v>
      </c>
      <c r="J496" s="15">
        <v>0</v>
      </c>
      <c r="K496" s="14">
        <v>1263</v>
      </c>
      <c r="L496" s="15">
        <v>0</v>
      </c>
      <c r="M496" s="14">
        <v>21719</v>
      </c>
      <c r="N496" s="14">
        <v>168436</v>
      </c>
      <c r="O496" s="15">
        <v>241</v>
      </c>
      <c r="P496" s="14">
        <v>190396</v>
      </c>
      <c r="Q496" s="15">
        <v>0</v>
      </c>
      <c r="R496" s="14">
        <v>3295</v>
      </c>
      <c r="S496" s="14">
        <v>11840</v>
      </c>
      <c r="T496" s="15">
        <v>86</v>
      </c>
      <c r="U496" s="14">
        <v>15221</v>
      </c>
      <c r="V496" s="14">
        <v>485628</v>
      </c>
      <c r="W496" s="15">
        <v>215</v>
      </c>
      <c r="X496" s="14">
        <v>485843</v>
      </c>
      <c r="Y496" s="14">
        <v>734612</v>
      </c>
      <c r="Z496" s="14">
        <v>751096</v>
      </c>
    </row>
    <row r="497" spans="1:26">
      <c r="A497" s="13" t="s">
        <v>530</v>
      </c>
      <c r="B497" s="14">
        <v>42138</v>
      </c>
      <c r="C497" s="14">
        <v>35836</v>
      </c>
      <c r="D497" s="14">
        <v>66736</v>
      </c>
      <c r="E497" s="14">
        <v>46093</v>
      </c>
      <c r="F497" s="14">
        <v>190803</v>
      </c>
      <c r="G497" s="15">
        <v>144</v>
      </c>
      <c r="H497" s="15">
        <v>89</v>
      </c>
      <c r="I497" s="15">
        <v>190</v>
      </c>
      <c r="J497" s="15">
        <v>248</v>
      </c>
      <c r="K497" s="15">
        <v>671</v>
      </c>
      <c r="L497" s="15">
        <v>7</v>
      </c>
      <c r="M497" s="14">
        <v>5988</v>
      </c>
      <c r="N497" s="14">
        <v>58340</v>
      </c>
      <c r="O497" s="14">
        <v>9051</v>
      </c>
      <c r="P497" s="14">
        <v>73386</v>
      </c>
      <c r="Q497" s="15">
        <v>3</v>
      </c>
      <c r="R497" s="14">
        <v>1200</v>
      </c>
      <c r="S497" s="14">
        <v>2209</v>
      </c>
      <c r="T497" s="15">
        <v>380</v>
      </c>
      <c r="U497" s="14">
        <v>3792</v>
      </c>
      <c r="V497" s="14">
        <v>51914</v>
      </c>
      <c r="W497" s="14">
        <v>21717</v>
      </c>
      <c r="X497" s="14">
        <v>73631</v>
      </c>
      <c r="Y497" s="14">
        <v>337820</v>
      </c>
      <c r="Z497" s="14">
        <v>342283</v>
      </c>
    </row>
    <row r="498" spans="1:26">
      <c r="A498" s="13" t="s">
        <v>571</v>
      </c>
      <c r="B498" s="15">
        <v>129</v>
      </c>
      <c r="C498" s="14">
        <v>15152</v>
      </c>
      <c r="D498" s="14">
        <v>134856</v>
      </c>
      <c r="E498" s="15">
        <v>276</v>
      </c>
      <c r="F498" s="14">
        <v>150413</v>
      </c>
      <c r="G498" s="15">
        <v>157</v>
      </c>
      <c r="H498" s="15">
        <v>117</v>
      </c>
      <c r="I498" s="15">
        <v>589</v>
      </c>
      <c r="J498" s="15">
        <v>19</v>
      </c>
      <c r="K498" s="15">
        <v>882</v>
      </c>
      <c r="L498" s="15">
        <v>19</v>
      </c>
      <c r="M498" s="14">
        <v>1675</v>
      </c>
      <c r="N498" s="14">
        <v>498188</v>
      </c>
      <c r="O498" s="15">
        <v>892</v>
      </c>
      <c r="P498" s="14">
        <v>500774</v>
      </c>
      <c r="Q498" s="15">
        <v>1</v>
      </c>
      <c r="R498" s="15">
        <v>92</v>
      </c>
      <c r="S498" s="14">
        <v>14473</v>
      </c>
      <c r="T498" s="15">
        <v>235</v>
      </c>
      <c r="U498" s="14">
        <v>14801</v>
      </c>
      <c r="V498" s="14">
        <v>533682</v>
      </c>
      <c r="W498" s="15">
        <v>20</v>
      </c>
      <c r="X498" s="14">
        <v>533702</v>
      </c>
      <c r="Y498" s="14">
        <v>1184889</v>
      </c>
      <c r="Z498" s="14">
        <v>1200572</v>
      </c>
    </row>
    <row r="499" spans="1:26">
      <c r="A499" s="13" t="s">
        <v>891</v>
      </c>
      <c r="B499" s="15">
        <v>1</v>
      </c>
      <c r="C499" s="14">
        <v>2570</v>
      </c>
      <c r="D499" s="14">
        <v>40513</v>
      </c>
      <c r="E499" s="15">
        <v>87</v>
      </c>
      <c r="F499" s="14">
        <v>43171</v>
      </c>
      <c r="G499" s="15">
        <v>39</v>
      </c>
      <c r="H499" s="15">
        <v>37</v>
      </c>
      <c r="I499" s="15">
        <v>828</v>
      </c>
      <c r="J499" s="15">
        <v>24</v>
      </c>
      <c r="K499" s="15">
        <v>928</v>
      </c>
      <c r="L499" s="15">
        <v>1</v>
      </c>
      <c r="M499" s="15">
        <v>183</v>
      </c>
      <c r="N499" s="14">
        <v>242649</v>
      </c>
      <c r="O499" s="15">
        <v>231</v>
      </c>
      <c r="P499" s="14">
        <v>243064</v>
      </c>
      <c r="Q499" s="15">
        <v>1</v>
      </c>
      <c r="R499" s="15">
        <v>56</v>
      </c>
      <c r="S499" s="14">
        <v>43217</v>
      </c>
      <c r="T499" s="14">
        <v>1475</v>
      </c>
      <c r="U499" s="14">
        <v>44749</v>
      </c>
      <c r="V499" s="14">
        <v>317060</v>
      </c>
      <c r="W499" s="15">
        <v>121</v>
      </c>
      <c r="X499" s="14">
        <v>317181</v>
      </c>
      <c r="Y499" s="14">
        <v>603416</v>
      </c>
      <c r="Z499" s="14">
        <v>649093</v>
      </c>
    </row>
    <row r="500" spans="1:26">
      <c r="A500" s="13" t="s">
        <v>248</v>
      </c>
      <c r="B500" s="14">
        <v>11921</v>
      </c>
      <c r="C500" s="14">
        <v>20995</v>
      </c>
      <c r="D500" s="14">
        <v>43837</v>
      </c>
      <c r="E500" s="14">
        <v>12207</v>
      </c>
      <c r="F500" s="14">
        <v>88960</v>
      </c>
      <c r="G500" s="15">
        <v>256</v>
      </c>
      <c r="H500" s="14">
        <v>1824</v>
      </c>
      <c r="I500" s="14">
        <v>9791</v>
      </c>
      <c r="J500" s="15">
        <v>418</v>
      </c>
      <c r="K500" s="14">
        <v>12289</v>
      </c>
      <c r="L500" s="15">
        <v>10</v>
      </c>
      <c r="M500" s="14">
        <v>5283</v>
      </c>
      <c r="N500" s="14">
        <v>31318</v>
      </c>
      <c r="O500" s="15">
        <v>998</v>
      </c>
      <c r="P500" s="14">
        <v>37609</v>
      </c>
      <c r="Q500" s="15">
        <v>5</v>
      </c>
      <c r="R500" s="14">
        <v>3620</v>
      </c>
      <c r="S500" s="14">
        <v>15003</v>
      </c>
      <c r="T500" s="15">
        <v>193</v>
      </c>
      <c r="U500" s="14">
        <v>18821</v>
      </c>
      <c r="V500" s="14">
        <v>25956</v>
      </c>
      <c r="W500" s="14">
        <v>7334</v>
      </c>
      <c r="X500" s="14">
        <v>33290</v>
      </c>
      <c r="Y500" s="14">
        <v>159859</v>
      </c>
      <c r="Z500" s="14">
        <v>190969</v>
      </c>
    </row>
    <row r="501" spans="1:26">
      <c r="A501" s="13" t="s">
        <v>1075</v>
      </c>
      <c r="B501" s="15">
        <v>9</v>
      </c>
      <c r="C501" s="15">
        <v>950</v>
      </c>
      <c r="D501" s="14">
        <v>15588</v>
      </c>
      <c r="E501" s="15">
        <v>615</v>
      </c>
      <c r="F501" s="14">
        <v>17162</v>
      </c>
      <c r="G501" s="15">
        <v>27</v>
      </c>
      <c r="H501" s="15">
        <v>305</v>
      </c>
      <c r="I501" s="14">
        <v>5502</v>
      </c>
      <c r="J501" s="14">
        <v>2214</v>
      </c>
      <c r="K501" s="14">
        <v>8048</v>
      </c>
      <c r="L501" s="15">
        <v>2</v>
      </c>
      <c r="M501" s="14">
        <v>1801</v>
      </c>
      <c r="N501" s="14">
        <v>37239</v>
      </c>
      <c r="O501" s="15">
        <v>339</v>
      </c>
      <c r="P501" s="14">
        <v>39381</v>
      </c>
      <c r="Q501" s="15">
        <v>4</v>
      </c>
      <c r="R501" s="14">
        <v>3052</v>
      </c>
      <c r="S501" s="14">
        <v>3928</v>
      </c>
      <c r="T501" s="15">
        <v>731</v>
      </c>
      <c r="U501" s="14">
        <v>7715</v>
      </c>
      <c r="V501" s="14">
        <v>34903</v>
      </c>
      <c r="W501" s="15">
        <v>564</v>
      </c>
      <c r="X501" s="14">
        <v>35467</v>
      </c>
      <c r="Y501" s="14">
        <v>92010</v>
      </c>
      <c r="Z501" s="14">
        <v>107773</v>
      </c>
    </row>
    <row r="502" spans="1:26">
      <c r="A502" s="13" t="s">
        <v>521</v>
      </c>
      <c r="B502" s="14">
        <v>771636</v>
      </c>
      <c r="C502" s="14">
        <v>88961</v>
      </c>
      <c r="D502" s="14">
        <v>87987</v>
      </c>
      <c r="E502" s="14">
        <v>2344</v>
      </c>
      <c r="F502" s="14">
        <v>950928</v>
      </c>
      <c r="G502" s="14">
        <v>1938</v>
      </c>
      <c r="H502" s="15">
        <v>354</v>
      </c>
      <c r="I502" s="14">
        <v>1062</v>
      </c>
      <c r="J502" s="15">
        <v>219</v>
      </c>
      <c r="K502" s="14">
        <v>3573</v>
      </c>
      <c r="L502" s="15">
        <v>738</v>
      </c>
      <c r="M502" s="14">
        <v>1917</v>
      </c>
      <c r="N502" s="14">
        <v>31569</v>
      </c>
      <c r="O502" s="15">
        <v>873</v>
      </c>
      <c r="P502" s="14">
        <v>35097</v>
      </c>
      <c r="Q502" s="15">
        <v>42</v>
      </c>
      <c r="R502" s="14">
        <v>8661</v>
      </c>
      <c r="S502" s="14">
        <v>24728</v>
      </c>
      <c r="T502" s="14">
        <v>4267</v>
      </c>
      <c r="U502" s="14">
        <v>37698</v>
      </c>
      <c r="V502" s="15">
        <v>252</v>
      </c>
      <c r="W502" s="15">
        <v>24</v>
      </c>
      <c r="X502" s="15">
        <v>276</v>
      </c>
      <c r="Y502" s="14">
        <v>986301</v>
      </c>
      <c r="Z502" s="14">
        <v>1027572</v>
      </c>
    </row>
    <row r="503" spans="1:26">
      <c r="A503" s="13" t="s">
        <v>582</v>
      </c>
      <c r="B503" s="14">
        <v>10144</v>
      </c>
      <c r="C503" s="14">
        <v>41227</v>
      </c>
      <c r="D503" s="14">
        <v>37070</v>
      </c>
      <c r="E503" s="14">
        <v>8001</v>
      </c>
      <c r="F503" s="14">
        <v>96442</v>
      </c>
      <c r="G503" s="15">
        <v>165</v>
      </c>
      <c r="H503" s="15">
        <v>293</v>
      </c>
      <c r="I503" s="14">
        <v>7258</v>
      </c>
      <c r="J503" s="15">
        <v>86</v>
      </c>
      <c r="K503" s="14">
        <v>7802</v>
      </c>
      <c r="L503" s="15">
        <v>2</v>
      </c>
      <c r="M503" s="14">
        <v>1919</v>
      </c>
      <c r="N503" s="14">
        <v>36615</v>
      </c>
      <c r="O503" s="14">
        <v>2479</v>
      </c>
      <c r="P503" s="14">
        <v>41015</v>
      </c>
      <c r="Q503" s="15">
        <v>72</v>
      </c>
      <c r="R503" s="14">
        <v>1194</v>
      </c>
      <c r="S503" s="14">
        <v>6626</v>
      </c>
      <c r="T503" s="15">
        <v>359</v>
      </c>
      <c r="U503" s="14">
        <v>8251</v>
      </c>
      <c r="V503" s="14">
        <v>56180</v>
      </c>
      <c r="W503" s="14">
        <v>10093</v>
      </c>
      <c r="X503" s="14">
        <v>66273</v>
      </c>
      <c r="Y503" s="14">
        <v>203730</v>
      </c>
      <c r="Z503" s="14">
        <v>219783</v>
      </c>
    </row>
    <row r="504" spans="1:26">
      <c r="A504" s="13" t="s">
        <v>1097</v>
      </c>
      <c r="B504" s="15">
        <v>2</v>
      </c>
      <c r="C504" s="15">
        <v>114</v>
      </c>
      <c r="D504" s="14">
        <v>6809</v>
      </c>
      <c r="E504" s="15">
        <v>20</v>
      </c>
      <c r="F504" s="14">
        <v>6945</v>
      </c>
      <c r="G504" s="15">
        <v>14</v>
      </c>
      <c r="H504" s="15">
        <v>10</v>
      </c>
      <c r="I504" s="15">
        <v>513</v>
      </c>
      <c r="J504" s="15">
        <v>7</v>
      </c>
      <c r="K504" s="15">
        <v>544</v>
      </c>
      <c r="L504" s="15">
        <v>0</v>
      </c>
      <c r="M504" s="14">
        <v>1111</v>
      </c>
      <c r="N504" s="14">
        <v>147018</v>
      </c>
      <c r="O504" s="15">
        <v>386</v>
      </c>
      <c r="P504" s="14">
        <v>148515</v>
      </c>
      <c r="Q504" s="15">
        <v>2</v>
      </c>
      <c r="R504" s="14">
        <v>1897</v>
      </c>
      <c r="S504" s="14">
        <v>12087</v>
      </c>
      <c r="T504" s="15">
        <v>562</v>
      </c>
      <c r="U504" s="14">
        <v>14548</v>
      </c>
      <c r="V504" s="14">
        <v>387381</v>
      </c>
      <c r="W504" s="14">
        <v>1077</v>
      </c>
      <c r="X504" s="14">
        <v>388458</v>
      </c>
      <c r="Y504" s="14">
        <v>543918</v>
      </c>
      <c r="Z504" s="14">
        <v>559010</v>
      </c>
    </row>
    <row r="505" spans="1:26">
      <c r="A505" s="13" t="s">
        <v>106</v>
      </c>
      <c r="B505" s="14">
        <v>20069</v>
      </c>
      <c r="C505" s="14">
        <v>21049</v>
      </c>
      <c r="D505" s="14">
        <v>49331</v>
      </c>
      <c r="E505" s="14">
        <v>1275</v>
      </c>
      <c r="F505" s="14">
        <v>91724</v>
      </c>
      <c r="G505" s="15">
        <v>4</v>
      </c>
      <c r="H505" s="15">
        <v>4</v>
      </c>
      <c r="I505" s="15">
        <v>147</v>
      </c>
      <c r="J505" s="15">
        <v>1</v>
      </c>
      <c r="K505" s="15">
        <v>156</v>
      </c>
      <c r="L505" s="15">
        <v>0</v>
      </c>
      <c r="M505" s="14">
        <v>1143</v>
      </c>
      <c r="N505" s="14">
        <v>193862</v>
      </c>
      <c r="O505" s="14">
        <v>1601</v>
      </c>
      <c r="P505" s="14">
        <v>196606</v>
      </c>
      <c r="Q505" s="15">
        <v>8</v>
      </c>
      <c r="R505" s="15">
        <v>31</v>
      </c>
      <c r="S505" s="14">
        <v>16335</v>
      </c>
      <c r="T505" s="15">
        <v>378</v>
      </c>
      <c r="U505" s="14">
        <v>16752</v>
      </c>
      <c r="V505" s="14">
        <v>197796</v>
      </c>
      <c r="W505" s="15">
        <v>542</v>
      </c>
      <c r="X505" s="14">
        <v>198338</v>
      </c>
      <c r="Y505" s="14">
        <v>486668</v>
      </c>
      <c r="Z505" s="14">
        <v>503576</v>
      </c>
    </row>
    <row r="506" spans="1:26">
      <c r="A506" s="13" t="s">
        <v>701</v>
      </c>
      <c r="B506" s="14">
        <v>156555</v>
      </c>
      <c r="C506" s="14">
        <v>68276</v>
      </c>
      <c r="D506" s="14">
        <v>72322</v>
      </c>
      <c r="E506" s="14">
        <v>61544</v>
      </c>
      <c r="F506" s="14">
        <v>358697</v>
      </c>
      <c r="G506" s="15">
        <v>147</v>
      </c>
      <c r="H506" s="15">
        <v>993</v>
      </c>
      <c r="I506" s="14">
        <v>7183</v>
      </c>
      <c r="J506" s="15">
        <v>693</v>
      </c>
      <c r="K506" s="14">
        <v>9016</v>
      </c>
      <c r="L506" s="15">
        <v>7</v>
      </c>
      <c r="M506" s="14">
        <v>2172</v>
      </c>
      <c r="N506" s="14">
        <v>37405</v>
      </c>
      <c r="O506" s="14">
        <v>5721</v>
      </c>
      <c r="P506" s="14">
        <v>45305</v>
      </c>
      <c r="Q506" s="15">
        <v>20</v>
      </c>
      <c r="R506" s="14">
        <v>4305</v>
      </c>
      <c r="S506" s="14">
        <v>21321</v>
      </c>
      <c r="T506" s="14">
        <v>11276</v>
      </c>
      <c r="U506" s="14">
        <v>36922</v>
      </c>
      <c r="V506" s="14">
        <v>22592</v>
      </c>
      <c r="W506" s="14">
        <v>34281</v>
      </c>
      <c r="X506" s="14">
        <v>56873</v>
      </c>
      <c r="Y506" s="14">
        <v>460875</v>
      </c>
      <c r="Z506" s="14">
        <v>506813</v>
      </c>
    </row>
    <row r="507" spans="1:26">
      <c r="A507" s="13" t="s">
        <v>675</v>
      </c>
      <c r="B507" s="15">
        <v>232</v>
      </c>
      <c r="C507" s="14">
        <v>14868</v>
      </c>
      <c r="D507" s="14">
        <v>16969</v>
      </c>
      <c r="E507" s="14">
        <v>31103</v>
      </c>
      <c r="F507" s="14">
        <v>63172</v>
      </c>
      <c r="G507" s="15">
        <v>0</v>
      </c>
      <c r="H507" s="15">
        <v>0</v>
      </c>
      <c r="I507" s="15">
        <v>3</v>
      </c>
      <c r="J507" s="15">
        <v>0</v>
      </c>
      <c r="K507" s="15">
        <v>3</v>
      </c>
      <c r="L507" s="15">
        <v>1</v>
      </c>
      <c r="M507" s="14">
        <v>9554</v>
      </c>
      <c r="N507" s="14">
        <v>72995</v>
      </c>
      <c r="O507" s="14">
        <v>16285</v>
      </c>
      <c r="P507" s="14">
        <v>98835</v>
      </c>
      <c r="Q507" s="15">
        <v>9</v>
      </c>
      <c r="R507" s="14">
        <v>8277</v>
      </c>
      <c r="S507" s="14">
        <v>8240</v>
      </c>
      <c r="T507" s="15">
        <v>284</v>
      </c>
      <c r="U507" s="14">
        <v>16810</v>
      </c>
      <c r="V507" s="14">
        <v>79038</v>
      </c>
      <c r="W507" s="14">
        <v>47114</v>
      </c>
      <c r="X507" s="14">
        <v>126152</v>
      </c>
      <c r="Y507" s="14">
        <v>288159</v>
      </c>
      <c r="Z507" s="14">
        <v>304972</v>
      </c>
    </row>
    <row r="508" spans="1:26">
      <c r="A508" s="13" t="s">
        <v>837</v>
      </c>
      <c r="B508" s="14">
        <v>168541</v>
      </c>
      <c r="C508" s="14">
        <v>54340</v>
      </c>
      <c r="D508" s="14">
        <v>66276</v>
      </c>
      <c r="E508" s="14">
        <v>44373</v>
      </c>
      <c r="F508" s="14">
        <v>333530</v>
      </c>
      <c r="G508" s="15">
        <v>71</v>
      </c>
      <c r="H508" s="15">
        <v>61</v>
      </c>
      <c r="I508" s="15">
        <v>97</v>
      </c>
      <c r="J508" s="15">
        <v>212</v>
      </c>
      <c r="K508" s="15">
        <v>441</v>
      </c>
      <c r="L508" s="15">
        <v>72</v>
      </c>
      <c r="M508" s="14">
        <v>21369</v>
      </c>
      <c r="N508" s="14">
        <v>129309</v>
      </c>
      <c r="O508" s="14">
        <v>28640</v>
      </c>
      <c r="P508" s="14">
        <v>179390</v>
      </c>
      <c r="Q508" s="15">
        <v>0</v>
      </c>
      <c r="R508" s="14">
        <v>3689</v>
      </c>
      <c r="S508" s="14">
        <v>13097</v>
      </c>
      <c r="T508" s="14">
        <v>4955</v>
      </c>
      <c r="U508" s="14">
        <v>21741</v>
      </c>
      <c r="V508" s="14">
        <v>124438</v>
      </c>
      <c r="W508" s="14">
        <v>28581</v>
      </c>
      <c r="X508" s="14">
        <v>153019</v>
      </c>
      <c r="Y508" s="14">
        <v>665939</v>
      </c>
      <c r="Z508" s="14">
        <v>688121</v>
      </c>
    </row>
    <row r="509" spans="1:26">
      <c r="A509" s="13" t="s">
        <v>216</v>
      </c>
      <c r="B509" s="14">
        <v>40374</v>
      </c>
      <c r="C509" s="14">
        <v>28271</v>
      </c>
      <c r="D509" s="14">
        <v>44154</v>
      </c>
      <c r="E509" s="14">
        <v>2825</v>
      </c>
      <c r="F509" s="14">
        <v>115624</v>
      </c>
      <c r="G509" s="15">
        <v>2</v>
      </c>
      <c r="H509" s="15">
        <v>29</v>
      </c>
      <c r="I509" s="15">
        <v>106</v>
      </c>
      <c r="J509" s="15">
        <v>10</v>
      </c>
      <c r="K509" s="15">
        <v>147</v>
      </c>
      <c r="L509" s="15">
        <v>2</v>
      </c>
      <c r="M509" s="14">
        <v>5970</v>
      </c>
      <c r="N509" s="14">
        <v>92552</v>
      </c>
      <c r="O509" s="14">
        <v>8650</v>
      </c>
      <c r="P509" s="14">
        <v>107174</v>
      </c>
      <c r="Q509" s="15">
        <v>0</v>
      </c>
      <c r="R509" s="14">
        <v>1121</v>
      </c>
      <c r="S509" s="14">
        <v>1040</v>
      </c>
      <c r="T509" s="15">
        <v>226</v>
      </c>
      <c r="U509" s="14">
        <v>2387</v>
      </c>
      <c r="V509" s="14">
        <v>154756</v>
      </c>
      <c r="W509" s="14">
        <v>15786</v>
      </c>
      <c r="X509" s="14">
        <v>170542</v>
      </c>
      <c r="Y509" s="14">
        <v>393340</v>
      </c>
      <c r="Z509" s="14">
        <v>395874</v>
      </c>
    </row>
    <row r="510" spans="1:26">
      <c r="A510" s="13" t="s">
        <v>941</v>
      </c>
      <c r="B510" s="14">
        <v>1362</v>
      </c>
      <c r="C510" s="14">
        <v>23848</v>
      </c>
      <c r="D510" s="14">
        <v>11530</v>
      </c>
      <c r="E510" s="14">
        <v>1314</v>
      </c>
      <c r="F510" s="14">
        <v>38054</v>
      </c>
      <c r="G510" s="15">
        <v>1</v>
      </c>
      <c r="H510" s="15">
        <v>8</v>
      </c>
      <c r="I510" s="15">
        <v>34</v>
      </c>
      <c r="J510" s="15">
        <v>27</v>
      </c>
      <c r="K510" s="15">
        <v>70</v>
      </c>
      <c r="L510" s="15">
        <v>248</v>
      </c>
      <c r="M510" s="14">
        <v>2540</v>
      </c>
      <c r="N510" s="14">
        <v>59453</v>
      </c>
      <c r="O510" s="14">
        <v>1100</v>
      </c>
      <c r="P510" s="14">
        <v>63341</v>
      </c>
      <c r="Q510" s="15">
        <v>0</v>
      </c>
      <c r="R510" s="15">
        <v>253</v>
      </c>
      <c r="S510" s="14">
        <v>1683</v>
      </c>
      <c r="T510" s="15">
        <v>73</v>
      </c>
      <c r="U510" s="14">
        <v>2009</v>
      </c>
      <c r="V510" s="14">
        <v>62102</v>
      </c>
      <c r="W510" s="14">
        <v>2489</v>
      </c>
      <c r="X510" s="14">
        <v>64591</v>
      </c>
      <c r="Y510" s="14">
        <v>165986</v>
      </c>
      <c r="Z510" s="14">
        <v>168065</v>
      </c>
    </row>
    <row r="511" spans="1:26">
      <c r="A511" s="13" t="s">
        <v>780</v>
      </c>
      <c r="B511" s="15">
        <v>73</v>
      </c>
      <c r="C511" s="14">
        <v>16397</v>
      </c>
      <c r="D511" s="14">
        <v>29887</v>
      </c>
      <c r="E511" s="14">
        <v>3364</v>
      </c>
      <c r="F511" s="14">
        <v>49721</v>
      </c>
      <c r="G511" s="15">
        <v>40</v>
      </c>
      <c r="H511" s="14">
        <v>1209</v>
      </c>
      <c r="I511" s="14">
        <v>3133</v>
      </c>
      <c r="J511" s="15">
        <v>559</v>
      </c>
      <c r="K511" s="14">
        <v>4941</v>
      </c>
      <c r="L511" s="15">
        <v>9</v>
      </c>
      <c r="M511" s="14">
        <v>7416</v>
      </c>
      <c r="N511" s="14">
        <v>26614</v>
      </c>
      <c r="O511" s="14">
        <v>2108</v>
      </c>
      <c r="P511" s="14">
        <v>36147</v>
      </c>
      <c r="Q511" s="15">
        <v>0</v>
      </c>
      <c r="R511" s="14">
        <v>4899</v>
      </c>
      <c r="S511" s="14">
        <v>2970</v>
      </c>
      <c r="T511" s="15">
        <v>126</v>
      </c>
      <c r="U511" s="14">
        <v>7995</v>
      </c>
      <c r="V511" s="14">
        <v>59021</v>
      </c>
      <c r="W511" s="14">
        <v>6080</v>
      </c>
      <c r="X511" s="14">
        <v>65101</v>
      </c>
      <c r="Y511" s="14">
        <v>150969</v>
      </c>
      <c r="Z511" s="14">
        <v>163905</v>
      </c>
    </row>
    <row r="512" spans="1:26">
      <c r="A512" s="13" t="s">
        <v>732</v>
      </c>
      <c r="B512" s="14">
        <v>10139</v>
      </c>
      <c r="C512" s="14">
        <v>13969</v>
      </c>
      <c r="D512" s="14">
        <v>40614</v>
      </c>
      <c r="E512" s="15">
        <v>601</v>
      </c>
      <c r="F512" s="14">
        <v>65323</v>
      </c>
      <c r="G512" s="15">
        <v>10</v>
      </c>
      <c r="H512" s="15">
        <v>50</v>
      </c>
      <c r="I512" s="15">
        <v>399</v>
      </c>
      <c r="J512" s="15">
        <v>4</v>
      </c>
      <c r="K512" s="15">
        <v>463</v>
      </c>
      <c r="L512" s="15">
        <v>14</v>
      </c>
      <c r="M512" s="14">
        <v>6969</v>
      </c>
      <c r="N512" s="14">
        <v>63988</v>
      </c>
      <c r="O512" s="15">
        <v>653</v>
      </c>
      <c r="P512" s="14">
        <v>71624</v>
      </c>
      <c r="Q512" s="15">
        <v>0</v>
      </c>
      <c r="R512" s="14">
        <v>4408</v>
      </c>
      <c r="S512" s="14">
        <v>1815</v>
      </c>
      <c r="T512" s="15">
        <v>49</v>
      </c>
      <c r="U512" s="14">
        <v>6272</v>
      </c>
      <c r="V512" s="14">
        <v>34404</v>
      </c>
      <c r="W512" s="15">
        <v>507</v>
      </c>
      <c r="X512" s="14">
        <v>34911</v>
      </c>
      <c r="Y512" s="14">
        <v>171858</v>
      </c>
      <c r="Z512" s="14">
        <v>178593</v>
      </c>
    </row>
    <row r="513" spans="1:26">
      <c r="A513" s="13" t="s">
        <v>477</v>
      </c>
      <c r="B513" s="14">
        <v>116105</v>
      </c>
      <c r="C513" s="14">
        <v>104645</v>
      </c>
      <c r="D513" s="14">
        <v>129241</v>
      </c>
      <c r="E513" s="14">
        <v>41730</v>
      </c>
      <c r="F513" s="14">
        <v>391721</v>
      </c>
      <c r="G513" s="15">
        <v>16</v>
      </c>
      <c r="H513" s="15">
        <v>25</v>
      </c>
      <c r="I513" s="15">
        <v>74</v>
      </c>
      <c r="J513" s="15">
        <v>72</v>
      </c>
      <c r="K513" s="15">
        <v>187</v>
      </c>
      <c r="L513" s="15">
        <v>6</v>
      </c>
      <c r="M513" s="15">
        <v>957</v>
      </c>
      <c r="N513" s="14">
        <v>62893</v>
      </c>
      <c r="O513" s="14">
        <v>8641</v>
      </c>
      <c r="P513" s="14">
        <v>72497</v>
      </c>
      <c r="Q513" s="15">
        <v>0</v>
      </c>
      <c r="R513" s="15">
        <v>280</v>
      </c>
      <c r="S513" s="15">
        <v>609</v>
      </c>
      <c r="T513" s="15">
        <v>940</v>
      </c>
      <c r="U513" s="14">
        <v>1829</v>
      </c>
      <c r="V513" s="14">
        <v>71611</v>
      </c>
      <c r="W513" s="14">
        <v>39074</v>
      </c>
      <c r="X513" s="14">
        <v>110685</v>
      </c>
      <c r="Y513" s="14">
        <v>574903</v>
      </c>
      <c r="Z513" s="14">
        <v>576919</v>
      </c>
    </row>
    <row r="514" spans="1:26">
      <c r="A514" s="13" t="s">
        <v>1095</v>
      </c>
      <c r="B514" s="15">
        <v>0</v>
      </c>
      <c r="C514" s="15">
        <v>229</v>
      </c>
      <c r="D514" s="14">
        <v>8164</v>
      </c>
      <c r="E514" s="15">
        <v>110</v>
      </c>
      <c r="F514" s="14">
        <v>8503</v>
      </c>
      <c r="G514" s="15">
        <v>10</v>
      </c>
      <c r="H514" s="15">
        <v>6</v>
      </c>
      <c r="I514" s="15">
        <v>73</v>
      </c>
      <c r="J514" s="15">
        <v>2</v>
      </c>
      <c r="K514" s="15">
        <v>91</v>
      </c>
      <c r="L514" s="15">
        <v>0</v>
      </c>
      <c r="M514" s="15">
        <v>15</v>
      </c>
      <c r="N514" s="14">
        <v>47291</v>
      </c>
      <c r="O514" s="15">
        <v>85</v>
      </c>
      <c r="P514" s="14">
        <v>47391</v>
      </c>
      <c r="Q514" s="15">
        <v>4</v>
      </c>
      <c r="R514" s="14">
        <v>3622</v>
      </c>
      <c r="S514" s="14">
        <v>13673</v>
      </c>
      <c r="T514" s="14">
        <v>1040</v>
      </c>
      <c r="U514" s="14">
        <v>18339</v>
      </c>
      <c r="V514" s="14">
        <v>50782</v>
      </c>
      <c r="W514" s="15">
        <v>56</v>
      </c>
      <c r="X514" s="14">
        <v>50838</v>
      </c>
      <c r="Y514" s="14">
        <v>106732</v>
      </c>
      <c r="Z514" s="14">
        <v>125162</v>
      </c>
    </row>
    <row r="515" spans="1:26">
      <c r="A515" s="13" t="s">
        <v>402</v>
      </c>
      <c r="B515" s="15">
        <v>2</v>
      </c>
      <c r="C515" s="14">
        <v>3312</v>
      </c>
      <c r="D515" s="14">
        <v>39452</v>
      </c>
      <c r="E515" s="15">
        <v>117</v>
      </c>
      <c r="F515" s="14">
        <v>42883</v>
      </c>
      <c r="G515" s="15">
        <v>0</v>
      </c>
      <c r="H515" s="15">
        <v>40</v>
      </c>
      <c r="I515" s="15">
        <v>692</v>
      </c>
      <c r="J515" s="15">
        <v>2</v>
      </c>
      <c r="K515" s="15">
        <v>734</v>
      </c>
      <c r="L515" s="15">
        <v>1</v>
      </c>
      <c r="M515" s="14">
        <v>5494</v>
      </c>
      <c r="N515" s="14">
        <v>128115</v>
      </c>
      <c r="O515" s="15">
        <v>540</v>
      </c>
      <c r="P515" s="14">
        <v>134150</v>
      </c>
      <c r="Q515" s="15">
        <v>0</v>
      </c>
      <c r="R515" s="14">
        <v>1636</v>
      </c>
      <c r="S515" s="14">
        <v>13408</v>
      </c>
      <c r="T515" s="15">
        <v>400</v>
      </c>
      <c r="U515" s="14">
        <v>15444</v>
      </c>
      <c r="V515" s="14">
        <v>148937</v>
      </c>
      <c r="W515" s="15">
        <v>470</v>
      </c>
      <c r="X515" s="14">
        <v>149407</v>
      </c>
      <c r="Y515" s="14">
        <v>326440</v>
      </c>
      <c r="Z515" s="14">
        <v>342618</v>
      </c>
    </row>
    <row r="516" spans="1:26">
      <c r="A516" s="13" t="s">
        <v>241</v>
      </c>
      <c r="B516" s="15">
        <v>8</v>
      </c>
      <c r="C516" s="14">
        <v>10725</v>
      </c>
      <c r="D516" s="14">
        <v>31034</v>
      </c>
      <c r="E516" s="15">
        <v>212</v>
      </c>
      <c r="F516" s="14">
        <v>41979</v>
      </c>
      <c r="G516" s="15">
        <v>16</v>
      </c>
      <c r="H516" s="15">
        <v>83</v>
      </c>
      <c r="I516" s="15">
        <v>703</v>
      </c>
      <c r="J516" s="15">
        <v>48</v>
      </c>
      <c r="K516" s="15">
        <v>850</v>
      </c>
      <c r="L516" s="15">
        <v>3</v>
      </c>
      <c r="M516" s="14">
        <v>4437</v>
      </c>
      <c r="N516" s="14">
        <v>95512</v>
      </c>
      <c r="O516" s="15">
        <v>339</v>
      </c>
      <c r="P516" s="14">
        <v>100291</v>
      </c>
      <c r="Q516" s="15">
        <v>9</v>
      </c>
      <c r="R516" s="15">
        <v>900</v>
      </c>
      <c r="S516" s="14">
        <v>12011</v>
      </c>
      <c r="T516" s="15">
        <v>320</v>
      </c>
      <c r="U516" s="14">
        <v>13240</v>
      </c>
      <c r="V516" s="14">
        <v>91915</v>
      </c>
      <c r="W516" s="15">
        <v>618</v>
      </c>
      <c r="X516" s="14">
        <v>92533</v>
      </c>
      <c r="Y516" s="14">
        <v>234803</v>
      </c>
      <c r="Z516" s="14">
        <v>248893</v>
      </c>
    </row>
    <row r="517" spans="1:26">
      <c r="A517" s="13" t="s">
        <v>250</v>
      </c>
      <c r="B517" s="15">
        <v>13</v>
      </c>
      <c r="C517" s="14">
        <v>15818</v>
      </c>
      <c r="D517" s="14">
        <v>24900</v>
      </c>
      <c r="E517" s="15">
        <v>258</v>
      </c>
      <c r="F517" s="14">
        <v>40989</v>
      </c>
      <c r="G517" s="15">
        <v>0</v>
      </c>
      <c r="H517" s="15">
        <v>34</v>
      </c>
      <c r="I517" s="15">
        <v>865</v>
      </c>
      <c r="J517" s="15">
        <v>13</v>
      </c>
      <c r="K517" s="15">
        <v>912</v>
      </c>
      <c r="L517" s="15">
        <v>0</v>
      </c>
      <c r="M517" s="15">
        <v>483</v>
      </c>
      <c r="N517" s="14">
        <v>108648</v>
      </c>
      <c r="O517" s="14">
        <v>1085</v>
      </c>
      <c r="P517" s="14">
        <v>110216</v>
      </c>
      <c r="Q517" s="15">
        <v>2</v>
      </c>
      <c r="R517" s="15">
        <v>81</v>
      </c>
      <c r="S517" s="14">
        <v>15205</v>
      </c>
      <c r="T517" s="15">
        <v>411</v>
      </c>
      <c r="U517" s="14">
        <v>15699</v>
      </c>
      <c r="V517" s="14">
        <v>76719</v>
      </c>
      <c r="W517" s="15">
        <v>996</v>
      </c>
      <c r="X517" s="14">
        <v>77715</v>
      </c>
      <c r="Y517" s="14">
        <v>228920</v>
      </c>
      <c r="Z517" s="14">
        <v>245531</v>
      </c>
    </row>
    <row r="518" spans="1:26">
      <c r="A518" s="13" t="s">
        <v>132</v>
      </c>
      <c r="B518" s="14">
        <v>1405</v>
      </c>
      <c r="C518" s="14">
        <v>47215</v>
      </c>
      <c r="D518" s="14">
        <v>17996</v>
      </c>
      <c r="E518" s="15">
        <v>874</v>
      </c>
      <c r="F518" s="14">
        <v>67490</v>
      </c>
      <c r="G518" s="15">
        <v>0</v>
      </c>
      <c r="H518" s="15">
        <v>2</v>
      </c>
      <c r="I518" s="15">
        <v>35</v>
      </c>
      <c r="J518" s="15">
        <v>2</v>
      </c>
      <c r="K518" s="15">
        <v>39</v>
      </c>
      <c r="L518" s="15">
        <v>5</v>
      </c>
      <c r="M518" s="14">
        <v>6410</v>
      </c>
      <c r="N518" s="14">
        <v>38452</v>
      </c>
      <c r="O518" s="15">
        <v>956</v>
      </c>
      <c r="P518" s="14">
        <v>45823</v>
      </c>
      <c r="Q518" s="15">
        <v>0</v>
      </c>
      <c r="R518" s="15">
        <v>445</v>
      </c>
      <c r="S518" s="14">
        <v>17348</v>
      </c>
      <c r="T518" s="15">
        <v>192</v>
      </c>
      <c r="U518" s="14">
        <v>17985</v>
      </c>
      <c r="V518" s="14">
        <v>50893</v>
      </c>
      <c r="W518" s="14">
        <v>1236</v>
      </c>
      <c r="X518" s="14">
        <v>52129</v>
      </c>
      <c r="Y518" s="14">
        <v>165442</v>
      </c>
      <c r="Z518" s="14">
        <v>183466</v>
      </c>
    </row>
    <row r="519" spans="1:26">
      <c r="A519" s="13" t="s">
        <v>979</v>
      </c>
      <c r="B519" s="15">
        <v>5</v>
      </c>
      <c r="C519" s="14">
        <v>10729</v>
      </c>
      <c r="D519" s="14">
        <v>10014</v>
      </c>
      <c r="E519" s="14">
        <v>34667</v>
      </c>
      <c r="F519" s="14">
        <v>55415</v>
      </c>
      <c r="G519" s="15">
        <v>0</v>
      </c>
      <c r="H519" s="15">
        <v>10</v>
      </c>
      <c r="I519" s="15">
        <v>44</v>
      </c>
      <c r="J519" s="15">
        <v>49</v>
      </c>
      <c r="K519" s="15">
        <v>103</v>
      </c>
      <c r="L519" s="15">
        <v>0</v>
      </c>
      <c r="M519" s="14">
        <v>3871</v>
      </c>
      <c r="N519" s="14">
        <v>20826</v>
      </c>
      <c r="O519" s="14">
        <v>16403</v>
      </c>
      <c r="P519" s="14">
        <v>41100</v>
      </c>
      <c r="Q519" s="15">
        <v>0</v>
      </c>
      <c r="R519" s="14">
        <v>1025</v>
      </c>
      <c r="S519" s="14">
        <v>3958</v>
      </c>
      <c r="T519" s="15">
        <v>201</v>
      </c>
      <c r="U519" s="14">
        <v>5184</v>
      </c>
      <c r="V519" s="14">
        <v>10538</v>
      </c>
      <c r="W519" s="14">
        <v>162158</v>
      </c>
      <c r="X519" s="14">
        <v>172696</v>
      </c>
      <c r="Y519" s="14">
        <v>269211</v>
      </c>
      <c r="Z519" s="14">
        <v>274498</v>
      </c>
    </row>
    <row r="520" spans="1:26">
      <c r="A520" s="13" t="s">
        <v>1014</v>
      </c>
      <c r="B520" s="14">
        <v>3023</v>
      </c>
      <c r="C520" s="14">
        <v>1574</v>
      </c>
      <c r="D520" s="14">
        <v>4385</v>
      </c>
      <c r="E520" s="14">
        <v>2356</v>
      </c>
      <c r="F520" s="14">
        <v>11338</v>
      </c>
      <c r="G520" s="15">
        <v>1</v>
      </c>
      <c r="H520" s="15">
        <v>88</v>
      </c>
      <c r="I520" s="15">
        <v>713</v>
      </c>
      <c r="J520" s="15">
        <v>37</v>
      </c>
      <c r="K520" s="15">
        <v>839</v>
      </c>
      <c r="L520" s="15">
        <v>281</v>
      </c>
      <c r="M520" s="14">
        <v>10184</v>
      </c>
      <c r="N520" s="14">
        <v>26690</v>
      </c>
      <c r="O520" s="14">
        <v>5953</v>
      </c>
      <c r="P520" s="14">
        <v>43108</v>
      </c>
      <c r="Q520" s="15">
        <v>6</v>
      </c>
      <c r="R520" s="14">
        <v>8760</v>
      </c>
      <c r="S520" s="14">
        <v>35199</v>
      </c>
      <c r="T520" s="15">
        <v>761</v>
      </c>
      <c r="U520" s="14">
        <v>44726</v>
      </c>
      <c r="V520" s="14">
        <v>37324</v>
      </c>
      <c r="W520" s="14">
        <v>21729</v>
      </c>
      <c r="X520" s="14">
        <v>59053</v>
      </c>
      <c r="Y520" s="14">
        <v>113499</v>
      </c>
      <c r="Z520" s="14">
        <v>159064</v>
      </c>
    </row>
    <row r="521" spans="1:26">
      <c r="A521" s="13" t="s">
        <v>873</v>
      </c>
      <c r="B521" s="15">
        <v>46</v>
      </c>
      <c r="C521" s="14">
        <v>9561</v>
      </c>
      <c r="D521" s="14">
        <v>33078</v>
      </c>
      <c r="E521" s="14">
        <v>1027</v>
      </c>
      <c r="F521" s="14">
        <v>43712</v>
      </c>
      <c r="G521" s="15">
        <v>550</v>
      </c>
      <c r="H521" s="15">
        <v>895</v>
      </c>
      <c r="I521" s="15">
        <v>865</v>
      </c>
      <c r="J521" s="14">
        <v>1855</v>
      </c>
      <c r="K521" s="14">
        <v>4165</v>
      </c>
      <c r="L521" s="15">
        <v>36</v>
      </c>
      <c r="M521" s="14">
        <v>73857</v>
      </c>
      <c r="N521" s="14">
        <v>206762</v>
      </c>
      <c r="O521" s="14">
        <v>6944</v>
      </c>
      <c r="P521" s="14">
        <v>287599</v>
      </c>
      <c r="Q521" s="15">
        <v>21</v>
      </c>
      <c r="R521" s="14">
        <v>6687</v>
      </c>
      <c r="S521" s="14">
        <v>9263</v>
      </c>
      <c r="T521" s="14">
        <v>2015</v>
      </c>
      <c r="U521" s="14">
        <v>17986</v>
      </c>
      <c r="V521" s="14">
        <v>553704</v>
      </c>
      <c r="W521" s="14">
        <v>2922</v>
      </c>
      <c r="X521" s="14">
        <v>556626</v>
      </c>
      <c r="Y521" s="14">
        <v>887937</v>
      </c>
      <c r="Z521" s="14">
        <v>910088</v>
      </c>
    </row>
    <row r="522" spans="1:26">
      <c r="A522" s="13" t="s">
        <v>810</v>
      </c>
      <c r="B522" s="15">
        <v>436</v>
      </c>
      <c r="C522" s="14">
        <v>134441</v>
      </c>
      <c r="D522" s="14">
        <v>190646</v>
      </c>
      <c r="E522" s="15">
        <v>361</v>
      </c>
      <c r="F522" s="14">
        <v>325884</v>
      </c>
      <c r="G522" s="14">
        <v>43389</v>
      </c>
      <c r="H522" s="14">
        <v>18063</v>
      </c>
      <c r="I522" s="14">
        <v>13554</v>
      </c>
      <c r="J522" s="15">
        <v>228</v>
      </c>
      <c r="K522" s="14">
        <v>75234</v>
      </c>
      <c r="L522" s="15">
        <v>160</v>
      </c>
      <c r="M522" s="14">
        <v>4271</v>
      </c>
      <c r="N522" s="14">
        <v>457691</v>
      </c>
      <c r="O522" s="14">
        <v>1947</v>
      </c>
      <c r="P522" s="14">
        <v>464069</v>
      </c>
      <c r="Q522" s="15">
        <v>14</v>
      </c>
      <c r="R522" s="14">
        <v>1335</v>
      </c>
      <c r="S522" s="14">
        <v>101377</v>
      </c>
      <c r="T522" s="14">
        <v>1840</v>
      </c>
      <c r="U522" s="14">
        <v>104566</v>
      </c>
      <c r="V522" s="14">
        <v>447695</v>
      </c>
      <c r="W522" s="15">
        <v>33</v>
      </c>
      <c r="X522" s="14">
        <v>447728</v>
      </c>
      <c r="Y522" s="14">
        <v>1237681</v>
      </c>
      <c r="Z522" s="14">
        <v>1417481</v>
      </c>
    </row>
    <row r="523" spans="1:26">
      <c r="A523" s="13" t="s">
        <v>1004</v>
      </c>
      <c r="B523" s="14">
        <v>2661</v>
      </c>
      <c r="C523" s="14">
        <v>2672</v>
      </c>
      <c r="D523" s="14">
        <v>33528</v>
      </c>
      <c r="E523" s="14">
        <v>29671</v>
      </c>
      <c r="F523" s="14">
        <v>68532</v>
      </c>
      <c r="G523" s="15">
        <v>397</v>
      </c>
      <c r="H523" s="15">
        <v>149</v>
      </c>
      <c r="I523" s="14">
        <v>4866</v>
      </c>
      <c r="J523" s="14">
        <v>27504</v>
      </c>
      <c r="K523" s="14">
        <v>32916</v>
      </c>
      <c r="L523" s="15">
        <v>111</v>
      </c>
      <c r="M523" s="15">
        <v>181</v>
      </c>
      <c r="N523" s="14">
        <v>41068</v>
      </c>
      <c r="O523" s="14">
        <v>36119</v>
      </c>
      <c r="P523" s="14">
        <v>77479</v>
      </c>
      <c r="Q523" s="15">
        <v>2</v>
      </c>
      <c r="R523" s="14">
        <v>1279</v>
      </c>
      <c r="S523" s="14">
        <v>34150</v>
      </c>
      <c r="T523" s="15">
        <v>712</v>
      </c>
      <c r="U523" s="14">
        <v>36143</v>
      </c>
      <c r="V523" s="14">
        <v>129612</v>
      </c>
      <c r="W523" s="14">
        <v>155380</v>
      </c>
      <c r="X523" s="14">
        <v>284992</v>
      </c>
      <c r="Y523" s="14">
        <v>431003</v>
      </c>
      <c r="Z523" s="14">
        <v>500062</v>
      </c>
    </row>
    <row r="524" spans="1:26">
      <c r="A524" s="13" t="s">
        <v>543</v>
      </c>
      <c r="B524" s="15">
        <v>938</v>
      </c>
      <c r="C524" s="14">
        <v>66563</v>
      </c>
      <c r="D524" s="14">
        <v>88919</v>
      </c>
      <c r="E524" s="15">
        <v>416</v>
      </c>
      <c r="F524" s="14">
        <v>156836</v>
      </c>
      <c r="G524" s="15">
        <v>0</v>
      </c>
      <c r="H524" s="15">
        <v>140</v>
      </c>
      <c r="I524" s="15">
        <v>691</v>
      </c>
      <c r="J524" s="15">
        <v>18</v>
      </c>
      <c r="K524" s="15">
        <v>849</v>
      </c>
      <c r="L524" s="15">
        <v>42</v>
      </c>
      <c r="M524" s="14">
        <v>145965</v>
      </c>
      <c r="N524" s="14">
        <v>234175</v>
      </c>
      <c r="O524" s="15">
        <v>225</v>
      </c>
      <c r="P524" s="14">
        <v>380407</v>
      </c>
      <c r="Q524" s="15">
        <v>0</v>
      </c>
      <c r="R524" s="15">
        <v>66</v>
      </c>
      <c r="S524" s="14">
        <v>10684</v>
      </c>
      <c r="T524" s="15">
        <v>361</v>
      </c>
      <c r="U524" s="14">
        <v>11111</v>
      </c>
      <c r="V524" s="14">
        <v>447413</v>
      </c>
      <c r="W524" s="15">
        <v>215</v>
      </c>
      <c r="X524" s="14">
        <v>447628</v>
      </c>
      <c r="Y524" s="14">
        <v>984871</v>
      </c>
      <c r="Z524" s="14">
        <v>996831</v>
      </c>
    </row>
    <row r="525" spans="1:26">
      <c r="A525" s="13" t="s">
        <v>1008</v>
      </c>
      <c r="B525" s="15">
        <v>1</v>
      </c>
      <c r="C525" s="14">
        <v>3476</v>
      </c>
      <c r="D525" s="14">
        <v>10992</v>
      </c>
      <c r="E525" s="14">
        <v>44411</v>
      </c>
      <c r="F525" s="14">
        <v>58880</v>
      </c>
      <c r="G525" s="15">
        <v>0</v>
      </c>
      <c r="H525" s="15">
        <v>0</v>
      </c>
      <c r="I525" s="15">
        <v>41</v>
      </c>
      <c r="J525" s="15">
        <v>188</v>
      </c>
      <c r="K525" s="15">
        <v>229</v>
      </c>
      <c r="L525" s="15">
        <v>0</v>
      </c>
      <c r="M525" s="15">
        <v>136</v>
      </c>
      <c r="N525" s="14">
        <v>27589</v>
      </c>
      <c r="O525" s="14">
        <v>33624</v>
      </c>
      <c r="P525" s="14">
        <v>61349</v>
      </c>
      <c r="Q525" s="15">
        <v>0</v>
      </c>
      <c r="R525" s="15">
        <v>156</v>
      </c>
      <c r="S525" s="14">
        <v>6134</v>
      </c>
      <c r="T525" s="15">
        <v>428</v>
      </c>
      <c r="U525" s="14">
        <v>6718</v>
      </c>
      <c r="V525" s="14">
        <v>21185</v>
      </c>
      <c r="W525" s="14">
        <v>79386</v>
      </c>
      <c r="X525" s="14">
        <v>100571</v>
      </c>
      <c r="Y525" s="14">
        <v>220800</v>
      </c>
      <c r="Z525" s="14">
        <v>227747</v>
      </c>
    </row>
    <row r="526" spans="1:26">
      <c r="A526" s="13" t="s">
        <v>1090</v>
      </c>
      <c r="B526" s="15">
        <v>71</v>
      </c>
      <c r="C526" s="15">
        <v>15</v>
      </c>
      <c r="D526" s="14">
        <v>3082</v>
      </c>
      <c r="E526" s="15">
        <v>5</v>
      </c>
      <c r="F526" s="14">
        <v>3173</v>
      </c>
      <c r="G526" s="14">
        <v>4429</v>
      </c>
      <c r="H526" s="15">
        <v>377</v>
      </c>
      <c r="I526" s="14">
        <v>1282</v>
      </c>
      <c r="J526" s="15">
        <v>12</v>
      </c>
      <c r="K526" s="14">
        <v>6100</v>
      </c>
      <c r="L526" s="15">
        <v>164</v>
      </c>
      <c r="M526" s="15">
        <v>270</v>
      </c>
      <c r="N526" s="14">
        <v>205276</v>
      </c>
      <c r="O526" s="15">
        <v>83</v>
      </c>
      <c r="P526" s="14">
        <v>205793</v>
      </c>
      <c r="Q526" s="15">
        <v>92</v>
      </c>
      <c r="R526" s="15">
        <v>140</v>
      </c>
      <c r="S526" s="14">
        <v>76682</v>
      </c>
      <c r="T526" s="15">
        <v>270</v>
      </c>
      <c r="U526" s="14">
        <v>77184</v>
      </c>
      <c r="V526" s="14">
        <v>270797</v>
      </c>
      <c r="W526" s="15">
        <v>218</v>
      </c>
      <c r="X526" s="14">
        <v>271015</v>
      </c>
      <c r="Y526" s="14">
        <v>479981</v>
      </c>
      <c r="Z526" s="14">
        <v>563265</v>
      </c>
    </row>
    <row r="527" spans="1:26">
      <c r="A527" s="13" t="s">
        <v>1041</v>
      </c>
      <c r="B527" s="15">
        <v>3</v>
      </c>
      <c r="C527" s="14">
        <v>1370</v>
      </c>
      <c r="D527" s="14">
        <v>8940</v>
      </c>
      <c r="E527" s="14">
        <v>2241</v>
      </c>
      <c r="F527" s="14">
        <v>12554</v>
      </c>
      <c r="G527" s="15">
        <v>28</v>
      </c>
      <c r="H527" s="15">
        <v>4</v>
      </c>
      <c r="I527" s="15">
        <v>202</v>
      </c>
      <c r="J527" s="15">
        <v>11</v>
      </c>
      <c r="K527" s="15">
        <v>245</v>
      </c>
      <c r="L527" s="15">
        <v>2</v>
      </c>
      <c r="M527" s="14">
        <v>1724</v>
      </c>
      <c r="N527" s="14">
        <v>109556</v>
      </c>
      <c r="O527" s="15">
        <v>831</v>
      </c>
      <c r="P527" s="14">
        <v>112113</v>
      </c>
      <c r="Q527" s="15">
        <v>2</v>
      </c>
      <c r="R527" s="15">
        <v>35</v>
      </c>
      <c r="S527" s="14">
        <v>7311</v>
      </c>
      <c r="T527" s="15">
        <v>848</v>
      </c>
      <c r="U527" s="14">
        <v>8196</v>
      </c>
      <c r="V527" s="14">
        <v>120875</v>
      </c>
      <c r="W527" s="14">
        <v>3631</v>
      </c>
      <c r="X527" s="14">
        <v>124506</v>
      </c>
      <c r="Y527" s="14">
        <v>249173</v>
      </c>
      <c r="Z527" s="14">
        <v>257614</v>
      </c>
    </row>
    <row r="528" spans="1:26">
      <c r="A528" s="13" t="s">
        <v>723</v>
      </c>
      <c r="B528" s="14">
        <v>104304</v>
      </c>
      <c r="C528" s="14">
        <v>32086</v>
      </c>
      <c r="D528" s="14">
        <v>19751</v>
      </c>
      <c r="E528" s="14">
        <v>24830</v>
      </c>
      <c r="F528" s="14">
        <v>180971</v>
      </c>
      <c r="G528" s="15">
        <v>12</v>
      </c>
      <c r="H528" s="15">
        <v>228</v>
      </c>
      <c r="I528" s="14">
        <v>4932</v>
      </c>
      <c r="J528" s="15">
        <v>26</v>
      </c>
      <c r="K528" s="14">
        <v>5198</v>
      </c>
      <c r="L528" s="15">
        <v>11</v>
      </c>
      <c r="M528" s="14">
        <v>1426</v>
      </c>
      <c r="N528" s="14">
        <v>4949</v>
      </c>
      <c r="O528" s="14">
        <v>2514</v>
      </c>
      <c r="P528" s="14">
        <v>8900</v>
      </c>
      <c r="Q528" s="15">
        <v>4</v>
      </c>
      <c r="R528" s="14">
        <v>2304</v>
      </c>
      <c r="S528" s="14">
        <v>31414</v>
      </c>
      <c r="T528" s="15">
        <v>165</v>
      </c>
      <c r="U528" s="14">
        <v>33887</v>
      </c>
      <c r="V528" s="14">
        <v>1723</v>
      </c>
      <c r="W528" s="14">
        <v>18485</v>
      </c>
      <c r="X528" s="14">
        <v>20208</v>
      </c>
      <c r="Y528" s="14">
        <v>210079</v>
      </c>
      <c r="Z528" s="14">
        <v>249164</v>
      </c>
    </row>
    <row r="529" spans="1:26">
      <c r="A529" s="13" t="s">
        <v>228</v>
      </c>
      <c r="B529" s="14">
        <v>13982</v>
      </c>
      <c r="C529" s="14">
        <v>38067</v>
      </c>
      <c r="D529" s="14">
        <v>53775</v>
      </c>
      <c r="E529" s="15">
        <v>610</v>
      </c>
      <c r="F529" s="14">
        <v>106434</v>
      </c>
      <c r="G529" s="15">
        <v>135</v>
      </c>
      <c r="H529" s="15">
        <v>216</v>
      </c>
      <c r="I529" s="14">
        <v>1020</v>
      </c>
      <c r="J529" s="15">
        <v>25</v>
      </c>
      <c r="K529" s="14">
        <v>1396</v>
      </c>
      <c r="L529" s="15">
        <v>8</v>
      </c>
      <c r="M529" s="15">
        <v>909</v>
      </c>
      <c r="N529" s="14">
        <v>60032</v>
      </c>
      <c r="O529" s="14">
        <v>1137</v>
      </c>
      <c r="P529" s="14">
        <v>62086</v>
      </c>
      <c r="Q529" s="15">
        <v>4</v>
      </c>
      <c r="R529" s="15">
        <v>375</v>
      </c>
      <c r="S529" s="14">
        <v>7974</v>
      </c>
      <c r="T529" s="15">
        <v>229</v>
      </c>
      <c r="U529" s="14">
        <v>8582</v>
      </c>
      <c r="V529" s="14">
        <v>130962</v>
      </c>
      <c r="W529" s="15">
        <v>344</v>
      </c>
      <c r="X529" s="14">
        <v>131306</v>
      </c>
      <c r="Y529" s="14">
        <v>299826</v>
      </c>
      <c r="Z529" s="14">
        <v>309804</v>
      </c>
    </row>
    <row r="530" spans="1:26">
      <c r="A530" s="13" t="s">
        <v>418</v>
      </c>
      <c r="B530" s="14">
        <v>8478</v>
      </c>
      <c r="C530" s="14">
        <v>13083</v>
      </c>
      <c r="D530" s="14">
        <v>23910</v>
      </c>
      <c r="E530" s="14">
        <v>2110</v>
      </c>
      <c r="F530" s="14">
        <v>47581</v>
      </c>
      <c r="G530" s="15">
        <v>2</v>
      </c>
      <c r="H530" s="15">
        <v>0</v>
      </c>
      <c r="I530" s="15">
        <v>73</v>
      </c>
      <c r="J530" s="15">
        <v>16</v>
      </c>
      <c r="K530" s="15">
        <v>91</v>
      </c>
      <c r="L530" s="15">
        <v>58</v>
      </c>
      <c r="M530" s="14">
        <v>3078</v>
      </c>
      <c r="N530" s="14">
        <v>61827</v>
      </c>
      <c r="O530" s="14">
        <v>1916</v>
      </c>
      <c r="P530" s="14">
        <v>66879</v>
      </c>
      <c r="Q530" s="15">
        <v>2</v>
      </c>
      <c r="R530" s="15">
        <v>751</v>
      </c>
      <c r="S530" s="14">
        <v>2509</v>
      </c>
      <c r="T530" s="15">
        <v>962</v>
      </c>
      <c r="U530" s="14">
        <v>4224</v>
      </c>
      <c r="V530" s="14">
        <v>77170</v>
      </c>
      <c r="W530" s="14">
        <v>4618</v>
      </c>
      <c r="X530" s="14">
        <v>81788</v>
      </c>
      <c r="Y530" s="14">
        <v>196248</v>
      </c>
      <c r="Z530" s="14">
        <v>200563</v>
      </c>
    </row>
    <row r="531" spans="1:26">
      <c r="A531" s="13" t="s">
        <v>309</v>
      </c>
      <c r="B531" s="15">
        <v>889</v>
      </c>
      <c r="C531" s="14">
        <v>8557</v>
      </c>
      <c r="D531" s="14">
        <v>26993</v>
      </c>
      <c r="E531" s="14">
        <v>13847</v>
      </c>
      <c r="F531" s="14">
        <v>50286</v>
      </c>
      <c r="G531" s="15">
        <v>26</v>
      </c>
      <c r="H531" s="15">
        <v>181</v>
      </c>
      <c r="I531" s="15">
        <v>516</v>
      </c>
      <c r="J531" s="15">
        <v>155</v>
      </c>
      <c r="K531" s="15">
        <v>878</v>
      </c>
      <c r="L531" s="15">
        <v>3</v>
      </c>
      <c r="M531" s="14">
        <v>1585</v>
      </c>
      <c r="N531" s="14">
        <v>22850</v>
      </c>
      <c r="O531" s="14">
        <v>4090</v>
      </c>
      <c r="P531" s="14">
        <v>28528</v>
      </c>
      <c r="Q531" s="15">
        <v>2</v>
      </c>
      <c r="R531" s="14">
        <v>2539</v>
      </c>
      <c r="S531" s="14">
        <v>4513</v>
      </c>
      <c r="T531" s="15">
        <v>235</v>
      </c>
      <c r="U531" s="14">
        <v>7289</v>
      </c>
      <c r="V531" s="14">
        <v>21742</v>
      </c>
      <c r="W531" s="14">
        <v>16567</v>
      </c>
      <c r="X531" s="14">
        <v>38309</v>
      </c>
      <c r="Y531" s="14">
        <v>117123</v>
      </c>
      <c r="Z531" s="14">
        <v>125290</v>
      </c>
    </row>
    <row r="532" spans="1:26" ht="13.15">
      <c r="A532" s="16" t="s">
        <v>5932</v>
      </c>
      <c r="B532" s="17">
        <v>72057309</v>
      </c>
      <c r="C532" s="17">
        <v>23360886</v>
      </c>
      <c r="D532" s="17">
        <v>23338799</v>
      </c>
      <c r="E532" s="17">
        <v>4045444</v>
      </c>
      <c r="F532" s="17">
        <v>122802438</v>
      </c>
      <c r="G532" s="17">
        <v>967584</v>
      </c>
      <c r="H532" s="17">
        <v>499656</v>
      </c>
      <c r="I532" s="17">
        <v>1044821</v>
      </c>
      <c r="J532" s="17">
        <v>296949</v>
      </c>
      <c r="K532" s="17">
        <v>2809010</v>
      </c>
      <c r="L532" s="17">
        <v>77441</v>
      </c>
      <c r="M532" s="17">
        <v>9865248</v>
      </c>
      <c r="N532" s="17">
        <v>46517148</v>
      </c>
      <c r="O532" s="17">
        <v>2508036</v>
      </c>
      <c r="P532" s="17">
        <v>58967873</v>
      </c>
      <c r="Q532" s="17">
        <v>6565</v>
      </c>
      <c r="R532" s="17">
        <v>2991016</v>
      </c>
      <c r="S532" s="17">
        <v>7927724</v>
      </c>
      <c r="T532" s="17">
        <v>1033774</v>
      </c>
      <c r="U532" s="17">
        <v>11959079</v>
      </c>
      <c r="V532" s="17">
        <v>64399863</v>
      </c>
      <c r="W532" s="17">
        <v>5625702</v>
      </c>
      <c r="X532" s="17">
        <v>70025565</v>
      </c>
      <c r="Y532" s="17">
        <v>251795876</v>
      </c>
      <c r="Z532" s="17">
        <v>266563965</v>
      </c>
    </row>
    <row r="534" spans="1:26">
      <c r="A534" s="18" t="s">
        <v>5933</v>
      </c>
    </row>
    <row r="535" spans="1:26">
      <c r="A535" s="18" t="s">
        <v>5934</v>
      </c>
    </row>
    <row r="536" spans="1:26" ht="14.25">
      <c r="A536" s="19" t="s">
        <v>5935</v>
      </c>
    </row>
  </sheetData>
  <mergeCells count="23">
    <mergeCell ref="V7:V8"/>
    <mergeCell ref="W7:W8"/>
    <mergeCell ref="X7:X8"/>
    <mergeCell ref="Z4:Z6"/>
    <mergeCell ref="A7:A8"/>
    <mergeCell ref="E7:E8"/>
    <mergeCell ref="F7:F8"/>
    <mergeCell ref="J7:J8"/>
    <mergeCell ref="K7:K8"/>
    <mergeCell ref="O7:O8"/>
    <mergeCell ref="P7:P8"/>
    <mergeCell ref="T7:T8"/>
    <mergeCell ref="U7:U8"/>
    <mergeCell ref="A1:AA1"/>
    <mergeCell ref="A2:AA2"/>
    <mergeCell ref="A3:AA3"/>
    <mergeCell ref="A4:A6"/>
    <mergeCell ref="B4:F6"/>
    <mergeCell ref="G4:K6"/>
    <mergeCell ref="L4:P6"/>
    <mergeCell ref="Q4:U6"/>
    <mergeCell ref="V4:X6"/>
    <mergeCell ref="Y4:Y6"/>
  </mergeCells>
  <hyperlinks>
    <hyperlink ref="A536" r:id="rId1" display="../../../../../SystemEvents/GetNotices.asp%3ftype=1&amp;sys=4&amp;qry=SELECT%20LOCID%20,SUM(IFR_ITIN_AC)%20AS%20IFR_ITIN_AC,SUM(IFR_ITIN_AT)%20AS%20IFR_ITIN_AT,SUM(IFR_ITIN_GA)%20AS%20IFR_ITIN_GA,SUM(IFR_ITIN_MI)%20AS%20IFR_ITIN_MI,SUM(IFR_ITIN_AC+IFR_ITIN_AT+IFR_ITIN_GA+IFR_ITIN_MI)%20AS%20IFR_ITIN_TOT,SUM(IFR_OVER_AC)%20AS%20IFR_OVER_AC,SUM(IFR_OVER_AT)%20AS%20IFR_OVER_AT,SUM(IFR_OVER_GA)%20AS%20IFR_OVER_GA,SUM(IFR_OVER_MI)%20AS%20IFR_OVER_MI,SUM(IFR_OVER_AC+IFR_OVER_AT+IFR_OVER_GA+IFR_OVER_MI)%20AS%20IFR_OVER_TOT,SUM(VFR_ITIN_AC)%20AS%20VFR_ITIN_AC,SUM(VFR_ITIN_AT)%20AS%20VFR_ITIN_AT,SUM(VFR_ITIN_GA)%20AS%20VFR_ITIN_GA,SUM(VFR_ITIN_MI)%20AS%20VFR_ITIN_MI,SUM(VFR_ITIN_AC+VFR_ITIN_AT+VFR_ITIN_GA+VFR_ITIN_MI)%20AS%20VFR_ITIN_TOT,SUM(VFR_OVER_AC)%20AS%20VFR_OVER_AC,SUM(VFR_OVER_AT)%20AS%20VFR_OVER_AT,SUM(VFR_OVER_GA)%20AS%20VFR_OVER_GA,SUM(VFR_OVER_MI)%20AS%20VFR_OVER_MI,SUM(VFR_OVER_AC+VFR_OVER_AT+VFR_OVER_GA+VFR_OVER_MI)%20AS%20VFR_OVER_TOT,SUM(CIVIL)%20AS%20LOCAL_GA,SUM(LOCAL_MI)%20AS%20LOCAL_MI,SUM(CIVIL+LOCAL_MI)%20AS%20TOT_LOC,SUM(ARPT_OPS)%20AS%20ARPT_OPS,SUM(TOW_OPS)%20AS%20TOW_OPS%20%20FROM%20TOWER_DAY%20WHERE%20YYYYMM%3e=201701%20AND%20YYYYMM%3c=202201%20GROUP%20BY%20LOCID%20ORDER%20BY%20LOCID&amp;mod=28,6" xr:uid="{54AFE51D-4DB1-4A8C-8360-0C7EA485E0E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85C8-6EDF-46E4-B1DB-4CF598DFA438}">
  <sheetPr>
    <tabColor theme="5" tint="0.39997558519241921"/>
  </sheetPr>
  <dimension ref="A1:C501"/>
  <sheetViews>
    <sheetView workbookViewId="0"/>
  </sheetViews>
  <sheetFormatPr defaultRowHeight="14.25"/>
  <cols>
    <col min="3" max="3" width="21.28515625" bestFit="1" customWidth="1"/>
  </cols>
  <sheetData>
    <row r="1" spans="1:3">
      <c r="A1" s="22" t="s">
        <v>1</v>
      </c>
      <c r="B1" s="22" t="s">
        <v>2</v>
      </c>
      <c r="C1" s="23" t="s">
        <v>3</v>
      </c>
    </row>
    <row r="2" spans="1:3">
      <c r="A2" s="3" t="s">
        <v>6</v>
      </c>
      <c r="B2" s="3" t="s">
        <v>7</v>
      </c>
      <c r="C2" s="4" t="s">
        <v>8</v>
      </c>
    </row>
    <row r="3" spans="1:3">
      <c r="A3" s="3" t="s">
        <v>6</v>
      </c>
      <c r="B3" s="3" t="s">
        <v>9</v>
      </c>
      <c r="C3" s="4" t="s">
        <v>10</v>
      </c>
    </row>
    <row r="4" spans="1:3">
      <c r="A4" s="3" t="s">
        <v>6</v>
      </c>
      <c r="B4" s="3" t="s">
        <v>14</v>
      </c>
      <c r="C4" s="4" t="s">
        <v>15</v>
      </c>
    </row>
    <row r="5" spans="1:3">
      <c r="A5" s="3" t="s">
        <v>6</v>
      </c>
      <c r="B5" s="3" t="s">
        <v>929</v>
      </c>
      <c r="C5" s="4" t="s">
        <v>930</v>
      </c>
    </row>
    <row r="6" spans="1:3">
      <c r="A6" s="3" t="s">
        <v>6</v>
      </c>
      <c r="B6" s="3" t="s">
        <v>931</v>
      </c>
      <c r="C6" s="4" t="s">
        <v>932</v>
      </c>
    </row>
    <row r="7" spans="1:3">
      <c r="A7" s="3" t="s">
        <v>6</v>
      </c>
      <c r="B7" s="3" t="s">
        <v>939</v>
      </c>
      <c r="C7" s="4" t="s">
        <v>940</v>
      </c>
    </row>
    <row r="8" spans="1:3">
      <c r="A8" s="3" t="s">
        <v>20</v>
      </c>
      <c r="B8" s="3" t="s">
        <v>21</v>
      </c>
      <c r="C8" s="4" t="s">
        <v>22</v>
      </c>
    </row>
    <row r="9" spans="1:3">
      <c r="A9" s="3" t="s">
        <v>20</v>
      </c>
      <c r="B9" s="3" t="s">
        <v>23</v>
      </c>
      <c r="C9" s="4" t="s">
        <v>24</v>
      </c>
    </row>
    <row r="10" spans="1:3">
      <c r="A10" s="3" t="s">
        <v>20</v>
      </c>
      <c r="B10" s="3" t="s">
        <v>25</v>
      </c>
      <c r="C10" s="4" t="s">
        <v>26</v>
      </c>
    </row>
    <row r="11" spans="1:3">
      <c r="A11" s="3" t="s">
        <v>20</v>
      </c>
      <c r="B11" s="3" t="s">
        <v>27</v>
      </c>
      <c r="C11" s="4" t="s">
        <v>28</v>
      </c>
    </row>
    <row r="12" spans="1:3">
      <c r="A12" s="3" t="s">
        <v>20</v>
      </c>
      <c r="B12" s="3" t="s">
        <v>29</v>
      </c>
      <c r="C12" s="4" t="s">
        <v>28</v>
      </c>
    </row>
    <row r="13" spans="1:3">
      <c r="A13" s="3" t="s">
        <v>20</v>
      </c>
      <c r="B13" s="3" t="s">
        <v>30</v>
      </c>
      <c r="C13" s="4" t="s">
        <v>31</v>
      </c>
    </row>
    <row r="14" spans="1:3">
      <c r="A14" s="3" t="s">
        <v>20</v>
      </c>
      <c r="B14" s="3" t="s">
        <v>32</v>
      </c>
      <c r="C14" s="4" t="s">
        <v>33</v>
      </c>
    </row>
    <row r="15" spans="1:3">
      <c r="A15" s="3" t="s">
        <v>20</v>
      </c>
      <c r="B15" s="3" t="s">
        <v>34</v>
      </c>
      <c r="C15" s="4" t="s">
        <v>35</v>
      </c>
    </row>
    <row r="16" spans="1:3">
      <c r="A16" s="3" t="s">
        <v>20</v>
      </c>
      <c r="B16" s="3" t="s">
        <v>36</v>
      </c>
      <c r="C16" s="4" t="s">
        <v>37</v>
      </c>
    </row>
    <row r="17" spans="1:3">
      <c r="A17" s="3" t="s">
        <v>20</v>
      </c>
      <c r="B17" s="3" t="s">
        <v>39</v>
      </c>
      <c r="C17" s="4" t="s">
        <v>26</v>
      </c>
    </row>
    <row r="18" spans="1:3">
      <c r="A18" s="3" t="s">
        <v>20</v>
      </c>
      <c r="B18" s="3" t="s">
        <v>40</v>
      </c>
      <c r="C18" s="4" t="s">
        <v>41</v>
      </c>
    </row>
    <row r="19" spans="1:3">
      <c r="A19" s="3" t="s">
        <v>20</v>
      </c>
      <c r="B19" s="3" t="s">
        <v>42</v>
      </c>
      <c r="C19" s="4" t="s">
        <v>43</v>
      </c>
    </row>
    <row r="20" spans="1:3">
      <c r="A20" s="3" t="s">
        <v>20</v>
      </c>
      <c r="B20" s="3" t="s">
        <v>44</v>
      </c>
      <c r="C20" s="4" t="s">
        <v>41</v>
      </c>
    </row>
    <row r="21" spans="1:3">
      <c r="A21" s="3" t="s">
        <v>20</v>
      </c>
      <c r="B21" s="3" t="s">
        <v>45</v>
      </c>
      <c r="C21" s="4" t="s">
        <v>46</v>
      </c>
    </row>
    <row r="22" spans="1:3">
      <c r="A22" s="3" t="s">
        <v>20</v>
      </c>
      <c r="B22" s="3" t="s">
        <v>47</v>
      </c>
      <c r="C22" s="4" t="s">
        <v>48</v>
      </c>
    </row>
    <row r="23" spans="1:3">
      <c r="A23" s="3" t="s">
        <v>20</v>
      </c>
      <c r="B23" s="3" t="s">
        <v>49</v>
      </c>
      <c r="C23" s="4" t="s">
        <v>50</v>
      </c>
    </row>
    <row r="24" spans="1:3">
      <c r="A24" s="3" t="s">
        <v>20</v>
      </c>
      <c r="B24" s="3" t="s">
        <v>51</v>
      </c>
      <c r="C24" s="4" t="s">
        <v>52</v>
      </c>
    </row>
    <row r="25" spans="1:3">
      <c r="A25" s="3" t="s">
        <v>20</v>
      </c>
      <c r="B25" s="3" t="s">
        <v>53</v>
      </c>
      <c r="C25" s="4" t="s">
        <v>54</v>
      </c>
    </row>
    <row r="26" spans="1:3">
      <c r="A26" s="3" t="s">
        <v>20</v>
      </c>
      <c r="B26" s="3" t="s">
        <v>57</v>
      </c>
      <c r="C26" s="4" t="s">
        <v>58</v>
      </c>
    </row>
    <row r="27" spans="1:3">
      <c r="A27" s="3" t="s">
        <v>20</v>
      </c>
      <c r="B27" s="3" t="s">
        <v>955</v>
      </c>
      <c r="C27" s="4" t="s">
        <v>956</v>
      </c>
    </row>
    <row r="28" spans="1:3">
      <c r="A28" s="3" t="s">
        <v>20</v>
      </c>
      <c r="B28" s="3" t="s">
        <v>959</v>
      </c>
      <c r="C28" s="4" t="s">
        <v>960</v>
      </c>
    </row>
    <row r="29" spans="1:3">
      <c r="A29" s="3" t="s">
        <v>20</v>
      </c>
      <c r="B29" s="3" t="s">
        <v>1012</v>
      </c>
      <c r="C29" s="4" t="s">
        <v>1013</v>
      </c>
    </row>
    <row r="30" spans="1:3">
      <c r="A30" s="3" t="s">
        <v>20</v>
      </c>
      <c r="B30" s="3" t="s">
        <v>1016</v>
      </c>
      <c r="C30" s="4" t="s">
        <v>1017</v>
      </c>
    </row>
    <row r="31" spans="1:3">
      <c r="A31" s="3" t="s">
        <v>20</v>
      </c>
      <c r="B31" s="3" t="s">
        <v>1065</v>
      </c>
      <c r="C31" s="4" t="s">
        <v>1066</v>
      </c>
    </row>
    <row r="32" spans="1:3">
      <c r="A32" s="3" t="s">
        <v>20</v>
      </c>
      <c r="B32" s="3" t="s">
        <v>1073</v>
      </c>
      <c r="C32" s="4" t="s">
        <v>1074</v>
      </c>
    </row>
    <row r="33" spans="1:3">
      <c r="A33" s="3" t="s">
        <v>20</v>
      </c>
      <c r="B33" s="3" t="s">
        <v>1075</v>
      </c>
      <c r="C33" s="4" t="s">
        <v>1017</v>
      </c>
    </row>
    <row r="34" spans="1:3">
      <c r="A34" s="3" t="s">
        <v>66</v>
      </c>
      <c r="B34" s="3" t="s">
        <v>67</v>
      </c>
      <c r="C34" s="4" t="s">
        <v>68</v>
      </c>
    </row>
    <row r="35" spans="1:3">
      <c r="A35" s="3" t="s">
        <v>66</v>
      </c>
      <c r="B35" s="3" t="s">
        <v>69</v>
      </c>
      <c r="C35" s="4" t="s">
        <v>70</v>
      </c>
    </row>
    <row r="36" spans="1:3">
      <c r="A36" s="3" t="s">
        <v>66</v>
      </c>
      <c r="B36" s="3" t="s">
        <v>71</v>
      </c>
      <c r="C36" s="4" t="s">
        <v>68</v>
      </c>
    </row>
    <row r="37" spans="1:3">
      <c r="A37" s="3" t="s">
        <v>66</v>
      </c>
      <c r="B37" s="3" t="s">
        <v>72</v>
      </c>
      <c r="C37" s="4" t="s">
        <v>73</v>
      </c>
    </row>
    <row r="38" spans="1:3">
      <c r="A38" s="3" t="s">
        <v>66</v>
      </c>
      <c r="B38" s="3" t="s">
        <v>74</v>
      </c>
      <c r="C38" s="4" t="s">
        <v>75</v>
      </c>
    </row>
    <row r="39" spans="1:3">
      <c r="A39" s="3" t="s">
        <v>66</v>
      </c>
      <c r="B39" s="3" t="s">
        <v>76</v>
      </c>
      <c r="C39" s="4" t="s">
        <v>77</v>
      </c>
    </row>
    <row r="40" spans="1:3">
      <c r="A40" s="3" t="s">
        <v>66</v>
      </c>
      <c r="B40" s="3" t="s">
        <v>78</v>
      </c>
      <c r="C40" s="4" t="s">
        <v>77</v>
      </c>
    </row>
    <row r="41" spans="1:3">
      <c r="A41" s="3" t="s">
        <v>66</v>
      </c>
      <c r="B41" s="3" t="s">
        <v>79</v>
      </c>
      <c r="C41" s="4" t="s">
        <v>80</v>
      </c>
    </row>
    <row r="42" spans="1:3">
      <c r="A42" s="3" t="s">
        <v>66</v>
      </c>
      <c r="B42" s="3" t="s">
        <v>81</v>
      </c>
      <c r="C42" s="4" t="s">
        <v>82</v>
      </c>
    </row>
    <row r="43" spans="1:3">
      <c r="A43" s="3" t="s">
        <v>66</v>
      </c>
      <c r="B43" s="3" t="s">
        <v>83</v>
      </c>
      <c r="C43" s="4" t="s">
        <v>84</v>
      </c>
    </row>
    <row r="44" spans="1:3">
      <c r="A44" s="3" t="s">
        <v>66</v>
      </c>
      <c r="B44" s="3" t="s">
        <v>85</v>
      </c>
      <c r="C44" s="4" t="s">
        <v>86</v>
      </c>
    </row>
    <row r="45" spans="1:3">
      <c r="A45" s="3" t="s">
        <v>66</v>
      </c>
      <c r="B45" s="3" t="s">
        <v>87</v>
      </c>
      <c r="C45" s="4" t="s">
        <v>88</v>
      </c>
    </row>
    <row r="46" spans="1:3">
      <c r="A46" s="3" t="s">
        <v>66</v>
      </c>
      <c r="B46" s="3" t="s">
        <v>89</v>
      </c>
      <c r="C46" s="4" t="s">
        <v>90</v>
      </c>
    </row>
    <row r="47" spans="1:3">
      <c r="A47" s="3" t="s">
        <v>66</v>
      </c>
      <c r="B47" s="3" t="s">
        <v>91</v>
      </c>
      <c r="C47" s="4" t="s">
        <v>92</v>
      </c>
    </row>
    <row r="48" spans="1:3">
      <c r="A48" s="3" t="s">
        <v>66</v>
      </c>
      <c r="B48" s="3" t="s">
        <v>93</v>
      </c>
      <c r="C48" s="4" t="s">
        <v>94</v>
      </c>
    </row>
    <row r="49" spans="1:3">
      <c r="A49" s="3" t="s">
        <v>66</v>
      </c>
      <c r="B49" s="3" t="s">
        <v>95</v>
      </c>
      <c r="C49" s="4" t="s">
        <v>96</v>
      </c>
    </row>
    <row r="50" spans="1:3">
      <c r="A50" s="3" t="s">
        <v>66</v>
      </c>
      <c r="B50" s="3" t="s">
        <v>97</v>
      </c>
      <c r="C50" s="4" t="s">
        <v>98</v>
      </c>
    </row>
    <row r="51" spans="1:3">
      <c r="A51" s="3" t="s">
        <v>66</v>
      </c>
      <c r="B51" s="3" t="s">
        <v>99</v>
      </c>
      <c r="C51" s="4" t="s">
        <v>100</v>
      </c>
    </row>
    <row r="52" spans="1:3">
      <c r="A52" s="3" t="s">
        <v>66</v>
      </c>
      <c r="B52" s="3" t="s">
        <v>101</v>
      </c>
      <c r="C52" s="4" t="s">
        <v>102</v>
      </c>
    </row>
    <row r="53" spans="1:3">
      <c r="A53" s="3" t="s">
        <v>66</v>
      </c>
      <c r="B53" s="3" t="s">
        <v>103</v>
      </c>
      <c r="C53" s="4" t="s">
        <v>68</v>
      </c>
    </row>
    <row r="54" spans="1:3">
      <c r="A54" s="3" t="s">
        <v>66</v>
      </c>
      <c r="B54" s="3" t="s">
        <v>104</v>
      </c>
      <c r="C54" s="4" t="s">
        <v>105</v>
      </c>
    </row>
    <row r="55" spans="1:3">
      <c r="A55" s="3" t="s">
        <v>66</v>
      </c>
      <c r="B55" s="3" t="s">
        <v>106</v>
      </c>
      <c r="C55" s="4" t="s">
        <v>107</v>
      </c>
    </row>
    <row r="56" spans="1:3">
      <c r="A56" s="3" t="s">
        <v>66</v>
      </c>
      <c r="B56" s="3" t="s">
        <v>108</v>
      </c>
      <c r="C56" s="4" t="s">
        <v>88</v>
      </c>
    </row>
    <row r="57" spans="1:3">
      <c r="A57" s="3" t="s">
        <v>66</v>
      </c>
      <c r="B57" s="3" t="s">
        <v>109</v>
      </c>
      <c r="C57" s="4" t="s">
        <v>110</v>
      </c>
    </row>
    <row r="58" spans="1:3">
      <c r="A58" s="3" t="s">
        <v>66</v>
      </c>
      <c r="B58" s="3" t="s">
        <v>111</v>
      </c>
      <c r="C58" s="4" t="s">
        <v>112</v>
      </c>
    </row>
    <row r="59" spans="1:3">
      <c r="A59" s="3" t="s">
        <v>66</v>
      </c>
      <c r="B59" s="3" t="s">
        <v>113</v>
      </c>
      <c r="C59" s="4" t="s">
        <v>96</v>
      </c>
    </row>
    <row r="60" spans="1:3">
      <c r="A60" s="3" t="s">
        <v>66</v>
      </c>
      <c r="B60" s="3" t="s">
        <v>114</v>
      </c>
      <c r="C60" s="4" t="s">
        <v>115</v>
      </c>
    </row>
    <row r="61" spans="1:3">
      <c r="A61" s="3" t="s">
        <v>66</v>
      </c>
      <c r="B61" s="3" t="s">
        <v>116</v>
      </c>
      <c r="C61" s="4" t="s">
        <v>117</v>
      </c>
    </row>
    <row r="62" spans="1:3">
      <c r="A62" s="3" t="s">
        <v>66</v>
      </c>
      <c r="B62" s="3" t="s">
        <v>120</v>
      </c>
      <c r="C62" s="4" t="s">
        <v>121</v>
      </c>
    </row>
    <row r="63" spans="1:3">
      <c r="A63" s="3" t="s">
        <v>66</v>
      </c>
      <c r="B63" s="3" t="s">
        <v>122</v>
      </c>
      <c r="C63" s="4" t="s">
        <v>123</v>
      </c>
    </row>
    <row r="64" spans="1:3">
      <c r="A64" s="3" t="s">
        <v>66</v>
      </c>
      <c r="B64" s="3" t="s">
        <v>124</v>
      </c>
      <c r="C64" s="4" t="s">
        <v>125</v>
      </c>
    </row>
    <row r="65" spans="1:3">
      <c r="A65" s="3" t="s">
        <v>66</v>
      </c>
      <c r="B65" s="3" t="s">
        <v>126</v>
      </c>
      <c r="C65" s="4" t="s">
        <v>77</v>
      </c>
    </row>
    <row r="66" spans="1:3">
      <c r="A66" s="3" t="s">
        <v>66</v>
      </c>
      <c r="B66" s="3" t="s">
        <v>127</v>
      </c>
      <c r="C66" s="4" t="s">
        <v>128</v>
      </c>
    </row>
    <row r="67" spans="1:3">
      <c r="A67" s="3" t="s">
        <v>66</v>
      </c>
      <c r="B67" s="3" t="s">
        <v>129</v>
      </c>
      <c r="C67" s="4" t="s">
        <v>75</v>
      </c>
    </row>
    <row r="68" spans="1:3">
      <c r="A68" s="3" t="s">
        <v>66</v>
      </c>
      <c r="B68" s="3" t="s">
        <v>130</v>
      </c>
      <c r="C68" s="4" t="s">
        <v>131</v>
      </c>
    </row>
    <row r="69" spans="1:3">
      <c r="A69" s="3" t="s">
        <v>66</v>
      </c>
      <c r="B69" s="3" t="s">
        <v>132</v>
      </c>
      <c r="C69" s="4" t="s">
        <v>133</v>
      </c>
    </row>
    <row r="70" spans="1:3">
      <c r="A70" s="3" t="s">
        <v>66</v>
      </c>
      <c r="B70" s="3" t="s">
        <v>138</v>
      </c>
      <c r="C70" s="4" t="s">
        <v>139</v>
      </c>
    </row>
    <row r="71" spans="1:3">
      <c r="A71" s="3" t="s">
        <v>66</v>
      </c>
      <c r="B71" s="3" t="s">
        <v>140</v>
      </c>
      <c r="C71" s="4" t="s">
        <v>141</v>
      </c>
    </row>
    <row r="72" spans="1:3">
      <c r="A72" s="3" t="s">
        <v>66</v>
      </c>
      <c r="B72" s="3" t="s">
        <v>142</v>
      </c>
      <c r="C72" s="4" t="s">
        <v>143</v>
      </c>
    </row>
    <row r="73" spans="1:3">
      <c r="A73" s="3" t="s">
        <v>66</v>
      </c>
      <c r="B73" s="3" t="s">
        <v>147</v>
      </c>
      <c r="C73" s="4" t="s">
        <v>148</v>
      </c>
    </row>
    <row r="74" spans="1:3">
      <c r="A74" s="3" t="s">
        <v>66</v>
      </c>
      <c r="B74" s="3" t="s">
        <v>149</v>
      </c>
      <c r="C74" s="4" t="s">
        <v>150</v>
      </c>
    </row>
    <row r="75" spans="1:3">
      <c r="A75" s="3" t="s">
        <v>66</v>
      </c>
      <c r="B75" s="3" t="s">
        <v>151</v>
      </c>
      <c r="C75" s="4" t="s">
        <v>152</v>
      </c>
    </row>
    <row r="76" spans="1:3">
      <c r="A76" s="3" t="s">
        <v>66</v>
      </c>
      <c r="B76" s="3" t="s">
        <v>153</v>
      </c>
      <c r="C76" s="4" t="s">
        <v>154</v>
      </c>
    </row>
    <row r="77" spans="1:3">
      <c r="A77" s="3" t="s">
        <v>66</v>
      </c>
      <c r="B77" s="3" t="s">
        <v>155</v>
      </c>
      <c r="C77" s="4" t="s">
        <v>156</v>
      </c>
    </row>
    <row r="78" spans="1:3">
      <c r="A78" s="3" t="s">
        <v>66</v>
      </c>
      <c r="B78" s="3" t="s">
        <v>157</v>
      </c>
      <c r="C78" s="4" t="s">
        <v>158</v>
      </c>
    </row>
    <row r="79" spans="1:3">
      <c r="A79" s="3" t="s">
        <v>66</v>
      </c>
      <c r="B79" s="3" t="s">
        <v>159</v>
      </c>
      <c r="C79" s="4" t="s">
        <v>115</v>
      </c>
    </row>
    <row r="80" spans="1:3">
      <c r="A80" s="3" t="s">
        <v>66</v>
      </c>
      <c r="B80" s="3" t="s">
        <v>160</v>
      </c>
      <c r="C80" s="4" t="s">
        <v>161</v>
      </c>
    </row>
    <row r="81" spans="1:3">
      <c r="A81" s="3" t="s">
        <v>66</v>
      </c>
      <c r="B81" s="3" t="s">
        <v>165</v>
      </c>
      <c r="C81" s="4" t="s">
        <v>166</v>
      </c>
    </row>
    <row r="82" spans="1:3">
      <c r="A82" s="3" t="s">
        <v>66</v>
      </c>
      <c r="B82" s="3" t="s">
        <v>167</v>
      </c>
      <c r="C82" s="4" t="s">
        <v>168</v>
      </c>
    </row>
    <row r="83" spans="1:3">
      <c r="A83" s="3" t="s">
        <v>66</v>
      </c>
      <c r="B83" s="3" t="s">
        <v>937</v>
      </c>
      <c r="C83" s="4" t="s">
        <v>938</v>
      </c>
    </row>
    <row r="84" spans="1:3">
      <c r="A84" s="3" t="s">
        <v>66</v>
      </c>
      <c r="B84" s="3" t="s">
        <v>945</v>
      </c>
      <c r="C84" s="4" t="s">
        <v>946</v>
      </c>
    </row>
    <row r="85" spans="1:3">
      <c r="A85" s="3" t="s">
        <v>66</v>
      </c>
      <c r="B85" s="3" t="s">
        <v>957</v>
      </c>
      <c r="C85" s="4" t="s">
        <v>958</v>
      </c>
    </row>
    <row r="86" spans="1:3">
      <c r="A86" s="3" t="s">
        <v>66</v>
      </c>
      <c r="B86" s="3" t="s">
        <v>963</v>
      </c>
      <c r="C86" s="4" t="s">
        <v>964</v>
      </c>
    </row>
    <row r="87" spans="1:3">
      <c r="A87" s="3" t="s">
        <v>66</v>
      </c>
      <c r="B87" s="3" t="s">
        <v>971</v>
      </c>
      <c r="C87" s="4" t="s">
        <v>972</v>
      </c>
    </row>
    <row r="88" spans="1:3">
      <c r="A88" s="3" t="s">
        <v>66</v>
      </c>
      <c r="B88" s="3" t="s">
        <v>988</v>
      </c>
      <c r="C88" s="4" t="s">
        <v>989</v>
      </c>
    </row>
    <row r="89" spans="1:3">
      <c r="A89" s="3" t="s">
        <v>66</v>
      </c>
      <c r="B89" s="3" t="s">
        <v>996</v>
      </c>
      <c r="C89" s="4" t="s">
        <v>997</v>
      </c>
    </row>
    <row r="90" spans="1:3">
      <c r="A90" s="3" t="s">
        <v>66</v>
      </c>
      <c r="B90" s="3" t="s">
        <v>1028</v>
      </c>
      <c r="C90" s="4" t="s">
        <v>1029</v>
      </c>
    </row>
    <row r="91" spans="1:3">
      <c r="A91" s="3" t="s">
        <v>66</v>
      </c>
      <c r="B91" s="3" t="s">
        <v>1035</v>
      </c>
      <c r="C91" s="4" t="s">
        <v>1036</v>
      </c>
    </row>
    <row r="92" spans="1:3">
      <c r="A92" s="3" t="s">
        <v>66</v>
      </c>
      <c r="B92" s="3" t="s">
        <v>1063</v>
      </c>
      <c r="C92" s="4" t="s">
        <v>1064</v>
      </c>
    </row>
    <row r="93" spans="1:3">
      <c r="A93" s="3" t="s">
        <v>169</v>
      </c>
      <c r="B93" s="3" t="s">
        <v>170</v>
      </c>
      <c r="C93" s="4" t="s">
        <v>171</v>
      </c>
    </row>
    <row r="94" spans="1:3">
      <c r="A94" s="3" t="s">
        <v>169</v>
      </c>
      <c r="B94" s="3" t="s">
        <v>172</v>
      </c>
      <c r="C94" s="4" t="s">
        <v>173</v>
      </c>
    </row>
    <row r="95" spans="1:3">
      <c r="A95" s="3" t="s">
        <v>169</v>
      </c>
      <c r="B95" s="3" t="s">
        <v>174</v>
      </c>
      <c r="C95" s="4" t="s">
        <v>175</v>
      </c>
    </row>
    <row r="96" spans="1:3">
      <c r="A96" s="3" t="s">
        <v>169</v>
      </c>
      <c r="B96" s="3" t="s">
        <v>176</v>
      </c>
      <c r="C96" s="4" t="s">
        <v>171</v>
      </c>
    </row>
    <row r="97" spans="1:3">
      <c r="A97" s="3" t="s">
        <v>169</v>
      </c>
      <c r="B97" s="3" t="s">
        <v>177</v>
      </c>
      <c r="C97" s="4" t="s">
        <v>171</v>
      </c>
    </row>
    <row r="98" spans="1:3">
      <c r="A98" s="3" t="s">
        <v>169</v>
      </c>
      <c r="B98" s="3" t="s">
        <v>178</v>
      </c>
      <c r="C98" s="4" t="s">
        <v>179</v>
      </c>
    </row>
    <row r="99" spans="1:3">
      <c r="A99" s="3" t="s">
        <v>169</v>
      </c>
      <c r="B99" s="3" t="s">
        <v>180</v>
      </c>
      <c r="C99" s="4" t="s">
        <v>181</v>
      </c>
    </row>
    <row r="100" spans="1:3">
      <c r="A100" s="3" t="s">
        <v>169</v>
      </c>
      <c r="B100" s="3" t="s">
        <v>182</v>
      </c>
      <c r="C100" s="4" t="s">
        <v>183</v>
      </c>
    </row>
    <row r="101" spans="1:3">
      <c r="A101" s="3" t="s">
        <v>169</v>
      </c>
      <c r="B101" s="3" t="s">
        <v>184</v>
      </c>
      <c r="C101" s="4" t="s">
        <v>185</v>
      </c>
    </row>
    <row r="102" spans="1:3">
      <c r="A102" s="3" t="s">
        <v>169</v>
      </c>
      <c r="B102" s="3" t="s">
        <v>186</v>
      </c>
      <c r="C102" s="4" t="s">
        <v>187</v>
      </c>
    </row>
    <row r="103" spans="1:3">
      <c r="A103" s="3" t="s">
        <v>169</v>
      </c>
      <c r="B103" s="3" t="s">
        <v>188</v>
      </c>
      <c r="C103" s="4" t="s">
        <v>189</v>
      </c>
    </row>
    <row r="104" spans="1:3">
      <c r="A104" s="3" t="s">
        <v>169</v>
      </c>
      <c r="B104" s="3" t="s">
        <v>190</v>
      </c>
      <c r="C104" s="4" t="s">
        <v>175</v>
      </c>
    </row>
    <row r="105" spans="1:3">
      <c r="A105" s="3" t="s">
        <v>169</v>
      </c>
      <c r="B105" s="3" t="s">
        <v>191</v>
      </c>
      <c r="C105" s="4" t="s">
        <v>192</v>
      </c>
    </row>
    <row r="106" spans="1:3">
      <c r="A106" s="3" t="s">
        <v>169</v>
      </c>
      <c r="B106" s="3" t="s">
        <v>193</v>
      </c>
      <c r="C106" s="4" t="s">
        <v>194</v>
      </c>
    </row>
    <row r="107" spans="1:3">
      <c r="A107" s="3" t="s">
        <v>169</v>
      </c>
      <c r="B107" s="3" t="s">
        <v>195</v>
      </c>
      <c r="C107" s="4" t="s">
        <v>196</v>
      </c>
    </row>
    <row r="108" spans="1:3">
      <c r="A108" s="3" t="s">
        <v>169</v>
      </c>
      <c r="B108" s="3" t="s">
        <v>197</v>
      </c>
      <c r="C108" s="4" t="s">
        <v>198</v>
      </c>
    </row>
    <row r="109" spans="1:3">
      <c r="A109" s="3" t="s">
        <v>169</v>
      </c>
      <c r="B109" s="3" t="s">
        <v>199</v>
      </c>
      <c r="C109" s="4" t="s">
        <v>200</v>
      </c>
    </row>
    <row r="110" spans="1:3">
      <c r="A110" s="3" t="s">
        <v>169</v>
      </c>
      <c r="B110" s="3" t="s">
        <v>201</v>
      </c>
      <c r="C110" s="4" t="s">
        <v>202</v>
      </c>
    </row>
    <row r="111" spans="1:3">
      <c r="A111" s="3" t="s">
        <v>169</v>
      </c>
      <c r="B111" s="3" t="s">
        <v>203</v>
      </c>
      <c r="C111" s="4" t="s">
        <v>204</v>
      </c>
    </row>
    <row r="112" spans="1:3">
      <c r="A112" s="3" t="s">
        <v>169</v>
      </c>
      <c r="B112" s="3" t="s">
        <v>205</v>
      </c>
      <c r="C112" s="4" t="s">
        <v>206</v>
      </c>
    </row>
    <row r="113" spans="1:3">
      <c r="A113" s="3" t="s">
        <v>169</v>
      </c>
      <c r="B113" s="3" t="s">
        <v>207</v>
      </c>
      <c r="C113" s="4" t="s">
        <v>208</v>
      </c>
    </row>
    <row r="114" spans="1:3">
      <c r="A114" s="3" t="s">
        <v>169</v>
      </c>
      <c r="B114" s="3" t="s">
        <v>209</v>
      </c>
      <c r="C114" s="4" t="s">
        <v>90</v>
      </c>
    </row>
    <row r="115" spans="1:3">
      <c r="A115" s="3" t="s">
        <v>169</v>
      </c>
      <c r="B115" s="3" t="s">
        <v>210</v>
      </c>
      <c r="C115" s="4" t="s">
        <v>211</v>
      </c>
    </row>
    <row r="116" spans="1:3">
      <c r="A116" s="3" t="s">
        <v>169</v>
      </c>
      <c r="B116" s="3" t="s">
        <v>212</v>
      </c>
      <c r="C116" s="4" t="s">
        <v>213</v>
      </c>
    </row>
    <row r="117" spans="1:3">
      <c r="A117" s="3" t="s">
        <v>169</v>
      </c>
      <c r="B117" s="3" t="s">
        <v>214</v>
      </c>
      <c r="C117" s="4" t="s">
        <v>215</v>
      </c>
    </row>
    <row r="118" spans="1:3">
      <c r="A118" s="3" t="s">
        <v>169</v>
      </c>
      <c r="B118" s="3" t="s">
        <v>216</v>
      </c>
      <c r="C118" s="4" t="s">
        <v>217</v>
      </c>
    </row>
    <row r="119" spans="1:3">
      <c r="A119" s="3" t="s">
        <v>169</v>
      </c>
      <c r="B119" s="3" t="s">
        <v>218</v>
      </c>
      <c r="C119" s="4" t="s">
        <v>219</v>
      </c>
    </row>
    <row r="120" spans="1:3">
      <c r="A120" s="3" t="s">
        <v>169</v>
      </c>
      <c r="B120" s="3" t="s">
        <v>220</v>
      </c>
      <c r="C120" s="4" t="s">
        <v>221</v>
      </c>
    </row>
    <row r="121" spans="1:3">
      <c r="A121" s="3" t="s">
        <v>169</v>
      </c>
      <c r="B121" s="3" t="s">
        <v>222</v>
      </c>
      <c r="C121" s="4" t="s">
        <v>223</v>
      </c>
    </row>
    <row r="122" spans="1:3">
      <c r="A122" s="3" t="s">
        <v>169</v>
      </c>
      <c r="B122" s="3" t="s">
        <v>224</v>
      </c>
      <c r="C122" s="4" t="s">
        <v>225</v>
      </c>
    </row>
    <row r="123" spans="1:3">
      <c r="A123" s="3" t="s">
        <v>169</v>
      </c>
      <c r="B123" s="3" t="s">
        <v>226</v>
      </c>
      <c r="C123" s="4" t="s">
        <v>227</v>
      </c>
    </row>
    <row r="124" spans="1:3">
      <c r="A124" s="3" t="s">
        <v>169</v>
      </c>
      <c r="B124" s="3" t="s">
        <v>228</v>
      </c>
      <c r="C124" s="4" t="s">
        <v>173</v>
      </c>
    </row>
    <row r="125" spans="1:3">
      <c r="A125" s="3" t="s">
        <v>169</v>
      </c>
      <c r="B125" s="3" t="s">
        <v>229</v>
      </c>
      <c r="C125" s="4" t="s">
        <v>179</v>
      </c>
    </row>
    <row r="126" spans="1:3">
      <c r="A126" s="3" t="s">
        <v>169</v>
      </c>
      <c r="B126" s="3" t="s">
        <v>230</v>
      </c>
      <c r="C126" s="4" t="s">
        <v>231</v>
      </c>
    </row>
    <row r="127" spans="1:3">
      <c r="A127" s="3" t="s">
        <v>169</v>
      </c>
      <c r="B127" s="3" t="s">
        <v>232</v>
      </c>
      <c r="C127" s="4" t="s">
        <v>192</v>
      </c>
    </row>
    <row r="128" spans="1:3">
      <c r="A128" s="3" t="s">
        <v>169</v>
      </c>
      <c r="B128" s="3" t="s">
        <v>234</v>
      </c>
      <c r="C128" s="4" t="s">
        <v>235</v>
      </c>
    </row>
    <row r="129" spans="1:3">
      <c r="A129" s="3" t="s">
        <v>169</v>
      </c>
      <c r="B129" s="3" t="s">
        <v>236</v>
      </c>
      <c r="C129" s="4" t="s">
        <v>237</v>
      </c>
    </row>
    <row r="130" spans="1:3">
      <c r="A130" s="3" t="s">
        <v>169</v>
      </c>
      <c r="B130" s="3" t="s">
        <v>238</v>
      </c>
      <c r="C130" s="4" t="s">
        <v>239</v>
      </c>
    </row>
    <row r="131" spans="1:3">
      <c r="A131" s="3" t="s">
        <v>169</v>
      </c>
      <c r="B131" s="3" t="s">
        <v>240</v>
      </c>
      <c r="C131" s="4" t="s">
        <v>192</v>
      </c>
    </row>
    <row r="132" spans="1:3">
      <c r="A132" s="3" t="s">
        <v>169</v>
      </c>
      <c r="B132" s="3" t="s">
        <v>241</v>
      </c>
      <c r="C132" s="4" t="s">
        <v>242</v>
      </c>
    </row>
    <row r="133" spans="1:3">
      <c r="A133" s="3" t="s">
        <v>169</v>
      </c>
      <c r="B133" s="3" t="s">
        <v>243</v>
      </c>
      <c r="C133" s="4" t="s">
        <v>244</v>
      </c>
    </row>
    <row r="134" spans="1:3">
      <c r="A134" s="3" t="s">
        <v>169</v>
      </c>
      <c r="B134" s="3" t="s">
        <v>245</v>
      </c>
      <c r="C134" s="4" t="s">
        <v>246</v>
      </c>
    </row>
    <row r="135" spans="1:3">
      <c r="A135" s="3" t="s">
        <v>169</v>
      </c>
      <c r="B135" s="3" t="s">
        <v>247</v>
      </c>
      <c r="C135" s="4" t="s">
        <v>175</v>
      </c>
    </row>
    <row r="136" spans="1:3">
      <c r="A136" s="3" t="s">
        <v>169</v>
      </c>
      <c r="B136" s="3" t="s">
        <v>248</v>
      </c>
      <c r="C136" s="4" t="s">
        <v>249</v>
      </c>
    </row>
    <row r="137" spans="1:3">
      <c r="A137" s="3" t="s">
        <v>169</v>
      </c>
      <c r="B137" s="3" t="s">
        <v>250</v>
      </c>
      <c r="C137" s="4" t="s">
        <v>251</v>
      </c>
    </row>
    <row r="138" spans="1:3">
      <c r="A138" s="3" t="s">
        <v>169</v>
      </c>
      <c r="B138" s="3" t="s">
        <v>252</v>
      </c>
      <c r="C138" s="4" t="s">
        <v>253</v>
      </c>
    </row>
    <row r="139" spans="1:3">
      <c r="A139" s="3" t="s">
        <v>169</v>
      </c>
      <c r="B139" s="3" t="s">
        <v>256</v>
      </c>
      <c r="C139" s="4" t="s">
        <v>257</v>
      </c>
    </row>
    <row r="140" spans="1:3">
      <c r="A140" s="3" t="s">
        <v>169</v>
      </c>
      <c r="B140" s="3" t="s">
        <v>258</v>
      </c>
      <c r="C140" s="4" t="s">
        <v>259</v>
      </c>
    </row>
    <row r="141" spans="1:3">
      <c r="A141" s="3" t="s">
        <v>169</v>
      </c>
      <c r="B141" s="3" t="s">
        <v>260</v>
      </c>
      <c r="C141" s="4" t="s">
        <v>261</v>
      </c>
    </row>
    <row r="142" spans="1:3">
      <c r="A142" s="3" t="s">
        <v>169</v>
      </c>
      <c r="B142" s="3" t="s">
        <v>262</v>
      </c>
      <c r="C142" s="4" t="s">
        <v>173</v>
      </c>
    </row>
    <row r="143" spans="1:3">
      <c r="A143" s="3" t="s">
        <v>169</v>
      </c>
      <c r="B143" s="3" t="s">
        <v>263</v>
      </c>
      <c r="C143" s="4" t="s">
        <v>264</v>
      </c>
    </row>
    <row r="144" spans="1:3">
      <c r="A144" s="3" t="s">
        <v>169</v>
      </c>
      <c r="B144" s="3" t="s">
        <v>265</v>
      </c>
      <c r="C144" s="4" t="s">
        <v>266</v>
      </c>
    </row>
    <row r="145" spans="1:3">
      <c r="A145" s="3" t="s">
        <v>169</v>
      </c>
      <c r="B145" s="3" t="s">
        <v>267</v>
      </c>
      <c r="C145" s="4" t="s">
        <v>268</v>
      </c>
    </row>
    <row r="146" spans="1:3">
      <c r="A146" s="3" t="s">
        <v>169</v>
      </c>
      <c r="B146" s="3" t="s">
        <v>274</v>
      </c>
      <c r="C146" s="4" t="s">
        <v>275</v>
      </c>
    </row>
    <row r="147" spans="1:3">
      <c r="A147" s="3" t="s">
        <v>169</v>
      </c>
      <c r="B147" s="3" t="s">
        <v>276</v>
      </c>
      <c r="C147" s="4" t="s">
        <v>277</v>
      </c>
    </row>
    <row r="148" spans="1:3">
      <c r="A148" s="3" t="s">
        <v>169</v>
      </c>
      <c r="B148" s="3" t="s">
        <v>278</v>
      </c>
      <c r="C148" s="4" t="s">
        <v>279</v>
      </c>
    </row>
    <row r="149" spans="1:3">
      <c r="A149" s="3" t="s">
        <v>169</v>
      </c>
      <c r="B149" s="3" t="s">
        <v>280</v>
      </c>
      <c r="C149" s="4" t="s">
        <v>33</v>
      </c>
    </row>
    <row r="150" spans="1:3">
      <c r="A150" s="3" t="s">
        <v>169</v>
      </c>
      <c r="B150" s="3" t="s">
        <v>283</v>
      </c>
      <c r="C150" s="4" t="s">
        <v>284</v>
      </c>
    </row>
    <row r="151" spans="1:3">
      <c r="A151" s="3" t="s">
        <v>169</v>
      </c>
      <c r="B151" s="3" t="s">
        <v>285</v>
      </c>
      <c r="C151" s="4" t="s">
        <v>286</v>
      </c>
    </row>
    <row r="152" spans="1:3">
      <c r="A152" s="3" t="s">
        <v>169</v>
      </c>
      <c r="B152" s="3" t="s">
        <v>287</v>
      </c>
      <c r="C152" s="4" t="s">
        <v>288</v>
      </c>
    </row>
    <row r="153" spans="1:3">
      <c r="A153" s="3" t="s">
        <v>169</v>
      </c>
      <c r="B153" s="3" t="s">
        <v>289</v>
      </c>
      <c r="C153" s="4" t="s">
        <v>290</v>
      </c>
    </row>
    <row r="154" spans="1:3">
      <c r="A154" s="3" t="s">
        <v>169</v>
      </c>
      <c r="B154" s="3" t="s">
        <v>295</v>
      </c>
      <c r="C154" s="4" t="s">
        <v>296</v>
      </c>
    </row>
    <row r="155" spans="1:3">
      <c r="A155" s="3" t="s">
        <v>169</v>
      </c>
      <c r="B155" s="3" t="s">
        <v>301</v>
      </c>
      <c r="C155" s="4" t="s">
        <v>302</v>
      </c>
    </row>
    <row r="156" spans="1:3">
      <c r="A156" s="3" t="s">
        <v>169</v>
      </c>
      <c r="B156" s="3" t="s">
        <v>303</v>
      </c>
      <c r="C156" s="4" t="s">
        <v>304</v>
      </c>
    </row>
    <row r="157" spans="1:3">
      <c r="A157" s="3" t="s">
        <v>169</v>
      </c>
      <c r="B157" s="3" t="s">
        <v>309</v>
      </c>
      <c r="C157" s="4" t="s">
        <v>310</v>
      </c>
    </row>
    <row r="158" spans="1:3">
      <c r="A158" s="3" t="s">
        <v>169</v>
      </c>
      <c r="B158" s="3" t="s">
        <v>313</v>
      </c>
      <c r="C158" s="4" t="s">
        <v>314</v>
      </c>
    </row>
    <row r="159" spans="1:3">
      <c r="A159" s="3" t="s">
        <v>169</v>
      </c>
      <c r="B159" s="3" t="s">
        <v>315</v>
      </c>
      <c r="C159" s="4" t="s">
        <v>179</v>
      </c>
    </row>
    <row r="160" spans="1:3">
      <c r="A160" s="3" t="s">
        <v>169</v>
      </c>
      <c r="B160" s="3" t="s">
        <v>935</v>
      </c>
      <c r="C160" s="4" t="s">
        <v>936</v>
      </c>
    </row>
    <row r="161" spans="1:3">
      <c r="A161" s="3" t="s">
        <v>169</v>
      </c>
      <c r="B161" s="3" t="s">
        <v>943</v>
      </c>
      <c r="C161" s="4" t="s">
        <v>944</v>
      </c>
    </row>
    <row r="162" spans="1:3">
      <c r="A162" s="3" t="s">
        <v>169</v>
      </c>
      <c r="B162" s="3" t="s">
        <v>947</v>
      </c>
      <c r="C162" s="4" t="s">
        <v>948</v>
      </c>
    </row>
    <row r="163" spans="1:3">
      <c r="A163" s="3" t="s">
        <v>169</v>
      </c>
      <c r="B163" s="3" t="s">
        <v>951</v>
      </c>
      <c r="C163" s="4" t="s">
        <v>952</v>
      </c>
    </row>
    <row r="164" spans="1:3">
      <c r="A164" s="3" t="s">
        <v>169</v>
      </c>
      <c r="B164" s="3" t="s">
        <v>1010</v>
      </c>
      <c r="C164" s="4" t="s">
        <v>1011</v>
      </c>
    </row>
    <row r="165" spans="1:3">
      <c r="A165" s="3" t="s">
        <v>169</v>
      </c>
      <c r="B165" s="3" t="s">
        <v>1022</v>
      </c>
      <c r="C165" s="4" t="s">
        <v>1023</v>
      </c>
    </row>
    <row r="166" spans="1:3">
      <c r="A166" s="3" t="s">
        <v>169</v>
      </c>
      <c r="B166" s="3" t="s">
        <v>1026</v>
      </c>
      <c r="C166" s="4" t="s">
        <v>1027</v>
      </c>
    </row>
    <row r="167" spans="1:3">
      <c r="A167" s="3" t="s">
        <v>169</v>
      </c>
      <c r="B167" s="3" t="s">
        <v>1034</v>
      </c>
      <c r="C167" s="4" t="s">
        <v>391</v>
      </c>
    </row>
    <row r="168" spans="1:3">
      <c r="A168" s="3" t="s">
        <v>169</v>
      </c>
      <c r="B168" s="3" t="s">
        <v>1052</v>
      </c>
      <c r="C168" s="4" t="s">
        <v>1053</v>
      </c>
    </row>
    <row r="169" spans="1:3">
      <c r="A169" s="3" t="s">
        <v>169</v>
      </c>
      <c r="B169" s="3" t="s">
        <v>1067</v>
      </c>
      <c r="C169" s="4" t="s">
        <v>1068</v>
      </c>
    </row>
    <row r="170" spans="1:3">
      <c r="A170" s="3" t="s">
        <v>169</v>
      </c>
      <c r="B170" s="3" t="s">
        <v>1082</v>
      </c>
      <c r="C170" s="4" t="s">
        <v>196</v>
      </c>
    </row>
    <row r="171" spans="1:3">
      <c r="A171" s="3" t="s">
        <v>247</v>
      </c>
      <c r="B171" s="3" t="s">
        <v>318</v>
      </c>
      <c r="C171" s="4" t="s">
        <v>319</v>
      </c>
    </row>
    <row r="172" spans="1:3">
      <c r="A172" s="3" t="s">
        <v>247</v>
      </c>
      <c r="B172" s="3" t="s">
        <v>320</v>
      </c>
      <c r="C172" s="4" t="s">
        <v>321</v>
      </c>
    </row>
    <row r="173" spans="1:3">
      <c r="A173" s="3" t="s">
        <v>247</v>
      </c>
      <c r="B173" s="3" t="s">
        <v>322</v>
      </c>
      <c r="C173" s="4" t="s">
        <v>323</v>
      </c>
    </row>
    <row r="174" spans="1:3">
      <c r="A174" s="3" t="s">
        <v>247</v>
      </c>
      <c r="B174" s="3" t="s">
        <v>324</v>
      </c>
      <c r="C174" s="4" t="s">
        <v>325</v>
      </c>
    </row>
    <row r="175" spans="1:3">
      <c r="A175" s="3" t="s">
        <v>247</v>
      </c>
      <c r="B175" s="3" t="s">
        <v>326</v>
      </c>
      <c r="C175" s="4" t="s">
        <v>327</v>
      </c>
    </row>
    <row r="176" spans="1:3">
      <c r="A176" s="3" t="s">
        <v>247</v>
      </c>
      <c r="B176" s="3" t="s">
        <v>328</v>
      </c>
      <c r="C176" s="4" t="s">
        <v>329</v>
      </c>
    </row>
    <row r="177" spans="1:3">
      <c r="A177" s="3" t="s">
        <v>247</v>
      </c>
      <c r="B177" s="3" t="s">
        <v>330</v>
      </c>
      <c r="C177" s="4" t="s">
        <v>331</v>
      </c>
    </row>
    <row r="178" spans="1:3">
      <c r="A178" s="3" t="s">
        <v>247</v>
      </c>
      <c r="B178" s="3" t="s">
        <v>332</v>
      </c>
      <c r="C178" s="4" t="s">
        <v>333</v>
      </c>
    </row>
    <row r="179" spans="1:3">
      <c r="A179" s="3" t="s">
        <v>247</v>
      </c>
      <c r="B179" s="3" t="s">
        <v>334</v>
      </c>
      <c r="C179" s="4" t="s">
        <v>335</v>
      </c>
    </row>
    <row r="180" spans="1:3">
      <c r="A180" s="3" t="s">
        <v>247</v>
      </c>
      <c r="B180" s="3" t="s">
        <v>336</v>
      </c>
      <c r="C180" s="4" t="s">
        <v>337</v>
      </c>
    </row>
    <row r="181" spans="1:3">
      <c r="A181" s="3" t="s">
        <v>247</v>
      </c>
      <c r="B181" s="3" t="s">
        <v>338</v>
      </c>
      <c r="C181" s="4" t="s">
        <v>339</v>
      </c>
    </row>
    <row r="182" spans="1:3">
      <c r="A182" s="3" t="s">
        <v>247</v>
      </c>
      <c r="B182" s="3" t="s">
        <v>340</v>
      </c>
      <c r="C182" s="4" t="s">
        <v>341</v>
      </c>
    </row>
    <row r="183" spans="1:3">
      <c r="A183" s="3" t="s">
        <v>247</v>
      </c>
      <c r="B183" s="3" t="s">
        <v>344</v>
      </c>
      <c r="C183" s="4" t="s">
        <v>345</v>
      </c>
    </row>
    <row r="184" spans="1:3">
      <c r="A184" s="3" t="s">
        <v>247</v>
      </c>
      <c r="B184" s="3" t="s">
        <v>346</v>
      </c>
      <c r="C184" s="4" t="s">
        <v>347</v>
      </c>
    </row>
    <row r="185" spans="1:3">
      <c r="A185" s="3" t="s">
        <v>247</v>
      </c>
      <c r="B185" s="3" t="s">
        <v>348</v>
      </c>
      <c r="C185" s="4" t="s">
        <v>349</v>
      </c>
    </row>
    <row r="186" spans="1:3">
      <c r="A186" s="3" t="s">
        <v>247</v>
      </c>
      <c r="B186" s="3" t="s">
        <v>350</v>
      </c>
      <c r="C186" s="4" t="s">
        <v>351</v>
      </c>
    </row>
    <row r="187" spans="1:3">
      <c r="A187" s="3" t="s">
        <v>247</v>
      </c>
      <c r="B187" s="3" t="s">
        <v>352</v>
      </c>
      <c r="C187" s="4" t="s">
        <v>353</v>
      </c>
    </row>
    <row r="188" spans="1:3">
      <c r="A188" s="3" t="s">
        <v>247</v>
      </c>
      <c r="B188" s="3" t="s">
        <v>356</v>
      </c>
      <c r="C188" s="4" t="s">
        <v>357</v>
      </c>
    </row>
    <row r="189" spans="1:3">
      <c r="A189" s="3" t="s">
        <v>247</v>
      </c>
      <c r="B189" s="3" t="s">
        <v>358</v>
      </c>
      <c r="C189" s="4" t="s">
        <v>359</v>
      </c>
    </row>
    <row r="190" spans="1:3">
      <c r="A190" s="3" t="s">
        <v>247</v>
      </c>
      <c r="B190" s="3" t="s">
        <v>965</v>
      </c>
      <c r="C190" s="4" t="s">
        <v>966</v>
      </c>
    </row>
    <row r="191" spans="1:3">
      <c r="A191" s="3" t="s">
        <v>247</v>
      </c>
      <c r="B191" s="3" t="s">
        <v>990</v>
      </c>
      <c r="C191" s="4" t="s">
        <v>991</v>
      </c>
    </row>
    <row r="192" spans="1:3">
      <c r="A192" s="3" t="s">
        <v>247</v>
      </c>
      <c r="B192" s="3" t="s">
        <v>1000</v>
      </c>
      <c r="C192" s="4" t="s">
        <v>1001</v>
      </c>
    </row>
    <row r="193" spans="1:3">
      <c r="A193" s="3" t="s">
        <v>247</v>
      </c>
      <c r="B193" s="3" t="s">
        <v>1024</v>
      </c>
      <c r="C193" s="4" t="s">
        <v>1025</v>
      </c>
    </row>
    <row r="194" spans="1:3">
      <c r="A194" s="3" t="s">
        <v>247</v>
      </c>
      <c r="B194" s="3" t="s">
        <v>1037</v>
      </c>
      <c r="C194" s="4" t="s">
        <v>1038</v>
      </c>
    </row>
    <row r="195" spans="1:3">
      <c r="A195" s="3" t="s">
        <v>247</v>
      </c>
      <c r="B195" s="3" t="s">
        <v>1042</v>
      </c>
      <c r="C195" s="4" t="s">
        <v>1043</v>
      </c>
    </row>
    <row r="196" spans="1:3">
      <c r="A196" s="3" t="s">
        <v>360</v>
      </c>
      <c r="B196" s="3" t="s">
        <v>361</v>
      </c>
      <c r="C196" s="4" t="s">
        <v>362</v>
      </c>
    </row>
    <row r="197" spans="1:3">
      <c r="A197" s="3" t="s">
        <v>360</v>
      </c>
      <c r="B197" s="3" t="s">
        <v>363</v>
      </c>
      <c r="C197" s="4" t="s">
        <v>364</v>
      </c>
    </row>
    <row r="198" spans="1:3">
      <c r="A198" s="3" t="s">
        <v>360</v>
      </c>
      <c r="B198" s="3" t="s">
        <v>365</v>
      </c>
      <c r="C198" s="4" t="s">
        <v>327</v>
      </c>
    </row>
    <row r="199" spans="1:3">
      <c r="A199" s="3" t="s">
        <v>360</v>
      </c>
      <c r="B199" s="3" t="s">
        <v>366</v>
      </c>
      <c r="C199" s="4" t="s">
        <v>362</v>
      </c>
    </row>
    <row r="200" spans="1:3">
      <c r="A200" s="3" t="s">
        <v>360</v>
      </c>
      <c r="B200" s="3" t="s">
        <v>367</v>
      </c>
      <c r="C200" s="4" t="s">
        <v>364</v>
      </c>
    </row>
    <row r="201" spans="1:3">
      <c r="A201" s="3" t="s">
        <v>360</v>
      </c>
      <c r="B201" s="3" t="s">
        <v>368</v>
      </c>
      <c r="C201" s="4" t="s">
        <v>369</v>
      </c>
    </row>
    <row r="202" spans="1:3">
      <c r="A202" s="3" t="s">
        <v>360</v>
      </c>
      <c r="B202" s="3" t="s">
        <v>370</v>
      </c>
      <c r="C202" s="4" t="s">
        <v>371</v>
      </c>
    </row>
    <row r="203" spans="1:3">
      <c r="A203" s="3" t="s">
        <v>360</v>
      </c>
      <c r="B203" s="3" t="s">
        <v>372</v>
      </c>
      <c r="C203" s="4" t="s">
        <v>373</v>
      </c>
    </row>
    <row r="204" spans="1:3">
      <c r="A204" s="3" t="s">
        <v>360</v>
      </c>
      <c r="B204" s="3" t="s">
        <v>374</v>
      </c>
      <c r="C204" s="4" t="s">
        <v>375</v>
      </c>
    </row>
    <row r="205" spans="1:3">
      <c r="A205" s="3" t="s">
        <v>360</v>
      </c>
      <c r="B205" s="3" t="s">
        <v>376</v>
      </c>
      <c r="C205" s="4" t="s">
        <v>364</v>
      </c>
    </row>
    <row r="206" spans="1:3">
      <c r="A206" s="3" t="s">
        <v>360</v>
      </c>
      <c r="B206" s="3" t="s">
        <v>377</v>
      </c>
      <c r="C206" s="4" t="s">
        <v>378</v>
      </c>
    </row>
    <row r="207" spans="1:3">
      <c r="A207" s="3" t="s">
        <v>360</v>
      </c>
      <c r="B207" s="3" t="s">
        <v>379</v>
      </c>
      <c r="C207" s="4" t="s">
        <v>327</v>
      </c>
    </row>
    <row r="208" spans="1:3">
      <c r="A208" s="3" t="s">
        <v>360</v>
      </c>
      <c r="B208" s="3" t="s">
        <v>380</v>
      </c>
      <c r="C208" s="4" t="s">
        <v>381</v>
      </c>
    </row>
    <row r="209" spans="1:3">
      <c r="A209" s="3" t="s">
        <v>360</v>
      </c>
      <c r="B209" s="3" t="s">
        <v>382</v>
      </c>
      <c r="C209" s="4" t="s">
        <v>383</v>
      </c>
    </row>
    <row r="210" spans="1:3">
      <c r="A210" s="3" t="s">
        <v>360</v>
      </c>
      <c r="B210" s="3" t="s">
        <v>384</v>
      </c>
      <c r="C210" s="4" t="s">
        <v>385</v>
      </c>
    </row>
    <row r="211" spans="1:3">
      <c r="A211" s="3" t="s">
        <v>360</v>
      </c>
      <c r="B211" s="3" t="s">
        <v>386</v>
      </c>
      <c r="C211" s="4" t="s">
        <v>387</v>
      </c>
    </row>
    <row r="212" spans="1:3">
      <c r="A212" s="3" t="s">
        <v>360</v>
      </c>
      <c r="B212" s="3" t="s">
        <v>388</v>
      </c>
      <c r="C212" s="4" t="s">
        <v>389</v>
      </c>
    </row>
    <row r="213" spans="1:3">
      <c r="A213" s="3" t="s">
        <v>360</v>
      </c>
      <c r="B213" s="3" t="s">
        <v>390</v>
      </c>
      <c r="C213" s="4" t="s">
        <v>391</v>
      </c>
    </row>
    <row r="214" spans="1:3">
      <c r="A214" s="3" t="s">
        <v>360</v>
      </c>
      <c r="B214" s="3" t="s">
        <v>392</v>
      </c>
      <c r="C214" s="4" t="s">
        <v>393</v>
      </c>
    </row>
    <row r="215" spans="1:3">
      <c r="A215" s="3" t="s">
        <v>360</v>
      </c>
      <c r="B215" s="3" t="s">
        <v>394</v>
      </c>
      <c r="C215" s="4" t="s">
        <v>395</v>
      </c>
    </row>
    <row r="216" spans="1:3">
      <c r="A216" s="3" t="s">
        <v>360</v>
      </c>
      <c r="B216" s="3" t="s">
        <v>396</v>
      </c>
      <c r="C216" s="4" t="s">
        <v>397</v>
      </c>
    </row>
    <row r="217" spans="1:3">
      <c r="A217" s="3" t="s">
        <v>360</v>
      </c>
      <c r="B217" s="3" t="s">
        <v>398</v>
      </c>
      <c r="C217" s="4" t="s">
        <v>399</v>
      </c>
    </row>
    <row r="218" spans="1:3">
      <c r="A218" s="3" t="s">
        <v>360</v>
      </c>
      <c r="B218" s="3" t="s">
        <v>400</v>
      </c>
      <c r="C218" s="4" t="s">
        <v>401</v>
      </c>
    </row>
    <row r="219" spans="1:3">
      <c r="A219" s="3" t="s">
        <v>360</v>
      </c>
      <c r="B219" s="3" t="s">
        <v>402</v>
      </c>
      <c r="C219" s="4" t="s">
        <v>403</v>
      </c>
    </row>
    <row r="220" spans="1:3">
      <c r="A220" s="3" t="s">
        <v>360</v>
      </c>
      <c r="B220" s="3" t="s">
        <v>404</v>
      </c>
      <c r="C220" s="4" t="s">
        <v>405</v>
      </c>
    </row>
    <row r="221" spans="1:3">
      <c r="A221" s="3" t="s">
        <v>360</v>
      </c>
      <c r="B221" s="3" t="s">
        <v>406</v>
      </c>
      <c r="C221" s="4" t="s">
        <v>407</v>
      </c>
    </row>
    <row r="222" spans="1:3">
      <c r="A222" s="3" t="s">
        <v>360</v>
      </c>
      <c r="B222" s="3" t="s">
        <v>408</v>
      </c>
      <c r="C222" s="4" t="s">
        <v>409</v>
      </c>
    </row>
    <row r="223" spans="1:3">
      <c r="A223" s="3" t="s">
        <v>360</v>
      </c>
      <c r="B223" s="3" t="s">
        <v>412</v>
      </c>
      <c r="C223" s="4" t="s">
        <v>413</v>
      </c>
    </row>
    <row r="224" spans="1:3">
      <c r="A224" s="3" t="s">
        <v>360</v>
      </c>
      <c r="B224" s="3" t="s">
        <v>416</v>
      </c>
      <c r="C224" s="4" t="s">
        <v>417</v>
      </c>
    </row>
    <row r="225" spans="1:3">
      <c r="A225" s="3" t="s">
        <v>360</v>
      </c>
      <c r="B225" s="3" t="s">
        <v>418</v>
      </c>
      <c r="C225" s="4" t="s">
        <v>419</v>
      </c>
    </row>
    <row r="226" spans="1:3">
      <c r="A226" s="3" t="s">
        <v>360</v>
      </c>
      <c r="B226" s="3" t="s">
        <v>420</v>
      </c>
      <c r="C226" s="4" t="s">
        <v>421</v>
      </c>
    </row>
    <row r="227" spans="1:3">
      <c r="A227" s="3" t="s">
        <v>360</v>
      </c>
      <c r="B227" s="3" t="s">
        <v>422</v>
      </c>
      <c r="C227" s="4" t="s">
        <v>423</v>
      </c>
    </row>
    <row r="228" spans="1:3">
      <c r="A228" s="3" t="s">
        <v>360</v>
      </c>
      <c r="B228" s="3" t="s">
        <v>428</v>
      </c>
      <c r="C228" s="4" t="s">
        <v>429</v>
      </c>
    </row>
    <row r="229" spans="1:3">
      <c r="A229" s="3" t="s">
        <v>360</v>
      </c>
      <c r="B229" s="3" t="s">
        <v>430</v>
      </c>
      <c r="C229" s="4" t="s">
        <v>431</v>
      </c>
    </row>
    <row r="230" spans="1:3">
      <c r="A230" s="3" t="s">
        <v>360</v>
      </c>
      <c r="B230" s="3" t="s">
        <v>436</v>
      </c>
      <c r="C230" s="4" t="s">
        <v>375</v>
      </c>
    </row>
    <row r="231" spans="1:3">
      <c r="A231" s="3" t="s">
        <v>360</v>
      </c>
      <c r="B231" s="3" t="s">
        <v>437</v>
      </c>
      <c r="C231" s="4" t="s">
        <v>438</v>
      </c>
    </row>
    <row r="232" spans="1:3">
      <c r="A232" s="3" t="s">
        <v>360</v>
      </c>
      <c r="B232" s="3" t="s">
        <v>443</v>
      </c>
      <c r="C232" s="4" t="s">
        <v>444</v>
      </c>
    </row>
    <row r="233" spans="1:3">
      <c r="A233" s="3" t="s">
        <v>360</v>
      </c>
      <c r="B233" s="3" t="s">
        <v>449</v>
      </c>
      <c r="C233" s="4" t="s">
        <v>450</v>
      </c>
    </row>
    <row r="234" spans="1:3">
      <c r="A234" s="3" t="s">
        <v>360</v>
      </c>
      <c r="B234" s="3" t="s">
        <v>453</v>
      </c>
      <c r="C234" s="4" t="s">
        <v>454</v>
      </c>
    </row>
    <row r="235" spans="1:3">
      <c r="A235" s="3" t="s">
        <v>360</v>
      </c>
      <c r="B235" s="3" t="s">
        <v>459</v>
      </c>
      <c r="C235" s="4" t="s">
        <v>460</v>
      </c>
    </row>
    <row r="236" spans="1:3">
      <c r="A236" s="3" t="s">
        <v>360</v>
      </c>
      <c r="B236" s="3" t="s">
        <v>461</v>
      </c>
      <c r="C236" s="4" t="s">
        <v>462</v>
      </c>
    </row>
    <row r="237" spans="1:3">
      <c r="A237" s="3" t="s">
        <v>360</v>
      </c>
      <c r="B237" s="3" t="s">
        <v>463</v>
      </c>
      <c r="C237" s="4" t="s">
        <v>464</v>
      </c>
    </row>
    <row r="238" spans="1:3">
      <c r="A238" s="3" t="s">
        <v>360</v>
      </c>
      <c r="B238" s="3" t="s">
        <v>465</v>
      </c>
      <c r="C238" s="4" t="s">
        <v>466</v>
      </c>
    </row>
    <row r="239" spans="1:3">
      <c r="A239" s="3" t="s">
        <v>360</v>
      </c>
      <c r="B239" s="3" t="s">
        <v>941</v>
      </c>
      <c r="C239" s="4" t="s">
        <v>942</v>
      </c>
    </row>
    <row r="240" spans="1:3">
      <c r="A240" s="3" t="s">
        <v>360</v>
      </c>
      <c r="B240" s="3" t="s">
        <v>949</v>
      </c>
      <c r="C240" s="4" t="s">
        <v>950</v>
      </c>
    </row>
    <row r="241" spans="1:3">
      <c r="A241" s="3" t="s">
        <v>360</v>
      </c>
      <c r="B241" s="3" t="s">
        <v>981</v>
      </c>
      <c r="C241" s="4" t="s">
        <v>982</v>
      </c>
    </row>
    <row r="242" spans="1:3">
      <c r="A242" s="3" t="s">
        <v>360</v>
      </c>
      <c r="B242" s="3" t="s">
        <v>986</v>
      </c>
      <c r="C242" s="4" t="s">
        <v>987</v>
      </c>
    </row>
    <row r="243" spans="1:3">
      <c r="A243" s="3" t="s">
        <v>360</v>
      </c>
      <c r="B243" s="3" t="s">
        <v>998</v>
      </c>
      <c r="C243" s="4" t="s">
        <v>999</v>
      </c>
    </row>
    <row r="244" spans="1:3">
      <c r="A244" s="3" t="s">
        <v>360</v>
      </c>
      <c r="B244" s="3" t="s">
        <v>1045</v>
      </c>
      <c r="C244" s="4" t="s">
        <v>1046</v>
      </c>
    </row>
    <row r="245" spans="1:3">
      <c r="A245" s="3" t="s">
        <v>360</v>
      </c>
      <c r="B245" s="3" t="s">
        <v>1076</v>
      </c>
      <c r="C245" s="4" t="s">
        <v>364</v>
      </c>
    </row>
    <row r="246" spans="1:3">
      <c r="A246" s="3" t="s">
        <v>467</v>
      </c>
      <c r="B246" s="3" t="s">
        <v>468</v>
      </c>
      <c r="C246" s="4" t="s">
        <v>469</v>
      </c>
    </row>
    <row r="247" spans="1:3">
      <c r="A247" s="3" t="s">
        <v>467</v>
      </c>
      <c r="B247" s="3" t="s">
        <v>470</v>
      </c>
      <c r="C247" s="4" t="s">
        <v>471</v>
      </c>
    </row>
    <row r="248" spans="1:3">
      <c r="A248" s="3" t="s">
        <v>467</v>
      </c>
      <c r="B248" s="3" t="s">
        <v>472</v>
      </c>
      <c r="C248" s="4" t="s">
        <v>471</v>
      </c>
    </row>
    <row r="249" spans="1:3">
      <c r="A249" s="3" t="s">
        <v>467</v>
      </c>
      <c r="B249" s="3" t="s">
        <v>473</v>
      </c>
      <c r="C249" s="4" t="s">
        <v>474</v>
      </c>
    </row>
    <row r="250" spans="1:3">
      <c r="A250" s="3" t="s">
        <v>467</v>
      </c>
      <c r="B250" s="3" t="s">
        <v>475</v>
      </c>
      <c r="C250" s="4" t="s">
        <v>476</v>
      </c>
    </row>
    <row r="251" spans="1:3">
      <c r="A251" s="3" t="s">
        <v>467</v>
      </c>
      <c r="B251" s="3" t="s">
        <v>477</v>
      </c>
      <c r="C251" s="4" t="s">
        <v>478</v>
      </c>
    </row>
    <row r="252" spans="1:3">
      <c r="A252" s="3" t="s">
        <v>467</v>
      </c>
      <c r="B252" s="3" t="s">
        <v>479</v>
      </c>
      <c r="C252" s="4" t="s">
        <v>480</v>
      </c>
    </row>
    <row r="253" spans="1:3">
      <c r="A253" s="3" t="s">
        <v>467</v>
      </c>
      <c r="B253" s="3" t="s">
        <v>481</v>
      </c>
      <c r="C253" s="4" t="s">
        <v>482</v>
      </c>
    </row>
    <row r="254" spans="1:3">
      <c r="A254" s="3" t="s">
        <v>467</v>
      </c>
      <c r="B254" s="3" t="s">
        <v>483</v>
      </c>
      <c r="C254" s="4" t="s">
        <v>484</v>
      </c>
    </row>
    <row r="255" spans="1:3">
      <c r="A255" s="3" t="s">
        <v>467</v>
      </c>
      <c r="B255" s="3" t="s">
        <v>485</v>
      </c>
      <c r="C255" s="4" t="s">
        <v>486</v>
      </c>
    </row>
    <row r="256" spans="1:3">
      <c r="A256" s="3" t="s">
        <v>467</v>
      </c>
      <c r="B256" s="3" t="s">
        <v>487</v>
      </c>
      <c r="C256" s="4" t="s">
        <v>110</v>
      </c>
    </row>
    <row r="257" spans="1:3">
      <c r="A257" s="3" t="s">
        <v>467</v>
      </c>
      <c r="B257" s="3" t="s">
        <v>488</v>
      </c>
      <c r="C257" s="4" t="s">
        <v>489</v>
      </c>
    </row>
    <row r="258" spans="1:3">
      <c r="A258" s="3" t="s">
        <v>467</v>
      </c>
      <c r="B258" s="3" t="s">
        <v>490</v>
      </c>
      <c r="C258" s="4" t="s">
        <v>491</v>
      </c>
    </row>
    <row r="259" spans="1:3">
      <c r="A259" s="3" t="s">
        <v>467</v>
      </c>
      <c r="B259" s="3" t="s">
        <v>492</v>
      </c>
      <c r="C259" s="4" t="s">
        <v>493</v>
      </c>
    </row>
    <row r="260" spans="1:3">
      <c r="A260" s="3" t="s">
        <v>467</v>
      </c>
      <c r="B260" s="3" t="s">
        <v>494</v>
      </c>
      <c r="C260" s="4" t="s">
        <v>495</v>
      </c>
    </row>
    <row r="261" spans="1:3">
      <c r="A261" s="3" t="s">
        <v>467</v>
      </c>
      <c r="B261" s="3" t="s">
        <v>496</v>
      </c>
      <c r="C261" s="4" t="s">
        <v>497</v>
      </c>
    </row>
    <row r="262" spans="1:3">
      <c r="A262" s="3" t="s">
        <v>467</v>
      </c>
      <c r="B262" s="3" t="s">
        <v>498</v>
      </c>
      <c r="C262" s="4" t="s">
        <v>499</v>
      </c>
    </row>
    <row r="263" spans="1:3">
      <c r="A263" s="3" t="s">
        <v>467</v>
      </c>
      <c r="B263" s="3" t="s">
        <v>500</v>
      </c>
      <c r="C263" s="4" t="s">
        <v>501</v>
      </c>
    </row>
    <row r="264" spans="1:3">
      <c r="A264" s="3" t="s">
        <v>467</v>
      </c>
      <c r="B264" s="3" t="s">
        <v>502</v>
      </c>
      <c r="C264" s="4" t="s">
        <v>503</v>
      </c>
    </row>
    <row r="265" spans="1:3">
      <c r="A265" s="3" t="s">
        <v>467</v>
      </c>
      <c r="B265" s="3" t="s">
        <v>504</v>
      </c>
      <c r="C265" s="4" t="s">
        <v>505</v>
      </c>
    </row>
    <row r="266" spans="1:3">
      <c r="A266" s="3" t="s">
        <v>467</v>
      </c>
      <c r="B266" s="3" t="s">
        <v>506</v>
      </c>
      <c r="C266" s="4" t="s">
        <v>507</v>
      </c>
    </row>
    <row r="267" spans="1:3">
      <c r="A267" s="3" t="s">
        <v>467</v>
      </c>
      <c r="B267" s="3" t="s">
        <v>508</v>
      </c>
      <c r="C267" s="4" t="s">
        <v>509</v>
      </c>
    </row>
    <row r="268" spans="1:3">
      <c r="A268" s="3" t="s">
        <v>467</v>
      </c>
      <c r="B268" s="3" t="s">
        <v>510</v>
      </c>
      <c r="C268" s="4" t="s">
        <v>511</v>
      </c>
    </row>
    <row r="269" spans="1:3">
      <c r="A269" s="3" t="s">
        <v>467</v>
      </c>
      <c r="B269" s="3" t="s">
        <v>512</v>
      </c>
      <c r="C269" s="4" t="s">
        <v>121</v>
      </c>
    </row>
    <row r="270" spans="1:3">
      <c r="A270" s="3" t="s">
        <v>467</v>
      </c>
      <c r="B270" s="3" t="s">
        <v>513</v>
      </c>
      <c r="C270" s="4" t="s">
        <v>514</v>
      </c>
    </row>
    <row r="271" spans="1:3">
      <c r="A271" s="3" t="s">
        <v>467</v>
      </c>
      <c r="B271" s="3" t="s">
        <v>515</v>
      </c>
      <c r="C271" s="4" t="s">
        <v>516</v>
      </c>
    </row>
    <row r="272" spans="1:3">
      <c r="A272" s="3" t="s">
        <v>467</v>
      </c>
      <c r="B272" s="3" t="s">
        <v>517</v>
      </c>
      <c r="C272" s="4" t="s">
        <v>493</v>
      </c>
    </row>
    <row r="273" spans="1:3">
      <c r="A273" s="3" t="s">
        <v>467</v>
      </c>
      <c r="B273" s="3" t="s">
        <v>518</v>
      </c>
      <c r="C273" s="4" t="s">
        <v>519</v>
      </c>
    </row>
    <row r="274" spans="1:3">
      <c r="A274" s="3" t="s">
        <v>467</v>
      </c>
      <c r="B274" s="3" t="s">
        <v>520</v>
      </c>
      <c r="C274" s="4" t="s">
        <v>43</v>
      </c>
    </row>
    <row r="275" spans="1:3">
      <c r="A275" s="3" t="s">
        <v>467</v>
      </c>
      <c r="B275" s="3" t="s">
        <v>521</v>
      </c>
      <c r="C275" s="4" t="s">
        <v>522</v>
      </c>
    </row>
    <row r="276" spans="1:3">
      <c r="A276" s="3" t="s">
        <v>467</v>
      </c>
      <c r="B276" s="3" t="s">
        <v>523</v>
      </c>
      <c r="C276" s="4" t="s">
        <v>524</v>
      </c>
    </row>
    <row r="277" spans="1:3">
      <c r="A277" s="3" t="s">
        <v>467</v>
      </c>
      <c r="B277" s="3" t="s">
        <v>525</v>
      </c>
      <c r="C277" s="4" t="s">
        <v>526</v>
      </c>
    </row>
    <row r="278" spans="1:3">
      <c r="A278" s="3" t="s">
        <v>467</v>
      </c>
      <c r="B278" s="3" t="s">
        <v>527</v>
      </c>
      <c r="C278" s="4" t="s">
        <v>528</v>
      </c>
    </row>
    <row r="279" spans="1:3">
      <c r="A279" s="3" t="s">
        <v>467</v>
      </c>
      <c r="B279" s="3" t="s">
        <v>529</v>
      </c>
      <c r="C279" s="4" t="s">
        <v>484</v>
      </c>
    </row>
    <row r="280" spans="1:3">
      <c r="A280" s="3" t="s">
        <v>467</v>
      </c>
      <c r="B280" s="3" t="s">
        <v>530</v>
      </c>
      <c r="C280" s="4" t="s">
        <v>531</v>
      </c>
    </row>
    <row r="281" spans="1:3">
      <c r="A281" s="3" t="s">
        <v>467</v>
      </c>
      <c r="B281" s="3" t="s">
        <v>532</v>
      </c>
      <c r="C281" s="4" t="s">
        <v>471</v>
      </c>
    </row>
    <row r="282" spans="1:3">
      <c r="A282" s="3" t="s">
        <v>467</v>
      </c>
      <c r="B282" s="3" t="s">
        <v>533</v>
      </c>
      <c r="C282" s="4" t="s">
        <v>526</v>
      </c>
    </row>
    <row r="283" spans="1:3">
      <c r="A283" s="3" t="s">
        <v>467</v>
      </c>
      <c r="B283" s="3" t="s">
        <v>534</v>
      </c>
      <c r="C283" s="4" t="s">
        <v>535</v>
      </c>
    </row>
    <row r="284" spans="1:3">
      <c r="A284" s="3" t="s">
        <v>467</v>
      </c>
      <c r="B284" s="3" t="s">
        <v>536</v>
      </c>
      <c r="C284" s="4" t="s">
        <v>537</v>
      </c>
    </row>
    <row r="285" spans="1:3">
      <c r="A285" s="3" t="s">
        <v>467</v>
      </c>
      <c r="B285" s="3" t="s">
        <v>538</v>
      </c>
      <c r="C285" s="4" t="s">
        <v>539</v>
      </c>
    </row>
    <row r="286" spans="1:3">
      <c r="A286" s="3" t="s">
        <v>467</v>
      </c>
      <c r="B286" s="3" t="s">
        <v>540</v>
      </c>
      <c r="C286" s="4" t="s">
        <v>491</v>
      </c>
    </row>
    <row r="287" spans="1:3">
      <c r="A287" s="3" t="s">
        <v>467</v>
      </c>
      <c r="B287" s="3" t="s">
        <v>541</v>
      </c>
      <c r="C287" s="4" t="s">
        <v>542</v>
      </c>
    </row>
    <row r="288" spans="1:3">
      <c r="A288" s="3" t="s">
        <v>467</v>
      </c>
      <c r="B288" s="3" t="s">
        <v>543</v>
      </c>
      <c r="C288" s="4" t="s">
        <v>544</v>
      </c>
    </row>
    <row r="289" spans="1:3">
      <c r="A289" s="3" t="s">
        <v>467</v>
      </c>
      <c r="B289" s="3" t="s">
        <v>545</v>
      </c>
      <c r="C289" s="4" t="s">
        <v>546</v>
      </c>
    </row>
    <row r="290" spans="1:3">
      <c r="A290" s="3" t="s">
        <v>467</v>
      </c>
      <c r="B290" s="3" t="s">
        <v>547</v>
      </c>
      <c r="C290" s="4" t="s">
        <v>503</v>
      </c>
    </row>
    <row r="291" spans="1:3">
      <c r="A291" s="3" t="s">
        <v>467</v>
      </c>
      <c r="B291" s="3" t="s">
        <v>548</v>
      </c>
      <c r="C291" s="4" t="s">
        <v>549</v>
      </c>
    </row>
    <row r="292" spans="1:3">
      <c r="A292" s="3" t="s">
        <v>467</v>
      </c>
      <c r="B292" s="3" t="s">
        <v>550</v>
      </c>
      <c r="C292" s="4" t="s">
        <v>551</v>
      </c>
    </row>
    <row r="293" spans="1:3">
      <c r="A293" s="3" t="s">
        <v>467</v>
      </c>
      <c r="B293" s="3" t="s">
        <v>552</v>
      </c>
      <c r="C293" s="4" t="s">
        <v>553</v>
      </c>
    </row>
    <row r="294" spans="1:3">
      <c r="A294" s="3" t="s">
        <v>467</v>
      </c>
      <c r="B294" s="3" t="s">
        <v>554</v>
      </c>
      <c r="C294" s="4" t="s">
        <v>503</v>
      </c>
    </row>
    <row r="295" spans="1:3">
      <c r="A295" s="3" t="s">
        <v>467</v>
      </c>
      <c r="B295" s="3" t="s">
        <v>555</v>
      </c>
      <c r="C295" s="4" t="s">
        <v>391</v>
      </c>
    </row>
    <row r="296" spans="1:3">
      <c r="A296" s="3" t="s">
        <v>467</v>
      </c>
      <c r="B296" s="3" t="s">
        <v>556</v>
      </c>
      <c r="C296" s="4" t="s">
        <v>557</v>
      </c>
    </row>
    <row r="297" spans="1:3">
      <c r="A297" s="3" t="s">
        <v>467</v>
      </c>
      <c r="B297" s="3" t="s">
        <v>558</v>
      </c>
      <c r="C297" s="4" t="s">
        <v>559</v>
      </c>
    </row>
    <row r="298" spans="1:3">
      <c r="A298" s="3" t="s">
        <v>467</v>
      </c>
      <c r="B298" s="3" t="s">
        <v>562</v>
      </c>
      <c r="C298" s="4" t="s">
        <v>471</v>
      </c>
    </row>
    <row r="299" spans="1:3">
      <c r="A299" s="3" t="s">
        <v>467</v>
      </c>
      <c r="B299" s="3" t="s">
        <v>563</v>
      </c>
      <c r="C299" s="4" t="s">
        <v>564</v>
      </c>
    </row>
    <row r="300" spans="1:3">
      <c r="A300" s="3" t="s">
        <v>467</v>
      </c>
      <c r="B300" s="3" t="s">
        <v>565</v>
      </c>
      <c r="C300" s="4" t="s">
        <v>566</v>
      </c>
    </row>
    <row r="301" spans="1:3">
      <c r="A301" s="3" t="s">
        <v>467</v>
      </c>
      <c r="B301" s="3" t="s">
        <v>567</v>
      </c>
      <c r="C301" s="4" t="s">
        <v>568</v>
      </c>
    </row>
    <row r="302" spans="1:3">
      <c r="A302" s="3" t="s">
        <v>467</v>
      </c>
      <c r="B302" s="3" t="s">
        <v>569</v>
      </c>
      <c r="C302" s="4" t="s">
        <v>570</v>
      </c>
    </row>
    <row r="303" spans="1:3">
      <c r="A303" s="3" t="s">
        <v>467</v>
      </c>
      <c r="B303" s="3" t="s">
        <v>571</v>
      </c>
      <c r="C303" s="4" t="s">
        <v>491</v>
      </c>
    </row>
    <row r="304" spans="1:3">
      <c r="A304" s="3" t="s">
        <v>467</v>
      </c>
      <c r="B304" s="3" t="s">
        <v>572</v>
      </c>
      <c r="C304" s="4" t="s">
        <v>573</v>
      </c>
    </row>
    <row r="305" spans="1:3">
      <c r="A305" s="3" t="s">
        <v>467</v>
      </c>
      <c r="B305" s="3" t="s">
        <v>574</v>
      </c>
      <c r="C305" s="4" t="s">
        <v>575</v>
      </c>
    </row>
    <row r="306" spans="1:3">
      <c r="A306" s="3" t="s">
        <v>467</v>
      </c>
      <c r="B306" s="3" t="s">
        <v>576</v>
      </c>
      <c r="C306" s="4" t="s">
        <v>577</v>
      </c>
    </row>
    <row r="307" spans="1:3">
      <c r="A307" s="3" t="s">
        <v>467</v>
      </c>
      <c r="B307" s="3" t="s">
        <v>578</v>
      </c>
      <c r="C307" s="4" t="s">
        <v>579</v>
      </c>
    </row>
    <row r="308" spans="1:3">
      <c r="A308" s="3" t="s">
        <v>467</v>
      </c>
      <c r="B308" s="3" t="s">
        <v>580</v>
      </c>
      <c r="C308" s="4" t="s">
        <v>581</v>
      </c>
    </row>
    <row r="309" spans="1:3">
      <c r="A309" s="3" t="s">
        <v>467</v>
      </c>
      <c r="B309" s="3" t="s">
        <v>582</v>
      </c>
      <c r="C309" s="4" t="s">
        <v>583</v>
      </c>
    </row>
    <row r="310" spans="1:3">
      <c r="A310" s="3" t="s">
        <v>467</v>
      </c>
      <c r="B310" s="3" t="s">
        <v>587</v>
      </c>
      <c r="C310" s="4" t="s">
        <v>588</v>
      </c>
    </row>
    <row r="311" spans="1:3">
      <c r="A311" s="3" t="s">
        <v>467</v>
      </c>
      <c r="B311" s="3" t="s">
        <v>589</v>
      </c>
      <c r="C311" s="4" t="s">
        <v>590</v>
      </c>
    </row>
    <row r="312" spans="1:3">
      <c r="A312" s="3" t="s">
        <v>467</v>
      </c>
      <c r="B312" s="3" t="s">
        <v>591</v>
      </c>
      <c r="C312" s="4" t="s">
        <v>592</v>
      </c>
    </row>
    <row r="313" spans="1:3">
      <c r="A313" s="3" t="s">
        <v>467</v>
      </c>
      <c r="B313" s="3" t="s">
        <v>593</v>
      </c>
      <c r="C313" s="4" t="s">
        <v>594</v>
      </c>
    </row>
    <row r="314" spans="1:3">
      <c r="A314" s="3" t="s">
        <v>467</v>
      </c>
      <c r="B314" s="3" t="s">
        <v>595</v>
      </c>
      <c r="C314" s="4" t="s">
        <v>596</v>
      </c>
    </row>
    <row r="315" spans="1:3">
      <c r="A315" s="3" t="s">
        <v>467</v>
      </c>
      <c r="B315" s="3" t="s">
        <v>597</v>
      </c>
      <c r="C315" s="4" t="s">
        <v>598</v>
      </c>
    </row>
    <row r="316" spans="1:3">
      <c r="A316" s="3" t="s">
        <v>467</v>
      </c>
      <c r="B316" s="3" t="s">
        <v>599</v>
      </c>
      <c r="C316" s="4" t="s">
        <v>535</v>
      </c>
    </row>
    <row r="317" spans="1:3">
      <c r="A317" s="3" t="s">
        <v>467</v>
      </c>
      <c r="B317" s="3" t="s">
        <v>602</v>
      </c>
      <c r="C317" s="4" t="s">
        <v>179</v>
      </c>
    </row>
    <row r="318" spans="1:3">
      <c r="A318" s="3" t="s">
        <v>467</v>
      </c>
      <c r="B318" s="3" t="s">
        <v>603</v>
      </c>
      <c r="C318" s="4" t="s">
        <v>604</v>
      </c>
    </row>
    <row r="319" spans="1:3">
      <c r="A319" s="3" t="s">
        <v>467</v>
      </c>
      <c r="B319" s="3" t="s">
        <v>605</v>
      </c>
      <c r="C319" s="4" t="s">
        <v>606</v>
      </c>
    </row>
    <row r="320" spans="1:3">
      <c r="A320" s="3" t="s">
        <v>467</v>
      </c>
      <c r="B320" s="3" t="s">
        <v>609</v>
      </c>
      <c r="C320" s="4" t="s">
        <v>610</v>
      </c>
    </row>
    <row r="321" spans="1:3">
      <c r="A321" s="3" t="s">
        <v>467</v>
      </c>
      <c r="B321" s="3" t="s">
        <v>611</v>
      </c>
      <c r="C321" s="4" t="s">
        <v>511</v>
      </c>
    </row>
    <row r="322" spans="1:3">
      <c r="A322" s="3" t="s">
        <v>467</v>
      </c>
      <c r="B322" s="3" t="s">
        <v>612</v>
      </c>
      <c r="C322" s="4" t="s">
        <v>526</v>
      </c>
    </row>
    <row r="323" spans="1:3">
      <c r="A323" s="3" t="s">
        <v>467</v>
      </c>
      <c r="B323" s="3" t="s">
        <v>613</v>
      </c>
      <c r="C323" s="4" t="s">
        <v>503</v>
      </c>
    </row>
    <row r="324" spans="1:3">
      <c r="A324" s="3" t="s">
        <v>467</v>
      </c>
      <c r="B324" s="3" t="s">
        <v>616</v>
      </c>
      <c r="C324" s="4" t="s">
        <v>617</v>
      </c>
    </row>
    <row r="325" spans="1:3">
      <c r="A325" s="3" t="s">
        <v>467</v>
      </c>
      <c r="B325" s="3" t="s">
        <v>618</v>
      </c>
      <c r="C325" s="4" t="s">
        <v>619</v>
      </c>
    </row>
    <row r="326" spans="1:3">
      <c r="A326" s="3" t="s">
        <v>467</v>
      </c>
      <c r="B326" s="3" t="s">
        <v>620</v>
      </c>
      <c r="C326" s="4" t="s">
        <v>621</v>
      </c>
    </row>
    <row r="327" spans="1:3">
      <c r="A327" s="3" t="s">
        <v>467</v>
      </c>
      <c r="B327" s="3" t="s">
        <v>626</v>
      </c>
      <c r="C327" s="4" t="s">
        <v>627</v>
      </c>
    </row>
    <row r="328" spans="1:3">
      <c r="A328" s="3" t="s">
        <v>467</v>
      </c>
      <c r="B328" s="3" t="s">
        <v>629</v>
      </c>
      <c r="C328" s="4" t="s">
        <v>630</v>
      </c>
    </row>
    <row r="329" spans="1:3">
      <c r="A329" s="3" t="s">
        <v>467</v>
      </c>
      <c r="B329" s="3" t="s">
        <v>635</v>
      </c>
      <c r="C329" s="4" t="s">
        <v>636</v>
      </c>
    </row>
    <row r="330" spans="1:3">
      <c r="A330" s="3" t="s">
        <v>467</v>
      </c>
      <c r="B330" s="3" t="s">
        <v>637</v>
      </c>
      <c r="C330" s="4" t="s">
        <v>638</v>
      </c>
    </row>
    <row r="331" spans="1:3">
      <c r="A331" s="3" t="s">
        <v>467</v>
      </c>
      <c r="B331" s="3" t="s">
        <v>641</v>
      </c>
      <c r="C331" s="4" t="s">
        <v>596</v>
      </c>
    </row>
    <row r="332" spans="1:3">
      <c r="A332" s="3" t="s">
        <v>467</v>
      </c>
      <c r="B332" s="3" t="s">
        <v>644</v>
      </c>
      <c r="C332" s="4" t="s">
        <v>102</v>
      </c>
    </row>
    <row r="333" spans="1:3">
      <c r="A333" s="3" t="s">
        <v>467</v>
      </c>
      <c r="B333" s="3" t="s">
        <v>652</v>
      </c>
      <c r="C333" s="4" t="s">
        <v>653</v>
      </c>
    </row>
    <row r="334" spans="1:3">
      <c r="A334" s="3" t="s">
        <v>467</v>
      </c>
      <c r="B334" s="3" t="s">
        <v>654</v>
      </c>
      <c r="C334" s="4" t="s">
        <v>119</v>
      </c>
    </row>
    <row r="335" spans="1:3">
      <c r="A335" s="3" t="s">
        <v>467</v>
      </c>
      <c r="B335" s="3" t="s">
        <v>664</v>
      </c>
      <c r="C335" s="4" t="s">
        <v>665</v>
      </c>
    </row>
    <row r="336" spans="1:3">
      <c r="A336" s="3" t="s">
        <v>467</v>
      </c>
      <c r="B336" s="3" t="s">
        <v>666</v>
      </c>
      <c r="C336" s="4" t="s">
        <v>667</v>
      </c>
    </row>
    <row r="337" spans="1:3">
      <c r="A337" s="3" t="s">
        <v>467</v>
      </c>
      <c r="B337" s="3" t="s">
        <v>670</v>
      </c>
      <c r="C337" s="4" t="s">
        <v>671</v>
      </c>
    </row>
    <row r="338" spans="1:3">
      <c r="A338" s="3" t="s">
        <v>467</v>
      </c>
      <c r="B338" s="3" t="s">
        <v>674</v>
      </c>
      <c r="C338" s="4" t="s">
        <v>391</v>
      </c>
    </row>
    <row r="339" spans="1:3">
      <c r="A339" s="3" t="s">
        <v>467</v>
      </c>
      <c r="B339" s="3" t="s">
        <v>675</v>
      </c>
      <c r="C339" s="4" t="s">
        <v>676</v>
      </c>
    </row>
    <row r="340" spans="1:3">
      <c r="A340" s="3" t="s">
        <v>467</v>
      </c>
      <c r="B340" s="3" t="s">
        <v>925</v>
      </c>
      <c r="C340" s="4" t="s">
        <v>926</v>
      </c>
    </row>
    <row r="341" spans="1:3">
      <c r="A341" s="3" t="s">
        <v>467</v>
      </c>
      <c r="B341" s="3" t="s">
        <v>933</v>
      </c>
      <c r="C341" s="4" t="s">
        <v>934</v>
      </c>
    </row>
    <row r="342" spans="1:3">
      <c r="A342" s="3" t="s">
        <v>467</v>
      </c>
      <c r="B342" s="3" t="s">
        <v>961</v>
      </c>
      <c r="C342" s="4" t="s">
        <v>962</v>
      </c>
    </row>
    <row r="343" spans="1:3">
      <c r="A343" s="3" t="s">
        <v>467</v>
      </c>
      <c r="B343" s="3" t="s">
        <v>973</v>
      </c>
      <c r="C343" s="4" t="s">
        <v>974</v>
      </c>
    </row>
    <row r="344" spans="1:3">
      <c r="A344" s="3" t="s">
        <v>467</v>
      </c>
      <c r="B344" s="3" t="s">
        <v>975</v>
      </c>
      <c r="C344" s="4" t="s">
        <v>976</v>
      </c>
    </row>
    <row r="345" spans="1:3">
      <c r="A345" s="3" t="s">
        <v>467</v>
      </c>
      <c r="B345" s="3" t="s">
        <v>985</v>
      </c>
      <c r="C345" s="4" t="s">
        <v>573</v>
      </c>
    </row>
    <row r="346" spans="1:3">
      <c r="A346" s="3" t="s">
        <v>467</v>
      </c>
      <c r="B346" s="3" t="s">
        <v>992</v>
      </c>
      <c r="C346" s="4" t="s">
        <v>993</v>
      </c>
    </row>
    <row r="347" spans="1:3">
      <c r="A347" s="3" t="s">
        <v>467</v>
      </c>
      <c r="B347" s="3" t="s">
        <v>1004</v>
      </c>
      <c r="C347" s="4" t="s">
        <v>526</v>
      </c>
    </row>
    <row r="348" spans="1:3">
      <c r="A348" s="3" t="s">
        <v>467</v>
      </c>
      <c r="B348" s="3" t="s">
        <v>1007</v>
      </c>
      <c r="C348" s="4" t="s">
        <v>391</v>
      </c>
    </row>
    <row r="349" spans="1:3">
      <c r="A349" s="3" t="s">
        <v>467</v>
      </c>
      <c r="B349" s="3" t="s">
        <v>1018</v>
      </c>
      <c r="C349" s="4" t="s">
        <v>1019</v>
      </c>
    </row>
    <row r="350" spans="1:3">
      <c r="A350" s="3" t="s">
        <v>467</v>
      </c>
      <c r="B350" s="3" t="s">
        <v>1050</v>
      </c>
      <c r="C350" s="4" t="s">
        <v>1051</v>
      </c>
    </row>
    <row r="351" spans="1:3">
      <c r="A351" s="3" t="s">
        <v>467</v>
      </c>
      <c r="B351" s="3" t="s">
        <v>1054</v>
      </c>
      <c r="C351" s="4" t="s">
        <v>667</v>
      </c>
    </row>
    <row r="352" spans="1:3">
      <c r="A352" s="3" t="s">
        <v>467</v>
      </c>
      <c r="B352" s="3" t="s">
        <v>1059</v>
      </c>
      <c r="C352" s="4" t="s">
        <v>1060</v>
      </c>
    </row>
    <row r="353" spans="1:3">
      <c r="A353" s="3" t="s">
        <v>467</v>
      </c>
      <c r="B353" s="3" t="s">
        <v>1061</v>
      </c>
      <c r="C353" s="4" t="s">
        <v>1062</v>
      </c>
    </row>
    <row r="354" spans="1:3">
      <c r="A354" s="3" t="s">
        <v>467</v>
      </c>
      <c r="B354" s="3" t="s">
        <v>1083</v>
      </c>
      <c r="C354" s="4" t="s">
        <v>1084</v>
      </c>
    </row>
    <row r="355" spans="1:3">
      <c r="A355" s="3" t="s">
        <v>677</v>
      </c>
      <c r="B355" s="3" t="s">
        <v>678</v>
      </c>
      <c r="C355" s="4" t="s">
        <v>679</v>
      </c>
    </row>
    <row r="356" spans="1:3">
      <c r="A356" s="3" t="s">
        <v>677</v>
      </c>
      <c r="B356" s="3" t="s">
        <v>680</v>
      </c>
      <c r="C356" s="4" t="s">
        <v>681</v>
      </c>
    </row>
    <row r="357" spans="1:3">
      <c r="A357" s="3" t="s">
        <v>677</v>
      </c>
      <c r="B357" s="3" t="s">
        <v>682</v>
      </c>
      <c r="C357" s="4" t="s">
        <v>683</v>
      </c>
    </row>
    <row r="358" spans="1:3">
      <c r="A358" s="3" t="s">
        <v>677</v>
      </c>
      <c r="B358" s="3" t="s">
        <v>684</v>
      </c>
      <c r="C358" s="4" t="s">
        <v>679</v>
      </c>
    </row>
    <row r="359" spans="1:3">
      <c r="A359" s="3" t="s">
        <v>677</v>
      </c>
      <c r="B359" s="3" t="s">
        <v>685</v>
      </c>
      <c r="C359" s="4" t="s">
        <v>686</v>
      </c>
    </row>
    <row r="360" spans="1:3">
      <c r="A360" s="3" t="s">
        <v>677</v>
      </c>
      <c r="B360" s="3" t="s">
        <v>687</v>
      </c>
      <c r="C360" s="4" t="s">
        <v>683</v>
      </c>
    </row>
    <row r="361" spans="1:3">
      <c r="A361" s="3" t="s">
        <v>677</v>
      </c>
      <c r="B361" s="3" t="s">
        <v>688</v>
      </c>
      <c r="C361" s="4" t="s">
        <v>689</v>
      </c>
    </row>
    <row r="362" spans="1:3">
      <c r="A362" s="3" t="s">
        <v>677</v>
      </c>
      <c r="B362" s="3" t="s">
        <v>690</v>
      </c>
      <c r="C362" s="4" t="s">
        <v>691</v>
      </c>
    </row>
    <row r="363" spans="1:3">
      <c r="A363" s="3" t="s">
        <v>677</v>
      </c>
      <c r="B363" s="3" t="s">
        <v>692</v>
      </c>
      <c r="C363" s="4" t="s">
        <v>693</v>
      </c>
    </row>
    <row r="364" spans="1:3">
      <c r="A364" s="3" t="s">
        <v>677</v>
      </c>
      <c r="B364" s="3" t="s">
        <v>694</v>
      </c>
      <c r="C364" s="4" t="s">
        <v>695</v>
      </c>
    </row>
    <row r="365" spans="1:3">
      <c r="A365" s="3" t="s">
        <v>677</v>
      </c>
      <c r="B365" s="3" t="s">
        <v>696</v>
      </c>
      <c r="C365" s="4" t="s">
        <v>697</v>
      </c>
    </row>
    <row r="366" spans="1:3">
      <c r="A366" s="3" t="s">
        <v>677</v>
      </c>
      <c r="B366" s="3" t="s">
        <v>698</v>
      </c>
      <c r="C366" s="4" t="s">
        <v>699</v>
      </c>
    </row>
    <row r="367" spans="1:3">
      <c r="A367" s="3" t="s">
        <v>677</v>
      </c>
      <c r="B367" s="3" t="s">
        <v>700</v>
      </c>
      <c r="C367" s="4" t="s">
        <v>679</v>
      </c>
    </row>
    <row r="368" spans="1:3">
      <c r="A368" s="3" t="s">
        <v>677</v>
      </c>
      <c r="B368" s="3" t="s">
        <v>701</v>
      </c>
      <c r="C368" s="4" t="s">
        <v>702</v>
      </c>
    </row>
    <row r="369" spans="1:3">
      <c r="A369" s="3" t="s">
        <v>677</v>
      </c>
      <c r="B369" s="3" t="s">
        <v>703</v>
      </c>
      <c r="C369" s="4" t="s">
        <v>704</v>
      </c>
    </row>
    <row r="370" spans="1:3">
      <c r="A370" s="3" t="s">
        <v>677</v>
      </c>
      <c r="B370" s="3" t="s">
        <v>705</v>
      </c>
      <c r="C370" s="4" t="s">
        <v>706</v>
      </c>
    </row>
    <row r="371" spans="1:3">
      <c r="A371" s="3" t="s">
        <v>677</v>
      </c>
      <c r="B371" s="3" t="s">
        <v>707</v>
      </c>
      <c r="C371" s="4" t="s">
        <v>708</v>
      </c>
    </row>
    <row r="372" spans="1:3">
      <c r="A372" s="3" t="s">
        <v>677</v>
      </c>
      <c r="B372" s="3" t="s">
        <v>709</v>
      </c>
      <c r="C372" s="4" t="s">
        <v>710</v>
      </c>
    </row>
    <row r="373" spans="1:3">
      <c r="A373" s="3" t="s">
        <v>677</v>
      </c>
      <c r="B373" s="3" t="s">
        <v>711</v>
      </c>
      <c r="C373" s="4" t="s">
        <v>679</v>
      </c>
    </row>
    <row r="374" spans="1:3">
      <c r="A374" s="3" t="s">
        <v>677</v>
      </c>
      <c r="B374" s="3" t="s">
        <v>712</v>
      </c>
      <c r="C374" s="4" t="s">
        <v>706</v>
      </c>
    </row>
    <row r="375" spans="1:3">
      <c r="A375" s="3" t="s">
        <v>677</v>
      </c>
      <c r="B375" s="3" t="s">
        <v>713</v>
      </c>
      <c r="C375" s="4" t="s">
        <v>704</v>
      </c>
    </row>
    <row r="376" spans="1:3">
      <c r="A376" s="3" t="s">
        <v>677</v>
      </c>
      <c r="B376" s="3" t="s">
        <v>714</v>
      </c>
      <c r="C376" s="4" t="s">
        <v>715</v>
      </c>
    </row>
    <row r="377" spans="1:3">
      <c r="A377" s="3" t="s">
        <v>677</v>
      </c>
      <c r="B377" s="3" t="s">
        <v>716</v>
      </c>
      <c r="C377" s="4" t="s">
        <v>275</v>
      </c>
    </row>
    <row r="378" spans="1:3">
      <c r="A378" s="3" t="s">
        <v>677</v>
      </c>
      <c r="B378" s="3" t="s">
        <v>717</v>
      </c>
      <c r="C378" s="4" t="s">
        <v>702</v>
      </c>
    </row>
    <row r="379" spans="1:3">
      <c r="A379" s="3" t="s">
        <v>677</v>
      </c>
      <c r="B379" s="3" t="s">
        <v>718</v>
      </c>
      <c r="C379" s="4" t="s">
        <v>679</v>
      </c>
    </row>
    <row r="380" spans="1:3">
      <c r="A380" s="3" t="s">
        <v>677</v>
      </c>
      <c r="B380" s="3" t="s">
        <v>719</v>
      </c>
      <c r="C380" s="4" t="s">
        <v>720</v>
      </c>
    </row>
    <row r="381" spans="1:3">
      <c r="A381" s="3" t="s">
        <v>677</v>
      </c>
      <c r="B381" s="3" t="s">
        <v>721</v>
      </c>
      <c r="C381" s="4" t="s">
        <v>722</v>
      </c>
    </row>
    <row r="382" spans="1:3">
      <c r="A382" s="3" t="s">
        <v>677</v>
      </c>
      <c r="B382" s="3" t="s">
        <v>723</v>
      </c>
      <c r="C382" s="4" t="s">
        <v>724</v>
      </c>
    </row>
    <row r="383" spans="1:3">
      <c r="A383" s="3" t="s">
        <v>677</v>
      </c>
      <c r="B383" s="3" t="s">
        <v>725</v>
      </c>
      <c r="C383" s="4" t="s">
        <v>683</v>
      </c>
    </row>
    <row r="384" spans="1:3">
      <c r="A384" s="3" t="s">
        <v>677</v>
      </c>
      <c r="B384" s="3" t="s">
        <v>726</v>
      </c>
      <c r="C384" s="4" t="s">
        <v>727</v>
      </c>
    </row>
    <row r="385" spans="1:3">
      <c r="A385" s="3" t="s">
        <v>677</v>
      </c>
      <c r="B385" s="3" t="s">
        <v>728</v>
      </c>
      <c r="C385" s="4" t="s">
        <v>729</v>
      </c>
    </row>
    <row r="386" spans="1:3">
      <c r="A386" s="3" t="s">
        <v>677</v>
      </c>
      <c r="B386" s="3" t="s">
        <v>730</v>
      </c>
      <c r="C386" s="4" t="s">
        <v>731</v>
      </c>
    </row>
    <row r="387" spans="1:3">
      <c r="A387" s="3" t="s">
        <v>677</v>
      </c>
      <c r="B387" s="3" t="s">
        <v>732</v>
      </c>
      <c r="C387" s="4" t="s">
        <v>733</v>
      </c>
    </row>
    <row r="388" spans="1:3">
      <c r="A388" s="3" t="s">
        <v>677</v>
      </c>
      <c r="B388" s="3" t="s">
        <v>734</v>
      </c>
      <c r="C388" s="4" t="s">
        <v>735</v>
      </c>
    </row>
    <row r="389" spans="1:3">
      <c r="A389" s="3" t="s">
        <v>677</v>
      </c>
      <c r="B389" s="3" t="s">
        <v>736</v>
      </c>
      <c r="C389" s="4" t="s">
        <v>737</v>
      </c>
    </row>
    <row r="390" spans="1:3">
      <c r="A390" s="3" t="s">
        <v>677</v>
      </c>
      <c r="B390" s="3" t="s">
        <v>738</v>
      </c>
      <c r="C390" s="4" t="s">
        <v>739</v>
      </c>
    </row>
    <row r="391" spans="1:3">
      <c r="A391" s="3" t="s">
        <v>677</v>
      </c>
      <c r="B391" s="3" t="s">
        <v>740</v>
      </c>
      <c r="C391" s="4" t="s">
        <v>741</v>
      </c>
    </row>
    <row r="392" spans="1:3">
      <c r="A392" s="3" t="s">
        <v>677</v>
      </c>
      <c r="B392" s="3" t="s">
        <v>742</v>
      </c>
      <c r="C392" s="4" t="s">
        <v>743</v>
      </c>
    </row>
    <row r="393" spans="1:3">
      <c r="A393" s="3" t="s">
        <v>677</v>
      </c>
      <c r="B393" s="3" t="s">
        <v>744</v>
      </c>
      <c r="C393" s="4" t="s">
        <v>745</v>
      </c>
    </row>
    <row r="394" spans="1:3">
      <c r="A394" s="3" t="s">
        <v>677</v>
      </c>
      <c r="B394" s="3" t="s">
        <v>746</v>
      </c>
      <c r="C394" s="4" t="s">
        <v>747</v>
      </c>
    </row>
    <row r="395" spans="1:3">
      <c r="A395" s="3" t="s">
        <v>677</v>
      </c>
      <c r="B395" s="3" t="s">
        <v>748</v>
      </c>
      <c r="C395" s="4" t="s">
        <v>625</v>
      </c>
    </row>
    <row r="396" spans="1:3">
      <c r="A396" s="3" t="s">
        <v>677</v>
      </c>
      <c r="B396" s="3" t="s">
        <v>750</v>
      </c>
      <c r="C396" s="4" t="s">
        <v>751</v>
      </c>
    </row>
    <row r="397" spans="1:3">
      <c r="A397" s="3" t="s">
        <v>677</v>
      </c>
      <c r="B397" s="3" t="s">
        <v>752</v>
      </c>
      <c r="C397" s="4" t="s">
        <v>691</v>
      </c>
    </row>
    <row r="398" spans="1:3">
      <c r="A398" s="3" t="s">
        <v>677</v>
      </c>
      <c r="B398" s="3" t="s">
        <v>753</v>
      </c>
      <c r="C398" s="4" t="s">
        <v>754</v>
      </c>
    </row>
    <row r="399" spans="1:3">
      <c r="A399" s="3" t="s">
        <v>677</v>
      </c>
      <c r="B399" s="3" t="s">
        <v>757</v>
      </c>
      <c r="C399" s="4" t="s">
        <v>683</v>
      </c>
    </row>
    <row r="400" spans="1:3">
      <c r="A400" s="3" t="s">
        <v>677</v>
      </c>
      <c r="B400" s="3" t="s">
        <v>758</v>
      </c>
      <c r="C400" s="4" t="s">
        <v>759</v>
      </c>
    </row>
    <row r="401" spans="1:3">
      <c r="A401" s="3" t="s">
        <v>677</v>
      </c>
      <c r="B401" s="3" t="s">
        <v>760</v>
      </c>
      <c r="C401" s="4" t="s">
        <v>761</v>
      </c>
    </row>
    <row r="402" spans="1:3">
      <c r="A402" s="3" t="s">
        <v>677</v>
      </c>
      <c r="B402" s="3" t="s">
        <v>763</v>
      </c>
      <c r="C402" s="4" t="s">
        <v>764</v>
      </c>
    </row>
    <row r="403" spans="1:3">
      <c r="A403" s="3" t="s">
        <v>677</v>
      </c>
      <c r="B403" s="3" t="s">
        <v>765</v>
      </c>
      <c r="C403" s="4" t="s">
        <v>766</v>
      </c>
    </row>
    <row r="404" spans="1:3">
      <c r="A404" s="3" t="s">
        <v>677</v>
      </c>
      <c r="B404" s="3" t="s">
        <v>769</v>
      </c>
      <c r="C404" s="4" t="s">
        <v>720</v>
      </c>
    </row>
    <row r="405" spans="1:3">
      <c r="A405" s="3" t="s">
        <v>677</v>
      </c>
      <c r="B405" s="3" t="s">
        <v>774</v>
      </c>
      <c r="C405" s="4" t="s">
        <v>775</v>
      </c>
    </row>
    <row r="406" spans="1:3">
      <c r="A406" s="3" t="s">
        <v>677</v>
      </c>
      <c r="B406" s="3" t="s">
        <v>776</v>
      </c>
      <c r="C406" s="4" t="s">
        <v>581</v>
      </c>
    </row>
    <row r="407" spans="1:3">
      <c r="A407" s="3" t="s">
        <v>677</v>
      </c>
      <c r="B407" s="3" t="s">
        <v>778</v>
      </c>
      <c r="C407" s="4" t="s">
        <v>779</v>
      </c>
    </row>
    <row r="408" spans="1:3">
      <c r="A408" s="3" t="s">
        <v>677</v>
      </c>
      <c r="B408" s="3" t="s">
        <v>780</v>
      </c>
      <c r="C408" s="4" t="s">
        <v>781</v>
      </c>
    </row>
    <row r="409" spans="1:3">
      <c r="A409" s="3" t="s">
        <v>677</v>
      </c>
      <c r="B409" s="3" t="s">
        <v>784</v>
      </c>
      <c r="C409" s="4" t="s">
        <v>785</v>
      </c>
    </row>
    <row r="410" spans="1:3">
      <c r="A410" s="3" t="s">
        <v>677</v>
      </c>
      <c r="B410" s="3" t="s">
        <v>786</v>
      </c>
      <c r="C410" s="4" t="s">
        <v>787</v>
      </c>
    </row>
    <row r="411" spans="1:3">
      <c r="A411" s="3" t="s">
        <v>677</v>
      </c>
      <c r="B411" s="3" t="s">
        <v>788</v>
      </c>
      <c r="C411" s="4" t="s">
        <v>789</v>
      </c>
    </row>
    <row r="412" spans="1:3">
      <c r="A412" s="3" t="s">
        <v>677</v>
      </c>
      <c r="B412" s="3" t="s">
        <v>792</v>
      </c>
      <c r="C412" s="4" t="s">
        <v>793</v>
      </c>
    </row>
    <row r="413" spans="1:3">
      <c r="A413" s="8" t="s">
        <v>677</v>
      </c>
      <c r="B413" s="8" t="s">
        <v>794</v>
      </c>
      <c r="C413" s="9" t="s">
        <v>795</v>
      </c>
    </row>
    <row r="414" spans="1:3">
      <c r="A414" s="3" t="s">
        <v>677</v>
      </c>
      <c r="B414" s="3" t="s">
        <v>800</v>
      </c>
      <c r="C414" s="3" t="s">
        <v>801</v>
      </c>
    </row>
    <row r="415" spans="1:3">
      <c r="A415" s="3" t="s">
        <v>677</v>
      </c>
      <c r="B415" s="3" t="s">
        <v>802</v>
      </c>
      <c r="C415" s="3" t="s">
        <v>691</v>
      </c>
    </row>
    <row r="416" spans="1:3">
      <c r="A416" s="3" t="s">
        <v>677</v>
      </c>
      <c r="B416" s="3" t="s">
        <v>803</v>
      </c>
      <c r="C416" s="3" t="s">
        <v>804</v>
      </c>
    </row>
    <row r="417" spans="1:3">
      <c r="A417" s="3" t="s">
        <v>677</v>
      </c>
      <c r="B417" s="3" t="s">
        <v>805</v>
      </c>
      <c r="C417" s="3" t="s">
        <v>806</v>
      </c>
    </row>
    <row r="418" spans="1:3">
      <c r="A418" s="3" t="s">
        <v>677</v>
      </c>
      <c r="B418" s="6" t="s">
        <v>969</v>
      </c>
      <c r="C418" s="3" t="s">
        <v>970</v>
      </c>
    </row>
    <row r="419" spans="1:3">
      <c r="A419" s="3" t="s">
        <v>677</v>
      </c>
      <c r="B419" s="6" t="s">
        <v>979</v>
      </c>
      <c r="C419" s="3" t="s">
        <v>980</v>
      </c>
    </row>
    <row r="420" spans="1:3">
      <c r="A420" s="3" t="s">
        <v>677</v>
      </c>
      <c r="B420" s="6" t="s">
        <v>994</v>
      </c>
      <c r="C420" s="3" t="s">
        <v>995</v>
      </c>
    </row>
    <row r="421" spans="1:3">
      <c r="A421" s="3" t="s">
        <v>677</v>
      </c>
      <c r="B421" s="6" t="s">
        <v>1008</v>
      </c>
      <c r="C421" s="3" t="s">
        <v>1009</v>
      </c>
    </row>
    <row r="422" spans="1:3">
      <c r="A422" s="3" t="s">
        <v>677</v>
      </c>
      <c r="B422" s="6" t="s">
        <v>1030</v>
      </c>
      <c r="C422" s="3" t="s">
        <v>1031</v>
      </c>
    </row>
    <row r="423" spans="1:3">
      <c r="A423" s="3" t="s">
        <v>677</v>
      </c>
      <c r="B423" s="6" t="s">
        <v>1044</v>
      </c>
      <c r="C423" s="3" t="s">
        <v>801</v>
      </c>
    </row>
    <row r="424" spans="1:3">
      <c r="A424" s="3" t="s">
        <v>677</v>
      </c>
      <c r="B424" s="7" t="s">
        <v>1047</v>
      </c>
      <c r="C424" s="8" t="s">
        <v>1048</v>
      </c>
    </row>
    <row r="425" spans="1:3">
      <c r="A425" s="3" t="s">
        <v>677</v>
      </c>
      <c r="B425" s="3" t="s">
        <v>1055</v>
      </c>
      <c r="C425" s="3" t="s">
        <v>1056</v>
      </c>
    </row>
    <row r="426" spans="1:3">
      <c r="A426" s="3" t="s">
        <v>677</v>
      </c>
      <c r="B426" s="3" t="s">
        <v>1077</v>
      </c>
      <c r="C426" s="3" t="s">
        <v>689</v>
      </c>
    </row>
    <row r="427" spans="1:3">
      <c r="A427" s="3" t="s">
        <v>807</v>
      </c>
      <c r="B427" s="3" t="s">
        <v>808</v>
      </c>
      <c r="C427" s="3" t="s">
        <v>809</v>
      </c>
    </row>
    <row r="428" spans="1:3">
      <c r="A428" s="3" t="s">
        <v>807</v>
      </c>
      <c r="B428" s="3" t="s">
        <v>810</v>
      </c>
      <c r="C428" s="3" t="s">
        <v>811</v>
      </c>
    </row>
    <row r="429" spans="1:3">
      <c r="A429" s="3" t="s">
        <v>807</v>
      </c>
      <c r="B429" s="3" t="s">
        <v>812</v>
      </c>
      <c r="C429" s="3" t="s">
        <v>813</v>
      </c>
    </row>
    <row r="430" spans="1:3">
      <c r="A430" s="3" t="s">
        <v>807</v>
      </c>
      <c r="B430" s="3" t="s">
        <v>814</v>
      </c>
      <c r="C430" s="3" t="s">
        <v>815</v>
      </c>
    </row>
    <row r="431" spans="1:3">
      <c r="A431" s="3" t="s">
        <v>807</v>
      </c>
      <c r="B431" s="3" t="s">
        <v>816</v>
      </c>
      <c r="C431" s="3" t="s">
        <v>817</v>
      </c>
    </row>
    <row r="432" spans="1:3">
      <c r="A432" s="3" t="s">
        <v>807</v>
      </c>
      <c r="B432" s="3" t="s">
        <v>818</v>
      </c>
      <c r="C432" s="3" t="s">
        <v>819</v>
      </c>
    </row>
    <row r="433" spans="1:3">
      <c r="A433" s="3" t="s">
        <v>807</v>
      </c>
      <c r="B433" s="3" t="s">
        <v>820</v>
      </c>
      <c r="C433" s="3" t="s">
        <v>799</v>
      </c>
    </row>
    <row r="434" spans="1:3">
      <c r="A434" s="3" t="s">
        <v>807</v>
      </c>
      <c r="B434" s="3" t="s">
        <v>821</v>
      </c>
      <c r="C434" s="3" t="s">
        <v>822</v>
      </c>
    </row>
    <row r="435" spans="1:3">
      <c r="A435" s="3" t="s">
        <v>807</v>
      </c>
      <c r="B435" s="6" t="s">
        <v>823</v>
      </c>
      <c r="C435" s="3" t="s">
        <v>824</v>
      </c>
    </row>
    <row r="436" spans="1:3">
      <c r="A436" s="3" t="s">
        <v>807</v>
      </c>
      <c r="B436" s="6" t="s">
        <v>825</v>
      </c>
      <c r="C436" s="3" t="s">
        <v>826</v>
      </c>
    </row>
    <row r="437" spans="1:3">
      <c r="A437" s="3" t="s">
        <v>807</v>
      </c>
      <c r="B437" s="6" t="s">
        <v>827</v>
      </c>
      <c r="C437" s="3" t="s">
        <v>828</v>
      </c>
    </row>
    <row r="438" spans="1:3">
      <c r="A438" s="3" t="s">
        <v>807</v>
      </c>
      <c r="B438" s="6" t="s">
        <v>829</v>
      </c>
      <c r="C438" s="3" t="s">
        <v>830</v>
      </c>
    </row>
    <row r="439" spans="1:3">
      <c r="A439" s="3" t="s">
        <v>807</v>
      </c>
      <c r="B439" s="6" t="s">
        <v>831</v>
      </c>
      <c r="C439" s="3" t="s">
        <v>832</v>
      </c>
    </row>
    <row r="440" spans="1:3">
      <c r="A440" s="3" t="s">
        <v>807</v>
      </c>
      <c r="B440" s="6" t="s">
        <v>833</v>
      </c>
      <c r="C440" s="3" t="s">
        <v>834</v>
      </c>
    </row>
    <row r="441" spans="1:3">
      <c r="A441" s="3" t="s">
        <v>807</v>
      </c>
      <c r="B441" s="6" t="s">
        <v>835</v>
      </c>
      <c r="C441" s="3" t="s">
        <v>836</v>
      </c>
    </row>
    <row r="442" spans="1:3">
      <c r="A442" s="3" t="s">
        <v>807</v>
      </c>
      <c r="B442" s="6" t="s">
        <v>837</v>
      </c>
      <c r="C442" s="3" t="s">
        <v>838</v>
      </c>
    </row>
    <row r="443" spans="1:3">
      <c r="A443" s="3" t="s">
        <v>807</v>
      </c>
      <c r="B443" s="6" t="s">
        <v>839</v>
      </c>
      <c r="C443" s="3" t="s">
        <v>840</v>
      </c>
    </row>
    <row r="444" spans="1:3">
      <c r="A444" s="3" t="s">
        <v>807</v>
      </c>
      <c r="B444" s="6" t="s">
        <v>841</v>
      </c>
      <c r="C444" s="3" t="s">
        <v>842</v>
      </c>
    </row>
    <row r="445" spans="1:3">
      <c r="A445" s="3" t="s">
        <v>807</v>
      </c>
      <c r="B445" s="6" t="s">
        <v>843</v>
      </c>
      <c r="C445" s="3" t="s">
        <v>844</v>
      </c>
    </row>
    <row r="446" spans="1:3">
      <c r="A446" s="3" t="s">
        <v>807</v>
      </c>
      <c r="B446" s="6" t="s">
        <v>845</v>
      </c>
      <c r="C446" s="3" t="s">
        <v>813</v>
      </c>
    </row>
    <row r="447" spans="1:3">
      <c r="A447" s="3" t="s">
        <v>807</v>
      </c>
      <c r="B447" s="7" t="s">
        <v>846</v>
      </c>
      <c r="C447" s="8" t="s">
        <v>847</v>
      </c>
    </row>
    <row r="448" spans="1:3">
      <c r="A448" s="3" t="s">
        <v>807</v>
      </c>
      <c r="B448" s="6" t="s">
        <v>848</v>
      </c>
      <c r="C448" s="3" t="s">
        <v>842</v>
      </c>
    </row>
    <row r="449" spans="1:3">
      <c r="A449" s="3" t="s">
        <v>807</v>
      </c>
      <c r="B449" s="6" t="s">
        <v>849</v>
      </c>
      <c r="C449" s="3" t="s">
        <v>809</v>
      </c>
    </row>
    <row r="450" spans="1:3">
      <c r="A450" s="3" t="s">
        <v>807</v>
      </c>
      <c r="B450" s="6" t="s">
        <v>850</v>
      </c>
      <c r="C450" s="3" t="s">
        <v>851</v>
      </c>
    </row>
    <row r="451" spans="1:3">
      <c r="A451" s="3" t="s">
        <v>807</v>
      </c>
      <c r="B451" s="6" t="s">
        <v>852</v>
      </c>
      <c r="C451" s="3" t="s">
        <v>853</v>
      </c>
    </row>
    <row r="452" spans="1:3">
      <c r="A452" s="3" t="s">
        <v>807</v>
      </c>
      <c r="B452" s="6" t="s">
        <v>854</v>
      </c>
      <c r="C452" s="3" t="s">
        <v>855</v>
      </c>
    </row>
    <row r="453" spans="1:3">
      <c r="A453" s="3" t="s">
        <v>807</v>
      </c>
      <c r="B453" s="7" t="s">
        <v>856</v>
      </c>
      <c r="C453" s="8" t="s">
        <v>857</v>
      </c>
    </row>
    <row r="454" spans="1:3">
      <c r="A454" s="3" t="s">
        <v>807</v>
      </c>
      <c r="B454" s="6" t="s">
        <v>858</v>
      </c>
      <c r="C454" s="3" t="s">
        <v>859</v>
      </c>
    </row>
    <row r="455" spans="1:3">
      <c r="A455" s="3" t="s">
        <v>807</v>
      </c>
      <c r="B455" s="6" t="s">
        <v>860</v>
      </c>
      <c r="C455" s="3" t="s">
        <v>861</v>
      </c>
    </row>
    <row r="456" spans="1:3">
      <c r="A456" s="3" t="s">
        <v>807</v>
      </c>
      <c r="B456" s="6" t="s">
        <v>863</v>
      </c>
      <c r="C456" s="3" t="s">
        <v>864</v>
      </c>
    </row>
    <row r="457" spans="1:3">
      <c r="A457" s="3" t="s">
        <v>807</v>
      </c>
      <c r="B457" s="6" t="s">
        <v>865</v>
      </c>
      <c r="C457" s="3" t="s">
        <v>809</v>
      </c>
    </row>
    <row r="458" spans="1:3">
      <c r="A458" s="3" t="s">
        <v>807</v>
      </c>
      <c r="B458" s="6" t="s">
        <v>866</v>
      </c>
      <c r="C458" s="3" t="s">
        <v>867</v>
      </c>
    </row>
    <row r="459" spans="1:3">
      <c r="A459" s="3" t="s">
        <v>807</v>
      </c>
      <c r="B459" s="6" t="s">
        <v>868</v>
      </c>
      <c r="C459" s="3" t="s">
        <v>869</v>
      </c>
    </row>
    <row r="460" spans="1:3">
      <c r="A460" s="3" t="s">
        <v>807</v>
      </c>
      <c r="B460" s="6" t="s">
        <v>872</v>
      </c>
      <c r="C460" s="3" t="s">
        <v>549</v>
      </c>
    </row>
    <row r="461" spans="1:3">
      <c r="A461" s="3" t="s">
        <v>807</v>
      </c>
      <c r="B461" s="7" t="s">
        <v>873</v>
      </c>
      <c r="C461" s="8" t="s">
        <v>813</v>
      </c>
    </row>
    <row r="462" spans="1:3">
      <c r="A462" s="3" t="s">
        <v>807</v>
      </c>
      <c r="B462" s="6" t="s">
        <v>874</v>
      </c>
      <c r="C462" s="3" t="s">
        <v>875</v>
      </c>
    </row>
    <row r="463" spans="1:3">
      <c r="A463" s="3" t="s">
        <v>807</v>
      </c>
      <c r="B463" s="6" t="s">
        <v>876</v>
      </c>
      <c r="C463" s="3" t="s">
        <v>867</v>
      </c>
    </row>
    <row r="464" spans="1:3">
      <c r="A464" s="3" t="s">
        <v>807</v>
      </c>
      <c r="B464" s="6" t="s">
        <v>877</v>
      </c>
      <c r="C464" s="3" t="s">
        <v>878</v>
      </c>
    </row>
    <row r="465" spans="1:3">
      <c r="A465" s="3" t="s">
        <v>807</v>
      </c>
      <c r="B465" s="6" t="s">
        <v>879</v>
      </c>
      <c r="C465" s="3" t="s">
        <v>880</v>
      </c>
    </row>
    <row r="466" spans="1:3">
      <c r="A466" s="3" t="s">
        <v>807</v>
      </c>
      <c r="B466" s="6" t="s">
        <v>881</v>
      </c>
      <c r="C466" s="3" t="s">
        <v>882</v>
      </c>
    </row>
    <row r="467" spans="1:3">
      <c r="A467" s="3" t="s">
        <v>807</v>
      </c>
      <c r="B467" s="6" t="s">
        <v>884</v>
      </c>
      <c r="C467" s="3" t="s">
        <v>885</v>
      </c>
    </row>
    <row r="468" spans="1:3">
      <c r="A468" s="3" t="s">
        <v>807</v>
      </c>
      <c r="B468" s="6" t="s">
        <v>888</v>
      </c>
      <c r="C468" s="3" t="s">
        <v>889</v>
      </c>
    </row>
    <row r="469" spans="1:3">
      <c r="A469" s="3" t="s">
        <v>807</v>
      </c>
      <c r="B469" s="6" t="s">
        <v>890</v>
      </c>
      <c r="C469" s="3" t="s">
        <v>867</v>
      </c>
    </row>
    <row r="470" spans="1:3">
      <c r="A470" s="3" t="s">
        <v>807</v>
      </c>
      <c r="B470" s="6" t="s">
        <v>891</v>
      </c>
      <c r="C470" s="3" t="s">
        <v>892</v>
      </c>
    </row>
    <row r="471" spans="1:3">
      <c r="A471" s="3" t="s">
        <v>807</v>
      </c>
      <c r="B471" s="6" t="s">
        <v>893</v>
      </c>
      <c r="C471" s="3" t="s">
        <v>894</v>
      </c>
    </row>
    <row r="472" spans="1:3">
      <c r="A472" s="3" t="s">
        <v>807</v>
      </c>
      <c r="B472" s="6" t="s">
        <v>895</v>
      </c>
      <c r="C472" s="3" t="s">
        <v>896</v>
      </c>
    </row>
    <row r="473" spans="1:3">
      <c r="A473" s="3" t="s">
        <v>807</v>
      </c>
      <c r="B473" s="6" t="s">
        <v>897</v>
      </c>
      <c r="C473" s="3" t="s">
        <v>898</v>
      </c>
    </row>
    <row r="474" spans="1:3">
      <c r="A474" s="3" t="s">
        <v>807</v>
      </c>
      <c r="B474" s="6" t="s">
        <v>899</v>
      </c>
      <c r="C474" s="3" t="s">
        <v>900</v>
      </c>
    </row>
    <row r="475" spans="1:3">
      <c r="A475" s="3" t="s">
        <v>807</v>
      </c>
      <c r="B475" s="6" t="s">
        <v>901</v>
      </c>
      <c r="C475" s="3" t="s">
        <v>902</v>
      </c>
    </row>
    <row r="476" spans="1:3">
      <c r="A476" s="3" t="s">
        <v>807</v>
      </c>
      <c r="B476" s="6" t="s">
        <v>903</v>
      </c>
      <c r="C476" s="3" t="s">
        <v>904</v>
      </c>
    </row>
    <row r="477" spans="1:3">
      <c r="A477" s="3" t="s">
        <v>807</v>
      </c>
      <c r="B477" s="7" t="s">
        <v>905</v>
      </c>
      <c r="C477" s="8" t="s">
        <v>906</v>
      </c>
    </row>
    <row r="478" spans="1:3">
      <c r="A478" s="3" t="s">
        <v>807</v>
      </c>
      <c r="B478" s="6" t="s">
        <v>907</v>
      </c>
      <c r="C478" s="3" t="s">
        <v>908</v>
      </c>
    </row>
    <row r="479" spans="1:3">
      <c r="A479" s="3" t="s">
        <v>807</v>
      </c>
      <c r="B479" s="6" t="s">
        <v>909</v>
      </c>
      <c r="C479" s="3" t="s">
        <v>910</v>
      </c>
    </row>
    <row r="480" spans="1:3">
      <c r="A480" s="3" t="s">
        <v>807</v>
      </c>
      <c r="B480" s="6" t="s">
        <v>911</v>
      </c>
      <c r="C480" s="3" t="s">
        <v>842</v>
      </c>
    </row>
    <row r="481" spans="1:3">
      <c r="A481" s="3" t="s">
        <v>807</v>
      </c>
      <c r="B481" s="6" t="s">
        <v>914</v>
      </c>
      <c r="C481" s="3" t="s">
        <v>915</v>
      </c>
    </row>
    <row r="482" spans="1:3">
      <c r="A482" s="3" t="s">
        <v>807</v>
      </c>
      <c r="B482" s="6" t="s">
        <v>921</v>
      </c>
      <c r="C482" s="3" t="s">
        <v>922</v>
      </c>
    </row>
    <row r="483" spans="1:3">
      <c r="A483" s="3" t="s">
        <v>807</v>
      </c>
      <c r="B483" s="6" t="s">
        <v>923</v>
      </c>
      <c r="C483" s="3" t="s">
        <v>924</v>
      </c>
    </row>
    <row r="484" spans="1:3">
      <c r="A484" s="3" t="s">
        <v>807</v>
      </c>
      <c r="B484" s="6" t="s">
        <v>927</v>
      </c>
      <c r="C484" s="3" t="s">
        <v>928</v>
      </c>
    </row>
    <row r="485" spans="1:3">
      <c r="A485" s="3" t="s">
        <v>807</v>
      </c>
      <c r="B485" s="6" t="s">
        <v>953</v>
      </c>
      <c r="C485" s="3" t="s">
        <v>954</v>
      </c>
    </row>
    <row r="486" spans="1:3">
      <c r="A486" s="3" t="s">
        <v>807</v>
      </c>
      <c r="B486" s="6" t="s">
        <v>967</v>
      </c>
      <c r="C486" s="3" t="s">
        <v>968</v>
      </c>
    </row>
    <row r="487" spans="1:3">
      <c r="A487" s="3" t="s">
        <v>807</v>
      </c>
      <c r="B487" s="7" t="s">
        <v>977</v>
      </c>
      <c r="C487" s="8" t="s">
        <v>978</v>
      </c>
    </row>
    <row r="488" spans="1:3">
      <c r="A488" s="3" t="s">
        <v>807</v>
      </c>
      <c r="B488" s="6" t="s">
        <v>983</v>
      </c>
      <c r="C488" s="3" t="s">
        <v>984</v>
      </c>
    </row>
    <row r="489" spans="1:3">
      <c r="A489" s="3" t="s">
        <v>807</v>
      </c>
      <c r="B489" s="6" t="s">
        <v>1002</v>
      </c>
      <c r="C489" s="3" t="s">
        <v>1003</v>
      </c>
    </row>
    <row r="490" spans="1:3">
      <c r="A490" s="3" t="s">
        <v>807</v>
      </c>
      <c r="B490" s="6" t="s">
        <v>1005</v>
      </c>
      <c r="C490" s="3" t="s">
        <v>1006</v>
      </c>
    </row>
    <row r="491" spans="1:3">
      <c r="A491" s="3" t="s">
        <v>807</v>
      </c>
      <c r="B491" s="6" t="s">
        <v>1014</v>
      </c>
      <c r="C491" s="3" t="s">
        <v>1015</v>
      </c>
    </row>
    <row r="492" spans="1:3">
      <c r="A492" s="3" t="s">
        <v>807</v>
      </c>
      <c r="B492" s="6" t="s">
        <v>1020</v>
      </c>
      <c r="C492" s="3" t="s">
        <v>1021</v>
      </c>
    </row>
    <row r="493" spans="1:3">
      <c r="A493" s="3" t="s">
        <v>807</v>
      </c>
      <c r="B493" s="6" t="s">
        <v>1032</v>
      </c>
      <c r="C493" s="3" t="s">
        <v>1033</v>
      </c>
    </row>
    <row r="494" spans="1:3">
      <c r="A494" s="3" t="s">
        <v>807</v>
      </c>
      <c r="B494" s="6" t="s">
        <v>1039</v>
      </c>
      <c r="C494" s="3" t="s">
        <v>1040</v>
      </c>
    </row>
    <row r="495" spans="1:3">
      <c r="A495" s="3" t="s">
        <v>807</v>
      </c>
      <c r="B495" s="6" t="s">
        <v>1041</v>
      </c>
      <c r="C495" s="3" t="s">
        <v>128</v>
      </c>
    </row>
    <row r="496" spans="1:3">
      <c r="A496" s="3" t="s">
        <v>807</v>
      </c>
      <c r="B496" s="6" t="s">
        <v>1049</v>
      </c>
      <c r="C496" s="3" t="s">
        <v>838</v>
      </c>
    </row>
    <row r="497" spans="1:3">
      <c r="A497" s="3" t="s">
        <v>807</v>
      </c>
      <c r="B497" s="6" t="s">
        <v>1057</v>
      </c>
      <c r="C497" s="3" t="s">
        <v>1058</v>
      </c>
    </row>
    <row r="498" spans="1:3">
      <c r="A498" s="3" t="s">
        <v>807</v>
      </c>
      <c r="B498" s="6" t="s">
        <v>1069</v>
      </c>
      <c r="C498" s="3" t="s">
        <v>1070</v>
      </c>
    </row>
    <row r="499" spans="1:3">
      <c r="A499" s="3" t="s">
        <v>807</v>
      </c>
      <c r="B499" s="6" t="s">
        <v>1071</v>
      </c>
      <c r="C499" s="3" t="s">
        <v>1072</v>
      </c>
    </row>
    <row r="500" spans="1:3">
      <c r="A500" s="3" t="s">
        <v>807</v>
      </c>
      <c r="B500" s="6" t="s">
        <v>1078</v>
      </c>
      <c r="C500" s="3" t="s">
        <v>1079</v>
      </c>
    </row>
    <row r="501" spans="1:3">
      <c r="A501" s="3" t="s">
        <v>807</v>
      </c>
      <c r="B501" s="6" t="s">
        <v>1080</v>
      </c>
      <c r="C501" s="3" t="s">
        <v>1081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ADA0-5E52-4332-949C-03F7F8C3BAEB}">
  <sheetPr filterMode="1"/>
  <dimension ref="A1:K507"/>
  <sheetViews>
    <sheetView tabSelected="1" topLeftCell="H1" workbookViewId="0">
      <selection activeCell="K98" sqref="K98"/>
    </sheetView>
  </sheetViews>
  <sheetFormatPr defaultColWidth="18.140625" defaultRowHeight="15"/>
  <cols>
    <col min="1" max="1" width="10.28515625" style="36" customWidth="1"/>
    <col min="2" max="2" width="10.5703125" style="36" customWidth="1"/>
    <col min="3" max="3" width="18.140625" style="36"/>
    <col min="4" max="4" width="9" style="36" customWidth="1"/>
    <col min="5" max="5" width="18.5703125" style="36" customWidth="1"/>
    <col min="6" max="6" width="7.85546875" style="36" customWidth="1"/>
    <col min="7" max="9" width="33.140625" style="36" customWidth="1"/>
    <col min="10" max="10" width="34.42578125" style="36" customWidth="1"/>
    <col min="11" max="11" width="66.7109375" style="54" customWidth="1"/>
    <col min="12" max="16384" width="18.140625" style="36"/>
  </cols>
  <sheetData>
    <row r="1" spans="1:11" ht="15.75">
      <c r="A1" s="35" t="s">
        <v>1</v>
      </c>
      <c r="B1" s="35" t="s">
        <v>2</v>
      </c>
      <c r="C1" s="35" t="s">
        <v>3</v>
      </c>
      <c r="D1" s="35" t="s">
        <v>5936</v>
      </c>
      <c r="E1" s="35" t="s">
        <v>5937</v>
      </c>
      <c r="F1" s="35" t="s">
        <v>5938</v>
      </c>
      <c r="G1" s="35" t="s">
        <v>5939</v>
      </c>
      <c r="H1" s="35" t="s">
        <v>5940</v>
      </c>
      <c r="I1" s="35" t="s">
        <v>5941</v>
      </c>
      <c r="J1" s="35" t="s">
        <v>5942</v>
      </c>
      <c r="K1" s="46" t="s">
        <v>5943</v>
      </c>
    </row>
    <row r="2" spans="1:11" ht="15.75" hidden="1">
      <c r="A2" s="37" t="s">
        <v>6</v>
      </c>
      <c r="B2" s="44" t="s">
        <v>7</v>
      </c>
      <c r="C2" s="37" t="s">
        <v>8</v>
      </c>
      <c r="D2" s="37" t="s">
        <v>5944</v>
      </c>
      <c r="E2" s="37" t="s">
        <v>5945</v>
      </c>
      <c r="F2" s="37" t="s">
        <v>5946</v>
      </c>
      <c r="G2" s="37" t="s">
        <v>5946</v>
      </c>
      <c r="H2" s="37"/>
      <c r="I2" s="37"/>
      <c r="J2" s="37" t="s">
        <v>5946</v>
      </c>
      <c r="K2" s="47" t="s">
        <v>5946</v>
      </c>
    </row>
    <row r="3" spans="1:11" ht="15.75" hidden="1">
      <c r="A3" s="42" t="s">
        <v>6</v>
      </c>
      <c r="B3" s="41" t="s">
        <v>9</v>
      </c>
      <c r="C3" s="43" t="s">
        <v>10</v>
      </c>
      <c r="D3" s="37" t="s">
        <v>5944</v>
      </c>
      <c r="E3" s="38" t="s">
        <v>5947</v>
      </c>
      <c r="F3" s="37" t="s">
        <v>5946</v>
      </c>
      <c r="G3" s="37" t="s">
        <v>5946</v>
      </c>
      <c r="H3" s="37"/>
      <c r="I3" s="37"/>
      <c r="J3" s="37" t="s">
        <v>5946</v>
      </c>
      <c r="K3" s="47" t="s">
        <v>5946</v>
      </c>
    </row>
    <row r="4" spans="1:11" ht="15.75" hidden="1">
      <c r="A4" s="39" t="s">
        <v>6</v>
      </c>
      <c r="B4" s="45" t="s">
        <v>14</v>
      </c>
      <c r="C4" s="39" t="s">
        <v>15</v>
      </c>
      <c r="D4" s="39" t="s">
        <v>5944</v>
      </c>
      <c r="E4" s="39" t="s">
        <v>5948</v>
      </c>
      <c r="F4" s="39" t="s">
        <v>5946</v>
      </c>
      <c r="G4" s="39" t="s">
        <v>5946</v>
      </c>
      <c r="H4" s="39"/>
      <c r="I4" s="39"/>
      <c r="J4" s="39" t="s">
        <v>5946</v>
      </c>
      <c r="K4" s="48" t="s">
        <v>5946</v>
      </c>
    </row>
    <row r="5" spans="1:11" ht="15.75" hidden="1">
      <c r="A5" s="37" t="s">
        <v>6</v>
      </c>
      <c r="B5" s="37" t="s">
        <v>929</v>
      </c>
      <c r="C5" s="37" t="s">
        <v>930</v>
      </c>
      <c r="D5" s="37" t="s">
        <v>5944</v>
      </c>
      <c r="E5" s="38" t="s">
        <v>5949</v>
      </c>
      <c r="F5" s="37"/>
      <c r="G5" s="37"/>
      <c r="H5" s="37"/>
      <c r="I5" s="37"/>
      <c r="J5" s="37"/>
      <c r="K5" s="47"/>
    </row>
    <row r="6" spans="1:11" ht="15.75" hidden="1">
      <c r="A6" s="37" t="s">
        <v>6</v>
      </c>
      <c r="B6" s="37" t="s">
        <v>931</v>
      </c>
      <c r="C6" s="37" t="s">
        <v>932</v>
      </c>
      <c r="D6" s="37" t="s">
        <v>5950</v>
      </c>
      <c r="E6" s="37" t="s">
        <v>5951</v>
      </c>
      <c r="F6" s="37" t="s">
        <v>5952</v>
      </c>
      <c r="G6" s="37"/>
      <c r="H6" s="37"/>
      <c r="I6" s="37"/>
      <c r="J6" s="37"/>
      <c r="K6" s="47"/>
    </row>
    <row r="7" spans="1:11" ht="15.75" hidden="1">
      <c r="A7" s="37" t="s">
        <v>6</v>
      </c>
      <c r="B7" s="37" t="s">
        <v>939</v>
      </c>
      <c r="C7" s="37" t="s">
        <v>940</v>
      </c>
      <c r="D7" s="37" t="s">
        <v>5950</v>
      </c>
      <c r="E7" s="37" t="s">
        <v>5953</v>
      </c>
      <c r="F7" s="37"/>
      <c r="G7" s="37"/>
      <c r="H7" s="37"/>
      <c r="I7" s="37"/>
      <c r="J7" s="37"/>
      <c r="K7" s="47"/>
    </row>
    <row r="8" spans="1:11" ht="15.75" hidden="1">
      <c r="A8" s="37" t="s">
        <v>20</v>
      </c>
      <c r="B8" s="37" t="s">
        <v>21</v>
      </c>
      <c r="C8" s="37" t="s">
        <v>22</v>
      </c>
      <c r="D8" s="37" t="s">
        <v>5950</v>
      </c>
      <c r="E8" s="38" t="s">
        <v>5954</v>
      </c>
      <c r="F8" s="37"/>
      <c r="G8" s="37"/>
      <c r="H8" s="37"/>
      <c r="I8" s="37"/>
      <c r="J8" s="37"/>
      <c r="K8" s="47"/>
    </row>
    <row r="9" spans="1:11" ht="15.75" hidden="1">
      <c r="A9" s="37" t="s">
        <v>20</v>
      </c>
      <c r="B9" s="37" t="s">
        <v>23</v>
      </c>
      <c r="C9" s="37" t="s">
        <v>24</v>
      </c>
      <c r="D9" s="37" t="s">
        <v>5944</v>
      </c>
      <c r="E9" s="38" t="s">
        <v>5955</v>
      </c>
      <c r="F9" s="37"/>
      <c r="G9" s="37"/>
      <c r="H9" s="37"/>
      <c r="I9" s="37"/>
      <c r="J9" s="37"/>
      <c r="K9" s="47"/>
    </row>
    <row r="10" spans="1:11" ht="15.75" hidden="1">
      <c r="A10" s="37" t="s">
        <v>20</v>
      </c>
      <c r="B10" s="37" t="s">
        <v>25</v>
      </c>
      <c r="C10" s="37" t="s">
        <v>26</v>
      </c>
      <c r="D10" s="37" t="s">
        <v>5950</v>
      </c>
      <c r="E10" s="38" t="s">
        <v>5956</v>
      </c>
      <c r="F10" s="37"/>
      <c r="G10" s="37"/>
      <c r="H10" s="37"/>
      <c r="I10" s="37"/>
      <c r="J10" s="37"/>
      <c r="K10" s="47"/>
    </row>
    <row r="11" spans="1:11" ht="15.75" hidden="1">
      <c r="A11" s="37" t="s">
        <v>20</v>
      </c>
      <c r="B11" s="37" t="s">
        <v>27</v>
      </c>
      <c r="C11" s="37" t="s">
        <v>28</v>
      </c>
      <c r="D11" s="37" t="s">
        <v>5950</v>
      </c>
      <c r="E11" s="38" t="s">
        <v>5957</v>
      </c>
      <c r="F11" s="37"/>
      <c r="G11" s="37"/>
      <c r="H11" s="37"/>
      <c r="I11" s="37"/>
      <c r="J11" s="37"/>
      <c r="K11" s="47"/>
    </row>
    <row r="12" spans="1:11" ht="15.75" hidden="1">
      <c r="A12" s="37" t="s">
        <v>20</v>
      </c>
      <c r="B12" s="37" t="s">
        <v>29</v>
      </c>
      <c r="C12" s="37" t="s">
        <v>28</v>
      </c>
      <c r="D12" s="37" t="s">
        <v>5944</v>
      </c>
      <c r="E12" s="38" t="s">
        <v>5958</v>
      </c>
      <c r="F12" s="37"/>
      <c r="G12" s="37"/>
      <c r="H12" s="37"/>
      <c r="I12" s="37"/>
      <c r="J12" s="37"/>
      <c r="K12" s="47"/>
    </row>
    <row r="13" spans="1:11" ht="15.75" hidden="1">
      <c r="A13" s="37" t="s">
        <v>20</v>
      </c>
      <c r="B13" s="37" t="s">
        <v>30</v>
      </c>
      <c r="C13" s="37" t="s">
        <v>31</v>
      </c>
      <c r="D13" s="37" t="s">
        <v>5944</v>
      </c>
      <c r="E13" s="38" t="s">
        <v>5959</v>
      </c>
      <c r="F13" s="37"/>
      <c r="G13" s="37"/>
      <c r="H13" s="37"/>
      <c r="I13" s="37"/>
      <c r="J13" s="37"/>
      <c r="K13" s="47"/>
    </row>
    <row r="14" spans="1:11" ht="15.75" hidden="1">
      <c r="A14" s="37" t="s">
        <v>20</v>
      </c>
      <c r="B14" s="37" t="s">
        <v>32</v>
      </c>
      <c r="C14" s="37" t="s">
        <v>33</v>
      </c>
      <c r="D14" s="37" t="s">
        <v>5944</v>
      </c>
      <c r="E14" s="38" t="s">
        <v>5960</v>
      </c>
      <c r="F14" s="37"/>
      <c r="G14" s="37"/>
      <c r="H14" s="37"/>
      <c r="I14" s="37"/>
      <c r="J14" s="37"/>
      <c r="K14" s="47"/>
    </row>
    <row r="15" spans="1:11" ht="15.75" hidden="1">
      <c r="A15" s="37" t="s">
        <v>20</v>
      </c>
      <c r="B15" s="37" t="s">
        <v>34</v>
      </c>
      <c r="C15" s="37" t="s">
        <v>35</v>
      </c>
      <c r="D15" s="37" t="s">
        <v>5944</v>
      </c>
      <c r="E15" s="38" t="s">
        <v>5961</v>
      </c>
      <c r="F15" s="37"/>
      <c r="G15" s="37"/>
      <c r="H15" s="37"/>
      <c r="I15" s="37"/>
      <c r="J15" s="37"/>
      <c r="K15" s="47"/>
    </row>
    <row r="16" spans="1:11" ht="15.75" hidden="1">
      <c r="A16" s="37" t="s">
        <v>20</v>
      </c>
      <c r="B16" s="37" t="s">
        <v>36</v>
      </c>
      <c r="C16" s="37" t="s">
        <v>37</v>
      </c>
      <c r="D16" s="37" t="s">
        <v>5944</v>
      </c>
      <c r="E16" s="38" t="s">
        <v>5962</v>
      </c>
      <c r="F16" s="37" t="s">
        <v>5952</v>
      </c>
      <c r="G16" s="37"/>
      <c r="H16" s="37"/>
      <c r="I16" s="37"/>
      <c r="J16" s="37"/>
      <c r="K16" s="47"/>
    </row>
    <row r="17" spans="1:11" ht="15.75" hidden="1">
      <c r="A17" s="37" t="s">
        <v>20</v>
      </c>
      <c r="B17" s="37" t="s">
        <v>39</v>
      </c>
      <c r="C17" s="37" t="s">
        <v>26</v>
      </c>
      <c r="D17" s="37" t="s">
        <v>5944</v>
      </c>
      <c r="E17" s="38" t="s">
        <v>5963</v>
      </c>
      <c r="F17" s="37"/>
      <c r="G17" s="37"/>
      <c r="H17" s="37"/>
      <c r="I17" s="37"/>
      <c r="J17" s="37"/>
      <c r="K17" s="47"/>
    </row>
    <row r="18" spans="1:11" ht="15.75" hidden="1">
      <c r="A18" s="37" t="s">
        <v>20</v>
      </c>
      <c r="B18" s="37" t="s">
        <v>40</v>
      </c>
      <c r="C18" s="37" t="s">
        <v>41</v>
      </c>
      <c r="D18" s="37" t="s">
        <v>5944</v>
      </c>
      <c r="E18" s="38" t="s">
        <v>5964</v>
      </c>
      <c r="F18" s="37"/>
      <c r="G18" s="37"/>
      <c r="H18" s="37"/>
      <c r="I18" s="37"/>
      <c r="J18" s="37"/>
      <c r="K18" s="47"/>
    </row>
    <row r="19" spans="1:11" ht="15.75" hidden="1">
      <c r="A19" s="37" t="s">
        <v>20</v>
      </c>
      <c r="B19" s="37" t="s">
        <v>42</v>
      </c>
      <c r="C19" s="37" t="s">
        <v>43</v>
      </c>
      <c r="D19" s="37" t="s">
        <v>5944</v>
      </c>
      <c r="E19" s="38" t="s">
        <v>5965</v>
      </c>
      <c r="F19" s="37"/>
      <c r="G19" s="37"/>
      <c r="H19" s="37"/>
      <c r="I19" s="37"/>
      <c r="J19" s="37"/>
      <c r="K19" s="47"/>
    </row>
    <row r="20" spans="1:11" ht="15.75" hidden="1">
      <c r="A20" s="37" t="s">
        <v>20</v>
      </c>
      <c r="B20" s="37" t="s">
        <v>44</v>
      </c>
      <c r="C20" s="37" t="s">
        <v>41</v>
      </c>
      <c r="D20" s="37" t="s">
        <v>5944</v>
      </c>
      <c r="E20" s="38" t="s">
        <v>5966</v>
      </c>
      <c r="F20" s="37"/>
      <c r="G20" s="37"/>
      <c r="H20" s="37"/>
      <c r="I20" s="37"/>
      <c r="J20" s="37"/>
      <c r="K20" s="47"/>
    </row>
    <row r="21" spans="1:11" ht="15.75" hidden="1">
      <c r="A21" s="37" t="s">
        <v>20</v>
      </c>
      <c r="B21" s="37" t="s">
        <v>45</v>
      </c>
      <c r="C21" s="37" t="s">
        <v>46</v>
      </c>
      <c r="D21" s="37" t="s">
        <v>5944</v>
      </c>
      <c r="E21" s="38" t="s">
        <v>5967</v>
      </c>
      <c r="F21" s="37"/>
      <c r="G21" s="37"/>
      <c r="H21" s="37"/>
      <c r="I21" s="37"/>
      <c r="J21" s="37"/>
      <c r="K21" s="47"/>
    </row>
    <row r="22" spans="1:11" ht="15.75" hidden="1">
      <c r="A22" s="37" t="s">
        <v>20</v>
      </c>
      <c r="B22" s="37" t="s">
        <v>47</v>
      </c>
      <c r="C22" s="37" t="s">
        <v>48</v>
      </c>
      <c r="D22" s="37" t="s">
        <v>5944</v>
      </c>
      <c r="E22" s="38" t="s">
        <v>5968</v>
      </c>
      <c r="F22" s="37"/>
      <c r="G22" s="37"/>
      <c r="H22" s="37"/>
      <c r="I22" s="37"/>
      <c r="J22" s="37"/>
      <c r="K22" s="47"/>
    </row>
    <row r="23" spans="1:11" ht="15.75" hidden="1">
      <c r="A23" s="37" t="s">
        <v>20</v>
      </c>
      <c r="B23" s="37" t="s">
        <v>49</v>
      </c>
      <c r="C23" s="37" t="s">
        <v>50</v>
      </c>
      <c r="D23" s="37" t="s">
        <v>5944</v>
      </c>
      <c r="E23" s="38" t="s">
        <v>5969</v>
      </c>
      <c r="F23" s="37"/>
      <c r="G23" s="37"/>
      <c r="H23" s="37"/>
      <c r="I23" s="37"/>
      <c r="J23" s="37"/>
      <c r="K23" s="47"/>
    </row>
    <row r="24" spans="1:11" ht="15.75" hidden="1">
      <c r="A24" s="37" t="s">
        <v>20</v>
      </c>
      <c r="B24" s="37" t="s">
        <v>51</v>
      </c>
      <c r="C24" s="37" t="s">
        <v>52</v>
      </c>
      <c r="D24" s="37" t="s">
        <v>5944</v>
      </c>
      <c r="E24" s="37" t="s">
        <v>5970</v>
      </c>
      <c r="F24" s="37"/>
      <c r="G24" s="37"/>
      <c r="H24" s="37"/>
      <c r="I24" s="37"/>
      <c r="J24" s="37"/>
      <c r="K24" s="47"/>
    </row>
    <row r="25" spans="1:11" ht="15.75" hidden="1">
      <c r="A25" s="37" t="s">
        <v>20</v>
      </c>
      <c r="B25" s="37" t="s">
        <v>53</v>
      </c>
      <c r="C25" s="37" t="s">
        <v>54</v>
      </c>
      <c r="D25" s="37" t="s">
        <v>5944</v>
      </c>
      <c r="E25" s="38" t="s">
        <v>5971</v>
      </c>
      <c r="F25" s="37"/>
      <c r="G25" s="37"/>
      <c r="H25" s="37"/>
      <c r="I25" s="37"/>
      <c r="J25" s="37"/>
      <c r="K25" s="47"/>
    </row>
    <row r="26" spans="1:11" ht="15.75" hidden="1">
      <c r="A26" s="37" t="s">
        <v>20</v>
      </c>
      <c r="B26" s="37" t="s">
        <v>57</v>
      </c>
      <c r="C26" s="37" t="s">
        <v>58</v>
      </c>
      <c r="D26" s="37" t="s">
        <v>5944</v>
      </c>
      <c r="E26" s="38" t="s">
        <v>5972</v>
      </c>
      <c r="F26" s="37" t="s">
        <v>5952</v>
      </c>
      <c r="G26" s="37"/>
      <c r="H26" s="37"/>
      <c r="I26" s="37"/>
      <c r="J26" s="37"/>
      <c r="K26" s="47"/>
    </row>
    <row r="27" spans="1:11" ht="15.75" hidden="1">
      <c r="A27" s="37" t="s">
        <v>20</v>
      </c>
      <c r="B27" s="37" t="s">
        <v>955</v>
      </c>
      <c r="C27" s="37" t="s">
        <v>956</v>
      </c>
      <c r="D27" s="37" t="s">
        <v>5944</v>
      </c>
      <c r="E27" s="37" t="s">
        <v>5973</v>
      </c>
      <c r="F27" s="37" t="s">
        <v>5952</v>
      </c>
      <c r="G27" s="37"/>
      <c r="H27" s="37"/>
      <c r="I27" s="37"/>
      <c r="J27" s="37"/>
      <c r="K27" s="47"/>
    </row>
    <row r="28" spans="1:11" ht="15.75" hidden="1">
      <c r="A28" s="37" t="s">
        <v>20</v>
      </c>
      <c r="B28" s="37" t="s">
        <v>959</v>
      </c>
      <c r="C28" s="37" t="s">
        <v>960</v>
      </c>
      <c r="D28" s="37" t="s">
        <v>5944</v>
      </c>
      <c r="E28" s="38" t="s">
        <v>5974</v>
      </c>
      <c r="F28" s="37"/>
      <c r="G28" s="37"/>
      <c r="H28" s="37"/>
      <c r="I28" s="37"/>
      <c r="J28" s="37"/>
      <c r="K28" s="47"/>
    </row>
    <row r="29" spans="1:11" ht="15.75" hidden="1">
      <c r="A29" s="39" t="s">
        <v>20</v>
      </c>
      <c r="B29" s="39" t="s">
        <v>1012</v>
      </c>
      <c r="C29" s="39" t="s">
        <v>1013</v>
      </c>
      <c r="D29" s="39" t="s">
        <v>5944</v>
      </c>
      <c r="E29" s="40" t="s">
        <v>5975</v>
      </c>
      <c r="F29" s="39" t="s">
        <v>5946</v>
      </c>
      <c r="G29" s="39" t="s">
        <v>5952</v>
      </c>
      <c r="H29" s="39"/>
      <c r="I29" s="39"/>
      <c r="J29" s="39" t="s">
        <v>5946</v>
      </c>
      <c r="K29" s="48" t="s">
        <v>5946</v>
      </c>
    </row>
    <row r="30" spans="1:11" ht="15.75" hidden="1">
      <c r="A30" s="37" t="s">
        <v>20</v>
      </c>
      <c r="B30" s="37" t="s">
        <v>1016</v>
      </c>
      <c r="C30" s="37" t="s">
        <v>1017</v>
      </c>
      <c r="D30" s="37" t="s">
        <v>5944</v>
      </c>
      <c r="E30" s="38" t="s">
        <v>5976</v>
      </c>
      <c r="F30" s="37" t="s">
        <v>5952</v>
      </c>
      <c r="G30" s="37"/>
      <c r="H30" s="37"/>
      <c r="I30" s="37"/>
      <c r="J30" s="37"/>
      <c r="K30" s="47"/>
    </row>
    <row r="31" spans="1:11" ht="15.75" hidden="1">
      <c r="A31" s="37" t="s">
        <v>20</v>
      </c>
      <c r="B31" s="37" t="s">
        <v>1065</v>
      </c>
      <c r="C31" s="37" t="s">
        <v>1066</v>
      </c>
      <c r="D31" s="37" t="s">
        <v>5944</v>
      </c>
      <c r="E31" s="38" t="s">
        <v>5977</v>
      </c>
      <c r="F31" s="37" t="s">
        <v>5952</v>
      </c>
      <c r="G31" s="37"/>
      <c r="H31" s="37"/>
      <c r="I31" s="37"/>
      <c r="J31" s="37"/>
      <c r="K31" s="47"/>
    </row>
    <row r="32" spans="1:11" ht="15.75" hidden="1">
      <c r="A32" s="37" t="s">
        <v>20</v>
      </c>
      <c r="B32" s="37" t="s">
        <v>1073</v>
      </c>
      <c r="C32" s="37" t="s">
        <v>1074</v>
      </c>
      <c r="D32" s="37" t="s">
        <v>5944</v>
      </c>
      <c r="E32" s="38" t="s">
        <v>5978</v>
      </c>
      <c r="F32" s="37"/>
      <c r="G32" s="37"/>
      <c r="H32" s="37"/>
      <c r="I32" s="37"/>
      <c r="J32" s="37"/>
      <c r="K32" s="47"/>
    </row>
    <row r="33" spans="1:11" ht="15.75" hidden="1">
      <c r="A33" s="37" t="s">
        <v>20</v>
      </c>
      <c r="B33" s="37" t="s">
        <v>1075</v>
      </c>
      <c r="C33" s="37" t="s">
        <v>1017</v>
      </c>
      <c r="D33" s="37" t="s">
        <v>5944</v>
      </c>
      <c r="E33" s="38" t="s">
        <v>5979</v>
      </c>
      <c r="F33" s="37"/>
      <c r="G33" s="37"/>
      <c r="H33" s="37"/>
      <c r="I33" s="37"/>
      <c r="J33" s="37"/>
      <c r="K33" s="47"/>
    </row>
    <row r="34" spans="1:11" ht="15.75" hidden="1">
      <c r="A34" s="37" t="s">
        <v>66</v>
      </c>
      <c r="B34" s="37" t="s">
        <v>67</v>
      </c>
      <c r="C34" s="37" t="s">
        <v>68</v>
      </c>
      <c r="D34" s="37" t="s">
        <v>5950</v>
      </c>
      <c r="E34" s="38" t="s">
        <v>5980</v>
      </c>
      <c r="F34" s="37"/>
      <c r="G34" s="37"/>
      <c r="H34" s="37"/>
      <c r="I34" s="37"/>
      <c r="J34" s="37"/>
      <c r="K34" s="47"/>
    </row>
    <row r="35" spans="1:11" ht="15.75" hidden="1">
      <c r="A35" s="37" t="s">
        <v>66</v>
      </c>
      <c r="B35" s="37" t="s">
        <v>69</v>
      </c>
      <c r="C35" s="37" t="s">
        <v>70</v>
      </c>
      <c r="D35" s="37" t="s">
        <v>5950</v>
      </c>
      <c r="E35" s="38" t="s">
        <v>5981</v>
      </c>
      <c r="F35" s="37"/>
      <c r="G35" s="37"/>
      <c r="H35" s="37"/>
      <c r="I35" s="37"/>
      <c r="J35" s="37"/>
      <c r="K35" s="47"/>
    </row>
    <row r="36" spans="1:11" ht="15.75" hidden="1">
      <c r="A36" s="37" t="s">
        <v>66</v>
      </c>
      <c r="B36" s="37" t="s">
        <v>71</v>
      </c>
      <c r="C36" s="37" t="s">
        <v>68</v>
      </c>
      <c r="D36" s="37" t="s">
        <v>5950</v>
      </c>
      <c r="E36" s="37" t="s">
        <v>5982</v>
      </c>
      <c r="F36" s="37"/>
      <c r="G36" s="37"/>
      <c r="H36" s="37"/>
      <c r="I36" s="37"/>
      <c r="J36" s="37"/>
      <c r="K36" s="47"/>
    </row>
    <row r="37" spans="1:11" ht="15.75" hidden="1">
      <c r="A37" s="39" t="s">
        <v>66</v>
      </c>
      <c r="B37" s="39" t="s">
        <v>72</v>
      </c>
      <c r="C37" s="39" t="s">
        <v>73</v>
      </c>
      <c r="D37" s="39" t="s">
        <v>5944</v>
      </c>
      <c r="E37" s="39" t="s">
        <v>5983</v>
      </c>
      <c r="F37" s="39" t="s">
        <v>5952</v>
      </c>
      <c r="G37" s="39" t="s">
        <v>5946</v>
      </c>
      <c r="H37" s="39"/>
      <c r="I37" s="39"/>
      <c r="J37" s="39" t="s">
        <v>5946</v>
      </c>
      <c r="K37" s="48" t="s">
        <v>5946</v>
      </c>
    </row>
    <row r="38" spans="1:11" ht="15.75" hidden="1">
      <c r="A38" s="37" t="s">
        <v>66</v>
      </c>
      <c r="B38" s="37" t="s">
        <v>74</v>
      </c>
      <c r="C38" s="37" t="s">
        <v>75</v>
      </c>
      <c r="D38" s="37" t="s">
        <v>5944</v>
      </c>
      <c r="E38" s="38" t="s">
        <v>5984</v>
      </c>
      <c r="F38" s="37"/>
      <c r="G38" s="37"/>
      <c r="H38" s="37"/>
      <c r="I38" s="37"/>
      <c r="J38" s="37"/>
      <c r="K38" s="47"/>
    </row>
    <row r="39" spans="1:11" ht="15.75" hidden="1">
      <c r="A39" s="37" t="s">
        <v>66</v>
      </c>
      <c r="B39" s="37" t="s">
        <v>76</v>
      </c>
      <c r="C39" s="37" t="s">
        <v>77</v>
      </c>
      <c r="D39" s="37" t="s">
        <v>5944</v>
      </c>
      <c r="E39" s="38" t="s">
        <v>5985</v>
      </c>
      <c r="F39" s="37"/>
      <c r="G39" s="37"/>
      <c r="H39" s="37"/>
      <c r="I39" s="37"/>
      <c r="J39" s="37"/>
      <c r="K39" s="47"/>
    </row>
    <row r="40" spans="1:11" ht="15.75" hidden="1">
      <c r="A40" s="37" t="s">
        <v>66</v>
      </c>
      <c r="B40" s="37" t="s">
        <v>78</v>
      </c>
      <c r="C40" s="37" t="s">
        <v>77</v>
      </c>
      <c r="D40" s="37" t="s">
        <v>5944</v>
      </c>
      <c r="E40" s="38" t="s">
        <v>5986</v>
      </c>
      <c r="F40" s="37"/>
      <c r="G40" s="37"/>
      <c r="H40" s="37"/>
      <c r="I40" s="37"/>
      <c r="J40" s="37"/>
      <c r="K40" s="47"/>
    </row>
    <row r="41" spans="1:11" ht="15.75" hidden="1">
      <c r="A41" s="37" t="s">
        <v>66</v>
      </c>
      <c r="B41" s="37" t="s">
        <v>79</v>
      </c>
      <c r="C41" s="37" t="s">
        <v>80</v>
      </c>
      <c r="D41" s="37" t="s">
        <v>5944</v>
      </c>
      <c r="E41" s="37" t="s">
        <v>5987</v>
      </c>
      <c r="F41" s="37"/>
      <c r="G41" s="37"/>
      <c r="H41" s="37"/>
      <c r="I41" s="37"/>
      <c r="J41" s="37"/>
      <c r="K41" s="47"/>
    </row>
    <row r="42" spans="1:11" ht="15.75" hidden="1">
      <c r="A42" s="37" t="s">
        <v>66</v>
      </c>
      <c r="B42" s="37" t="s">
        <v>81</v>
      </c>
      <c r="C42" s="37" t="s">
        <v>82</v>
      </c>
      <c r="D42" s="37" t="s">
        <v>5944</v>
      </c>
      <c r="E42" s="38" t="s">
        <v>5988</v>
      </c>
      <c r="F42" s="37"/>
      <c r="G42" s="37"/>
      <c r="H42" s="37"/>
      <c r="I42" s="37"/>
      <c r="J42" s="37"/>
      <c r="K42" s="47"/>
    </row>
    <row r="43" spans="1:11" ht="15.75" hidden="1">
      <c r="A43" s="37" t="s">
        <v>66</v>
      </c>
      <c r="B43" s="37" t="s">
        <v>83</v>
      </c>
      <c r="C43" s="37" t="s">
        <v>84</v>
      </c>
      <c r="D43" s="37" t="s">
        <v>5944</v>
      </c>
      <c r="E43" s="37" t="s">
        <v>5989</v>
      </c>
      <c r="F43" s="37"/>
      <c r="G43" s="37"/>
      <c r="H43" s="37"/>
      <c r="I43" s="37"/>
      <c r="J43" s="37"/>
      <c r="K43" s="47"/>
    </row>
    <row r="44" spans="1:11" ht="18.75">
      <c r="A44" s="39" t="s">
        <v>66</v>
      </c>
      <c r="B44" s="39" t="s">
        <v>85</v>
      </c>
      <c r="C44" s="39" t="s">
        <v>86</v>
      </c>
      <c r="D44" s="39" t="s">
        <v>5944</v>
      </c>
      <c r="E44" s="38" t="s">
        <v>5990</v>
      </c>
      <c r="F44" s="39" t="s">
        <v>5946</v>
      </c>
      <c r="G44" s="39" t="s">
        <v>5946</v>
      </c>
      <c r="H44" s="39"/>
      <c r="I44" s="39"/>
      <c r="J44" s="39" t="s">
        <v>5946</v>
      </c>
      <c r="K44" s="49" t="s">
        <v>5991</v>
      </c>
    </row>
    <row r="45" spans="1:11" ht="15.75" hidden="1">
      <c r="A45" s="37" t="s">
        <v>66</v>
      </c>
      <c r="B45" s="37" t="s">
        <v>87</v>
      </c>
      <c r="C45" s="37" t="s">
        <v>88</v>
      </c>
      <c r="D45" s="37" t="s">
        <v>5944</v>
      </c>
      <c r="E45" s="38" t="s">
        <v>5992</v>
      </c>
      <c r="F45" s="37"/>
      <c r="G45" s="37"/>
      <c r="H45" s="37"/>
      <c r="I45" s="37"/>
      <c r="J45" s="37"/>
      <c r="K45" s="47"/>
    </row>
    <row r="46" spans="1:11" ht="15.75" hidden="1">
      <c r="A46" s="37" t="s">
        <v>66</v>
      </c>
      <c r="B46" s="37" t="s">
        <v>89</v>
      </c>
      <c r="C46" s="37" t="s">
        <v>90</v>
      </c>
      <c r="D46" s="37" t="s">
        <v>5944</v>
      </c>
      <c r="E46" s="38" t="s">
        <v>5993</v>
      </c>
      <c r="F46" s="37"/>
      <c r="G46" s="37"/>
      <c r="H46" s="37"/>
      <c r="I46" s="37"/>
      <c r="J46" s="37"/>
      <c r="K46" s="47"/>
    </row>
    <row r="47" spans="1:11" ht="15.75" hidden="1">
      <c r="A47" s="37" t="s">
        <v>66</v>
      </c>
      <c r="B47" s="37" t="s">
        <v>91</v>
      </c>
      <c r="C47" s="37" t="s">
        <v>92</v>
      </c>
      <c r="D47" s="37" t="s">
        <v>5944</v>
      </c>
      <c r="E47" s="38" t="s">
        <v>5994</v>
      </c>
      <c r="F47" s="37"/>
      <c r="G47" s="37"/>
      <c r="H47" s="37"/>
      <c r="I47" s="37"/>
      <c r="J47" s="37"/>
      <c r="K47" s="47"/>
    </row>
    <row r="48" spans="1:11" ht="15.75" hidden="1">
      <c r="A48" s="37" t="s">
        <v>66</v>
      </c>
      <c r="B48" s="37" t="s">
        <v>93</v>
      </c>
      <c r="C48" s="37" t="s">
        <v>94</v>
      </c>
      <c r="D48" s="37" t="s">
        <v>5944</v>
      </c>
      <c r="E48" s="38" t="s">
        <v>5995</v>
      </c>
      <c r="F48" s="37" t="s">
        <v>5952</v>
      </c>
      <c r="G48" s="37"/>
      <c r="H48" s="37"/>
      <c r="I48" s="37"/>
      <c r="J48" s="37"/>
      <c r="K48" s="47"/>
    </row>
    <row r="49" spans="1:11" ht="15.75" hidden="1">
      <c r="A49" s="37" t="s">
        <v>66</v>
      </c>
      <c r="B49" s="37" t="s">
        <v>95</v>
      </c>
      <c r="C49" s="37" t="s">
        <v>96</v>
      </c>
      <c r="D49" s="37" t="s">
        <v>5944</v>
      </c>
      <c r="E49" s="37" t="s">
        <v>5996</v>
      </c>
      <c r="F49" s="37"/>
      <c r="G49" s="37"/>
      <c r="H49" s="37"/>
      <c r="I49" s="37"/>
      <c r="J49" s="37"/>
      <c r="K49" s="47"/>
    </row>
    <row r="50" spans="1:11" ht="15.75" hidden="1">
      <c r="A50" s="37" t="s">
        <v>66</v>
      </c>
      <c r="B50" s="37" t="s">
        <v>97</v>
      </c>
      <c r="C50" s="37" t="s">
        <v>98</v>
      </c>
      <c r="D50" s="37" t="s">
        <v>5944</v>
      </c>
      <c r="E50" s="38" t="s">
        <v>5997</v>
      </c>
      <c r="F50" s="37" t="s">
        <v>5952</v>
      </c>
      <c r="G50" s="37"/>
      <c r="H50" s="37"/>
      <c r="I50" s="37"/>
      <c r="J50" s="37"/>
      <c r="K50" s="47"/>
    </row>
    <row r="51" spans="1:11" ht="15.75" hidden="1">
      <c r="A51" s="37" t="s">
        <v>66</v>
      </c>
      <c r="B51" s="37" t="s">
        <v>99</v>
      </c>
      <c r="C51" s="37" t="s">
        <v>100</v>
      </c>
      <c r="D51" s="37" t="s">
        <v>5944</v>
      </c>
      <c r="E51" s="38" t="s">
        <v>5998</v>
      </c>
      <c r="F51" s="37"/>
      <c r="G51" s="37"/>
      <c r="H51" s="37"/>
      <c r="I51" s="37"/>
      <c r="J51" s="37"/>
      <c r="K51" s="47"/>
    </row>
    <row r="52" spans="1:11" ht="15.75" hidden="1">
      <c r="A52" s="37" t="s">
        <v>66</v>
      </c>
      <c r="B52" s="37" t="s">
        <v>101</v>
      </c>
      <c r="C52" s="37" t="s">
        <v>102</v>
      </c>
      <c r="D52" s="37" t="s">
        <v>5944</v>
      </c>
      <c r="E52" s="38" t="s">
        <v>5999</v>
      </c>
      <c r="F52" s="37"/>
      <c r="G52" s="37"/>
      <c r="H52" s="37"/>
      <c r="I52" s="37"/>
      <c r="J52" s="37"/>
      <c r="K52" s="47"/>
    </row>
    <row r="53" spans="1:11" ht="15.75">
      <c r="A53" s="39" t="s">
        <v>66</v>
      </c>
      <c r="B53" s="39" t="s">
        <v>103</v>
      </c>
      <c r="C53" s="39" t="s">
        <v>68</v>
      </c>
      <c r="D53" s="39" t="s">
        <v>5944</v>
      </c>
      <c r="E53" s="40" t="s">
        <v>6000</v>
      </c>
      <c r="F53" s="39" t="s">
        <v>5946</v>
      </c>
      <c r="G53" s="39" t="s">
        <v>5952</v>
      </c>
      <c r="H53" s="39"/>
      <c r="I53" s="39"/>
      <c r="J53" s="39" t="s">
        <v>5946</v>
      </c>
      <c r="K53" s="50" t="s">
        <v>6001</v>
      </c>
    </row>
    <row r="54" spans="1:11" ht="15.75" hidden="1">
      <c r="A54" s="37" t="s">
        <v>66</v>
      </c>
      <c r="B54" s="37" t="s">
        <v>104</v>
      </c>
      <c r="C54" s="37" t="s">
        <v>105</v>
      </c>
      <c r="D54" s="37" t="s">
        <v>5944</v>
      </c>
      <c r="E54" s="38" t="s">
        <v>6002</v>
      </c>
      <c r="F54" s="37"/>
      <c r="G54" s="37"/>
      <c r="H54" s="37"/>
      <c r="I54" s="37"/>
      <c r="J54" s="37"/>
      <c r="K54" s="47"/>
    </row>
    <row r="55" spans="1:11" ht="15.75" hidden="1">
      <c r="A55" s="37" t="s">
        <v>66</v>
      </c>
      <c r="B55" s="37" t="s">
        <v>106</v>
      </c>
      <c r="C55" s="37" t="s">
        <v>107</v>
      </c>
      <c r="D55" s="37" t="s">
        <v>5944</v>
      </c>
      <c r="E55" s="37" t="s">
        <v>6003</v>
      </c>
      <c r="F55" s="37"/>
      <c r="G55" s="37"/>
      <c r="H55" s="37"/>
      <c r="I55" s="37"/>
      <c r="J55" s="37"/>
      <c r="K55" s="47"/>
    </row>
    <row r="56" spans="1:11" ht="15.75" hidden="1">
      <c r="A56" s="37" t="s">
        <v>66</v>
      </c>
      <c r="B56" s="37" t="s">
        <v>108</v>
      </c>
      <c r="C56" s="37" t="s">
        <v>88</v>
      </c>
      <c r="D56" s="37" t="s">
        <v>5944</v>
      </c>
      <c r="E56" s="37" t="s">
        <v>6004</v>
      </c>
      <c r="F56" s="37" t="s">
        <v>5952</v>
      </c>
      <c r="G56" s="37"/>
      <c r="H56" s="37"/>
      <c r="I56" s="37"/>
      <c r="J56" s="37"/>
      <c r="K56" s="47"/>
    </row>
    <row r="57" spans="1:11" ht="15.75" hidden="1">
      <c r="A57" s="37" t="s">
        <v>66</v>
      </c>
      <c r="B57" s="37" t="s">
        <v>109</v>
      </c>
      <c r="C57" s="37" t="s">
        <v>110</v>
      </c>
      <c r="D57" s="37" t="s">
        <v>5944</v>
      </c>
      <c r="E57" s="37" t="s">
        <v>6005</v>
      </c>
      <c r="F57" s="37"/>
      <c r="G57" s="37"/>
      <c r="H57" s="37"/>
      <c r="I57" s="37"/>
      <c r="J57" s="37"/>
      <c r="K57" s="47"/>
    </row>
    <row r="58" spans="1:11" ht="15.75" hidden="1">
      <c r="A58" s="37" t="s">
        <v>66</v>
      </c>
      <c r="B58" s="37" t="s">
        <v>111</v>
      </c>
      <c r="C58" s="37" t="s">
        <v>112</v>
      </c>
      <c r="D58" s="37" t="s">
        <v>5944</v>
      </c>
      <c r="E58" s="37" t="s">
        <v>6006</v>
      </c>
      <c r="F58" s="37"/>
      <c r="G58" s="37"/>
      <c r="H58" s="37"/>
      <c r="I58" s="37"/>
      <c r="J58" s="37"/>
      <c r="K58" s="47"/>
    </row>
    <row r="59" spans="1:11" s="58" customFormat="1" ht="18.75">
      <c r="A59" s="55" t="s">
        <v>66</v>
      </c>
      <c r="B59" s="55" t="s">
        <v>113</v>
      </c>
      <c r="C59" s="55" t="s">
        <v>96</v>
      </c>
      <c r="D59" s="55" t="s">
        <v>5944</v>
      </c>
      <c r="E59" s="56" t="s">
        <v>5996</v>
      </c>
      <c r="F59" s="55" t="s">
        <v>5946</v>
      </c>
      <c r="G59" s="55" t="s">
        <v>5946</v>
      </c>
      <c r="H59" s="55"/>
      <c r="I59" s="55"/>
      <c r="J59" s="55" t="s">
        <v>5946</v>
      </c>
      <c r="K59" s="57" t="s">
        <v>6007</v>
      </c>
    </row>
    <row r="60" spans="1:11" ht="15.75" hidden="1">
      <c r="A60" s="37" t="s">
        <v>66</v>
      </c>
      <c r="B60" s="37" t="s">
        <v>114</v>
      </c>
      <c r="C60" s="37" t="s">
        <v>115</v>
      </c>
      <c r="D60" s="37" t="s">
        <v>5944</v>
      </c>
      <c r="E60" s="37" t="s">
        <v>6008</v>
      </c>
      <c r="F60" s="37"/>
      <c r="G60" s="37"/>
      <c r="H60" s="37"/>
      <c r="I60" s="37"/>
      <c r="J60" s="37"/>
      <c r="K60" s="47"/>
    </row>
    <row r="61" spans="1:11" ht="15.75" hidden="1">
      <c r="A61" s="37" t="s">
        <v>66</v>
      </c>
      <c r="B61" s="37" t="s">
        <v>116</v>
      </c>
      <c r="C61" s="37" t="s">
        <v>117</v>
      </c>
      <c r="D61" s="37" t="s">
        <v>5944</v>
      </c>
      <c r="E61" s="37" t="s">
        <v>6009</v>
      </c>
      <c r="F61" s="37"/>
      <c r="G61" s="37"/>
      <c r="H61" s="37"/>
      <c r="I61" s="37"/>
      <c r="J61" s="37"/>
      <c r="K61" s="47"/>
    </row>
    <row r="62" spans="1:11" ht="15.75" hidden="1">
      <c r="A62" s="37" t="s">
        <v>66</v>
      </c>
      <c r="B62" s="37" t="s">
        <v>120</v>
      </c>
      <c r="C62" s="37" t="s">
        <v>121</v>
      </c>
      <c r="D62" s="37" t="s">
        <v>5944</v>
      </c>
      <c r="E62" s="38" t="s">
        <v>6010</v>
      </c>
      <c r="F62" s="37"/>
      <c r="G62" s="37"/>
      <c r="H62" s="37"/>
      <c r="I62" s="37"/>
      <c r="J62" s="37"/>
      <c r="K62" s="47"/>
    </row>
    <row r="63" spans="1:11" ht="15.75" hidden="1">
      <c r="A63" s="37" t="s">
        <v>66</v>
      </c>
      <c r="B63" s="37" t="s">
        <v>122</v>
      </c>
      <c r="C63" s="37" t="s">
        <v>123</v>
      </c>
      <c r="D63" s="37" t="s">
        <v>5944</v>
      </c>
      <c r="E63" s="38" t="s">
        <v>6011</v>
      </c>
      <c r="F63" s="37" t="s">
        <v>5952</v>
      </c>
      <c r="G63" s="37"/>
      <c r="H63" s="37"/>
      <c r="I63" s="37"/>
      <c r="J63" s="37"/>
      <c r="K63" s="47"/>
    </row>
    <row r="64" spans="1:11" ht="15.75" hidden="1">
      <c r="A64" s="37" t="s">
        <v>66</v>
      </c>
      <c r="B64" s="37" t="s">
        <v>124</v>
      </c>
      <c r="C64" s="37" t="s">
        <v>125</v>
      </c>
      <c r="D64" s="37" t="s">
        <v>5944</v>
      </c>
      <c r="E64" s="37" t="s">
        <v>6012</v>
      </c>
      <c r="F64" s="37"/>
      <c r="G64" s="37"/>
      <c r="H64" s="37"/>
      <c r="I64" s="37"/>
      <c r="J64" s="37"/>
      <c r="K64" s="47"/>
    </row>
    <row r="65" spans="1:11" ht="15.75" hidden="1">
      <c r="A65" s="37" t="s">
        <v>66</v>
      </c>
      <c r="B65" s="37" t="s">
        <v>126</v>
      </c>
      <c r="C65" s="37" t="s">
        <v>77</v>
      </c>
      <c r="D65" s="37" t="s">
        <v>5944</v>
      </c>
      <c r="E65" s="37" t="s">
        <v>6013</v>
      </c>
      <c r="F65" s="37"/>
      <c r="G65" s="37"/>
      <c r="H65" s="37"/>
      <c r="I65" s="37"/>
      <c r="J65" s="37"/>
      <c r="K65" s="47"/>
    </row>
    <row r="66" spans="1:11" ht="15.75" hidden="1">
      <c r="A66" s="37" t="s">
        <v>66</v>
      </c>
      <c r="B66" s="37" t="s">
        <v>127</v>
      </c>
      <c r="C66" s="37" t="s">
        <v>128</v>
      </c>
      <c r="D66" s="37" t="s">
        <v>5944</v>
      </c>
      <c r="E66" s="38" t="s">
        <v>6014</v>
      </c>
      <c r="F66" s="37"/>
      <c r="G66" s="37"/>
      <c r="H66" s="37"/>
      <c r="I66" s="37"/>
      <c r="J66" s="37"/>
      <c r="K66" s="47"/>
    </row>
    <row r="67" spans="1:11" ht="15.75" hidden="1">
      <c r="A67" s="37" t="s">
        <v>66</v>
      </c>
      <c r="B67" s="37" t="s">
        <v>129</v>
      </c>
      <c r="C67" s="37" t="s">
        <v>75</v>
      </c>
      <c r="D67" s="37" t="s">
        <v>5944</v>
      </c>
      <c r="E67" s="38" t="s">
        <v>6015</v>
      </c>
      <c r="F67" s="37" t="s">
        <v>5952</v>
      </c>
      <c r="G67" s="37"/>
      <c r="H67" s="37"/>
      <c r="I67" s="37"/>
      <c r="J67" s="37"/>
      <c r="K67" s="47"/>
    </row>
    <row r="68" spans="1:11" ht="15.75" hidden="1">
      <c r="A68" s="37" t="s">
        <v>66</v>
      </c>
      <c r="B68" s="37" t="s">
        <v>130</v>
      </c>
      <c r="C68" s="37" t="s">
        <v>131</v>
      </c>
      <c r="D68" s="37" t="s">
        <v>5944</v>
      </c>
      <c r="E68" s="38" t="s">
        <v>6016</v>
      </c>
      <c r="F68" s="37"/>
      <c r="G68" s="37"/>
      <c r="H68" s="37"/>
      <c r="I68" s="37"/>
      <c r="J68" s="37"/>
      <c r="K68" s="47"/>
    </row>
    <row r="69" spans="1:11" ht="15.75" hidden="1">
      <c r="A69" s="39" t="s">
        <v>66</v>
      </c>
      <c r="B69" s="39" t="s">
        <v>132</v>
      </c>
      <c r="C69" s="39" t="s">
        <v>133</v>
      </c>
      <c r="D69" s="39" t="s">
        <v>5944</v>
      </c>
      <c r="E69" s="38" t="s">
        <v>6017</v>
      </c>
      <c r="F69" s="39" t="s">
        <v>5946</v>
      </c>
      <c r="G69" s="39" t="s">
        <v>5952</v>
      </c>
      <c r="H69" s="39"/>
      <c r="I69" s="39"/>
      <c r="J69" s="39" t="s">
        <v>5946</v>
      </c>
      <c r="K69" s="48" t="s">
        <v>5946</v>
      </c>
    </row>
    <row r="70" spans="1:11" ht="15.75" hidden="1">
      <c r="A70" s="37" t="s">
        <v>66</v>
      </c>
      <c r="B70" s="37" t="s">
        <v>138</v>
      </c>
      <c r="C70" s="37" t="s">
        <v>139</v>
      </c>
      <c r="D70" s="37" t="s">
        <v>5944</v>
      </c>
      <c r="E70" s="38" t="s">
        <v>6018</v>
      </c>
      <c r="F70" s="37" t="s">
        <v>5952</v>
      </c>
      <c r="G70" s="37"/>
      <c r="H70" s="37"/>
      <c r="I70" s="37"/>
      <c r="J70" s="37"/>
      <c r="K70" s="47"/>
    </row>
    <row r="71" spans="1:11" ht="15.75">
      <c r="A71" s="39" t="s">
        <v>66</v>
      </c>
      <c r="B71" s="39" t="s">
        <v>140</v>
      </c>
      <c r="C71" s="39" t="s">
        <v>141</v>
      </c>
      <c r="D71" s="39" t="s">
        <v>5944</v>
      </c>
      <c r="E71" s="40" t="s">
        <v>6019</v>
      </c>
      <c r="F71" s="39" t="s">
        <v>5946</v>
      </c>
      <c r="G71" s="39" t="s">
        <v>5946</v>
      </c>
      <c r="H71" s="39"/>
      <c r="I71" s="39"/>
      <c r="J71" s="39" t="s">
        <v>5946</v>
      </c>
      <c r="K71" s="50" t="s">
        <v>6020</v>
      </c>
    </row>
    <row r="72" spans="1:11" ht="15.75" hidden="1">
      <c r="A72" s="37" t="s">
        <v>66</v>
      </c>
      <c r="B72" s="37" t="s">
        <v>142</v>
      </c>
      <c r="C72" s="37" t="s">
        <v>143</v>
      </c>
      <c r="D72" s="37" t="s">
        <v>5944</v>
      </c>
      <c r="E72" s="37" t="s">
        <v>6021</v>
      </c>
      <c r="F72" s="37"/>
      <c r="G72" s="37"/>
      <c r="H72" s="37"/>
      <c r="I72" s="37"/>
      <c r="J72" s="37"/>
      <c r="K72" s="47"/>
    </row>
    <row r="73" spans="1:11" ht="15.75" hidden="1">
      <c r="A73" s="37" t="s">
        <v>66</v>
      </c>
      <c r="B73" s="37" t="s">
        <v>147</v>
      </c>
      <c r="C73" s="37" t="s">
        <v>148</v>
      </c>
      <c r="D73" s="37" t="s">
        <v>5944</v>
      </c>
      <c r="E73" s="37" t="s">
        <v>6022</v>
      </c>
      <c r="F73" s="37"/>
      <c r="G73" s="37"/>
      <c r="H73" s="37"/>
      <c r="I73" s="37"/>
      <c r="J73" s="37"/>
      <c r="K73" s="47"/>
    </row>
    <row r="74" spans="1:11" ht="15.75">
      <c r="A74" s="39" t="s">
        <v>66</v>
      </c>
      <c r="B74" s="39" t="s">
        <v>149</v>
      </c>
      <c r="C74" s="39" t="s">
        <v>150</v>
      </c>
      <c r="D74" s="39" t="s">
        <v>5944</v>
      </c>
      <c r="E74" s="40" t="s">
        <v>6023</v>
      </c>
      <c r="F74" s="39" t="s">
        <v>5946</v>
      </c>
      <c r="G74" s="39" t="s">
        <v>5946</v>
      </c>
      <c r="H74" s="39"/>
      <c r="I74" s="39"/>
      <c r="J74" s="39" t="s">
        <v>5946</v>
      </c>
      <c r="K74" s="50" t="s">
        <v>6024</v>
      </c>
    </row>
    <row r="75" spans="1:11" ht="15.75" hidden="1">
      <c r="A75" s="37" t="s">
        <v>66</v>
      </c>
      <c r="B75" s="37" t="s">
        <v>151</v>
      </c>
      <c r="C75" s="37" t="s">
        <v>152</v>
      </c>
      <c r="D75" s="37" t="s">
        <v>5944</v>
      </c>
      <c r="E75" s="38" t="s">
        <v>6025</v>
      </c>
      <c r="F75" s="37"/>
      <c r="G75" s="37"/>
      <c r="H75" s="37"/>
      <c r="I75" s="37"/>
      <c r="J75" s="37"/>
      <c r="K75" s="47"/>
    </row>
    <row r="76" spans="1:11" ht="15.75" hidden="1">
      <c r="A76" s="37" t="s">
        <v>66</v>
      </c>
      <c r="B76" s="37" t="s">
        <v>153</v>
      </c>
      <c r="C76" s="37" t="s">
        <v>154</v>
      </c>
      <c r="D76" s="37" t="s">
        <v>5944</v>
      </c>
      <c r="E76" s="38" t="s">
        <v>6026</v>
      </c>
      <c r="F76" s="37"/>
      <c r="G76" s="37"/>
      <c r="H76" s="37"/>
      <c r="I76" s="37"/>
      <c r="J76" s="37"/>
      <c r="K76" s="47"/>
    </row>
    <row r="77" spans="1:11" ht="15.75">
      <c r="A77" s="37" t="s">
        <v>66</v>
      </c>
      <c r="B77" s="37" t="s">
        <v>155</v>
      </c>
      <c r="C77" s="39" t="s">
        <v>156</v>
      </c>
      <c r="D77" s="37" t="s">
        <v>5950</v>
      </c>
      <c r="E77" s="37" t="s">
        <v>6027</v>
      </c>
      <c r="F77" s="37" t="s">
        <v>5952</v>
      </c>
      <c r="G77" s="37" t="s">
        <v>5946</v>
      </c>
      <c r="H77" s="37"/>
      <c r="I77" s="37"/>
      <c r="J77" s="37" t="s">
        <v>5946</v>
      </c>
      <c r="K77" s="64" t="s">
        <v>6028</v>
      </c>
    </row>
    <row r="78" spans="1:11" ht="15.75" hidden="1">
      <c r="A78" s="37" t="s">
        <v>66</v>
      </c>
      <c r="B78" s="37" t="s">
        <v>157</v>
      </c>
      <c r="C78" s="37" t="s">
        <v>158</v>
      </c>
      <c r="D78" s="37" t="s">
        <v>5950</v>
      </c>
      <c r="E78" s="38" t="s">
        <v>6029</v>
      </c>
      <c r="F78" s="37" t="s">
        <v>5952</v>
      </c>
      <c r="G78" s="37" t="s">
        <v>5952</v>
      </c>
      <c r="H78" s="37"/>
      <c r="I78" s="37"/>
      <c r="J78" s="37" t="s">
        <v>5946</v>
      </c>
      <c r="K78" s="47" t="s">
        <v>5946</v>
      </c>
    </row>
    <row r="79" spans="1:11" ht="15.75" hidden="1">
      <c r="A79" s="37" t="s">
        <v>66</v>
      </c>
      <c r="B79" s="37" t="s">
        <v>159</v>
      </c>
      <c r="C79" s="37" t="s">
        <v>115</v>
      </c>
      <c r="D79" s="37" t="s">
        <v>5944</v>
      </c>
      <c r="E79" s="38" t="s">
        <v>6030</v>
      </c>
      <c r="F79" s="37"/>
      <c r="G79" s="37"/>
      <c r="H79" s="37"/>
      <c r="I79" s="37"/>
      <c r="J79" s="37"/>
      <c r="K79" s="47"/>
    </row>
    <row r="80" spans="1:11" ht="15.75" hidden="1">
      <c r="A80" s="37" t="s">
        <v>66</v>
      </c>
      <c r="B80" s="37" t="s">
        <v>160</v>
      </c>
      <c r="C80" s="37" t="s">
        <v>161</v>
      </c>
      <c r="D80" s="37" t="s">
        <v>5944</v>
      </c>
      <c r="E80" s="38" t="s">
        <v>6031</v>
      </c>
      <c r="F80" s="37" t="s">
        <v>5946</v>
      </c>
      <c r="G80" s="37" t="s">
        <v>5946</v>
      </c>
      <c r="H80" s="37"/>
      <c r="I80" s="37"/>
      <c r="J80" s="37" t="s">
        <v>5946</v>
      </c>
      <c r="K80" s="47" t="s">
        <v>5946</v>
      </c>
    </row>
    <row r="81" spans="1:11" ht="15.75" hidden="1">
      <c r="A81" s="37" t="s">
        <v>66</v>
      </c>
      <c r="B81" s="37" t="s">
        <v>165</v>
      </c>
      <c r="C81" s="37" t="s">
        <v>166</v>
      </c>
      <c r="D81" s="37" t="s">
        <v>5944</v>
      </c>
      <c r="E81" s="38" t="s">
        <v>6032</v>
      </c>
      <c r="F81" s="37"/>
      <c r="G81" s="37"/>
      <c r="H81" s="37"/>
      <c r="I81" s="37"/>
      <c r="J81" s="37"/>
      <c r="K81" s="47"/>
    </row>
    <row r="82" spans="1:11" ht="15.75">
      <c r="A82" s="37" t="s">
        <v>66</v>
      </c>
      <c r="B82" s="37" t="s">
        <v>167</v>
      </c>
      <c r="C82" s="37" t="s">
        <v>168</v>
      </c>
      <c r="D82" s="37" t="s">
        <v>5944</v>
      </c>
      <c r="E82" s="38" t="s">
        <v>6033</v>
      </c>
      <c r="F82" s="37" t="s">
        <v>5946</v>
      </c>
      <c r="G82" s="37" t="s">
        <v>5946</v>
      </c>
      <c r="H82" s="37"/>
      <c r="I82" s="37"/>
      <c r="J82" s="37" t="s">
        <v>5946</v>
      </c>
      <c r="K82" s="51" t="s">
        <v>6034</v>
      </c>
    </row>
    <row r="83" spans="1:11" ht="15.75" hidden="1">
      <c r="A83" s="37" t="s">
        <v>66</v>
      </c>
      <c r="B83" s="37" t="s">
        <v>937</v>
      </c>
      <c r="C83" s="37" t="s">
        <v>938</v>
      </c>
      <c r="D83" s="37" t="s">
        <v>5944</v>
      </c>
      <c r="E83" s="38" t="s">
        <v>6035</v>
      </c>
      <c r="F83" s="37" t="s">
        <v>5952</v>
      </c>
      <c r="G83" s="37"/>
      <c r="H83" s="37"/>
      <c r="I83" s="37"/>
      <c r="J83" s="37"/>
      <c r="K83" s="47"/>
    </row>
    <row r="84" spans="1:11" ht="15.75" hidden="1">
      <c r="A84" s="37" t="s">
        <v>66</v>
      </c>
      <c r="B84" s="37" t="s">
        <v>945</v>
      </c>
      <c r="C84" s="37" t="s">
        <v>946</v>
      </c>
      <c r="D84" s="37" t="s">
        <v>5944</v>
      </c>
      <c r="E84" s="37" t="s">
        <v>6036</v>
      </c>
      <c r="F84" s="37"/>
      <c r="G84" s="37"/>
      <c r="H84" s="37"/>
      <c r="I84" s="37"/>
      <c r="J84" s="37"/>
      <c r="K84" s="47"/>
    </row>
    <row r="85" spans="1:11" ht="15.75" hidden="1">
      <c r="A85" s="37" t="s">
        <v>66</v>
      </c>
      <c r="B85" s="37" t="s">
        <v>957</v>
      </c>
      <c r="C85" s="37" t="s">
        <v>958</v>
      </c>
      <c r="D85" s="37" t="s">
        <v>5944</v>
      </c>
      <c r="E85" s="38" t="s">
        <v>6037</v>
      </c>
      <c r="F85" s="37"/>
      <c r="G85" s="37"/>
      <c r="H85" s="37"/>
      <c r="I85" s="37"/>
      <c r="J85" s="37"/>
      <c r="K85" s="47"/>
    </row>
    <row r="86" spans="1:11" ht="15.75" hidden="1">
      <c r="A86" s="37" t="s">
        <v>66</v>
      </c>
      <c r="B86" s="37" t="s">
        <v>963</v>
      </c>
      <c r="C86" s="37" t="s">
        <v>964</v>
      </c>
      <c r="D86" s="37" t="s">
        <v>5944</v>
      </c>
      <c r="E86" s="38" t="s">
        <v>6038</v>
      </c>
      <c r="F86" s="37"/>
      <c r="G86" s="37"/>
      <c r="H86" s="37"/>
      <c r="I86" s="37"/>
      <c r="J86" s="37"/>
      <c r="K86" s="47"/>
    </row>
    <row r="87" spans="1:11" ht="15.75" hidden="1">
      <c r="A87" s="37" t="s">
        <v>66</v>
      </c>
      <c r="B87" s="37" t="s">
        <v>971</v>
      </c>
      <c r="C87" s="37" t="s">
        <v>972</v>
      </c>
      <c r="D87" s="37" t="s">
        <v>5944</v>
      </c>
      <c r="E87" s="38" t="s">
        <v>6039</v>
      </c>
      <c r="F87" s="37"/>
      <c r="G87" s="37"/>
      <c r="H87" s="37"/>
      <c r="I87" s="37"/>
      <c r="J87" s="37"/>
      <c r="K87" s="47"/>
    </row>
    <row r="88" spans="1:11" ht="15.75" hidden="1">
      <c r="A88" s="37" t="s">
        <v>66</v>
      </c>
      <c r="B88" s="37" t="s">
        <v>988</v>
      </c>
      <c r="C88" s="37" t="s">
        <v>989</v>
      </c>
      <c r="D88" s="37" t="s">
        <v>5944</v>
      </c>
      <c r="E88" s="37" t="s">
        <v>6040</v>
      </c>
      <c r="F88" s="37" t="s">
        <v>5952</v>
      </c>
      <c r="G88" s="37"/>
      <c r="H88" s="37"/>
      <c r="I88" s="37"/>
      <c r="J88" s="37"/>
      <c r="K88" s="47"/>
    </row>
    <row r="89" spans="1:11" ht="15.75" hidden="1">
      <c r="A89" s="37" t="s">
        <v>66</v>
      </c>
      <c r="B89" s="37" t="s">
        <v>996</v>
      </c>
      <c r="C89" s="37" t="s">
        <v>997</v>
      </c>
      <c r="D89" s="37" t="s">
        <v>5944</v>
      </c>
      <c r="E89" s="38" t="s">
        <v>6041</v>
      </c>
      <c r="F89" s="37"/>
      <c r="G89" s="37"/>
      <c r="H89" s="37"/>
      <c r="I89" s="37"/>
      <c r="J89" s="37"/>
      <c r="K89" s="47"/>
    </row>
    <row r="90" spans="1:11" ht="15.75" hidden="1">
      <c r="A90" s="37" t="s">
        <v>66</v>
      </c>
      <c r="B90" s="37" t="s">
        <v>1028</v>
      </c>
      <c r="C90" s="37" t="s">
        <v>1029</v>
      </c>
      <c r="D90" s="37" t="s">
        <v>5944</v>
      </c>
      <c r="E90" s="37" t="s">
        <v>6042</v>
      </c>
      <c r="F90" s="37" t="s">
        <v>5952</v>
      </c>
      <c r="G90" s="37"/>
      <c r="H90" s="37"/>
      <c r="I90" s="37"/>
      <c r="J90" s="37"/>
      <c r="K90" s="47"/>
    </row>
    <row r="91" spans="1:11" ht="15.75" hidden="1">
      <c r="A91" s="37" t="s">
        <v>66</v>
      </c>
      <c r="B91" s="37" t="s">
        <v>1035</v>
      </c>
      <c r="C91" s="37" t="s">
        <v>1036</v>
      </c>
      <c r="D91" s="37" t="s">
        <v>5944</v>
      </c>
      <c r="E91" s="37" t="s">
        <v>6043</v>
      </c>
      <c r="F91" s="37"/>
      <c r="G91" s="37"/>
      <c r="H91" s="37"/>
      <c r="I91" s="37"/>
      <c r="J91" s="37"/>
      <c r="K91" s="47"/>
    </row>
    <row r="92" spans="1:11" ht="15.75" hidden="1">
      <c r="A92" s="37" t="s">
        <v>66</v>
      </c>
      <c r="B92" s="37" t="s">
        <v>1063</v>
      </c>
      <c r="C92" s="37" t="s">
        <v>1064</v>
      </c>
      <c r="D92" s="37" t="s">
        <v>5944</v>
      </c>
      <c r="E92" s="37" t="s">
        <v>6044</v>
      </c>
      <c r="F92" s="37"/>
      <c r="G92" s="37"/>
      <c r="H92" s="37"/>
      <c r="I92" s="37"/>
      <c r="J92" s="37"/>
      <c r="K92" s="47"/>
    </row>
    <row r="93" spans="1:11" ht="15.75" hidden="1">
      <c r="A93" s="37" t="s">
        <v>169</v>
      </c>
      <c r="B93" s="37" t="s">
        <v>170</v>
      </c>
      <c r="C93" s="37" t="s">
        <v>171</v>
      </c>
      <c r="D93" s="37" t="s">
        <v>5944</v>
      </c>
      <c r="E93" s="37" t="s">
        <v>6045</v>
      </c>
      <c r="F93" s="37"/>
      <c r="G93" s="37"/>
      <c r="H93" s="37"/>
      <c r="I93" s="37"/>
      <c r="J93" s="37"/>
      <c r="K93" s="47"/>
    </row>
    <row r="94" spans="1:11" ht="15.75" hidden="1">
      <c r="A94" s="37" t="s">
        <v>169</v>
      </c>
      <c r="B94" s="37" t="s">
        <v>172</v>
      </c>
      <c r="C94" s="37" t="s">
        <v>173</v>
      </c>
      <c r="D94" s="37" t="s">
        <v>5944</v>
      </c>
      <c r="E94" s="37" t="s">
        <v>6046</v>
      </c>
      <c r="F94" s="37"/>
      <c r="G94" s="37"/>
      <c r="H94" s="37"/>
      <c r="I94" s="37"/>
      <c r="J94" s="37"/>
      <c r="K94" s="47"/>
    </row>
    <row r="95" spans="1:11" ht="15.75" hidden="1">
      <c r="A95" s="37" t="s">
        <v>169</v>
      </c>
      <c r="B95" s="37" t="s">
        <v>174</v>
      </c>
      <c r="C95" s="37" t="s">
        <v>175</v>
      </c>
      <c r="D95" s="37" t="s">
        <v>5944</v>
      </c>
      <c r="E95" s="38" t="s">
        <v>6047</v>
      </c>
      <c r="F95" s="37"/>
      <c r="G95" s="37"/>
      <c r="H95" s="37"/>
      <c r="I95" s="37"/>
      <c r="J95" s="37"/>
      <c r="K95" s="47"/>
    </row>
    <row r="96" spans="1:11" ht="15.75" hidden="1">
      <c r="A96" s="37" t="s">
        <v>169</v>
      </c>
      <c r="B96" s="37" t="s">
        <v>176</v>
      </c>
      <c r="C96" s="37" t="s">
        <v>171</v>
      </c>
      <c r="D96" s="37" t="s">
        <v>5944</v>
      </c>
      <c r="E96" s="38" t="s">
        <v>6048</v>
      </c>
      <c r="F96" s="37"/>
      <c r="G96" s="37"/>
      <c r="H96" s="37"/>
      <c r="I96" s="37"/>
      <c r="J96" s="37"/>
      <c r="K96" s="47"/>
    </row>
    <row r="97" spans="1:11" ht="15.75" hidden="1">
      <c r="A97" s="37" t="s">
        <v>169</v>
      </c>
      <c r="B97" s="37" t="s">
        <v>177</v>
      </c>
      <c r="C97" s="37" t="s">
        <v>171</v>
      </c>
      <c r="D97" s="37" t="s">
        <v>5944</v>
      </c>
      <c r="E97" s="37" t="s">
        <v>6049</v>
      </c>
      <c r="F97" s="37"/>
      <c r="G97" s="37"/>
      <c r="H97" s="37"/>
      <c r="I97" s="37"/>
      <c r="J97" s="37"/>
      <c r="K97" s="47"/>
    </row>
    <row r="98" spans="1:11" ht="15.75" hidden="1">
      <c r="A98" s="37" t="s">
        <v>169</v>
      </c>
      <c r="B98" s="37" t="s">
        <v>178</v>
      </c>
      <c r="C98" s="37" t="s">
        <v>179</v>
      </c>
      <c r="D98" s="37" t="s">
        <v>5944</v>
      </c>
      <c r="E98" s="38" t="s">
        <v>6050</v>
      </c>
      <c r="F98" s="37" t="s">
        <v>5946</v>
      </c>
      <c r="G98" s="37" t="s">
        <v>5946</v>
      </c>
      <c r="H98" s="37"/>
      <c r="I98" s="37"/>
      <c r="J98" s="37" t="s">
        <v>5946</v>
      </c>
      <c r="K98" s="47" t="s">
        <v>5946</v>
      </c>
    </row>
    <row r="99" spans="1:11" ht="15.75" hidden="1">
      <c r="A99" s="37" t="s">
        <v>169</v>
      </c>
      <c r="B99" s="37" t="s">
        <v>180</v>
      </c>
      <c r="C99" s="37" t="s">
        <v>181</v>
      </c>
      <c r="D99" s="37" t="s">
        <v>5944</v>
      </c>
      <c r="E99" s="38" t="s">
        <v>6051</v>
      </c>
      <c r="F99" s="37" t="s">
        <v>5952</v>
      </c>
      <c r="G99" s="37"/>
      <c r="H99" s="37"/>
      <c r="I99" s="37"/>
      <c r="J99" s="37"/>
      <c r="K99" s="47"/>
    </row>
    <row r="100" spans="1:11" ht="15.75" hidden="1">
      <c r="A100" s="37" t="s">
        <v>169</v>
      </c>
      <c r="B100" s="37" t="s">
        <v>182</v>
      </c>
      <c r="C100" s="37" t="s">
        <v>183</v>
      </c>
      <c r="D100" s="37" t="s">
        <v>5944</v>
      </c>
      <c r="E100" s="37" t="s">
        <v>6052</v>
      </c>
      <c r="F100" s="37"/>
      <c r="G100" s="37"/>
      <c r="H100" s="37"/>
      <c r="I100" s="37"/>
      <c r="J100" s="37"/>
      <c r="K100" s="47"/>
    </row>
    <row r="101" spans="1:11" ht="15.75" hidden="1">
      <c r="A101" s="37" t="s">
        <v>169</v>
      </c>
      <c r="B101" s="37" t="s">
        <v>184</v>
      </c>
      <c r="C101" s="37" t="s">
        <v>185</v>
      </c>
      <c r="D101" s="37" t="s">
        <v>5944</v>
      </c>
      <c r="E101" s="37" t="s">
        <v>6053</v>
      </c>
      <c r="F101" s="37"/>
      <c r="G101" s="37"/>
      <c r="H101" s="37"/>
      <c r="I101" s="37"/>
      <c r="J101" s="37"/>
      <c r="K101" s="47"/>
    </row>
    <row r="102" spans="1:11" ht="15.75" hidden="1">
      <c r="A102" s="37" t="s">
        <v>169</v>
      </c>
      <c r="B102" s="37" t="s">
        <v>186</v>
      </c>
      <c r="C102" s="37" t="s">
        <v>187</v>
      </c>
      <c r="D102" s="37" t="s">
        <v>5944</v>
      </c>
      <c r="E102" s="37" t="s">
        <v>6054</v>
      </c>
      <c r="F102" s="37"/>
      <c r="G102" s="37"/>
      <c r="H102" s="37"/>
      <c r="I102" s="37"/>
      <c r="J102" s="37"/>
      <c r="K102" s="47"/>
    </row>
    <row r="103" spans="1:11" ht="15.75" hidden="1">
      <c r="A103" s="37" t="s">
        <v>169</v>
      </c>
      <c r="B103" s="37" t="s">
        <v>188</v>
      </c>
      <c r="C103" s="37" t="s">
        <v>189</v>
      </c>
      <c r="D103" s="37" t="s">
        <v>5944</v>
      </c>
      <c r="E103" s="37" t="s">
        <v>6055</v>
      </c>
      <c r="F103" s="37" t="s">
        <v>5952</v>
      </c>
      <c r="G103" s="37"/>
      <c r="H103" s="37"/>
      <c r="I103" s="37"/>
      <c r="J103" s="37"/>
      <c r="K103" s="47"/>
    </row>
    <row r="104" spans="1:11" ht="15.75" hidden="1">
      <c r="A104" s="37" t="s">
        <v>169</v>
      </c>
      <c r="B104" s="37" t="s">
        <v>190</v>
      </c>
      <c r="C104" s="37" t="s">
        <v>175</v>
      </c>
      <c r="D104" s="37" t="s">
        <v>5944</v>
      </c>
      <c r="E104" s="38" t="s">
        <v>6056</v>
      </c>
      <c r="F104" s="37"/>
      <c r="G104" s="37"/>
      <c r="H104" s="37"/>
      <c r="I104" s="37"/>
      <c r="J104" s="37"/>
      <c r="K104" s="47"/>
    </row>
    <row r="105" spans="1:11" ht="15.75" hidden="1">
      <c r="A105" s="37" t="s">
        <v>169</v>
      </c>
      <c r="B105" s="37" t="s">
        <v>191</v>
      </c>
      <c r="C105" s="37" t="s">
        <v>192</v>
      </c>
      <c r="D105" s="37" t="s">
        <v>5944</v>
      </c>
      <c r="E105" s="37" t="s">
        <v>6057</v>
      </c>
      <c r="F105" s="37" t="s">
        <v>5952</v>
      </c>
      <c r="G105" s="37"/>
      <c r="H105" s="37"/>
      <c r="I105" s="37"/>
      <c r="J105" s="37"/>
      <c r="K105" s="47"/>
    </row>
    <row r="106" spans="1:11" ht="15.75" hidden="1">
      <c r="A106" s="37" t="s">
        <v>169</v>
      </c>
      <c r="B106" s="37" t="s">
        <v>193</v>
      </c>
      <c r="C106" s="37" t="s">
        <v>194</v>
      </c>
      <c r="D106" s="37" t="s">
        <v>5944</v>
      </c>
      <c r="E106" s="38" t="s">
        <v>6058</v>
      </c>
      <c r="F106" s="37" t="s">
        <v>5952</v>
      </c>
      <c r="G106" s="37"/>
      <c r="H106" s="37"/>
      <c r="I106" s="37"/>
      <c r="J106" s="37"/>
      <c r="K106" s="47"/>
    </row>
    <row r="107" spans="1:11" ht="15.75" hidden="1">
      <c r="A107" s="37" t="s">
        <v>169</v>
      </c>
      <c r="B107" s="37" t="s">
        <v>195</v>
      </c>
      <c r="C107" s="37" t="s">
        <v>196</v>
      </c>
      <c r="D107" s="37" t="s">
        <v>5944</v>
      </c>
      <c r="E107" s="38" t="s">
        <v>6059</v>
      </c>
      <c r="F107" s="37"/>
      <c r="G107" s="37"/>
      <c r="H107" s="37"/>
      <c r="I107" s="37"/>
      <c r="J107" s="37"/>
      <c r="K107" s="47"/>
    </row>
    <row r="108" spans="1:11" ht="15.75" hidden="1">
      <c r="A108" s="37" t="s">
        <v>169</v>
      </c>
      <c r="B108" s="37" t="s">
        <v>197</v>
      </c>
      <c r="C108" s="37" t="s">
        <v>198</v>
      </c>
      <c r="D108" s="37" t="s">
        <v>5944</v>
      </c>
      <c r="E108" s="37" t="s">
        <v>6060</v>
      </c>
      <c r="F108" s="37"/>
      <c r="G108" s="37"/>
      <c r="H108" s="37"/>
      <c r="I108" s="37"/>
      <c r="J108" s="37"/>
      <c r="K108" s="47"/>
    </row>
    <row r="109" spans="1:11" ht="15.75" hidden="1">
      <c r="A109" s="37" t="s">
        <v>169</v>
      </c>
      <c r="B109" s="37" t="s">
        <v>199</v>
      </c>
      <c r="C109" s="37" t="s">
        <v>200</v>
      </c>
      <c r="D109" s="37" t="s">
        <v>5944</v>
      </c>
      <c r="E109" s="37" t="s">
        <v>6061</v>
      </c>
      <c r="F109" s="37"/>
      <c r="G109" s="37"/>
      <c r="H109" s="37"/>
      <c r="I109" s="37"/>
      <c r="J109" s="37"/>
      <c r="K109" s="47"/>
    </row>
    <row r="110" spans="1:11" ht="15.75" hidden="1">
      <c r="A110" s="37" t="s">
        <v>169</v>
      </c>
      <c r="B110" s="37" t="s">
        <v>201</v>
      </c>
      <c r="C110" s="37" t="s">
        <v>202</v>
      </c>
      <c r="D110" s="37" t="s">
        <v>5944</v>
      </c>
      <c r="E110" s="38" t="s">
        <v>6062</v>
      </c>
      <c r="F110" s="37"/>
      <c r="G110" s="37"/>
      <c r="H110" s="37"/>
      <c r="I110" s="37"/>
      <c r="J110" s="37"/>
      <c r="K110" s="47"/>
    </row>
    <row r="111" spans="1:11" ht="15.75" hidden="1">
      <c r="A111" s="37" t="s">
        <v>169</v>
      </c>
      <c r="B111" s="37" t="s">
        <v>203</v>
      </c>
      <c r="C111" s="37" t="s">
        <v>204</v>
      </c>
      <c r="D111" s="37" t="s">
        <v>5944</v>
      </c>
      <c r="E111" s="38" t="s">
        <v>6063</v>
      </c>
      <c r="F111" s="37"/>
      <c r="G111" s="37"/>
      <c r="H111" s="37"/>
      <c r="I111" s="37"/>
      <c r="J111" s="37"/>
      <c r="K111" s="47"/>
    </row>
    <row r="112" spans="1:11" ht="15.75" hidden="1">
      <c r="A112" s="37" t="s">
        <v>169</v>
      </c>
      <c r="B112" s="37" t="s">
        <v>205</v>
      </c>
      <c r="C112" s="37" t="s">
        <v>206</v>
      </c>
      <c r="D112" s="37" t="s">
        <v>5944</v>
      </c>
      <c r="E112" s="38" t="s">
        <v>6064</v>
      </c>
      <c r="F112" s="37"/>
      <c r="G112" s="37"/>
      <c r="H112" s="37"/>
      <c r="I112" s="37"/>
      <c r="J112" s="37"/>
      <c r="K112" s="47"/>
    </row>
    <row r="113" spans="1:11" ht="15.75" hidden="1">
      <c r="A113" s="37" t="s">
        <v>169</v>
      </c>
      <c r="B113" s="37" t="s">
        <v>207</v>
      </c>
      <c r="C113" s="37" t="s">
        <v>208</v>
      </c>
      <c r="D113" s="37" t="s">
        <v>5944</v>
      </c>
      <c r="E113" s="37" t="s">
        <v>6065</v>
      </c>
      <c r="F113" s="37"/>
      <c r="G113" s="37"/>
      <c r="H113" s="37"/>
      <c r="I113" s="37"/>
      <c r="J113" s="37"/>
      <c r="K113" s="47"/>
    </row>
    <row r="114" spans="1:11" ht="15.75" hidden="1">
      <c r="A114" s="37" t="s">
        <v>169</v>
      </c>
      <c r="B114" s="37" t="s">
        <v>209</v>
      </c>
      <c r="C114" s="37" t="s">
        <v>90</v>
      </c>
      <c r="D114" s="37" t="s">
        <v>5944</v>
      </c>
      <c r="E114" s="38" t="s">
        <v>6066</v>
      </c>
      <c r="F114" s="37" t="s">
        <v>5946</v>
      </c>
      <c r="G114" s="37" t="s">
        <v>5946</v>
      </c>
      <c r="H114" s="37"/>
      <c r="I114" s="37"/>
      <c r="J114" s="37" t="s">
        <v>5946</v>
      </c>
      <c r="K114" s="47" t="s">
        <v>5946</v>
      </c>
    </row>
    <row r="115" spans="1:11" ht="15.75" hidden="1">
      <c r="A115" s="37" t="s">
        <v>169</v>
      </c>
      <c r="B115" s="37" t="s">
        <v>210</v>
      </c>
      <c r="C115" s="37" t="s">
        <v>211</v>
      </c>
      <c r="D115" s="37" t="s">
        <v>5944</v>
      </c>
      <c r="E115" s="37" t="s">
        <v>6067</v>
      </c>
      <c r="F115" s="37" t="s">
        <v>5946</v>
      </c>
      <c r="G115" s="37" t="s">
        <v>5946</v>
      </c>
      <c r="H115" s="37"/>
      <c r="I115" s="37"/>
      <c r="J115" s="37" t="s">
        <v>5946</v>
      </c>
      <c r="K115" s="47" t="s">
        <v>5946</v>
      </c>
    </row>
    <row r="116" spans="1:11" ht="15.75" hidden="1">
      <c r="A116" s="37" t="s">
        <v>169</v>
      </c>
      <c r="B116" s="37" t="s">
        <v>212</v>
      </c>
      <c r="C116" s="37" t="s">
        <v>213</v>
      </c>
      <c r="D116" s="37" t="s">
        <v>5944</v>
      </c>
      <c r="E116" s="37" t="s">
        <v>6068</v>
      </c>
      <c r="F116" s="37" t="s">
        <v>5946</v>
      </c>
      <c r="G116" s="37" t="s">
        <v>5946</v>
      </c>
      <c r="H116" s="37"/>
      <c r="I116" s="37"/>
      <c r="J116" s="37" t="s">
        <v>5946</v>
      </c>
      <c r="K116" s="47" t="s">
        <v>5946</v>
      </c>
    </row>
    <row r="117" spans="1:11" ht="15.75">
      <c r="A117" s="37" t="s">
        <v>169</v>
      </c>
      <c r="B117" s="37" t="s">
        <v>214</v>
      </c>
      <c r="C117" s="37" t="s">
        <v>215</v>
      </c>
      <c r="D117" s="37" t="s">
        <v>5944</v>
      </c>
      <c r="E117" s="37" t="s">
        <v>6069</v>
      </c>
      <c r="F117" s="37" t="s">
        <v>5946</v>
      </c>
      <c r="G117" s="37" t="s">
        <v>5952</v>
      </c>
      <c r="H117" s="37"/>
      <c r="I117" s="37"/>
      <c r="J117" s="37" t="s">
        <v>5946</v>
      </c>
      <c r="K117" s="52" t="s">
        <v>6070</v>
      </c>
    </row>
    <row r="118" spans="1:11" ht="15.75" hidden="1">
      <c r="A118" s="37" t="s">
        <v>169</v>
      </c>
      <c r="B118" s="37" t="s">
        <v>216</v>
      </c>
      <c r="C118" s="37" t="s">
        <v>217</v>
      </c>
      <c r="D118" s="37" t="s">
        <v>5944</v>
      </c>
      <c r="E118" s="37" t="s">
        <v>6071</v>
      </c>
      <c r="F118" s="37" t="s">
        <v>5946</v>
      </c>
      <c r="G118" s="37" t="s">
        <v>5946</v>
      </c>
      <c r="H118" s="37"/>
      <c r="I118" s="37"/>
      <c r="J118" s="37" t="s">
        <v>5946</v>
      </c>
      <c r="K118" s="47" t="s">
        <v>5946</v>
      </c>
    </row>
    <row r="119" spans="1:11" ht="15.75" hidden="1">
      <c r="A119" s="37" t="s">
        <v>169</v>
      </c>
      <c r="B119" s="37" t="s">
        <v>218</v>
      </c>
      <c r="C119" s="37" t="s">
        <v>219</v>
      </c>
      <c r="D119" s="37" t="s">
        <v>5944</v>
      </c>
      <c r="E119" s="38" t="s">
        <v>6072</v>
      </c>
      <c r="F119" s="37" t="s">
        <v>5946</v>
      </c>
      <c r="G119" s="37" t="s">
        <v>5946</v>
      </c>
      <c r="H119" s="37"/>
      <c r="I119" s="37"/>
      <c r="J119" s="37" t="s">
        <v>5946</v>
      </c>
      <c r="K119" s="47" t="s">
        <v>5946</v>
      </c>
    </row>
    <row r="120" spans="1:11" ht="15.75" hidden="1">
      <c r="A120" s="37" t="s">
        <v>169</v>
      </c>
      <c r="B120" s="37" t="s">
        <v>220</v>
      </c>
      <c r="C120" s="37" t="s">
        <v>221</v>
      </c>
      <c r="D120" s="37" t="s">
        <v>5944</v>
      </c>
      <c r="E120" s="38" t="s">
        <v>6073</v>
      </c>
      <c r="F120" s="37" t="s">
        <v>5946</v>
      </c>
      <c r="G120" s="37" t="s">
        <v>5946</v>
      </c>
      <c r="H120" s="37"/>
      <c r="I120" s="37"/>
      <c r="J120" s="37" t="s">
        <v>5946</v>
      </c>
      <c r="K120" s="47" t="s">
        <v>5946</v>
      </c>
    </row>
    <row r="121" spans="1:11" ht="15.75" hidden="1">
      <c r="A121" s="37" t="s">
        <v>169</v>
      </c>
      <c r="B121" s="37" t="s">
        <v>222</v>
      </c>
      <c r="C121" s="37" t="s">
        <v>223</v>
      </c>
      <c r="D121" s="37" t="s">
        <v>5944</v>
      </c>
      <c r="E121" s="38" t="s">
        <v>6074</v>
      </c>
      <c r="F121" s="37" t="s">
        <v>5946</v>
      </c>
      <c r="G121" s="37" t="s">
        <v>5946</v>
      </c>
      <c r="H121" s="37"/>
      <c r="I121" s="37"/>
      <c r="J121" s="37" t="s">
        <v>5946</v>
      </c>
      <c r="K121" s="47" t="s">
        <v>5946</v>
      </c>
    </row>
    <row r="122" spans="1:11" ht="15.75" hidden="1">
      <c r="A122" s="37" t="s">
        <v>169</v>
      </c>
      <c r="B122" s="37" t="s">
        <v>224</v>
      </c>
      <c r="C122" s="37" t="s">
        <v>225</v>
      </c>
      <c r="D122" s="37" t="s">
        <v>5944</v>
      </c>
      <c r="E122" s="38" t="s">
        <v>6075</v>
      </c>
      <c r="F122" s="37" t="s">
        <v>5946</v>
      </c>
      <c r="G122" s="37" t="s">
        <v>5946</v>
      </c>
      <c r="H122" s="37"/>
      <c r="I122" s="37"/>
      <c r="J122" s="37" t="s">
        <v>5946</v>
      </c>
      <c r="K122" s="47" t="s">
        <v>5946</v>
      </c>
    </row>
    <row r="123" spans="1:11" ht="15.75">
      <c r="A123" s="37" t="s">
        <v>169</v>
      </c>
      <c r="B123" s="37" t="s">
        <v>226</v>
      </c>
      <c r="C123" s="37" t="s">
        <v>227</v>
      </c>
      <c r="D123" s="37" t="s">
        <v>5944</v>
      </c>
      <c r="E123" s="37" t="s">
        <v>6076</v>
      </c>
      <c r="F123" s="37" t="s">
        <v>5946</v>
      </c>
      <c r="G123" s="37" t="s">
        <v>5946</v>
      </c>
      <c r="H123" s="37"/>
      <c r="I123" s="37"/>
      <c r="J123" s="37" t="s">
        <v>5946</v>
      </c>
      <c r="K123" s="52" t="s">
        <v>6077</v>
      </c>
    </row>
    <row r="124" spans="1:11" ht="15.75" hidden="1">
      <c r="A124" s="37" t="s">
        <v>169</v>
      </c>
      <c r="B124" s="37" t="s">
        <v>228</v>
      </c>
      <c r="C124" s="37" t="s">
        <v>173</v>
      </c>
      <c r="D124" s="37" t="s">
        <v>5944</v>
      </c>
      <c r="E124" s="38" t="s">
        <v>6078</v>
      </c>
      <c r="F124" s="37" t="s">
        <v>5952</v>
      </c>
      <c r="G124" s="37"/>
      <c r="H124" s="37"/>
      <c r="I124" s="37"/>
      <c r="J124" s="37"/>
      <c r="K124" s="47"/>
    </row>
    <row r="125" spans="1:11" ht="15.75" hidden="1">
      <c r="A125" s="37" t="s">
        <v>169</v>
      </c>
      <c r="B125" s="37" t="s">
        <v>229</v>
      </c>
      <c r="C125" s="37" t="s">
        <v>179</v>
      </c>
      <c r="D125" s="37" t="s">
        <v>5944</v>
      </c>
      <c r="E125" s="38" t="s">
        <v>6079</v>
      </c>
      <c r="F125" s="37" t="s">
        <v>5946</v>
      </c>
      <c r="G125" s="37" t="s">
        <v>5946</v>
      </c>
      <c r="H125" s="37"/>
      <c r="I125" s="37"/>
      <c r="J125" s="37" t="s">
        <v>5946</v>
      </c>
      <c r="K125" s="47" t="s">
        <v>5946</v>
      </c>
    </row>
    <row r="126" spans="1:11" ht="15.75" hidden="1">
      <c r="A126" s="37" t="s">
        <v>169</v>
      </c>
      <c r="B126" s="37" t="s">
        <v>230</v>
      </c>
      <c r="C126" s="37" t="s">
        <v>231</v>
      </c>
      <c r="D126" s="37" t="s">
        <v>5944</v>
      </c>
      <c r="E126" s="37" t="s">
        <v>6080</v>
      </c>
      <c r="F126" s="37" t="s">
        <v>5946</v>
      </c>
      <c r="G126" s="37" t="s">
        <v>5946</v>
      </c>
      <c r="H126" s="37"/>
      <c r="I126" s="37"/>
      <c r="J126" s="37" t="s">
        <v>5946</v>
      </c>
      <c r="K126" s="47" t="s">
        <v>5946</v>
      </c>
    </row>
    <row r="127" spans="1:11" ht="15.75" hidden="1">
      <c r="A127" s="37" t="s">
        <v>169</v>
      </c>
      <c r="B127" s="37" t="s">
        <v>232</v>
      </c>
      <c r="C127" s="37" t="s">
        <v>192</v>
      </c>
      <c r="D127" s="37" t="s">
        <v>5944</v>
      </c>
      <c r="E127" s="38" t="s">
        <v>6081</v>
      </c>
      <c r="F127" s="37" t="s">
        <v>5946</v>
      </c>
      <c r="G127" s="37" t="s">
        <v>5946</v>
      </c>
      <c r="H127" s="37"/>
      <c r="I127" s="37"/>
      <c r="J127" s="37" t="s">
        <v>5946</v>
      </c>
      <c r="K127" s="47" t="s">
        <v>5946</v>
      </c>
    </row>
    <row r="128" spans="1:11" ht="15.75">
      <c r="A128" s="37" t="s">
        <v>169</v>
      </c>
      <c r="B128" s="37" t="s">
        <v>234</v>
      </c>
      <c r="C128" s="37" t="s">
        <v>235</v>
      </c>
      <c r="D128" s="37" t="s">
        <v>5944</v>
      </c>
      <c r="E128" s="38" t="s">
        <v>6082</v>
      </c>
      <c r="F128" s="37" t="s">
        <v>5946</v>
      </c>
      <c r="G128" s="37" t="s">
        <v>5946</v>
      </c>
      <c r="H128" s="37"/>
      <c r="I128" s="37"/>
      <c r="J128" s="37" t="s">
        <v>5946</v>
      </c>
      <c r="K128" s="52" t="s">
        <v>6083</v>
      </c>
    </row>
    <row r="129" spans="1:11" ht="15.75" hidden="1">
      <c r="A129" s="37" t="s">
        <v>169</v>
      </c>
      <c r="B129" s="37" t="s">
        <v>236</v>
      </c>
      <c r="C129" s="37" t="s">
        <v>237</v>
      </c>
      <c r="D129" s="37" t="s">
        <v>5944</v>
      </c>
      <c r="E129" s="38" t="s">
        <v>6084</v>
      </c>
      <c r="F129" s="37" t="s">
        <v>5946</v>
      </c>
      <c r="G129" s="37" t="s">
        <v>5946</v>
      </c>
      <c r="H129" s="37"/>
      <c r="I129" s="37"/>
      <c r="J129" s="37" t="s">
        <v>5946</v>
      </c>
      <c r="K129" s="47" t="s">
        <v>5946</v>
      </c>
    </row>
    <row r="130" spans="1:11" ht="18.75">
      <c r="A130" s="39" t="s">
        <v>169</v>
      </c>
      <c r="B130" s="39" t="s">
        <v>238</v>
      </c>
      <c r="C130" s="39" t="s">
        <v>239</v>
      </c>
      <c r="D130" s="39" t="s">
        <v>5944</v>
      </c>
      <c r="E130" s="40" t="s">
        <v>6045</v>
      </c>
      <c r="F130" s="39" t="s">
        <v>5946</v>
      </c>
      <c r="G130" s="39" t="s">
        <v>5946</v>
      </c>
      <c r="H130" s="39"/>
      <c r="I130" s="39"/>
      <c r="J130" s="39" t="s">
        <v>5946</v>
      </c>
      <c r="K130" s="49" t="s">
        <v>6085</v>
      </c>
    </row>
    <row r="131" spans="1:11" ht="15.75" hidden="1">
      <c r="A131" s="37" t="s">
        <v>169</v>
      </c>
      <c r="B131" s="37" t="s">
        <v>240</v>
      </c>
      <c r="C131" s="37" t="s">
        <v>192</v>
      </c>
      <c r="D131" s="37" t="s">
        <v>5944</v>
      </c>
      <c r="E131" s="38" t="s">
        <v>6086</v>
      </c>
      <c r="F131" s="37" t="s">
        <v>5952</v>
      </c>
      <c r="G131" s="37" t="s">
        <v>5946</v>
      </c>
      <c r="H131" s="37"/>
      <c r="I131" s="37"/>
      <c r="J131" s="37" t="s">
        <v>5946</v>
      </c>
      <c r="K131" s="47" t="s">
        <v>5946</v>
      </c>
    </row>
    <row r="132" spans="1:11" ht="15.75" hidden="1">
      <c r="A132" s="37" t="s">
        <v>169</v>
      </c>
      <c r="B132" s="37" t="s">
        <v>241</v>
      </c>
      <c r="C132" s="37" t="s">
        <v>242</v>
      </c>
      <c r="D132" s="37" t="s">
        <v>5944</v>
      </c>
      <c r="E132" s="38" t="s">
        <v>6087</v>
      </c>
      <c r="F132" s="37" t="s">
        <v>5952</v>
      </c>
      <c r="G132" s="37" t="s">
        <v>5946</v>
      </c>
      <c r="H132" s="37"/>
      <c r="I132" s="37"/>
      <c r="J132" s="37" t="s">
        <v>5946</v>
      </c>
      <c r="K132" s="47" t="s">
        <v>5946</v>
      </c>
    </row>
    <row r="133" spans="1:11" ht="15.75" hidden="1">
      <c r="A133" s="37" t="s">
        <v>169</v>
      </c>
      <c r="B133" s="37" t="s">
        <v>243</v>
      </c>
      <c r="C133" s="37" t="s">
        <v>244</v>
      </c>
      <c r="D133" s="37" t="s">
        <v>5944</v>
      </c>
      <c r="E133" s="38" t="s">
        <v>6088</v>
      </c>
      <c r="F133" s="37" t="s">
        <v>5946</v>
      </c>
      <c r="G133" s="37" t="s">
        <v>5946</v>
      </c>
      <c r="H133" s="37"/>
      <c r="I133" s="37"/>
      <c r="J133" s="37" t="s">
        <v>5946</v>
      </c>
      <c r="K133" s="47" t="s">
        <v>5946</v>
      </c>
    </row>
    <row r="134" spans="1:11" ht="15.75" hidden="1">
      <c r="A134" s="37" t="s">
        <v>169</v>
      </c>
      <c r="B134" s="37" t="s">
        <v>245</v>
      </c>
      <c r="C134" s="37" t="s">
        <v>246</v>
      </c>
      <c r="D134" s="37" t="s">
        <v>5944</v>
      </c>
      <c r="E134" s="37" t="s">
        <v>6089</v>
      </c>
      <c r="F134" s="37" t="s">
        <v>5946</v>
      </c>
      <c r="G134" s="37" t="s">
        <v>5946</v>
      </c>
      <c r="H134" s="37"/>
      <c r="I134" s="37"/>
      <c r="J134" s="37" t="s">
        <v>5946</v>
      </c>
      <c r="K134" s="47" t="s">
        <v>5946</v>
      </c>
    </row>
    <row r="135" spans="1:11" ht="18.75">
      <c r="A135" s="37" t="s">
        <v>169</v>
      </c>
      <c r="B135" s="37" t="s">
        <v>247</v>
      </c>
      <c r="C135" s="37" t="s">
        <v>175</v>
      </c>
      <c r="D135" s="37" t="s">
        <v>5944</v>
      </c>
      <c r="E135" s="38" t="s">
        <v>6090</v>
      </c>
      <c r="F135" s="37" t="s">
        <v>5946</v>
      </c>
      <c r="G135" s="37" t="s">
        <v>5946</v>
      </c>
      <c r="H135" s="37"/>
      <c r="I135" s="37"/>
      <c r="J135" s="37" t="s">
        <v>5946</v>
      </c>
      <c r="K135" s="49" t="s">
        <v>6091</v>
      </c>
    </row>
    <row r="136" spans="1:11" ht="15.75" hidden="1">
      <c r="A136" s="37" t="s">
        <v>169</v>
      </c>
      <c r="B136" s="37" t="s">
        <v>248</v>
      </c>
      <c r="C136" s="37" t="s">
        <v>249</v>
      </c>
      <c r="D136" s="37" t="s">
        <v>5944</v>
      </c>
      <c r="E136" s="37" t="s">
        <v>6092</v>
      </c>
      <c r="F136" s="37" t="s">
        <v>5946</v>
      </c>
      <c r="G136" s="37" t="s">
        <v>5946</v>
      </c>
      <c r="H136" s="37"/>
      <c r="I136" s="37"/>
      <c r="J136" s="37" t="s">
        <v>5946</v>
      </c>
      <c r="K136" s="47" t="s">
        <v>5946</v>
      </c>
    </row>
    <row r="137" spans="1:11" ht="15.75" hidden="1">
      <c r="A137" s="37" t="s">
        <v>169</v>
      </c>
      <c r="B137" s="37" t="s">
        <v>250</v>
      </c>
      <c r="C137" s="37" t="s">
        <v>251</v>
      </c>
      <c r="D137" s="37" t="s">
        <v>5944</v>
      </c>
      <c r="E137" s="38" t="s">
        <v>6093</v>
      </c>
      <c r="F137" s="37"/>
      <c r="G137" s="37"/>
      <c r="H137" s="37"/>
      <c r="I137" s="37"/>
      <c r="J137" s="37"/>
      <c r="K137" s="47"/>
    </row>
    <row r="138" spans="1:11" ht="18.75">
      <c r="A138" s="37" t="s">
        <v>169</v>
      </c>
      <c r="B138" s="37" t="s">
        <v>252</v>
      </c>
      <c r="C138" s="37" t="s">
        <v>253</v>
      </c>
      <c r="D138" s="37" t="s">
        <v>5944</v>
      </c>
      <c r="E138" s="38" t="s">
        <v>6094</v>
      </c>
      <c r="F138" s="37" t="s">
        <v>5946</v>
      </c>
      <c r="G138" s="37" t="s">
        <v>5946</v>
      </c>
      <c r="H138" s="37"/>
      <c r="I138" s="37"/>
      <c r="J138" s="37" t="s">
        <v>5946</v>
      </c>
      <c r="K138" s="49" t="s">
        <v>6095</v>
      </c>
    </row>
    <row r="139" spans="1:11" ht="15.75" hidden="1">
      <c r="A139" s="37" t="s">
        <v>169</v>
      </c>
      <c r="B139" s="37" t="s">
        <v>256</v>
      </c>
      <c r="C139" s="37" t="s">
        <v>257</v>
      </c>
      <c r="D139" s="37" t="s">
        <v>5944</v>
      </c>
      <c r="E139" s="37" t="s">
        <v>6096</v>
      </c>
      <c r="F139" s="37"/>
      <c r="G139" s="37"/>
      <c r="H139" s="37"/>
      <c r="I139" s="37"/>
      <c r="J139" s="37"/>
      <c r="K139" s="47"/>
    </row>
    <row r="140" spans="1:11" ht="15.75" hidden="1">
      <c r="A140" s="37" t="s">
        <v>169</v>
      </c>
      <c r="B140" s="37" t="s">
        <v>258</v>
      </c>
      <c r="C140" s="37" t="s">
        <v>259</v>
      </c>
      <c r="D140" s="37" t="s">
        <v>5944</v>
      </c>
      <c r="E140" s="38" t="s">
        <v>6097</v>
      </c>
      <c r="F140" s="37"/>
      <c r="G140" s="37"/>
      <c r="H140" s="37"/>
      <c r="I140" s="37"/>
      <c r="J140" s="37"/>
      <c r="K140" s="47"/>
    </row>
    <row r="141" spans="1:11" ht="15.75" hidden="1">
      <c r="A141" s="37" t="s">
        <v>169</v>
      </c>
      <c r="B141" s="37" t="s">
        <v>260</v>
      </c>
      <c r="C141" s="37" t="s">
        <v>261</v>
      </c>
      <c r="D141" s="37" t="s">
        <v>5944</v>
      </c>
      <c r="E141" s="37" t="s">
        <v>6098</v>
      </c>
      <c r="F141" s="37"/>
      <c r="G141" s="37" t="s">
        <v>5952</v>
      </c>
      <c r="H141" s="37"/>
      <c r="I141" s="37"/>
      <c r="J141" s="37"/>
      <c r="K141" s="47"/>
    </row>
    <row r="142" spans="1:11" ht="15.75" hidden="1">
      <c r="A142" s="37" t="s">
        <v>169</v>
      </c>
      <c r="B142" s="37" t="s">
        <v>262</v>
      </c>
      <c r="C142" s="37" t="s">
        <v>173</v>
      </c>
      <c r="D142" s="37" t="s">
        <v>5944</v>
      </c>
      <c r="E142" s="37" t="s">
        <v>6099</v>
      </c>
      <c r="F142" s="37" t="s">
        <v>5952</v>
      </c>
      <c r="G142" s="37"/>
      <c r="H142" s="37"/>
      <c r="I142" s="37"/>
      <c r="J142" s="37"/>
      <c r="K142" s="47"/>
    </row>
    <row r="143" spans="1:11" ht="15.75" hidden="1">
      <c r="A143" s="37" t="s">
        <v>169</v>
      </c>
      <c r="B143" s="37" t="s">
        <v>263</v>
      </c>
      <c r="C143" s="37" t="s">
        <v>264</v>
      </c>
      <c r="D143" s="37" t="s">
        <v>5944</v>
      </c>
      <c r="E143" s="37" t="s">
        <v>6100</v>
      </c>
      <c r="F143" s="37"/>
      <c r="G143" s="37"/>
      <c r="H143" s="37"/>
      <c r="I143" s="37"/>
      <c r="J143" s="37"/>
      <c r="K143" s="47"/>
    </row>
    <row r="144" spans="1:11" ht="15.75" hidden="1">
      <c r="A144" s="37" t="s">
        <v>169</v>
      </c>
      <c r="B144" s="37" t="s">
        <v>265</v>
      </c>
      <c r="C144" s="37" t="s">
        <v>266</v>
      </c>
      <c r="D144" s="37" t="s">
        <v>5944</v>
      </c>
      <c r="E144" s="37" t="s">
        <v>6101</v>
      </c>
      <c r="F144" s="37" t="s">
        <v>5952</v>
      </c>
      <c r="G144" s="37"/>
      <c r="H144" s="37"/>
      <c r="I144" s="37"/>
      <c r="J144" s="37"/>
      <c r="K144" s="47"/>
    </row>
    <row r="145" spans="1:11" ht="15.75">
      <c r="A145" s="39" t="s">
        <v>169</v>
      </c>
      <c r="B145" s="39" t="s">
        <v>267</v>
      </c>
      <c r="C145" s="39" t="s">
        <v>268</v>
      </c>
      <c r="D145" s="39" t="s">
        <v>5944</v>
      </c>
      <c r="E145" s="40" t="s">
        <v>6102</v>
      </c>
      <c r="F145" s="39" t="s">
        <v>5946</v>
      </c>
      <c r="G145" s="39" t="s">
        <v>5946</v>
      </c>
      <c r="H145" s="39"/>
      <c r="I145" s="39"/>
      <c r="J145" s="39" t="s">
        <v>5946</v>
      </c>
      <c r="K145" s="53" t="s">
        <v>6103</v>
      </c>
    </row>
    <row r="146" spans="1:11" ht="15.75" hidden="1">
      <c r="A146" s="37" t="s">
        <v>169</v>
      </c>
      <c r="B146" s="37" t="s">
        <v>274</v>
      </c>
      <c r="C146" s="37" t="s">
        <v>275</v>
      </c>
      <c r="D146" s="37" t="s">
        <v>5944</v>
      </c>
      <c r="E146" s="38" t="s">
        <v>6104</v>
      </c>
      <c r="F146" s="37"/>
      <c r="G146" s="37"/>
      <c r="H146" s="37"/>
      <c r="I146" s="37"/>
      <c r="J146" s="37"/>
      <c r="K146" s="47"/>
    </row>
    <row r="147" spans="1:11" ht="15.75" hidden="1">
      <c r="A147" s="37" t="s">
        <v>169</v>
      </c>
      <c r="B147" s="37" t="s">
        <v>276</v>
      </c>
      <c r="C147" s="37" t="s">
        <v>277</v>
      </c>
      <c r="D147" s="37" t="s">
        <v>5944</v>
      </c>
      <c r="E147" s="37" t="s">
        <v>6105</v>
      </c>
      <c r="F147" s="37"/>
      <c r="G147" s="37"/>
      <c r="H147" s="37"/>
      <c r="I147" s="37"/>
      <c r="J147" s="37"/>
      <c r="K147" s="47"/>
    </row>
    <row r="148" spans="1:11" ht="15.75" hidden="1">
      <c r="A148" s="37" t="s">
        <v>169</v>
      </c>
      <c r="B148" s="37" t="s">
        <v>278</v>
      </c>
      <c r="C148" s="37" t="s">
        <v>279</v>
      </c>
      <c r="D148" s="37" t="s">
        <v>5944</v>
      </c>
      <c r="E148" s="38" t="s">
        <v>6106</v>
      </c>
      <c r="F148" s="37"/>
      <c r="G148" s="37"/>
      <c r="H148" s="37"/>
      <c r="I148" s="37"/>
      <c r="J148" s="37"/>
      <c r="K148" s="47"/>
    </row>
    <row r="149" spans="1:11" ht="15.75" hidden="1">
      <c r="A149" s="37" t="s">
        <v>169</v>
      </c>
      <c r="B149" s="37" t="s">
        <v>280</v>
      </c>
      <c r="C149" s="37" t="s">
        <v>33</v>
      </c>
      <c r="D149" s="37" t="s">
        <v>5944</v>
      </c>
      <c r="E149" s="38" t="s">
        <v>6107</v>
      </c>
      <c r="F149" s="37"/>
      <c r="G149" s="37"/>
      <c r="H149" s="37"/>
      <c r="I149" s="37"/>
      <c r="J149" s="37"/>
      <c r="K149" s="47"/>
    </row>
    <row r="150" spans="1:11" ht="15.75" hidden="1">
      <c r="A150" s="37" t="s">
        <v>169</v>
      </c>
      <c r="B150" s="37" t="s">
        <v>283</v>
      </c>
      <c r="C150" s="37" t="s">
        <v>284</v>
      </c>
      <c r="D150" s="37" t="s">
        <v>5944</v>
      </c>
      <c r="E150" s="37" t="s">
        <v>6108</v>
      </c>
      <c r="F150" s="37"/>
      <c r="G150" s="37"/>
      <c r="H150" s="37"/>
      <c r="I150" s="37"/>
      <c r="J150" s="37"/>
      <c r="K150" s="47"/>
    </row>
    <row r="151" spans="1:11" ht="15.75">
      <c r="A151" s="37" t="s">
        <v>169</v>
      </c>
      <c r="B151" s="37" t="s">
        <v>285</v>
      </c>
      <c r="C151" s="37" t="s">
        <v>286</v>
      </c>
      <c r="D151" s="37" t="s">
        <v>5944</v>
      </c>
      <c r="E151" s="38" t="s">
        <v>6109</v>
      </c>
      <c r="F151" s="37" t="s">
        <v>5946</v>
      </c>
      <c r="G151" s="37" t="s">
        <v>5946</v>
      </c>
      <c r="H151" s="37"/>
      <c r="I151" s="37"/>
      <c r="J151" s="37" t="s">
        <v>5946</v>
      </c>
      <c r="K151" s="52" t="s">
        <v>6110</v>
      </c>
    </row>
    <row r="152" spans="1:11" ht="15.75" hidden="1">
      <c r="A152" s="37" t="s">
        <v>169</v>
      </c>
      <c r="B152" s="37" t="s">
        <v>287</v>
      </c>
      <c r="C152" s="37" t="s">
        <v>288</v>
      </c>
      <c r="D152" s="37" t="s">
        <v>5944</v>
      </c>
      <c r="E152" s="38" t="s">
        <v>6111</v>
      </c>
      <c r="F152" s="37"/>
      <c r="G152" s="37"/>
      <c r="H152" s="37"/>
      <c r="I152" s="37"/>
      <c r="J152" s="37"/>
      <c r="K152" s="47"/>
    </row>
    <row r="153" spans="1:11" ht="15.75">
      <c r="A153" s="37" t="s">
        <v>169</v>
      </c>
      <c r="B153" s="37" t="s">
        <v>289</v>
      </c>
      <c r="C153" s="37" t="s">
        <v>290</v>
      </c>
      <c r="D153" s="37" t="s">
        <v>5944</v>
      </c>
      <c r="E153" s="38" t="s">
        <v>6112</v>
      </c>
      <c r="F153" s="37" t="s">
        <v>5946</v>
      </c>
      <c r="G153" s="37" t="s">
        <v>5946</v>
      </c>
      <c r="H153" s="37"/>
      <c r="I153" s="37"/>
      <c r="J153" s="37" t="s">
        <v>5946</v>
      </c>
      <c r="K153" s="52" t="s">
        <v>6113</v>
      </c>
    </row>
    <row r="154" spans="1:11" ht="15.75" hidden="1">
      <c r="A154" s="37" t="s">
        <v>169</v>
      </c>
      <c r="B154" s="37" t="s">
        <v>295</v>
      </c>
      <c r="C154" s="37" t="s">
        <v>296</v>
      </c>
      <c r="D154" s="37" t="s">
        <v>5944</v>
      </c>
      <c r="E154" s="38" t="s">
        <v>6114</v>
      </c>
      <c r="F154" s="37" t="s">
        <v>5952</v>
      </c>
      <c r="G154" s="37"/>
      <c r="H154" s="37"/>
      <c r="I154" s="37"/>
      <c r="J154" s="37"/>
      <c r="K154" s="47"/>
    </row>
    <row r="155" spans="1:11" ht="15.75" hidden="1">
      <c r="A155" s="37" t="s">
        <v>169</v>
      </c>
      <c r="B155" s="37" t="s">
        <v>301</v>
      </c>
      <c r="C155" s="37" t="s">
        <v>302</v>
      </c>
      <c r="D155" s="37" t="s">
        <v>5944</v>
      </c>
      <c r="E155" s="37" t="s">
        <v>6112</v>
      </c>
      <c r="F155" s="37"/>
      <c r="G155" s="37"/>
      <c r="H155" s="37"/>
      <c r="I155" s="37"/>
      <c r="J155" s="37"/>
      <c r="K155" s="47"/>
    </row>
    <row r="156" spans="1:11" ht="15.75" hidden="1">
      <c r="A156" s="37" t="s">
        <v>169</v>
      </c>
      <c r="B156" s="37" t="s">
        <v>303</v>
      </c>
      <c r="C156" s="37" t="s">
        <v>304</v>
      </c>
      <c r="D156" s="37" t="s">
        <v>5944</v>
      </c>
      <c r="E156" s="37" t="s">
        <v>6115</v>
      </c>
      <c r="F156" s="37"/>
      <c r="G156" s="37"/>
      <c r="H156" s="37"/>
      <c r="I156" s="37"/>
      <c r="J156" s="37"/>
      <c r="K156" s="47"/>
    </row>
    <row r="157" spans="1:11" ht="15.75" hidden="1">
      <c r="A157" s="37" t="s">
        <v>169</v>
      </c>
      <c r="B157" s="37" t="s">
        <v>309</v>
      </c>
      <c r="C157" s="37" t="s">
        <v>310</v>
      </c>
      <c r="D157" s="37" t="s">
        <v>5944</v>
      </c>
      <c r="E157" s="38" t="s">
        <v>6116</v>
      </c>
      <c r="F157" s="37"/>
      <c r="G157" s="37"/>
      <c r="H157" s="37"/>
      <c r="I157" s="37"/>
      <c r="J157" s="37"/>
      <c r="K157" s="47"/>
    </row>
    <row r="158" spans="1:11" ht="15.75" hidden="1">
      <c r="A158" s="37" t="s">
        <v>169</v>
      </c>
      <c r="B158" s="37" t="s">
        <v>313</v>
      </c>
      <c r="C158" s="37" t="s">
        <v>314</v>
      </c>
      <c r="D158" s="37" t="s">
        <v>5944</v>
      </c>
      <c r="E158" s="37" t="s">
        <v>6117</v>
      </c>
      <c r="F158" s="37"/>
      <c r="G158" s="37"/>
      <c r="H158" s="37"/>
      <c r="I158" s="37"/>
      <c r="J158" s="37"/>
      <c r="K158" s="47"/>
    </row>
    <row r="159" spans="1:11" ht="15.75">
      <c r="A159" s="37" t="s">
        <v>169</v>
      </c>
      <c r="B159" s="37" t="s">
        <v>315</v>
      </c>
      <c r="C159" s="37" t="s">
        <v>179</v>
      </c>
      <c r="D159" s="37" t="s">
        <v>5944</v>
      </c>
      <c r="E159" s="38" t="s">
        <v>6118</v>
      </c>
      <c r="F159" s="37" t="s">
        <v>5946</v>
      </c>
      <c r="G159" s="37" t="s">
        <v>5946</v>
      </c>
      <c r="H159" s="37"/>
      <c r="I159" s="37"/>
      <c r="J159" s="37" t="s">
        <v>5946</v>
      </c>
      <c r="K159" s="52" t="s">
        <v>6119</v>
      </c>
    </row>
    <row r="160" spans="1:11" ht="15.75" hidden="1">
      <c r="A160" s="37" t="s">
        <v>169</v>
      </c>
      <c r="B160" s="37" t="s">
        <v>935</v>
      </c>
      <c r="C160" s="37" t="s">
        <v>936</v>
      </c>
      <c r="D160" s="37" t="s">
        <v>5944</v>
      </c>
      <c r="E160" s="37" t="s">
        <v>6120</v>
      </c>
      <c r="F160" s="37"/>
      <c r="G160" s="37"/>
      <c r="H160" s="37"/>
      <c r="I160" s="37"/>
      <c r="J160" s="37"/>
      <c r="K160" s="47"/>
    </row>
    <row r="161" spans="1:11" ht="15.75">
      <c r="A161" s="37" t="s">
        <v>169</v>
      </c>
      <c r="B161" s="37" t="s">
        <v>943</v>
      </c>
      <c r="C161" s="37" t="s">
        <v>944</v>
      </c>
      <c r="D161" s="37" t="s">
        <v>5944</v>
      </c>
      <c r="E161" s="38" t="s">
        <v>6121</v>
      </c>
      <c r="F161" s="37" t="s">
        <v>5946</v>
      </c>
      <c r="G161" s="37" t="s">
        <v>5952</v>
      </c>
      <c r="H161" s="37"/>
      <c r="I161" s="37"/>
      <c r="J161" s="37" t="s">
        <v>5946</v>
      </c>
      <c r="K161" s="52" t="s">
        <v>6122</v>
      </c>
    </row>
    <row r="162" spans="1:11" ht="15.75">
      <c r="A162" s="37" t="s">
        <v>169</v>
      </c>
      <c r="B162" s="37" t="s">
        <v>947</v>
      </c>
      <c r="C162" s="37" t="s">
        <v>948</v>
      </c>
      <c r="D162" s="37" t="s">
        <v>5944</v>
      </c>
      <c r="E162" s="38" t="s">
        <v>6123</v>
      </c>
      <c r="F162" s="37" t="s">
        <v>5946</v>
      </c>
      <c r="G162" s="37" t="s">
        <v>5946</v>
      </c>
      <c r="H162" s="37"/>
      <c r="I162" s="37"/>
      <c r="J162" s="37" t="s">
        <v>5946</v>
      </c>
      <c r="K162" s="52" t="s">
        <v>6124</v>
      </c>
    </row>
    <row r="163" spans="1:11" ht="15.75" hidden="1">
      <c r="A163" s="37" t="s">
        <v>169</v>
      </c>
      <c r="B163" s="37" t="s">
        <v>951</v>
      </c>
      <c r="C163" s="37" t="s">
        <v>952</v>
      </c>
      <c r="D163" s="37" t="s">
        <v>5944</v>
      </c>
      <c r="E163" s="37" t="s">
        <v>6125</v>
      </c>
      <c r="F163" s="37"/>
      <c r="G163" s="37"/>
      <c r="H163" s="37"/>
      <c r="I163" s="37"/>
      <c r="J163" s="37"/>
      <c r="K163" s="47"/>
    </row>
    <row r="164" spans="1:11" ht="15.75" hidden="1">
      <c r="A164" s="37" t="s">
        <v>169</v>
      </c>
      <c r="B164" s="37" t="s">
        <v>1010</v>
      </c>
      <c r="C164" s="37" t="s">
        <v>1011</v>
      </c>
      <c r="D164" s="37" t="s">
        <v>5944</v>
      </c>
      <c r="E164" s="37" t="s">
        <v>6123</v>
      </c>
      <c r="F164" s="37"/>
      <c r="G164" s="37"/>
      <c r="H164" s="37"/>
      <c r="I164" s="37"/>
      <c r="J164" s="37"/>
      <c r="K164" s="47"/>
    </row>
    <row r="165" spans="1:11" ht="15.75" hidden="1">
      <c r="A165" s="37" t="s">
        <v>169</v>
      </c>
      <c r="B165" s="37" t="s">
        <v>1022</v>
      </c>
      <c r="C165" s="37" t="s">
        <v>1023</v>
      </c>
      <c r="D165" s="37" t="s">
        <v>5944</v>
      </c>
      <c r="E165" s="37" t="s">
        <v>6126</v>
      </c>
      <c r="F165" s="37"/>
      <c r="G165" s="37"/>
      <c r="H165" s="37"/>
      <c r="I165" s="37"/>
      <c r="J165" s="37"/>
      <c r="K165" s="47"/>
    </row>
    <row r="166" spans="1:11" ht="15.75" hidden="1">
      <c r="A166" s="37" t="s">
        <v>169</v>
      </c>
      <c r="B166" s="37" t="s">
        <v>1026</v>
      </c>
      <c r="C166" s="37" t="s">
        <v>1027</v>
      </c>
      <c r="D166" s="37" t="s">
        <v>5944</v>
      </c>
      <c r="E166" s="37" t="s">
        <v>6127</v>
      </c>
      <c r="F166" s="37"/>
      <c r="G166" s="37"/>
      <c r="H166" s="37"/>
      <c r="I166" s="37"/>
      <c r="J166" s="37"/>
      <c r="K166" s="47"/>
    </row>
    <row r="167" spans="1:11" ht="15.75" hidden="1">
      <c r="A167" s="37" t="s">
        <v>169</v>
      </c>
      <c r="B167" s="37" t="s">
        <v>1034</v>
      </c>
      <c r="C167" s="37" t="s">
        <v>391</v>
      </c>
      <c r="D167" s="37" t="s">
        <v>5944</v>
      </c>
      <c r="E167" s="38" t="s">
        <v>6128</v>
      </c>
      <c r="F167" s="37" t="s">
        <v>5952</v>
      </c>
      <c r="G167" s="37"/>
      <c r="H167" s="37"/>
      <c r="I167" s="37"/>
      <c r="J167" s="37"/>
      <c r="K167" s="47"/>
    </row>
    <row r="168" spans="1:11" ht="15.75" hidden="1">
      <c r="A168" s="37" t="s">
        <v>169</v>
      </c>
      <c r="B168" s="37" t="s">
        <v>1052</v>
      </c>
      <c r="C168" s="37" t="s">
        <v>1053</v>
      </c>
      <c r="D168" s="37" t="s">
        <v>5944</v>
      </c>
      <c r="E168" s="37" t="s">
        <v>6129</v>
      </c>
      <c r="F168" s="37"/>
      <c r="G168" s="37"/>
      <c r="H168" s="37"/>
      <c r="I168" s="37"/>
      <c r="J168" s="37"/>
      <c r="K168" s="47"/>
    </row>
    <row r="169" spans="1:11" ht="15.75" hidden="1">
      <c r="A169" s="37" t="s">
        <v>169</v>
      </c>
      <c r="B169" s="37" t="s">
        <v>1067</v>
      </c>
      <c r="C169" s="37" t="s">
        <v>1068</v>
      </c>
      <c r="D169" s="37" t="s">
        <v>5944</v>
      </c>
      <c r="E169" s="38" t="s">
        <v>6130</v>
      </c>
      <c r="F169" s="37"/>
      <c r="G169" s="37"/>
      <c r="H169" s="37"/>
      <c r="I169" s="37"/>
      <c r="J169" s="37"/>
      <c r="K169" s="47"/>
    </row>
    <row r="170" spans="1:11" ht="15.75" hidden="1">
      <c r="A170" s="37" t="s">
        <v>169</v>
      </c>
      <c r="B170" s="37" t="s">
        <v>1082</v>
      </c>
      <c r="C170" s="37" t="s">
        <v>196</v>
      </c>
      <c r="D170" s="37" t="s">
        <v>5944</v>
      </c>
      <c r="E170" s="38" t="s">
        <v>6131</v>
      </c>
      <c r="F170" s="37"/>
      <c r="G170" s="37" t="s">
        <v>5952</v>
      </c>
      <c r="H170" s="37"/>
      <c r="I170" s="37"/>
      <c r="J170" s="37" t="s">
        <v>6132</v>
      </c>
      <c r="K170" s="52" t="s">
        <v>5946</v>
      </c>
    </row>
    <row r="171" spans="1:11" ht="15.75" hidden="1">
      <c r="A171" s="37" t="s">
        <v>247</v>
      </c>
      <c r="B171" s="37" t="s">
        <v>318</v>
      </c>
      <c r="C171" s="37" t="s">
        <v>319</v>
      </c>
      <c r="D171" s="37" t="s">
        <v>5944</v>
      </c>
      <c r="E171" s="38" t="s">
        <v>6133</v>
      </c>
      <c r="F171" s="37" t="s">
        <v>5952</v>
      </c>
      <c r="G171" s="37"/>
      <c r="H171" s="37"/>
      <c r="I171" s="37"/>
      <c r="J171" s="37"/>
      <c r="K171" s="47"/>
    </row>
    <row r="172" spans="1:11" ht="15.75" hidden="1">
      <c r="A172" s="37" t="s">
        <v>247</v>
      </c>
      <c r="B172" s="37" t="s">
        <v>320</v>
      </c>
      <c r="C172" s="37" t="s">
        <v>321</v>
      </c>
      <c r="D172" s="37" t="s">
        <v>5944</v>
      </c>
      <c r="E172" s="37" t="s">
        <v>6134</v>
      </c>
      <c r="F172" s="37"/>
      <c r="G172" s="37"/>
      <c r="H172" s="37"/>
      <c r="I172" s="37"/>
      <c r="J172" s="37"/>
      <c r="K172" s="47"/>
    </row>
    <row r="173" spans="1:11" ht="15.75" hidden="1">
      <c r="A173" s="37" t="s">
        <v>247</v>
      </c>
      <c r="B173" s="37" t="s">
        <v>322</v>
      </c>
      <c r="C173" s="37" t="s">
        <v>323</v>
      </c>
      <c r="D173" s="37" t="s">
        <v>5944</v>
      </c>
      <c r="E173" s="37" t="s">
        <v>6135</v>
      </c>
      <c r="F173" s="37"/>
      <c r="G173" s="37"/>
      <c r="H173" s="37"/>
      <c r="I173" s="37"/>
      <c r="J173" s="37"/>
      <c r="K173" s="47"/>
    </row>
    <row r="174" spans="1:11" ht="15.75" hidden="1">
      <c r="A174" s="37" t="s">
        <v>247</v>
      </c>
      <c r="B174" s="37" t="s">
        <v>324</v>
      </c>
      <c r="C174" s="37" t="s">
        <v>325</v>
      </c>
      <c r="D174" s="37" t="s">
        <v>5944</v>
      </c>
      <c r="E174" s="38" t="s">
        <v>6136</v>
      </c>
      <c r="F174" s="37" t="s">
        <v>5946</v>
      </c>
      <c r="G174" s="37" t="s">
        <v>5946</v>
      </c>
      <c r="H174" s="37"/>
      <c r="I174" s="37"/>
      <c r="J174" s="37" t="s">
        <v>5946</v>
      </c>
      <c r="K174" s="47" t="s">
        <v>5946</v>
      </c>
    </row>
    <row r="175" spans="1:11" ht="15.75" hidden="1">
      <c r="A175" s="37" t="s">
        <v>247</v>
      </c>
      <c r="B175" s="37" t="s">
        <v>326</v>
      </c>
      <c r="C175" s="37" t="s">
        <v>327</v>
      </c>
      <c r="D175" s="37" t="s">
        <v>5944</v>
      </c>
      <c r="E175" s="38" t="s">
        <v>6137</v>
      </c>
      <c r="F175" s="37"/>
      <c r="G175" s="37"/>
      <c r="H175" s="37"/>
      <c r="I175" s="37"/>
      <c r="J175" s="37"/>
      <c r="K175" s="47"/>
    </row>
    <row r="176" spans="1:11" ht="15.75" hidden="1">
      <c r="A176" s="37" t="s">
        <v>247</v>
      </c>
      <c r="B176" s="37" t="s">
        <v>328</v>
      </c>
      <c r="C176" s="37" t="s">
        <v>329</v>
      </c>
      <c r="D176" s="37" t="s">
        <v>5944</v>
      </c>
      <c r="E176" s="38" t="s">
        <v>6138</v>
      </c>
      <c r="F176" s="37" t="s">
        <v>5952</v>
      </c>
      <c r="G176" s="37"/>
      <c r="H176" s="37"/>
      <c r="I176" s="37"/>
      <c r="J176" s="37"/>
      <c r="K176" s="47"/>
    </row>
    <row r="177" spans="1:11" ht="15.75" hidden="1">
      <c r="A177" s="37" t="s">
        <v>247</v>
      </c>
      <c r="B177" s="37" t="s">
        <v>330</v>
      </c>
      <c r="C177" s="37" t="s">
        <v>331</v>
      </c>
      <c r="D177" s="37" t="s">
        <v>5944</v>
      </c>
      <c r="E177" s="38" t="s">
        <v>6139</v>
      </c>
      <c r="F177" s="37"/>
      <c r="G177" s="37"/>
      <c r="H177" s="37"/>
      <c r="I177" s="37"/>
      <c r="J177" s="37"/>
      <c r="K177" s="47"/>
    </row>
    <row r="178" spans="1:11" ht="15.75" hidden="1">
      <c r="A178" s="37" t="s">
        <v>247</v>
      </c>
      <c r="B178" s="37" t="s">
        <v>332</v>
      </c>
      <c r="C178" s="37" t="s">
        <v>333</v>
      </c>
      <c r="D178" s="37" t="s">
        <v>5944</v>
      </c>
      <c r="E178" s="38" t="s">
        <v>6140</v>
      </c>
      <c r="F178" s="37"/>
      <c r="G178" s="37"/>
      <c r="H178" s="37"/>
      <c r="I178" s="37"/>
      <c r="J178" s="37"/>
      <c r="K178" s="47"/>
    </row>
    <row r="179" spans="1:11" ht="15.75" hidden="1">
      <c r="A179" s="37" t="s">
        <v>247</v>
      </c>
      <c r="B179" s="37" t="s">
        <v>334</v>
      </c>
      <c r="C179" s="37" t="s">
        <v>335</v>
      </c>
      <c r="D179" s="37" t="s">
        <v>5944</v>
      </c>
      <c r="E179" s="38" t="s">
        <v>6141</v>
      </c>
      <c r="F179" s="37"/>
      <c r="G179" s="37"/>
      <c r="H179" s="37"/>
      <c r="I179" s="37"/>
      <c r="J179" s="37"/>
      <c r="K179" s="47"/>
    </row>
    <row r="180" spans="1:11" ht="15.75" hidden="1">
      <c r="A180" s="37" t="s">
        <v>247</v>
      </c>
      <c r="B180" s="37" t="s">
        <v>336</v>
      </c>
      <c r="C180" s="37" t="s">
        <v>337</v>
      </c>
      <c r="D180" s="37" t="s">
        <v>5944</v>
      </c>
      <c r="E180" s="38" t="s">
        <v>6142</v>
      </c>
      <c r="F180" s="37" t="s">
        <v>5952</v>
      </c>
      <c r="G180" s="37"/>
      <c r="H180" s="37"/>
      <c r="I180" s="37"/>
      <c r="J180" s="37"/>
      <c r="K180" s="47"/>
    </row>
    <row r="181" spans="1:11" ht="15.75" hidden="1">
      <c r="A181" s="37" t="s">
        <v>247</v>
      </c>
      <c r="B181" s="37" t="s">
        <v>338</v>
      </c>
      <c r="C181" s="37" t="s">
        <v>339</v>
      </c>
      <c r="D181" s="37" t="s">
        <v>5944</v>
      </c>
      <c r="E181" s="37" t="s">
        <v>6143</v>
      </c>
      <c r="F181" s="37"/>
      <c r="G181" s="37"/>
      <c r="H181" s="37"/>
      <c r="I181" s="37"/>
      <c r="J181" s="37"/>
      <c r="K181" s="47"/>
    </row>
    <row r="182" spans="1:11" ht="15.75" hidden="1">
      <c r="A182" s="37" t="s">
        <v>247</v>
      </c>
      <c r="B182" s="37" t="s">
        <v>340</v>
      </c>
      <c r="C182" s="37" t="s">
        <v>341</v>
      </c>
      <c r="D182" s="37" t="s">
        <v>5944</v>
      </c>
      <c r="E182" s="38" t="s">
        <v>6144</v>
      </c>
      <c r="F182" s="37"/>
      <c r="G182" s="37"/>
      <c r="H182" s="37"/>
      <c r="I182" s="37"/>
      <c r="J182" s="37"/>
      <c r="K182" s="47"/>
    </row>
    <row r="183" spans="1:11" ht="15.75" hidden="1">
      <c r="A183" s="37" t="s">
        <v>247</v>
      </c>
      <c r="B183" s="37" t="s">
        <v>344</v>
      </c>
      <c r="C183" s="37" t="s">
        <v>345</v>
      </c>
      <c r="D183" s="37" t="s">
        <v>5944</v>
      </c>
      <c r="E183" s="37" t="s">
        <v>6145</v>
      </c>
      <c r="F183" s="37" t="s">
        <v>5952</v>
      </c>
      <c r="G183" s="37"/>
      <c r="H183" s="37"/>
      <c r="I183" s="37"/>
      <c r="J183" s="37"/>
      <c r="K183" s="47"/>
    </row>
    <row r="184" spans="1:11" ht="15.75">
      <c r="A184" s="37" t="s">
        <v>247</v>
      </c>
      <c r="B184" s="37" t="s">
        <v>346</v>
      </c>
      <c r="C184" s="37" t="s">
        <v>347</v>
      </c>
      <c r="D184" s="37" t="s">
        <v>5944</v>
      </c>
      <c r="E184" s="38" t="s">
        <v>6146</v>
      </c>
      <c r="F184" s="37" t="s">
        <v>5946</v>
      </c>
      <c r="G184" s="37" t="s">
        <v>5946</v>
      </c>
      <c r="H184" s="37"/>
      <c r="I184" s="37"/>
      <c r="J184" s="37" t="s">
        <v>5946</v>
      </c>
      <c r="K184" s="52" t="s">
        <v>6147</v>
      </c>
    </row>
    <row r="185" spans="1:11" ht="15.75" hidden="1">
      <c r="A185" s="37" t="s">
        <v>247</v>
      </c>
      <c r="B185" s="37" t="s">
        <v>348</v>
      </c>
      <c r="C185" s="37" t="s">
        <v>349</v>
      </c>
      <c r="D185" s="37" t="s">
        <v>5944</v>
      </c>
      <c r="E185" s="38" t="s">
        <v>6148</v>
      </c>
      <c r="F185" s="37" t="s">
        <v>5952</v>
      </c>
      <c r="G185" s="37"/>
      <c r="H185" s="37"/>
      <c r="I185" s="37"/>
      <c r="J185" s="37"/>
      <c r="K185" s="47"/>
    </row>
    <row r="186" spans="1:11" ht="18.75">
      <c r="A186" s="37" t="s">
        <v>247</v>
      </c>
      <c r="B186" s="37" t="s">
        <v>350</v>
      </c>
      <c r="C186" s="37" t="s">
        <v>351</v>
      </c>
      <c r="D186" s="37" t="s">
        <v>5944</v>
      </c>
      <c r="E186" s="38" t="s">
        <v>6146</v>
      </c>
      <c r="F186" s="37" t="s">
        <v>5946</v>
      </c>
      <c r="G186" s="37" t="s">
        <v>5946</v>
      </c>
      <c r="H186" s="37"/>
      <c r="I186" s="37"/>
      <c r="J186" s="37" t="s">
        <v>5946</v>
      </c>
      <c r="K186" s="49" t="s">
        <v>6147</v>
      </c>
    </row>
    <row r="187" spans="1:11" ht="15.75" hidden="1">
      <c r="A187" s="37" t="s">
        <v>247</v>
      </c>
      <c r="B187" s="37" t="s">
        <v>352</v>
      </c>
      <c r="C187" s="37" t="s">
        <v>353</v>
      </c>
      <c r="D187" s="37" t="s">
        <v>5944</v>
      </c>
      <c r="E187" s="38" t="s">
        <v>6027</v>
      </c>
      <c r="F187" s="37" t="s">
        <v>5952</v>
      </c>
      <c r="G187" s="37"/>
      <c r="H187" s="37"/>
      <c r="I187" s="37"/>
      <c r="J187" s="37"/>
      <c r="K187" s="47"/>
    </row>
    <row r="188" spans="1:11" ht="15.75" hidden="1">
      <c r="A188" s="37" t="s">
        <v>247</v>
      </c>
      <c r="B188" s="37" t="s">
        <v>356</v>
      </c>
      <c r="C188" s="37" t="s">
        <v>357</v>
      </c>
      <c r="D188" s="37" t="s">
        <v>5944</v>
      </c>
      <c r="E188" s="38" t="s">
        <v>6149</v>
      </c>
      <c r="F188" s="37" t="s">
        <v>5952</v>
      </c>
      <c r="G188" s="37"/>
      <c r="H188" s="37"/>
      <c r="I188" s="37"/>
      <c r="J188" s="37"/>
      <c r="K188" s="47"/>
    </row>
    <row r="189" spans="1:11" ht="15.75" hidden="1">
      <c r="A189" s="37" t="s">
        <v>247</v>
      </c>
      <c r="B189" s="37" t="s">
        <v>358</v>
      </c>
      <c r="C189" s="37" t="s">
        <v>359</v>
      </c>
      <c r="D189" s="37" t="s">
        <v>5944</v>
      </c>
      <c r="E189" s="38" t="s">
        <v>6150</v>
      </c>
      <c r="F189" s="37" t="s">
        <v>5952</v>
      </c>
      <c r="G189" s="37"/>
      <c r="H189" s="37"/>
      <c r="I189" s="37"/>
      <c r="J189" s="37"/>
      <c r="K189" s="47"/>
    </row>
    <row r="190" spans="1:11" ht="15.75" hidden="1">
      <c r="A190" s="37" t="s">
        <v>247</v>
      </c>
      <c r="B190" s="37" t="s">
        <v>965</v>
      </c>
      <c r="C190" s="37" t="s">
        <v>966</v>
      </c>
      <c r="D190" s="37" t="s">
        <v>5944</v>
      </c>
      <c r="E190" s="38" t="s">
        <v>6151</v>
      </c>
      <c r="F190" s="37"/>
      <c r="G190" s="37"/>
      <c r="H190" s="37"/>
      <c r="I190" s="37"/>
      <c r="J190" s="37"/>
      <c r="K190" s="47"/>
    </row>
    <row r="191" spans="1:11" ht="15.75" hidden="1">
      <c r="A191" s="37" t="s">
        <v>247</v>
      </c>
      <c r="B191" s="37" t="s">
        <v>990</v>
      </c>
      <c r="C191" s="37" t="s">
        <v>991</v>
      </c>
      <c r="D191" s="37" t="s">
        <v>5944</v>
      </c>
      <c r="E191" s="38" t="s">
        <v>6152</v>
      </c>
      <c r="F191" s="37"/>
      <c r="G191" s="37"/>
      <c r="H191" s="37"/>
      <c r="I191" s="37"/>
      <c r="J191" s="37"/>
      <c r="K191" s="47"/>
    </row>
    <row r="192" spans="1:11" ht="15.75" hidden="1">
      <c r="A192" s="37" t="s">
        <v>247</v>
      </c>
      <c r="B192" s="37" t="s">
        <v>1000</v>
      </c>
      <c r="C192" s="37" t="s">
        <v>1001</v>
      </c>
      <c r="D192" s="37" t="s">
        <v>5944</v>
      </c>
      <c r="E192" s="38" t="s">
        <v>6153</v>
      </c>
      <c r="F192" s="37"/>
      <c r="G192" s="37"/>
      <c r="H192" s="37"/>
      <c r="I192" s="37"/>
      <c r="J192" s="37"/>
      <c r="K192" s="47"/>
    </row>
    <row r="193" spans="1:11" ht="15.75" hidden="1">
      <c r="A193" s="37" t="s">
        <v>247</v>
      </c>
      <c r="B193" s="37" t="s">
        <v>1024</v>
      </c>
      <c r="C193" s="37" t="s">
        <v>1025</v>
      </c>
      <c r="D193" s="37" t="s">
        <v>5944</v>
      </c>
      <c r="E193" s="37" t="s">
        <v>6154</v>
      </c>
      <c r="F193" s="37" t="s">
        <v>5952</v>
      </c>
      <c r="G193" s="37"/>
      <c r="H193" s="37"/>
      <c r="I193" s="37"/>
      <c r="J193" s="37"/>
      <c r="K193" s="47"/>
    </row>
    <row r="194" spans="1:11" ht="15.75" hidden="1">
      <c r="A194" s="37" t="s">
        <v>247</v>
      </c>
      <c r="B194" s="37" t="s">
        <v>1037</v>
      </c>
      <c r="C194" s="37" t="s">
        <v>1038</v>
      </c>
      <c r="D194" s="37" t="s">
        <v>5944</v>
      </c>
      <c r="E194" s="38" t="s">
        <v>6155</v>
      </c>
      <c r="F194" s="37" t="s">
        <v>5952</v>
      </c>
      <c r="G194" s="37"/>
      <c r="H194" s="37"/>
      <c r="I194" s="37"/>
      <c r="J194" s="37"/>
      <c r="K194" s="47"/>
    </row>
    <row r="195" spans="1:11" ht="18.75">
      <c r="A195" s="37" t="s">
        <v>247</v>
      </c>
      <c r="B195" s="37" t="s">
        <v>1042</v>
      </c>
      <c r="C195" s="37" t="s">
        <v>1043</v>
      </c>
      <c r="D195" s="37" t="s">
        <v>5944</v>
      </c>
      <c r="E195" s="38" t="s">
        <v>6156</v>
      </c>
      <c r="F195" s="37" t="s">
        <v>5952</v>
      </c>
      <c r="G195" s="37" t="s">
        <v>5946</v>
      </c>
      <c r="H195" s="37"/>
      <c r="I195" s="37"/>
      <c r="J195" s="37" t="s">
        <v>5946</v>
      </c>
      <c r="K195" s="49" t="s">
        <v>6157</v>
      </c>
    </row>
    <row r="196" spans="1:11" ht="15.75" hidden="1">
      <c r="A196" s="37" t="s">
        <v>360</v>
      </c>
      <c r="B196" s="37" t="s">
        <v>361</v>
      </c>
      <c r="C196" s="37" t="s">
        <v>362</v>
      </c>
      <c r="D196" s="37" t="s">
        <v>5944</v>
      </c>
      <c r="E196" s="38" t="s">
        <v>6158</v>
      </c>
      <c r="F196" s="37"/>
      <c r="G196" s="37"/>
      <c r="H196" s="37"/>
      <c r="I196" s="37"/>
      <c r="J196" s="37"/>
      <c r="K196" s="47"/>
    </row>
    <row r="197" spans="1:11" ht="15.75" hidden="1">
      <c r="A197" s="37" t="s">
        <v>360</v>
      </c>
      <c r="B197" s="37" t="s">
        <v>363</v>
      </c>
      <c r="C197" s="37" t="s">
        <v>364</v>
      </c>
      <c r="D197" s="37" t="s">
        <v>5944</v>
      </c>
      <c r="E197" s="38" t="s">
        <v>6159</v>
      </c>
      <c r="F197" s="37"/>
      <c r="G197" s="37"/>
      <c r="H197" s="37"/>
      <c r="I197" s="37"/>
      <c r="J197" s="37"/>
      <c r="K197" s="47"/>
    </row>
    <row r="198" spans="1:11" ht="15.75" hidden="1">
      <c r="A198" s="37" t="s">
        <v>360</v>
      </c>
      <c r="B198" s="37" t="s">
        <v>365</v>
      </c>
      <c r="C198" s="37" t="s">
        <v>327</v>
      </c>
      <c r="D198" s="37" t="s">
        <v>5944</v>
      </c>
      <c r="E198" s="38" t="s">
        <v>6160</v>
      </c>
      <c r="F198" s="37"/>
      <c r="G198" s="37"/>
      <c r="H198" s="37"/>
      <c r="I198" s="37"/>
      <c r="J198" s="37"/>
      <c r="K198" s="47"/>
    </row>
    <row r="199" spans="1:11" ht="15.75" hidden="1">
      <c r="A199" s="37" t="s">
        <v>360</v>
      </c>
      <c r="B199" s="37" t="s">
        <v>366</v>
      </c>
      <c r="C199" s="37" t="s">
        <v>362</v>
      </c>
      <c r="D199" s="37" t="s">
        <v>5944</v>
      </c>
      <c r="E199" s="37" t="s">
        <v>6161</v>
      </c>
      <c r="F199" s="37"/>
      <c r="G199" s="37"/>
      <c r="H199" s="37"/>
      <c r="I199" s="37"/>
      <c r="J199" s="37"/>
      <c r="K199" s="47"/>
    </row>
    <row r="200" spans="1:11" ht="15.75" hidden="1">
      <c r="A200" s="37" t="s">
        <v>360</v>
      </c>
      <c r="B200" s="37" t="s">
        <v>367</v>
      </c>
      <c r="C200" s="37" t="s">
        <v>364</v>
      </c>
      <c r="D200" s="37" t="s">
        <v>5944</v>
      </c>
      <c r="E200" s="38" t="s">
        <v>6162</v>
      </c>
      <c r="F200" s="37"/>
      <c r="G200" s="37"/>
      <c r="H200" s="37"/>
      <c r="I200" s="37"/>
      <c r="J200" s="37"/>
      <c r="K200" s="47"/>
    </row>
    <row r="201" spans="1:11" ht="15.75" hidden="1">
      <c r="A201" s="37" t="s">
        <v>360</v>
      </c>
      <c r="B201" s="37" t="s">
        <v>368</v>
      </c>
      <c r="C201" s="37" t="s">
        <v>369</v>
      </c>
      <c r="D201" s="37" t="s">
        <v>5944</v>
      </c>
      <c r="E201" s="38" t="s">
        <v>6163</v>
      </c>
      <c r="F201" s="37"/>
      <c r="G201" s="37"/>
      <c r="H201" s="37"/>
      <c r="I201" s="37"/>
      <c r="J201" s="37"/>
      <c r="K201" s="47"/>
    </row>
    <row r="202" spans="1:11" ht="15.75" hidden="1">
      <c r="A202" s="37" t="s">
        <v>360</v>
      </c>
      <c r="B202" s="37" t="s">
        <v>370</v>
      </c>
      <c r="C202" s="37" t="s">
        <v>371</v>
      </c>
      <c r="D202" s="37" t="s">
        <v>5944</v>
      </c>
      <c r="E202" s="38" t="s">
        <v>6164</v>
      </c>
      <c r="F202" s="37"/>
      <c r="G202" s="37"/>
      <c r="H202" s="37"/>
      <c r="I202" s="37"/>
      <c r="J202" s="37"/>
      <c r="K202" s="47"/>
    </row>
    <row r="203" spans="1:11" ht="15.75" hidden="1">
      <c r="A203" s="37" t="s">
        <v>360</v>
      </c>
      <c r="B203" s="37" t="s">
        <v>372</v>
      </c>
      <c r="C203" s="37" t="s">
        <v>373</v>
      </c>
      <c r="D203" s="37" t="s">
        <v>5944</v>
      </c>
      <c r="E203" s="38" t="s">
        <v>6165</v>
      </c>
      <c r="F203" s="37" t="s">
        <v>5952</v>
      </c>
      <c r="G203" s="37"/>
      <c r="H203" s="37"/>
      <c r="I203" s="37"/>
      <c r="J203" s="37"/>
      <c r="K203" s="47"/>
    </row>
    <row r="204" spans="1:11" ht="15.75" hidden="1">
      <c r="A204" s="37" t="s">
        <v>360</v>
      </c>
      <c r="B204" s="37" t="s">
        <v>374</v>
      </c>
      <c r="C204" s="37" t="s">
        <v>375</v>
      </c>
      <c r="D204" s="37" t="s">
        <v>5944</v>
      </c>
      <c r="E204" s="38" t="s">
        <v>6166</v>
      </c>
      <c r="F204" s="37"/>
      <c r="G204" s="37"/>
      <c r="H204" s="37"/>
      <c r="I204" s="37"/>
      <c r="J204" s="37"/>
      <c r="K204" s="47"/>
    </row>
    <row r="205" spans="1:11" ht="15.75">
      <c r="A205" s="37" t="s">
        <v>360</v>
      </c>
      <c r="B205" s="37" t="s">
        <v>376</v>
      </c>
      <c r="C205" s="37" t="s">
        <v>364</v>
      </c>
      <c r="D205" s="37" t="s">
        <v>5944</v>
      </c>
      <c r="E205" s="38" t="s">
        <v>6167</v>
      </c>
      <c r="F205" s="37" t="s">
        <v>5946</v>
      </c>
      <c r="G205" s="37" t="s">
        <v>5952</v>
      </c>
      <c r="H205" s="37"/>
      <c r="I205" s="37"/>
      <c r="J205" s="37" t="s">
        <v>5946</v>
      </c>
      <c r="K205" s="52" t="s">
        <v>6168</v>
      </c>
    </row>
    <row r="206" spans="1:11" ht="15.75">
      <c r="A206" s="37" t="s">
        <v>360</v>
      </c>
      <c r="B206" s="37" t="s">
        <v>377</v>
      </c>
      <c r="C206" s="37" t="s">
        <v>378</v>
      </c>
      <c r="D206" s="37" t="s">
        <v>5944</v>
      </c>
      <c r="E206" s="38" t="s">
        <v>6169</v>
      </c>
      <c r="F206" s="37" t="s">
        <v>5952</v>
      </c>
      <c r="G206" s="37" t="s">
        <v>5946</v>
      </c>
      <c r="H206" s="37"/>
      <c r="I206" s="37"/>
      <c r="J206" s="37" t="s">
        <v>5946</v>
      </c>
      <c r="K206" s="52" t="s">
        <v>6170</v>
      </c>
    </row>
    <row r="207" spans="1:11" ht="15.75" hidden="1">
      <c r="A207" s="37" t="s">
        <v>360</v>
      </c>
      <c r="B207" s="37" t="s">
        <v>379</v>
      </c>
      <c r="C207" s="37" t="s">
        <v>327</v>
      </c>
      <c r="D207" s="37" t="s">
        <v>5944</v>
      </c>
      <c r="E207" s="38" t="s">
        <v>6171</v>
      </c>
      <c r="F207" s="37"/>
      <c r="G207" s="37"/>
      <c r="H207" s="37"/>
      <c r="I207" s="37"/>
      <c r="J207" s="37"/>
      <c r="K207" s="47"/>
    </row>
    <row r="208" spans="1:11" ht="15.75" hidden="1">
      <c r="A208" s="37" t="s">
        <v>360</v>
      </c>
      <c r="B208" s="37" t="s">
        <v>380</v>
      </c>
      <c r="C208" s="37" t="s">
        <v>381</v>
      </c>
      <c r="D208" s="37" t="s">
        <v>5944</v>
      </c>
      <c r="E208" s="37" t="s">
        <v>6172</v>
      </c>
      <c r="F208" s="37"/>
      <c r="G208" s="37"/>
      <c r="H208" s="37"/>
      <c r="I208" s="37"/>
      <c r="J208" s="37"/>
      <c r="K208" s="47"/>
    </row>
    <row r="209" spans="1:11" ht="15.75" hidden="1">
      <c r="A209" s="37" t="s">
        <v>360</v>
      </c>
      <c r="B209" s="37" t="s">
        <v>382</v>
      </c>
      <c r="C209" s="37" t="s">
        <v>383</v>
      </c>
      <c r="D209" s="37" t="s">
        <v>5944</v>
      </c>
      <c r="E209" s="37" t="s">
        <v>6173</v>
      </c>
      <c r="F209" s="37"/>
      <c r="G209" s="37"/>
      <c r="H209" s="37"/>
      <c r="I209" s="37"/>
      <c r="J209" s="37"/>
      <c r="K209" s="47"/>
    </row>
    <row r="210" spans="1:11" ht="15.75" hidden="1">
      <c r="A210" s="37" t="s">
        <v>360</v>
      </c>
      <c r="B210" s="37" t="s">
        <v>384</v>
      </c>
      <c r="C210" s="37" t="s">
        <v>385</v>
      </c>
      <c r="D210" s="37" t="s">
        <v>5944</v>
      </c>
      <c r="E210" s="37" t="s">
        <v>6174</v>
      </c>
      <c r="F210" s="37" t="s">
        <v>5952</v>
      </c>
      <c r="G210" s="37"/>
      <c r="H210" s="37"/>
      <c r="I210" s="37"/>
      <c r="J210" s="37"/>
      <c r="K210" s="47"/>
    </row>
    <row r="211" spans="1:11" ht="15.75" hidden="1">
      <c r="A211" s="37" t="s">
        <v>360</v>
      </c>
      <c r="B211" s="37" t="s">
        <v>386</v>
      </c>
      <c r="C211" s="37" t="s">
        <v>387</v>
      </c>
      <c r="D211" s="37" t="s">
        <v>5944</v>
      </c>
      <c r="E211" s="38" t="s">
        <v>6175</v>
      </c>
      <c r="F211" s="37"/>
      <c r="G211" s="37"/>
      <c r="H211" s="37"/>
      <c r="I211" s="37"/>
      <c r="J211" s="37"/>
      <c r="K211" s="47"/>
    </row>
    <row r="212" spans="1:11" ht="15.75" hidden="1">
      <c r="A212" s="37" t="s">
        <v>360</v>
      </c>
      <c r="B212" s="37" t="s">
        <v>388</v>
      </c>
      <c r="C212" s="37" t="s">
        <v>389</v>
      </c>
      <c r="D212" s="37" t="s">
        <v>5944</v>
      </c>
      <c r="E212" s="38" t="s">
        <v>6176</v>
      </c>
      <c r="F212" s="37"/>
      <c r="G212" s="37"/>
      <c r="H212" s="37"/>
      <c r="I212" s="37"/>
      <c r="J212" s="37"/>
      <c r="K212" s="47"/>
    </row>
    <row r="213" spans="1:11" ht="15.75">
      <c r="A213" s="37" t="s">
        <v>360</v>
      </c>
      <c r="B213" s="37" t="s">
        <v>390</v>
      </c>
      <c r="C213" s="37" t="s">
        <v>391</v>
      </c>
      <c r="D213" s="37" t="s">
        <v>5944</v>
      </c>
      <c r="E213" s="38" t="s">
        <v>6177</v>
      </c>
      <c r="F213" s="37" t="s">
        <v>5946</v>
      </c>
      <c r="G213" s="37" t="s">
        <v>5946</v>
      </c>
      <c r="H213" s="37"/>
      <c r="I213" s="37"/>
      <c r="J213" s="37" t="s">
        <v>5946</v>
      </c>
      <c r="K213" s="52" t="s">
        <v>6178</v>
      </c>
    </row>
    <row r="214" spans="1:11" ht="15.75" hidden="1">
      <c r="A214" s="37" t="s">
        <v>360</v>
      </c>
      <c r="B214" s="37" t="s">
        <v>392</v>
      </c>
      <c r="C214" s="37" t="s">
        <v>393</v>
      </c>
      <c r="D214" s="37" t="s">
        <v>5944</v>
      </c>
      <c r="E214" s="38" t="s">
        <v>6179</v>
      </c>
      <c r="F214" s="37"/>
      <c r="G214" s="37"/>
      <c r="H214" s="37"/>
      <c r="I214" s="37"/>
      <c r="J214" s="37"/>
      <c r="K214" s="47"/>
    </row>
    <row r="215" spans="1:11" ht="15.75">
      <c r="A215" s="37" t="s">
        <v>360</v>
      </c>
      <c r="B215" s="37" t="s">
        <v>394</v>
      </c>
      <c r="C215" s="37" t="s">
        <v>395</v>
      </c>
      <c r="D215" s="37" t="s">
        <v>5944</v>
      </c>
      <c r="E215" s="38" t="s">
        <v>6180</v>
      </c>
      <c r="F215" s="37" t="s">
        <v>5952</v>
      </c>
      <c r="G215" s="37" t="s">
        <v>5946</v>
      </c>
      <c r="H215" s="37"/>
      <c r="I215" s="37"/>
      <c r="J215" s="37" t="s">
        <v>5946</v>
      </c>
      <c r="K215" s="52" t="s">
        <v>6181</v>
      </c>
    </row>
    <row r="216" spans="1:11" ht="15.75" hidden="1">
      <c r="A216" s="37" t="s">
        <v>360</v>
      </c>
      <c r="B216" s="37" t="s">
        <v>396</v>
      </c>
      <c r="C216" s="37" t="s">
        <v>397</v>
      </c>
      <c r="D216" s="37" t="s">
        <v>5944</v>
      </c>
      <c r="E216" s="38" t="s">
        <v>6182</v>
      </c>
      <c r="F216" s="37"/>
      <c r="G216" s="37"/>
      <c r="H216" s="37"/>
      <c r="I216" s="37"/>
      <c r="J216" s="37"/>
      <c r="K216" s="47"/>
    </row>
    <row r="217" spans="1:11" ht="15.75" hidden="1">
      <c r="A217" s="37" t="s">
        <v>360</v>
      </c>
      <c r="B217" s="37" t="s">
        <v>398</v>
      </c>
      <c r="C217" s="37" t="s">
        <v>399</v>
      </c>
      <c r="D217" s="37" t="s">
        <v>5944</v>
      </c>
      <c r="E217" s="38" t="s">
        <v>6183</v>
      </c>
      <c r="F217" s="37"/>
      <c r="G217" s="37"/>
      <c r="H217" s="37"/>
      <c r="I217" s="37"/>
      <c r="J217" s="37"/>
      <c r="K217" s="47"/>
    </row>
    <row r="218" spans="1:11" ht="15.75" hidden="1">
      <c r="A218" s="37" t="s">
        <v>360</v>
      </c>
      <c r="B218" s="37" t="s">
        <v>400</v>
      </c>
      <c r="C218" s="37" t="s">
        <v>401</v>
      </c>
      <c r="D218" s="37" t="s">
        <v>5944</v>
      </c>
      <c r="E218" s="37" t="s">
        <v>6184</v>
      </c>
      <c r="F218" s="37"/>
      <c r="G218" s="37"/>
      <c r="H218" s="37"/>
      <c r="I218" s="37"/>
      <c r="J218" s="37"/>
      <c r="K218" s="47"/>
    </row>
    <row r="219" spans="1:11" ht="15.75" hidden="1">
      <c r="A219" s="37" t="s">
        <v>360</v>
      </c>
      <c r="B219" s="37" t="s">
        <v>402</v>
      </c>
      <c r="C219" s="37" t="s">
        <v>403</v>
      </c>
      <c r="D219" s="37" t="s">
        <v>5944</v>
      </c>
      <c r="E219" s="38" t="s">
        <v>6185</v>
      </c>
      <c r="F219" s="37"/>
      <c r="G219" s="37"/>
      <c r="H219" s="37"/>
      <c r="I219" s="37"/>
      <c r="J219" s="37"/>
      <c r="K219" s="47"/>
    </row>
    <row r="220" spans="1:11" ht="15.75" hidden="1">
      <c r="A220" s="37" t="s">
        <v>360</v>
      </c>
      <c r="B220" s="37" t="s">
        <v>404</v>
      </c>
      <c r="C220" s="37" t="s">
        <v>405</v>
      </c>
      <c r="D220" s="37" t="s">
        <v>5944</v>
      </c>
      <c r="E220" s="38" t="s">
        <v>6186</v>
      </c>
      <c r="F220" s="37"/>
      <c r="G220" s="37"/>
      <c r="H220" s="37"/>
      <c r="I220" s="37"/>
      <c r="J220" s="37"/>
      <c r="K220" s="47"/>
    </row>
    <row r="221" spans="1:11" ht="15.75" hidden="1">
      <c r="A221" s="37" t="s">
        <v>360</v>
      </c>
      <c r="B221" s="37" t="s">
        <v>406</v>
      </c>
      <c r="C221" s="37" t="s">
        <v>407</v>
      </c>
      <c r="D221" s="37" t="s">
        <v>5944</v>
      </c>
      <c r="E221" s="37" t="s">
        <v>6187</v>
      </c>
      <c r="F221" s="37"/>
      <c r="G221" s="37"/>
      <c r="H221" s="37"/>
      <c r="I221" s="37"/>
      <c r="J221" s="37"/>
      <c r="K221" s="47"/>
    </row>
    <row r="222" spans="1:11" ht="15.75" hidden="1">
      <c r="A222" s="37" t="s">
        <v>360</v>
      </c>
      <c r="B222" s="37" t="s">
        <v>408</v>
      </c>
      <c r="C222" s="37" t="s">
        <v>409</v>
      </c>
      <c r="D222" s="37" t="s">
        <v>5944</v>
      </c>
      <c r="E222" s="38" t="s">
        <v>6188</v>
      </c>
      <c r="F222" s="37"/>
      <c r="G222" s="37"/>
      <c r="H222" s="37"/>
      <c r="I222" s="37"/>
      <c r="J222" s="37"/>
      <c r="K222" s="47"/>
    </row>
    <row r="223" spans="1:11" ht="15.75" hidden="1">
      <c r="A223" s="37" t="s">
        <v>360</v>
      </c>
      <c r="B223" s="37" t="s">
        <v>412</v>
      </c>
      <c r="C223" s="37" t="s">
        <v>413</v>
      </c>
      <c r="D223" s="37" t="s">
        <v>5944</v>
      </c>
      <c r="E223" s="38" t="s">
        <v>6189</v>
      </c>
      <c r="F223" s="37" t="s">
        <v>5952</v>
      </c>
      <c r="G223" s="37"/>
      <c r="H223" s="37"/>
      <c r="I223" s="37"/>
      <c r="J223" s="37"/>
      <c r="K223" s="47"/>
    </row>
    <row r="224" spans="1:11" ht="15.75" hidden="1">
      <c r="A224" s="37" t="s">
        <v>360</v>
      </c>
      <c r="B224" s="37" t="s">
        <v>416</v>
      </c>
      <c r="C224" s="37" t="s">
        <v>417</v>
      </c>
      <c r="D224" s="37" t="s">
        <v>5944</v>
      </c>
      <c r="E224" s="38" t="s">
        <v>6190</v>
      </c>
      <c r="F224" s="37"/>
      <c r="G224" s="37"/>
      <c r="H224" s="37"/>
      <c r="I224" s="37"/>
      <c r="J224" s="37"/>
      <c r="K224" s="47"/>
    </row>
    <row r="225" spans="1:11" ht="15.75" hidden="1">
      <c r="A225" s="37" t="s">
        <v>360</v>
      </c>
      <c r="B225" s="37" t="s">
        <v>418</v>
      </c>
      <c r="C225" s="37" t="s">
        <v>419</v>
      </c>
      <c r="D225" s="37" t="s">
        <v>5944</v>
      </c>
      <c r="E225" s="38" t="s">
        <v>6191</v>
      </c>
      <c r="F225" s="37"/>
      <c r="G225" s="37"/>
      <c r="H225" s="37"/>
      <c r="I225" s="37"/>
      <c r="J225" s="37"/>
      <c r="K225" s="47"/>
    </row>
    <row r="226" spans="1:11" ht="15.75">
      <c r="A226" s="37" t="s">
        <v>360</v>
      </c>
      <c r="B226" s="37" t="s">
        <v>420</v>
      </c>
      <c r="C226" s="37" t="s">
        <v>421</v>
      </c>
      <c r="D226" s="37" t="s">
        <v>5944</v>
      </c>
      <c r="E226" s="38" t="s">
        <v>6192</v>
      </c>
      <c r="F226" s="37" t="s">
        <v>5946</v>
      </c>
      <c r="G226" s="37" t="s">
        <v>5952</v>
      </c>
      <c r="H226" s="37"/>
      <c r="I226" s="37"/>
      <c r="J226" s="37" t="s">
        <v>5946</v>
      </c>
      <c r="K226" s="52" t="s">
        <v>6193</v>
      </c>
    </row>
    <row r="227" spans="1:11" ht="15.75" hidden="1">
      <c r="A227" s="37" t="s">
        <v>360</v>
      </c>
      <c r="B227" s="37" t="s">
        <v>422</v>
      </c>
      <c r="C227" s="37" t="s">
        <v>423</v>
      </c>
      <c r="D227" s="37" t="s">
        <v>5944</v>
      </c>
      <c r="E227" s="38" t="s">
        <v>6194</v>
      </c>
      <c r="F227" s="37"/>
      <c r="G227" s="37"/>
      <c r="H227" s="37"/>
      <c r="I227" s="37"/>
      <c r="J227" s="37"/>
      <c r="K227" s="47"/>
    </row>
    <row r="228" spans="1:11" ht="15.75" hidden="1">
      <c r="A228" s="37" t="s">
        <v>360</v>
      </c>
      <c r="B228" s="37" t="s">
        <v>428</v>
      </c>
      <c r="C228" s="37" t="s">
        <v>429</v>
      </c>
      <c r="D228" s="37" t="s">
        <v>5944</v>
      </c>
      <c r="E228" s="38" t="s">
        <v>6195</v>
      </c>
      <c r="F228" s="37"/>
      <c r="G228" s="37"/>
      <c r="H228" s="37"/>
      <c r="I228" s="37"/>
      <c r="J228" s="37"/>
      <c r="K228" s="47"/>
    </row>
    <row r="229" spans="1:11" ht="15.75" hidden="1">
      <c r="A229" s="37" t="s">
        <v>360</v>
      </c>
      <c r="B229" s="37" t="s">
        <v>430</v>
      </c>
      <c r="C229" s="37" t="s">
        <v>431</v>
      </c>
      <c r="D229" s="37" t="s">
        <v>5944</v>
      </c>
      <c r="E229" s="37" t="s">
        <v>6196</v>
      </c>
      <c r="F229" s="37" t="s">
        <v>5952</v>
      </c>
      <c r="G229" s="37"/>
      <c r="H229" s="37"/>
      <c r="I229" s="37"/>
      <c r="J229" s="37"/>
      <c r="K229" s="47"/>
    </row>
    <row r="230" spans="1:11" ht="15.75" hidden="1">
      <c r="A230" s="37" t="s">
        <v>360</v>
      </c>
      <c r="B230" s="37" t="s">
        <v>436</v>
      </c>
      <c r="C230" s="37" t="s">
        <v>375</v>
      </c>
      <c r="D230" s="37" t="s">
        <v>5944</v>
      </c>
      <c r="E230" s="38" t="s">
        <v>6197</v>
      </c>
      <c r="F230" s="37"/>
      <c r="G230" s="37"/>
      <c r="H230" s="37"/>
      <c r="I230" s="37"/>
      <c r="J230" s="37"/>
      <c r="K230" s="47"/>
    </row>
    <row r="231" spans="1:11" ht="15.75" hidden="1">
      <c r="A231" s="37" t="s">
        <v>360</v>
      </c>
      <c r="B231" s="37" t="s">
        <v>437</v>
      </c>
      <c r="C231" s="37" t="s">
        <v>438</v>
      </c>
      <c r="D231" s="37" t="s">
        <v>5944</v>
      </c>
      <c r="E231" s="38" t="s">
        <v>6198</v>
      </c>
      <c r="F231" s="37" t="s">
        <v>5952</v>
      </c>
      <c r="G231" s="37"/>
      <c r="H231" s="37"/>
      <c r="I231" s="37"/>
      <c r="J231" s="37"/>
      <c r="K231" s="47"/>
    </row>
    <row r="232" spans="1:11" ht="15.75" hidden="1">
      <c r="A232" s="37" t="s">
        <v>360</v>
      </c>
      <c r="B232" s="37" t="s">
        <v>443</v>
      </c>
      <c r="C232" s="37" t="s">
        <v>444</v>
      </c>
      <c r="D232" s="37" t="s">
        <v>5944</v>
      </c>
      <c r="E232" s="38" t="s">
        <v>6199</v>
      </c>
      <c r="F232" s="37"/>
      <c r="G232" s="37"/>
      <c r="H232" s="37"/>
      <c r="I232" s="37"/>
      <c r="J232" s="37"/>
      <c r="K232" s="47"/>
    </row>
    <row r="233" spans="1:11" ht="15.75" hidden="1">
      <c r="A233" s="37" t="s">
        <v>360</v>
      </c>
      <c r="B233" s="37" t="s">
        <v>449</v>
      </c>
      <c r="C233" s="37" t="s">
        <v>450</v>
      </c>
      <c r="D233" s="37" t="s">
        <v>5944</v>
      </c>
      <c r="E233" s="38" t="s">
        <v>6200</v>
      </c>
      <c r="F233" s="37" t="s">
        <v>5952</v>
      </c>
      <c r="G233" s="37"/>
      <c r="H233" s="37"/>
      <c r="I233" s="37"/>
      <c r="J233" s="37"/>
      <c r="K233" s="47"/>
    </row>
    <row r="234" spans="1:11" ht="15.75" hidden="1">
      <c r="A234" s="37" t="s">
        <v>360</v>
      </c>
      <c r="B234" s="37" t="s">
        <v>453</v>
      </c>
      <c r="C234" s="37" t="s">
        <v>454</v>
      </c>
      <c r="D234" s="37" t="s">
        <v>5944</v>
      </c>
      <c r="E234" s="38" t="s">
        <v>6201</v>
      </c>
      <c r="F234" s="37"/>
      <c r="G234" s="37"/>
      <c r="H234" s="37"/>
      <c r="I234" s="37"/>
      <c r="J234" s="37"/>
      <c r="K234" s="47"/>
    </row>
    <row r="235" spans="1:11" ht="15.75" hidden="1">
      <c r="A235" s="37" t="s">
        <v>360</v>
      </c>
      <c r="B235" s="37" t="s">
        <v>459</v>
      </c>
      <c r="C235" s="37" t="s">
        <v>460</v>
      </c>
      <c r="D235" s="37" t="s">
        <v>5944</v>
      </c>
      <c r="E235" s="38" t="s">
        <v>6202</v>
      </c>
      <c r="F235" s="37"/>
      <c r="G235" s="37"/>
      <c r="H235" s="37"/>
      <c r="I235" s="37"/>
      <c r="J235" s="37"/>
      <c r="K235" s="47"/>
    </row>
    <row r="236" spans="1:11" ht="15.75" hidden="1">
      <c r="A236" s="37" t="s">
        <v>360</v>
      </c>
      <c r="B236" s="37" t="s">
        <v>461</v>
      </c>
      <c r="C236" s="37" t="s">
        <v>462</v>
      </c>
      <c r="D236" s="37" t="s">
        <v>5944</v>
      </c>
      <c r="E236" s="38" t="s">
        <v>6203</v>
      </c>
      <c r="F236" s="37"/>
      <c r="G236" s="37"/>
      <c r="H236" s="37"/>
      <c r="I236" s="37"/>
      <c r="J236" s="37"/>
      <c r="K236" s="47"/>
    </row>
    <row r="237" spans="1:11" ht="15.75" hidden="1">
      <c r="A237" s="37" t="s">
        <v>360</v>
      </c>
      <c r="B237" s="37" t="s">
        <v>463</v>
      </c>
      <c r="C237" s="37" t="s">
        <v>464</v>
      </c>
      <c r="D237" s="37" t="s">
        <v>5944</v>
      </c>
      <c r="E237" s="38" t="s">
        <v>6204</v>
      </c>
      <c r="F237" s="37" t="s">
        <v>5952</v>
      </c>
      <c r="G237" s="37"/>
      <c r="H237" s="37"/>
      <c r="I237" s="37"/>
      <c r="J237" s="37"/>
      <c r="K237" s="47"/>
    </row>
    <row r="238" spans="1:11" ht="15.75" hidden="1">
      <c r="A238" s="37" t="s">
        <v>360</v>
      </c>
      <c r="B238" s="37" t="s">
        <v>465</v>
      </c>
      <c r="C238" s="37" t="s">
        <v>466</v>
      </c>
      <c r="D238" s="37" t="s">
        <v>5944</v>
      </c>
      <c r="E238" s="37" t="s">
        <v>6205</v>
      </c>
      <c r="F238" s="37"/>
      <c r="G238" s="37"/>
      <c r="H238" s="37"/>
      <c r="I238" s="37"/>
      <c r="J238" s="37"/>
      <c r="K238" s="47"/>
    </row>
    <row r="239" spans="1:11" ht="15.75" hidden="1">
      <c r="A239" s="37" t="s">
        <v>360</v>
      </c>
      <c r="B239" s="37" t="s">
        <v>941</v>
      </c>
      <c r="C239" s="37" t="s">
        <v>942</v>
      </c>
      <c r="D239" s="37" t="s">
        <v>5944</v>
      </c>
      <c r="E239" s="38" t="s">
        <v>6206</v>
      </c>
      <c r="F239" s="37"/>
      <c r="G239" s="37"/>
      <c r="H239" s="37"/>
      <c r="I239" s="37"/>
      <c r="J239" s="37"/>
      <c r="K239" s="47"/>
    </row>
    <row r="240" spans="1:11" ht="15.75" hidden="1">
      <c r="A240" s="37" t="s">
        <v>360</v>
      </c>
      <c r="B240" s="37" t="s">
        <v>949</v>
      </c>
      <c r="C240" s="37" t="s">
        <v>950</v>
      </c>
      <c r="D240" s="37" t="s">
        <v>5944</v>
      </c>
      <c r="E240" s="38" t="s">
        <v>6207</v>
      </c>
      <c r="F240" s="37"/>
      <c r="G240" s="37"/>
      <c r="H240" s="37"/>
      <c r="I240" s="37"/>
      <c r="J240" s="37"/>
      <c r="K240" s="47"/>
    </row>
    <row r="241" spans="1:11" ht="15.75" hidden="1">
      <c r="A241" s="37" t="s">
        <v>360</v>
      </c>
      <c r="B241" s="37" t="s">
        <v>981</v>
      </c>
      <c r="C241" s="37" t="s">
        <v>982</v>
      </c>
      <c r="D241" s="37" t="s">
        <v>5944</v>
      </c>
      <c r="E241" s="37" t="s">
        <v>6208</v>
      </c>
      <c r="F241" s="37"/>
      <c r="G241" s="37"/>
      <c r="H241" s="37"/>
      <c r="I241" s="37"/>
      <c r="J241" s="37"/>
      <c r="K241" s="47"/>
    </row>
    <row r="242" spans="1:11" ht="15.75" hidden="1">
      <c r="A242" s="37" t="s">
        <v>360</v>
      </c>
      <c r="B242" s="37" t="s">
        <v>986</v>
      </c>
      <c r="C242" s="37" t="s">
        <v>987</v>
      </c>
      <c r="D242" s="37" t="s">
        <v>5944</v>
      </c>
      <c r="E242" s="38" t="s">
        <v>6209</v>
      </c>
      <c r="F242" s="37"/>
      <c r="G242" s="37"/>
      <c r="H242" s="37"/>
      <c r="I242" s="37"/>
      <c r="J242" s="37"/>
      <c r="K242" s="47"/>
    </row>
    <row r="243" spans="1:11" ht="15.75" hidden="1">
      <c r="A243" s="37" t="s">
        <v>360</v>
      </c>
      <c r="B243" s="37" t="s">
        <v>998</v>
      </c>
      <c r="C243" s="37" t="s">
        <v>999</v>
      </c>
      <c r="D243" s="37" t="s">
        <v>5944</v>
      </c>
      <c r="E243" s="37" t="s">
        <v>6210</v>
      </c>
      <c r="F243" s="37"/>
      <c r="G243" s="37"/>
      <c r="H243" s="37"/>
      <c r="I243" s="37"/>
      <c r="J243" s="37"/>
      <c r="K243" s="47"/>
    </row>
    <row r="244" spans="1:11" ht="15.75" hidden="1">
      <c r="A244" s="37" t="s">
        <v>360</v>
      </c>
      <c r="B244" s="37" t="s">
        <v>1045</v>
      </c>
      <c r="C244" s="37" t="s">
        <v>1046</v>
      </c>
      <c r="D244" s="37" t="s">
        <v>5944</v>
      </c>
      <c r="E244" s="38" t="s">
        <v>6211</v>
      </c>
      <c r="F244" s="37"/>
      <c r="G244" s="37"/>
      <c r="H244" s="37"/>
      <c r="I244" s="37"/>
      <c r="J244" s="37"/>
      <c r="K244" s="47"/>
    </row>
    <row r="245" spans="1:11" ht="17.25" customHeight="1">
      <c r="A245" s="37" t="s">
        <v>360</v>
      </c>
      <c r="B245" s="37" t="s">
        <v>1076</v>
      </c>
      <c r="C245" s="37" t="s">
        <v>364</v>
      </c>
      <c r="D245" s="37" t="s">
        <v>5944</v>
      </c>
      <c r="E245" s="59" t="s">
        <v>6212</v>
      </c>
      <c r="F245" s="37" t="s">
        <v>5946</v>
      </c>
      <c r="G245" s="37" t="s">
        <v>5946</v>
      </c>
      <c r="H245" s="37"/>
      <c r="I245" s="37"/>
      <c r="J245" s="60" t="s">
        <v>6213</v>
      </c>
      <c r="K245" s="59" t="s">
        <v>6214</v>
      </c>
    </row>
    <row r="246" spans="1:11" ht="15.75" hidden="1">
      <c r="A246" s="37" t="s">
        <v>467</v>
      </c>
      <c r="B246" s="37" t="s">
        <v>468</v>
      </c>
      <c r="C246" s="37" t="s">
        <v>469</v>
      </c>
      <c r="D246" s="37" t="s">
        <v>5944</v>
      </c>
      <c r="E246" s="38" t="s">
        <v>6215</v>
      </c>
      <c r="F246" s="37"/>
      <c r="G246" s="37"/>
      <c r="H246" s="37"/>
      <c r="I246" s="37"/>
      <c r="J246" s="37"/>
      <c r="K246" s="47"/>
    </row>
    <row r="247" spans="1:11" ht="15.75" hidden="1">
      <c r="A247" s="37" t="s">
        <v>467</v>
      </c>
      <c r="B247" s="37" t="s">
        <v>470</v>
      </c>
      <c r="C247" s="37" t="s">
        <v>471</v>
      </c>
      <c r="D247" s="37" t="s">
        <v>5944</v>
      </c>
      <c r="E247" s="37" t="s">
        <v>6216</v>
      </c>
      <c r="F247" s="37"/>
      <c r="G247" s="37"/>
      <c r="H247" s="37"/>
      <c r="I247" s="37"/>
      <c r="J247" s="37"/>
      <c r="K247" s="47"/>
    </row>
    <row r="248" spans="1:11" ht="15.75" hidden="1">
      <c r="A248" s="37" t="s">
        <v>467</v>
      </c>
      <c r="B248" s="37" t="s">
        <v>472</v>
      </c>
      <c r="C248" s="37" t="s">
        <v>471</v>
      </c>
      <c r="D248" s="37" t="s">
        <v>5944</v>
      </c>
      <c r="E248" s="38" t="s">
        <v>6217</v>
      </c>
      <c r="F248" s="37"/>
      <c r="G248" s="37"/>
      <c r="H248" s="37"/>
      <c r="I248" s="37"/>
      <c r="J248" s="37"/>
      <c r="K248" s="47"/>
    </row>
    <row r="249" spans="1:11" ht="15.75" hidden="1">
      <c r="A249" s="37" t="s">
        <v>467</v>
      </c>
      <c r="B249" s="37" t="s">
        <v>473</v>
      </c>
      <c r="C249" s="37" t="s">
        <v>474</v>
      </c>
      <c r="D249" s="37" t="s">
        <v>5944</v>
      </c>
      <c r="E249" s="38" t="s">
        <v>6218</v>
      </c>
      <c r="F249" s="37"/>
      <c r="G249" s="37"/>
      <c r="H249" s="37"/>
      <c r="I249" s="37"/>
      <c r="J249" s="37"/>
      <c r="K249" s="47"/>
    </row>
    <row r="250" spans="1:11" ht="15.75" hidden="1">
      <c r="A250" s="37" t="s">
        <v>467</v>
      </c>
      <c r="B250" s="37" t="s">
        <v>475</v>
      </c>
      <c r="C250" s="37" t="s">
        <v>476</v>
      </c>
      <c r="D250" s="37" t="s">
        <v>5944</v>
      </c>
      <c r="E250" s="37" t="s">
        <v>6219</v>
      </c>
      <c r="F250" s="37"/>
      <c r="G250" s="37"/>
      <c r="H250" s="37"/>
      <c r="I250" s="37"/>
      <c r="J250" s="37"/>
      <c r="K250" s="47"/>
    </row>
    <row r="251" spans="1:11" ht="15.75" hidden="1">
      <c r="A251" s="37" t="s">
        <v>467</v>
      </c>
      <c r="B251" s="37" t="s">
        <v>477</v>
      </c>
      <c r="C251" s="37" t="s">
        <v>478</v>
      </c>
      <c r="D251" s="37" t="s">
        <v>5944</v>
      </c>
      <c r="E251" s="38" t="s">
        <v>6220</v>
      </c>
      <c r="F251" s="37"/>
      <c r="G251" s="37"/>
      <c r="H251" s="37"/>
      <c r="I251" s="37"/>
      <c r="J251" s="37"/>
      <c r="K251" s="47"/>
    </row>
    <row r="252" spans="1:11" ht="15.75" hidden="1">
      <c r="A252" s="37" t="s">
        <v>467</v>
      </c>
      <c r="B252" s="37" t="s">
        <v>479</v>
      </c>
      <c r="C252" s="37" t="s">
        <v>480</v>
      </c>
      <c r="D252" s="37" t="s">
        <v>5944</v>
      </c>
      <c r="E252" s="38" t="s">
        <v>6221</v>
      </c>
      <c r="F252" s="37"/>
      <c r="G252" s="37"/>
      <c r="H252" s="37"/>
      <c r="I252" s="37"/>
      <c r="J252" s="37"/>
      <c r="K252" s="47"/>
    </row>
    <row r="253" spans="1:11" ht="15.75" hidden="1">
      <c r="A253" s="37" t="s">
        <v>467</v>
      </c>
      <c r="B253" s="37" t="s">
        <v>481</v>
      </c>
      <c r="C253" s="37" t="s">
        <v>482</v>
      </c>
      <c r="D253" s="37" t="s">
        <v>5944</v>
      </c>
      <c r="E253" s="37" t="s">
        <v>6222</v>
      </c>
      <c r="F253" s="37"/>
      <c r="G253" s="37"/>
      <c r="H253" s="37"/>
      <c r="I253" s="37"/>
      <c r="J253" s="37"/>
      <c r="K253" s="47"/>
    </row>
    <row r="254" spans="1:11" ht="15.75" hidden="1">
      <c r="A254" s="37" t="s">
        <v>467</v>
      </c>
      <c r="B254" s="37" t="s">
        <v>483</v>
      </c>
      <c r="C254" s="37" t="s">
        <v>484</v>
      </c>
      <c r="D254" s="37" t="s">
        <v>5944</v>
      </c>
      <c r="E254" s="37" t="s">
        <v>6223</v>
      </c>
      <c r="F254" s="37"/>
      <c r="G254" s="37"/>
      <c r="H254" s="37"/>
      <c r="I254" s="37"/>
      <c r="J254" s="37"/>
      <c r="K254" s="47"/>
    </row>
    <row r="255" spans="1:11" ht="15.75" hidden="1">
      <c r="A255" s="37" t="s">
        <v>467</v>
      </c>
      <c r="B255" s="37" t="s">
        <v>485</v>
      </c>
      <c r="C255" s="37" t="s">
        <v>486</v>
      </c>
      <c r="D255" s="37" t="s">
        <v>5944</v>
      </c>
      <c r="E255" s="37" t="s">
        <v>6224</v>
      </c>
      <c r="F255" s="37"/>
      <c r="G255" s="37"/>
      <c r="H255" s="37"/>
      <c r="I255" s="37"/>
      <c r="J255" s="37"/>
      <c r="K255" s="47"/>
    </row>
    <row r="256" spans="1:11" ht="15.75" hidden="1">
      <c r="A256" s="37" t="s">
        <v>467</v>
      </c>
      <c r="B256" s="37" t="s">
        <v>487</v>
      </c>
      <c r="C256" s="37" t="s">
        <v>110</v>
      </c>
      <c r="D256" s="37" t="s">
        <v>5944</v>
      </c>
      <c r="E256" s="37" t="s">
        <v>6225</v>
      </c>
      <c r="F256" s="37"/>
      <c r="G256" s="37"/>
      <c r="H256" s="37"/>
      <c r="I256" s="37"/>
      <c r="J256" s="37"/>
      <c r="K256" s="47"/>
    </row>
    <row r="257" spans="1:11" ht="15.75" hidden="1">
      <c r="A257" s="37" t="s">
        <v>467</v>
      </c>
      <c r="B257" s="37" t="s">
        <v>488</v>
      </c>
      <c r="C257" s="37" t="s">
        <v>489</v>
      </c>
      <c r="D257" s="37" t="s">
        <v>5944</v>
      </c>
      <c r="E257" s="38" t="s">
        <v>6226</v>
      </c>
      <c r="F257" s="37" t="s">
        <v>5946</v>
      </c>
      <c r="G257" s="37" t="s">
        <v>5946</v>
      </c>
      <c r="H257" s="37"/>
      <c r="I257" s="37"/>
      <c r="J257" s="37" t="s">
        <v>5946</v>
      </c>
      <c r="K257" s="47" t="s">
        <v>5946</v>
      </c>
    </row>
    <row r="258" spans="1:11" ht="15.75" hidden="1">
      <c r="A258" s="37" t="s">
        <v>467</v>
      </c>
      <c r="B258" s="37" t="s">
        <v>490</v>
      </c>
      <c r="C258" s="37" t="s">
        <v>491</v>
      </c>
      <c r="D258" s="37" t="s">
        <v>5944</v>
      </c>
      <c r="E258" s="38" t="s">
        <v>6227</v>
      </c>
      <c r="F258" s="37"/>
      <c r="G258" s="37"/>
      <c r="H258" s="37"/>
      <c r="I258" s="37"/>
      <c r="J258" s="37"/>
      <c r="K258" s="47"/>
    </row>
    <row r="259" spans="1:11" ht="15.75" hidden="1">
      <c r="A259" s="37" t="s">
        <v>467</v>
      </c>
      <c r="B259" s="37" t="s">
        <v>492</v>
      </c>
      <c r="C259" s="37" t="s">
        <v>493</v>
      </c>
      <c r="D259" s="37" t="s">
        <v>5944</v>
      </c>
      <c r="E259" s="37" t="s">
        <v>6228</v>
      </c>
      <c r="F259" s="37"/>
      <c r="G259" s="37"/>
      <c r="H259" s="37"/>
      <c r="I259" s="37"/>
      <c r="J259" s="37"/>
      <c r="K259" s="47"/>
    </row>
    <row r="260" spans="1:11" ht="15.75" hidden="1">
      <c r="A260" s="37" t="s">
        <v>467</v>
      </c>
      <c r="B260" s="37" t="s">
        <v>494</v>
      </c>
      <c r="C260" s="37" t="s">
        <v>495</v>
      </c>
      <c r="D260" s="37" t="s">
        <v>5944</v>
      </c>
      <c r="E260" s="38" t="s">
        <v>6229</v>
      </c>
      <c r="F260" s="37"/>
      <c r="G260" s="37"/>
      <c r="H260" s="37"/>
      <c r="I260" s="37"/>
      <c r="J260" s="37"/>
      <c r="K260" s="47"/>
    </row>
    <row r="261" spans="1:11" ht="15.75" hidden="1">
      <c r="A261" s="37" t="s">
        <v>467</v>
      </c>
      <c r="B261" s="37" t="s">
        <v>496</v>
      </c>
      <c r="C261" s="37" t="s">
        <v>497</v>
      </c>
      <c r="D261" s="37" t="s">
        <v>5944</v>
      </c>
      <c r="E261" s="38" t="s">
        <v>6230</v>
      </c>
      <c r="F261" s="37"/>
      <c r="G261" s="37"/>
      <c r="H261" s="37"/>
      <c r="I261" s="37"/>
      <c r="J261" s="37"/>
      <c r="K261" s="47"/>
    </row>
    <row r="262" spans="1:11" ht="15.75" hidden="1">
      <c r="A262" s="37" t="s">
        <v>467</v>
      </c>
      <c r="B262" s="37" t="s">
        <v>498</v>
      </c>
      <c r="C262" s="37" t="s">
        <v>499</v>
      </c>
      <c r="D262" s="37" t="s">
        <v>5944</v>
      </c>
      <c r="E262" s="38" t="s">
        <v>6231</v>
      </c>
      <c r="F262" s="37"/>
      <c r="G262" s="37"/>
      <c r="H262" s="37"/>
      <c r="I262" s="37"/>
      <c r="J262" s="37"/>
      <c r="K262" s="47"/>
    </row>
    <row r="263" spans="1:11" ht="15.75" hidden="1">
      <c r="A263" s="37" t="s">
        <v>467</v>
      </c>
      <c r="B263" s="37" t="s">
        <v>500</v>
      </c>
      <c r="C263" s="37" t="s">
        <v>501</v>
      </c>
      <c r="D263" s="37" t="s">
        <v>5944</v>
      </c>
      <c r="E263" s="38" t="s">
        <v>6232</v>
      </c>
      <c r="F263" s="37"/>
      <c r="G263" s="37"/>
      <c r="H263" s="37"/>
      <c r="I263" s="37"/>
      <c r="J263" s="37"/>
      <c r="K263" s="47"/>
    </row>
    <row r="264" spans="1:11" ht="15.75" hidden="1">
      <c r="A264" s="37" t="s">
        <v>467</v>
      </c>
      <c r="B264" s="37" t="s">
        <v>502</v>
      </c>
      <c r="C264" s="37" t="s">
        <v>503</v>
      </c>
      <c r="D264" s="37" t="s">
        <v>5944</v>
      </c>
      <c r="E264" s="37" t="s">
        <v>6233</v>
      </c>
      <c r="F264" s="37"/>
      <c r="G264" s="37"/>
      <c r="H264" s="37"/>
      <c r="I264" s="37"/>
      <c r="J264" s="37"/>
      <c r="K264" s="47"/>
    </row>
    <row r="265" spans="1:11" ht="15.75" hidden="1">
      <c r="A265" s="37" t="s">
        <v>467</v>
      </c>
      <c r="B265" s="37" t="s">
        <v>504</v>
      </c>
      <c r="C265" s="37" t="s">
        <v>505</v>
      </c>
      <c r="D265" s="37" t="s">
        <v>5944</v>
      </c>
      <c r="E265" s="38" t="s">
        <v>6234</v>
      </c>
      <c r="F265" s="37"/>
      <c r="G265" s="37"/>
      <c r="H265" s="37"/>
      <c r="I265" s="37"/>
      <c r="J265" s="37"/>
      <c r="K265" s="47"/>
    </row>
    <row r="266" spans="1:11" ht="15.75" hidden="1">
      <c r="A266" s="37" t="s">
        <v>467</v>
      </c>
      <c r="B266" s="37" t="s">
        <v>506</v>
      </c>
      <c r="C266" s="37" t="s">
        <v>507</v>
      </c>
      <c r="D266" s="37" t="s">
        <v>5944</v>
      </c>
      <c r="E266" s="37" t="s">
        <v>6235</v>
      </c>
      <c r="F266" s="37"/>
      <c r="G266" s="37"/>
      <c r="H266" s="37"/>
      <c r="I266" s="37"/>
      <c r="J266" s="37"/>
      <c r="K266" s="47"/>
    </row>
    <row r="267" spans="1:11" ht="15.75" hidden="1">
      <c r="A267" s="37" t="s">
        <v>467</v>
      </c>
      <c r="B267" s="37" t="s">
        <v>508</v>
      </c>
      <c r="C267" s="37" t="s">
        <v>509</v>
      </c>
      <c r="D267" s="37" t="s">
        <v>5944</v>
      </c>
      <c r="E267" s="38" t="s">
        <v>6236</v>
      </c>
      <c r="F267" s="37" t="s">
        <v>5946</v>
      </c>
      <c r="G267" s="37" t="s">
        <v>5946</v>
      </c>
      <c r="H267" s="37"/>
      <c r="I267" s="37"/>
      <c r="J267" s="37" t="s">
        <v>5946</v>
      </c>
      <c r="K267" s="47" t="s">
        <v>5946</v>
      </c>
    </row>
    <row r="268" spans="1:11" ht="15.75" hidden="1">
      <c r="A268" s="37" t="s">
        <v>467</v>
      </c>
      <c r="B268" s="37" t="s">
        <v>510</v>
      </c>
      <c r="C268" s="37" t="s">
        <v>511</v>
      </c>
      <c r="D268" s="37" t="s">
        <v>5944</v>
      </c>
      <c r="E268" s="38" t="s">
        <v>6237</v>
      </c>
      <c r="F268" s="37"/>
      <c r="G268" s="37"/>
      <c r="H268" s="37"/>
      <c r="I268" s="37"/>
      <c r="J268" s="37"/>
      <c r="K268" s="47"/>
    </row>
    <row r="269" spans="1:11" ht="15.75" hidden="1">
      <c r="A269" s="37" t="s">
        <v>467</v>
      </c>
      <c r="B269" s="37" t="s">
        <v>512</v>
      </c>
      <c r="C269" s="37" t="s">
        <v>121</v>
      </c>
      <c r="D269" s="37" t="s">
        <v>5944</v>
      </c>
      <c r="E269" s="38" t="s">
        <v>6238</v>
      </c>
      <c r="F269" s="37"/>
      <c r="G269" s="37"/>
      <c r="H269" s="37"/>
      <c r="I269" s="37"/>
      <c r="J269" s="37"/>
      <c r="K269" s="47"/>
    </row>
    <row r="270" spans="1:11" ht="15.75" hidden="1">
      <c r="A270" s="37" t="s">
        <v>467</v>
      </c>
      <c r="B270" s="37" t="s">
        <v>513</v>
      </c>
      <c r="C270" s="37" t="s">
        <v>514</v>
      </c>
      <c r="D270" s="37" t="s">
        <v>5944</v>
      </c>
      <c r="E270" s="37" t="s">
        <v>6239</v>
      </c>
      <c r="F270" s="37"/>
      <c r="G270" s="37"/>
      <c r="H270" s="37"/>
      <c r="I270" s="37"/>
      <c r="J270" s="37"/>
      <c r="K270" s="47"/>
    </row>
    <row r="271" spans="1:11" ht="15.75">
      <c r="A271" s="37" t="s">
        <v>467</v>
      </c>
      <c r="B271" s="37" t="s">
        <v>515</v>
      </c>
      <c r="C271" s="37" t="s">
        <v>516</v>
      </c>
      <c r="D271" s="37" t="s">
        <v>5944</v>
      </c>
      <c r="E271" s="38" t="s">
        <v>6240</v>
      </c>
      <c r="F271" s="37" t="s">
        <v>5946</v>
      </c>
      <c r="G271" s="37" t="s">
        <v>5946</v>
      </c>
      <c r="H271" s="37"/>
      <c r="I271" s="37"/>
      <c r="J271" s="37" t="s">
        <v>5946</v>
      </c>
      <c r="K271" s="52" t="s">
        <v>6241</v>
      </c>
    </row>
    <row r="272" spans="1:11" ht="15.75" hidden="1">
      <c r="A272" s="37" t="s">
        <v>467</v>
      </c>
      <c r="B272" s="37" t="s">
        <v>517</v>
      </c>
      <c r="C272" s="37" t="s">
        <v>493</v>
      </c>
      <c r="D272" s="37" t="s">
        <v>5944</v>
      </c>
      <c r="E272" s="38" t="s">
        <v>6242</v>
      </c>
      <c r="F272" s="37"/>
      <c r="G272" s="37"/>
      <c r="H272" s="37"/>
      <c r="I272" s="37"/>
      <c r="J272" s="37"/>
      <c r="K272" s="47"/>
    </row>
    <row r="273" spans="1:11" ht="15.75" hidden="1">
      <c r="A273" s="37" t="s">
        <v>467</v>
      </c>
      <c r="B273" s="37" t="s">
        <v>518</v>
      </c>
      <c r="C273" s="37" t="s">
        <v>519</v>
      </c>
      <c r="D273" s="37" t="s">
        <v>5944</v>
      </c>
      <c r="E273" s="37" t="s">
        <v>6243</v>
      </c>
      <c r="F273" s="37"/>
      <c r="G273" s="37"/>
      <c r="H273" s="37"/>
      <c r="I273" s="37"/>
      <c r="J273" s="37"/>
      <c r="K273" s="47"/>
    </row>
    <row r="274" spans="1:11" ht="15.75" hidden="1">
      <c r="A274" s="37" t="s">
        <v>467</v>
      </c>
      <c r="B274" s="37" t="s">
        <v>520</v>
      </c>
      <c r="C274" s="37" t="s">
        <v>43</v>
      </c>
      <c r="D274" s="37" t="s">
        <v>5944</v>
      </c>
      <c r="E274" s="38" t="s">
        <v>6244</v>
      </c>
      <c r="F274" s="37"/>
      <c r="G274" s="37"/>
      <c r="H274" s="37"/>
      <c r="I274" s="37"/>
      <c r="J274" s="37"/>
      <c r="K274" s="47"/>
    </row>
    <row r="275" spans="1:11" ht="15.75" hidden="1">
      <c r="A275" s="37" t="s">
        <v>467</v>
      </c>
      <c r="B275" s="37" t="s">
        <v>521</v>
      </c>
      <c r="C275" s="37" t="s">
        <v>522</v>
      </c>
      <c r="D275" s="37" t="s">
        <v>5944</v>
      </c>
      <c r="E275" s="37" t="s">
        <v>6245</v>
      </c>
      <c r="F275" s="37"/>
      <c r="G275" s="37"/>
      <c r="H275" s="37"/>
      <c r="I275" s="37"/>
      <c r="J275" s="37"/>
      <c r="K275" s="47"/>
    </row>
    <row r="276" spans="1:11" ht="15.75" hidden="1">
      <c r="A276" s="37" t="s">
        <v>467</v>
      </c>
      <c r="B276" s="37" t="s">
        <v>523</v>
      </c>
      <c r="C276" s="37" t="s">
        <v>524</v>
      </c>
      <c r="D276" s="37" t="s">
        <v>5944</v>
      </c>
      <c r="E276" s="37" t="s">
        <v>6246</v>
      </c>
      <c r="F276" s="37" t="s">
        <v>5946</v>
      </c>
      <c r="G276" s="37" t="s">
        <v>5946</v>
      </c>
      <c r="H276" s="37"/>
      <c r="I276" s="37"/>
      <c r="J276" s="37" t="s">
        <v>5946</v>
      </c>
      <c r="K276" s="47" t="s">
        <v>5946</v>
      </c>
    </row>
    <row r="277" spans="1:11" ht="15.75" hidden="1">
      <c r="A277" s="37" t="s">
        <v>467</v>
      </c>
      <c r="B277" s="37" t="s">
        <v>525</v>
      </c>
      <c r="C277" s="37" t="s">
        <v>526</v>
      </c>
      <c r="D277" s="37" t="s">
        <v>5944</v>
      </c>
      <c r="E277" s="37" t="s">
        <v>6247</v>
      </c>
      <c r="F277" s="37"/>
      <c r="G277" s="37"/>
      <c r="H277" s="37"/>
      <c r="I277" s="37"/>
      <c r="J277" s="37"/>
      <c r="K277" s="47"/>
    </row>
    <row r="278" spans="1:11" ht="18.75">
      <c r="A278" s="37" t="s">
        <v>467</v>
      </c>
      <c r="B278" s="37" t="s">
        <v>527</v>
      </c>
      <c r="C278" s="37" t="s">
        <v>528</v>
      </c>
      <c r="D278" s="37" t="s">
        <v>5944</v>
      </c>
      <c r="E278" s="38" t="s">
        <v>6248</v>
      </c>
      <c r="F278" s="37" t="s">
        <v>5946</v>
      </c>
      <c r="G278" s="37" t="s">
        <v>5946</v>
      </c>
      <c r="H278" s="37"/>
      <c r="I278" s="37"/>
      <c r="J278" s="37" t="s">
        <v>5946</v>
      </c>
      <c r="K278" s="49" t="s">
        <v>6249</v>
      </c>
    </row>
    <row r="279" spans="1:11" ht="15.75">
      <c r="A279" s="37" t="s">
        <v>467</v>
      </c>
      <c r="B279" s="37" t="s">
        <v>529</v>
      </c>
      <c r="C279" s="37" t="s">
        <v>484</v>
      </c>
      <c r="D279" s="37" t="s">
        <v>5944</v>
      </c>
      <c r="E279" s="38" t="s">
        <v>6250</v>
      </c>
      <c r="F279" s="37" t="s">
        <v>5946</v>
      </c>
      <c r="G279" s="37" t="s">
        <v>5946</v>
      </c>
      <c r="H279" s="37"/>
      <c r="I279" s="37"/>
      <c r="J279" s="37" t="s">
        <v>5946</v>
      </c>
      <c r="K279" s="52" t="s">
        <v>6251</v>
      </c>
    </row>
    <row r="280" spans="1:11" ht="15.75" hidden="1">
      <c r="A280" s="37" t="s">
        <v>467</v>
      </c>
      <c r="B280" s="37" t="s">
        <v>530</v>
      </c>
      <c r="C280" s="37" t="s">
        <v>531</v>
      </c>
      <c r="D280" s="37" t="s">
        <v>5944</v>
      </c>
      <c r="E280" s="38" t="s">
        <v>6252</v>
      </c>
      <c r="F280" s="37"/>
      <c r="G280" s="37"/>
      <c r="H280" s="37"/>
      <c r="I280" s="37"/>
      <c r="J280" s="37"/>
      <c r="K280" s="47"/>
    </row>
    <row r="281" spans="1:11" ht="15.75" hidden="1">
      <c r="A281" s="37" t="s">
        <v>467</v>
      </c>
      <c r="B281" s="37" t="s">
        <v>532</v>
      </c>
      <c r="C281" s="37" t="s">
        <v>471</v>
      </c>
      <c r="D281" s="37" t="s">
        <v>5944</v>
      </c>
      <c r="E281" s="37" t="s">
        <v>6253</v>
      </c>
      <c r="F281" s="37"/>
      <c r="G281" s="37"/>
      <c r="H281" s="37"/>
      <c r="I281" s="37"/>
      <c r="J281" s="37"/>
      <c r="K281" s="47"/>
    </row>
    <row r="282" spans="1:11" ht="15.75" hidden="1">
      <c r="A282" s="37" t="s">
        <v>467</v>
      </c>
      <c r="B282" s="37" t="s">
        <v>533</v>
      </c>
      <c r="C282" s="37" t="s">
        <v>526</v>
      </c>
      <c r="D282" s="37" t="s">
        <v>5944</v>
      </c>
      <c r="E282" s="37" t="s">
        <v>6254</v>
      </c>
      <c r="F282" s="37"/>
      <c r="G282" s="37"/>
      <c r="H282" s="37"/>
      <c r="I282" s="37"/>
      <c r="J282" s="37"/>
      <c r="K282" s="47"/>
    </row>
    <row r="283" spans="1:11" ht="15.75" hidden="1">
      <c r="A283" s="37" t="s">
        <v>467</v>
      </c>
      <c r="B283" s="37" t="s">
        <v>534</v>
      </c>
      <c r="C283" s="37" t="s">
        <v>535</v>
      </c>
      <c r="D283" s="37" t="s">
        <v>5944</v>
      </c>
      <c r="E283" s="38" t="s">
        <v>6255</v>
      </c>
      <c r="F283" s="37"/>
      <c r="G283" s="37"/>
      <c r="H283" s="37"/>
      <c r="I283" s="37"/>
      <c r="J283" s="37"/>
      <c r="K283" s="47"/>
    </row>
    <row r="284" spans="1:11" ht="15.75" hidden="1">
      <c r="A284" s="37" t="s">
        <v>467</v>
      </c>
      <c r="B284" s="37" t="s">
        <v>536</v>
      </c>
      <c r="C284" s="37" t="s">
        <v>537</v>
      </c>
      <c r="D284" s="37" t="s">
        <v>5944</v>
      </c>
      <c r="E284" s="37" t="s">
        <v>6256</v>
      </c>
      <c r="F284" s="37"/>
      <c r="G284" s="37"/>
      <c r="H284" s="37"/>
      <c r="I284" s="37"/>
      <c r="J284" s="37"/>
      <c r="K284" s="47"/>
    </row>
    <row r="285" spans="1:11" ht="15.75" hidden="1">
      <c r="A285" s="37" t="s">
        <v>467</v>
      </c>
      <c r="B285" s="37" t="s">
        <v>538</v>
      </c>
      <c r="C285" s="37" t="s">
        <v>539</v>
      </c>
      <c r="D285" s="37" t="s">
        <v>5944</v>
      </c>
      <c r="E285" s="37" t="s">
        <v>6257</v>
      </c>
      <c r="F285" s="37"/>
      <c r="G285" s="37"/>
      <c r="H285" s="37"/>
      <c r="I285" s="37"/>
      <c r="J285" s="37"/>
      <c r="K285" s="47"/>
    </row>
    <row r="286" spans="1:11" ht="15.75" hidden="1">
      <c r="A286" s="37" t="s">
        <v>467</v>
      </c>
      <c r="B286" s="37" t="s">
        <v>540</v>
      </c>
      <c r="C286" s="37" t="s">
        <v>491</v>
      </c>
      <c r="D286" s="37" t="s">
        <v>5944</v>
      </c>
      <c r="E286" s="38" t="s">
        <v>6258</v>
      </c>
      <c r="F286" s="37"/>
      <c r="G286" s="37"/>
      <c r="H286" s="37"/>
      <c r="I286" s="37"/>
      <c r="J286" s="37"/>
      <c r="K286" s="47"/>
    </row>
    <row r="287" spans="1:11" ht="15.75" hidden="1">
      <c r="A287" s="37" t="s">
        <v>467</v>
      </c>
      <c r="B287" s="37" t="s">
        <v>541</v>
      </c>
      <c r="C287" s="37" t="s">
        <v>542</v>
      </c>
      <c r="D287" s="37" t="s">
        <v>5944</v>
      </c>
      <c r="E287" s="38" t="s">
        <v>6259</v>
      </c>
      <c r="F287" s="37"/>
      <c r="G287" s="37"/>
      <c r="H287" s="37"/>
      <c r="I287" s="37"/>
      <c r="J287" s="37"/>
      <c r="K287" s="47"/>
    </row>
    <row r="288" spans="1:11" ht="15.75" hidden="1">
      <c r="A288" s="37" t="s">
        <v>467</v>
      </c>
      <c r="B288" s="37" t="s">
        <v>543</v>
      </c>
      <c r="C288" s="37" t="s">
        <v>544</v>
      </c>
      <c r="D288" s="37" t="s">
        <v>5944</v>
      </c>
      <c r="E288" s="37" t="s">
        <v>6248</v>
      </c>
      <c r="F288" s="37"/>
      <c r="G288" s="37"/>
      <c r="H288" s="37"/>
      <c r="I288" s="37"/>
      <c r="J288" s="37"/>
      <c r="K288" s="47"/>
    </row>
    <row r="289" spans="1:11" ht="15.75" hidden="1">
      <c r="A289" s="37" t="s">
        <v>467</v>
      </c>
      <c r="B289" s="37" t="s">
        <v>545</v>
      </c>
      <c r="C289" s="37" t="s">
        <v>546</v>
      </c>
      <c r="D289" s="37" t="s">
        <v>5944</v>
      </c>
      <c r="E289" s="37" t="s">
        <v>6260</v>
      </c>
      <c r="F289" s="37"/>
      <c r="G289" s="37"/>
      <c r="H289" s="37"/>
      <c r="I289" s="37"/>
      <c r="J289" s="37"/>
      <c r="K289" s="47"/>
    </row>
    <row r="290" spans="1:11" ht="15.75">
      <c r="A290" s="37" t="s">
        <v>467</v>
      </c>
      <c r="B290" s="37" t="s">
        <v>547</v>
      </c>
      <c r="C290" s="37" t="s">
        <v>503</v>
      </c>
      <c r="D290" s="37" t="s">
        <v>5944</v>
      </c>
      <c r="E290" s="38" t="s">
        <v>6261</v>
      </c>
      <c r="F290" s="37" t="s">
        <v>5952</v>
      </c>
      <c r="G290" s="37" t="s">
        <v>5952</v>
      </c>
      <c r="H290" s="37"/>
      <c r="I290" s="37"/>
      <c r="J290" s="37" t="s">
        <v>5946</v>
      </c>
      <c r="K290" s="52" t="s">
        <v>6262</v>
      </c>
    </row>
    <row r="291" spans="1:11" ht="15.75">
      <c r="A291" s="37" t="s">
        <v>467</v>
      </c>
      <c r="B291" s="37" t="s">
        <v>548</v>
      </c>
      <c r="C291" s="37" t="s">
        <v>549</v>
      </c>
      <c r="D291" s="37" t="s">
        <v>5944</v>
      </c>
      <c r="E291" s="38" t="s">
        <v>6263</v>
      </c>
      <c r="F291" s="37" t="s">
        <v>5952</v>
      </c>
      <c r="G291" s="37" t="s">
        <v>5946</v>
      </c>
      <c r="H291" s="37"/>
      <c r="I291" s="37"/>
      <c r="J291" s="37" t="s">
        <v>5946</v>
      </c>
      <c r="K291" s="52" t="s">
        <v>6264</v>
      </c>
    </row>
    <row r="292" spans="1:11" ht="15.75" hidden="1">
      <c r="A292" s="37" t="s">
        <v>467</v>
      </c>
      <c r="B292" s="37" t="s">
        <v>550</v>
      </c>
      <c r="C292" s="37" t="s">
        <v>551</v>
      </c>
      <c r="D292" s="37" t="s">
        <v>5944</v>
      </c>
      <c r="E292" s="37" t="s">
        <v>6265</v>
      </c>
      <c r="F292" s="37"/>
      <c r="G292" s="37"/>
      <c r="H292" s="37"/>
      <c r="I292" s="37"/>
      <c r="J292" s="37"/>
      <c r="K292" s="47"/>
    </row>
    <row r="293" spans="1:11" ht="15.75" hidden="1">
      <c r="A293" s="37" t="s">
        <v>467</v>
      </c>
      <c r="B293" s="37" t="s">
        <v>552</v>
      </c>
      <c r="C293" s="37" t="s">
        <v>553</v>
      </c>
      <c r="D293" s="37" t="s">
        <v>5944</v>
      </c>
      <c r="E293" s="38" t="s">
        <v>6266</v>
      </c>
      <c r="F293" s="37"/>
      <c r="G293" s="37"/>
      <c r="H293" s="37"/>
      <c r="I293" s="37"/>
      <c r="J293" s="37"/>
      <c r="K293" s="47"/>
    </row>
    <row r="294" spans="1:11" ht="15.75" hidden="1">
      <c r="A294" s="37" t="s">
        <v>467</v>
      </c>
      <c r="B294" s="37" t="s">
        <v>554</v>
      </c>
      <c r="C294" s="37" t="s">
        <v>503</v>
      </c>
      <c r="D294" s="37" t="s">
        <v>5944</v>
      </c>
      <c r="E294" s="37" t="s">
        <v>6267</v>
      </c>
      <c r="F294" s="37"/>
      <c r="G294" s="37"/>
      <c r="H294" s="37"/>
      <c r="I294" s="37"/>
      <c r="J294" s="37"/>
      <c r="K294" s="47"/>
    </row>
    <row r="295" spans="1:11" ht="15.75" hidden="1">
      <c r="A295" s="37" t="s">
        <v>467</v>
      </c>
      <c r="B295" s="37" t="s">
        <v>555</v>
      </c>
      <c r="C295" s="37" t="s">
        <v>391</v>
      </c>
      <c r="D295" s="37" t="s">
        <v>5944</v>
      </c>
      <c r="E295" s="37" t="s">
        <v>6268</v>
      </c>
      <c r="F295" s="37"/>
      <c r="G295" s="37"/>
      <c r="H295" s="37"/>
      <c r="I295" s="37"/>
      <c r="J295" s="37"/>
      <c r="K295" s="47"/>
    </row>
    <row r="296" spans="1:11" ht="15.75">
      <c r="A296" s="37" t="s">
        <v>467</v>
      </c>
      <c r="B296" s="37" t="s">
        <v>556</v>
      </c>
      <c r="C296" s="37" t="s">
        <v>557</v>
      </c>
      <c r="D296" s="37" t="s">
        <v>5944</v>
      </c>
      <c r="E296" s="38" t="s">
        <v>6269</v>
      </c>
      <c r="F296" s="37" t="s">
        <v>5946</v>
      </c>
      <c r="G296" s="37" t="s">
        <v>5946</v>
      </c>
      <c r="H296" s="37"/>
      <c r="I296" s="37"/>
      <c r="J296" s="37" t="s">
        <v>5946</v>
      </c>
      <c r="K296" s="52" t="s">
        <v>6270</v>
      </c>
    </row>
    <row r="297" spans="1:11" ht="15.75">
      <c r="A297" s="37" t="s">
        <v>467</v>
      </c>
      <c r="B297" s="37" t="s">
        <v>558</v>
      </c>
      <c r="C297" s="37" t="s">
        <v>559</v>
      </c>
      <c r="D297" s="38" t="s">
        <v>5944</v>
      </c>
      <c r="E297" s="38" t="s">
        <v>6271</v>
      </c>
      <c r="F297" s="37" t="s">
        <v>6272</v>
      </c>
      <c r="G297" s="37" t="s">
        <v>5946</v>
      </c>
      <c r="H297" s="37"/>
      <c r="I297" s="37"/>
      <c r="J297" s="37" t="s">
        <v>5946</v>
      </c>
      <c r="K297" s="52" t="s">
        <v>6273</v>
      </c>
    </row>
    <row r="298" spans="1:11" ht="15.75">
      <c r="A298" s="37" t="s">
        <v>467</v>
      </c>
      <c r="B298" s="37" t="s">
        <v>562</v>
      </c>
      <c r="C298" s="37" t="s">
        <v>471</v>
      </c>
      <c r="D298" s="37" t="s">
        <v>5944</v>
      </c>
      <c r="E298" s="38" t="s">
        <v>6216</v>
      </c>
      <c r="F298" s="37" t="s">
        <v>5946</v>
      </c>
      <c r="G298" s="37" t="s">
        <v>5946</v>
      </c>
      <c r="H298" s="37"/>
      <c r="I298" s="37"/>
      <c r="J298" s="37" t="s">
        <v>5946</v>
      </c>
      <c r="K298" s="52" t="s">
        <v>6274</v>
      </c>
    </row>
    <row r="299" spans="1:11" ht="15.75" hidden="1">
      <c r="A299" s="37" t="s">
        <v>467</v>
      </c>
      <c r="B299" s="37" t="s">
        <v>563</v>
      </c>
      <c r="C299" s="37" t="s">
        <v>564</v>
      </c>
      <c r="D299" s="37" t="s">
        <v>5944</v>
      </c>
      <c r="E299" s="38" t="s">
        <v>6275</v>
      </c>
      <c r="F299" s="37"/>
      <c r="G299" s="37"/>
      <c r="H299" s="37"/>
      <c r="I299" s="37"/>
      <c r="J299" s="37"/>
      <c r="K299" s="47"/>
    </row>
    <row r="300" spans="1:11" ht="15.75">
      <c r="A300" s="37" t="s">
        <v>467</v>
      </c>
      <c r="B300" s="37" t="s">
        <v>565</v>
      </c>
      <c r="C300" s="37" t="s">
        <v>566</v>
      </c>
      <c r="D300" s="37" t="s">
        <v>5944</v>
      </c>
      <c r="E300" s="38" t="s">
        <v>6276</v>
      </c>
      <c r="F300" s="37" t="s">
        <v>5952</v>
      </c>
      <c r="G300" s="37" t="s">
        <v>5946</v>
      </c>
      <c r="H300" s="37"/>
      <c r="I300" s="37"/>
      <c r="J300" s="37" t="s">
        <v>5946</v>
      </c>
      <c r="K300" s="52" t="s">
        <v>6277</v>
      </c>
    </row>
    <row r="301" spans="1:11" ht="15.75">
      <c r="A301" s="37" t="s">
        <v>467</v>
      </c>
      <c r="B301" s="37" t="s">
        <v>567</v>
      </c>
      <c r="C301" s="37" t="s">
        <v>568</v>
      </c>
      <c r="D301" s="37" t="s">
        <v>5944</v>
      </c>
      <c r="E301" s="38" t="s">
        <v>6278</v>
      </c>
      <c r="F301" s="37" t="s">
        <v>5946</v>
      </c>
      <c r="G301" s="37" t="s">
        <v>5946</v>
      </c>
      <c r="H301" s="37"/>
      <c r="I301" s="37"/>
      <c r="J301" s="37" t="s">
        <v>5946</v>
      </c>
      <c r="K301" s="52" t="s">
        <v>6279</v>
      </c>
    </row>
    <row r="302" spans="1:11" ht="15.75">
      <c r="A302" s="37" t="s">
        <v>467</v>
      </c>
      <c r="B302" s="37" t="s">
        <v>569</v>
      </c>
      <c r="C302" s="37" t="s">
        <v>570</v>
      </c>
      <c r="D302" s="37" t="s">
        <v>5944</v>
      </c>
      <c r="E302" s="38" t="s">
        <v>6280</v>
      </c>
      <c r="F302" s="37" t="s">
        <v>5946</v>
      </c>
      <c r="G302" s="37" t="s">
        <v>5946</v>
      </c>
      <c r="H302" s="37"/>
      <c r="I302" s="37"/>
      <c r="J302" s="37" t="s">
        <v>5946</v>
      </c>
      <c r="K302" s="52" t="s">
        <v>6281</v>
      </c>
    </row>
    <row r="303" spans="1:11" ht="15.75" hidden="1">
      <c r="A303" s="37" t="s">
        <v>467</v>
      </c>
      <c r="B303" s="37" t="s">
        <v>571</v>
      </c>
      <c r="C303" s="37" t="s">
        <v>491</v>
      </c>
      <c r="D303" s="37" t="s">
        <v>5944</v>
      </c>
      <c r="E303" s="37" t="s">
        <v>6282</v>
      </c>
      <c r="F303" s="37"/>
      <c r="G303" s="37"/>
      <c r="H303" s="37"/>
      <c r="I303" s="37"/>
      <c r="J303" s="37"/>
      <c r="K303" s="47"/>
    </row>
    <row r="304" spans="1:11" ht="15.75" hidden="1">
      <c r="A304" s="37" t="s">
        <v>467</v>
      </c>
      <c r="B304" s="37" t="s">
        <v>572</v>
      </c>
      <c r="C304" s="37" t="s">
        <v>573</v>
      </c>
      <c r="D304" s="37" t="s">
        <v>5944</v>
      </c>
      <c r="E304" s="38" t="s">
        <v>6283</v>
      </c>
      <c r="F304" s="37"/>
      <c r="G304" s="37"/>
      <c r="H304" s="37"/>
      <c r="I304" s="37"/>
      <c r="J304" s="37"/>
      <c r="K304" s="47"/>
    </row>
    <row r="305" spans="1:11" ht="15.75">
      <c r="A305" s="37" t="s">
        <v>467</v>
      </c>
      <c r="B305" s="37" t="s">
        <v>574</v>
      </c>
      <c r="C305" s="37" t="s">
        <v>575</v>
      </c>
      <c r="D305" s="37" t="s">
        <v>5944</v>
      </c>
      <c r="E305" s="38" t="s">
        <v>6284</v>
      </c>
      <c r="F305" s="37" t="s">
        <v>5946</v>
      </c>
      <c r="G305" s="37" t="s">
        <v>5952</v>
      </c>
      <c r="H305" s="37" t="s">
        <v>5952</v>
      </c>
      <c r="I305" s="37" t="s">
        <v>5952</v>
      </c>
      <c r="J305" s="37"/>
      <c r="K305" s="52" t="s">
        <v>6285</v>
      </c>
    </row>
    <row r="306" spans="1:11" ht="15.75" hidden="1">
      <c r="A306" s="37" t="s">
        <v>467</v>
      </c>
      <c r="B306" s="37" t="s">
        <v>576</v>
      </c>
      <c r="C306" s="37" t="s">
        <v>577</v>
      </c>
      <c r="D306" s="37" t="s">
        <v>5944</v>
      </c>
      <c r="E306" s="38" t="s">
        <v>6286</v>
      </c>
      <c r="F306" s="37"/>
      <c r="G306" s="37"/>
      <c r="H306" s="37"/>
      <c r="I306" s="37"/>
      <c r="J306" s="37"/>
      <c r="K306" s="47"/>
    </row>
    <row r="307" spans="1:11" ht="15.75" hidden="1">
      <c r="A307" s="37" t="s">
        <v>467</v>
      </c>
      <c r="B307" s="37" t="s">
        <v>578</v>
      </c>
      <c r="C307" s="37" t="s">
        <v>579</v>
      </c>
      <c r="D307" s="37" t="s">
        <v>5944</v>
      </c>
      <c r="E307" s="37" t="s">
        <v>6287</v>
      </c>
      <c r="F307" s="37"/>
      <c r="G307" s="37"/>
      <c r="H307" s="37"/>
      <c r="I307" s="37"/>
      <c r="J307" s="37"/>
      <c r="K307" s="47"/>
    </row>
    <row r="308" spans="1:11" ht="15.75" hidden="1">
      <c r="A308" s="37" t="s">
        <v>467</v>
      </c>
      <c r="B308" s="37" t="s">
        <v>580</v>
      </c>
      <c r="C308" s="37" t="s">
        <v>581</v>
      </c>
      <c r="D308" s="37" t="s">
        <v>5944</v>
      </c>
      <c r="E308" s="37" t="s">
        <v>6288</v>
      </c>
      <c r="F308" s="37"/>
      <c r="G308" s="37"/>
      <c r="H308" s="37"/>
      <c r="I308" s="37"/>
      <c r="J308" s="37"/>
      <c r="K308" s="47"/>
    </row>
    <row r="309" spans="1:11" ht="15.75" hidden="1">
      <c r="A309" s="37" t="s">
        <v>467</v>
      </c>
      <c r="B309" s="37" t="s">
        <v>582</v>
      </c>
      <c r="C309" s="37" t="s">
        <v>583</v>
      </c>
      <c r="D309" s="37" t="s">
        <v>5944</v>
      </c>
      <c r="E309" s="38" t="s">
        <v>6289</v>
      </c>
      <c r="F309" s="37"/>
      <c r="G309" s="37"/>
      <c r="H309" s="37"/>
      <c r="I309" s="37"/>
      <c r="J309" s="37"/>
      <c r="K309" s="47"/>
    </row>
    <row r="310" spans="1:11" ht="15.75">
      <c r="A310" s="37" t="s">
        <v>467</v>
      </c>
      <c r="B310" s="37" t="s">
        <v>587</v>
      </c>
      <c r="C310" s="37" t="s">
        <v>588</v>
      </c>
      <c r="D310" s="37" t="s">
        <v>5944</v>
      </c>
      <c r="E310" s="59" t="s">
        <v>6239</v>
      </c>
      <c r="F310" s="37"/>
      <c r="G310" s="37"/>
      <c r="H310" s="37"/>
      <c r="I310" s="37"/>
      <c r="J310" s="37"/>
      <c r="K310" s="59" t="s">
        <v>6290</v>
      </c>
    </row>
    <row r="311" spans="1:11" ht="15.75" hidden="1">
      <c r="A311" s="37" t="s">
        <v>467</v>
      </c>
      <c r="B311" s="37" t="s">
        <v>589</v>
      </c>
      <c r="C311" s="37" t="s">
        <v>590</v>
      </c>
      <c r="D311" s="37" t="s">
        <v>5944</v>
      </c>
      <c r="E311" s="38" t="s">
        <v>6291</v>
      </c>
      <c r="F311" s="37"/>
      <c r="G311" s="37" t="s">
        <v>5952</v>
      </c>
      <c r="H311" s="37"/>
      <c r="I311" s="37"/>
      <c r="J311" s="37"/>
      <c r="K311" s="47"/>
    </row>
    <row r="312" spans="1:11" ht="15.75" hidden="1">
      <c r="A312" s="37" t="s">
        <v>467</v>
      </c>
      <c r="B312" s="37" t="s">
        <v>591</v>
      </c>
      <c r="C312" s="37" t="s">
        <v>592</v>
      </c>
      <c r="D312" s="37" t="s">
        <v>5944</v>
      </c>
      <c r="E312" s="38" t="s">
        <v>6292</v>
      </c>
      <c r="F312" s="37"/>
      <c r="G312" s="37"/>
      <c r="H312" s="37"/>
      <c r="I312" s="37"/>
      <c r="J312" s="37"/>
      <c r="K312" s="47"/>
    </row>
    <row r="313" spans="1:11" ht="15.75">
      <c r="A313" s="37" t="s">
        <v>467</v>
      </c>
      <c r="B313" s="37" t="s">
        <v>593</v>
      </c>
      <c r="C313" s="37" t="s">
        <v>594</v>
      </c>
      <c r="D313" s="37" t="s">
        <v>5944</v>
      </c>
      <c r="E313" s="38" t="s">
        <v>6293</v>
      </c>
      <c r="F313" s="37" t="s">
        <v>5946</v>
      </c>
      <c r="G313" s="37"/>
      <c r="H313" s="37"/>
      <c r="I313" s="37"/>
      <c r="J313" s="37" t="s">
        <v>5946</v>
      </c>
      <c r="K313" s="52" t="s">
        <v>6294</v>
      </c>
    </row>
    <row r="314" spans="1:11" ht="15.75" hidden="1">
      <c r="A314" s="37" t="s">
        <v>467</v>
      </c>
      <c r="B314" s="37" t="s">
        <v>595</v>
      </c>
      <c r="C314" s="37" t="s">
        <v>596</v>
      </c>
      <c r="D314" s="37" t="s">
        <v>5944</v>
      </c>
      <c r="E314" s="38" t="s">
        <v>6295</v>
      </c>
      <c r="F314" s="37"/>
      <c r="G314" s="37"/>
      <c r="H314" s="37"/>
      <c r="I314" s="37"/>
      <c r="J314" s="37"/>
      <c r="K314" s="47"/>
    </row>
    <row r="315" spans="1:11" ht="15.75" hidden="1">
      <c r="A315" s="37" t="s">
        <v>467</v>
      </c>
      <c r="B315" s="37" t="s">
        <v>597</v>
      </c>
      <c r="C315" s="37" t="s">
        <v>598</v>
      </c>
      <c r="D315" s="37" t="s">
        <v>5944</v>
      </c>
      <c r="E315" s="38" t="s">
        <v>6296</v>
      </c>
      <c r="F315" s="37"/>
      <c r="G315" s="37"/>
      <c r="H315" s="37"/>
      <c r="I315" s="37"/>
      <c r="J315" s="37"/>
      <c r="K315" s="47"/>
    </row>
    <row r="316" spans="1:11" ht="15.75" hidden="1">
      <c r="A316" s="37" t="s">
        <v>467</v>
      </c>
      <c r="B316" s="37" t="s">
        <v>599</v>
      </c>
      <c r="C316" s="37" t="s">
        <v>535</v>
      </c>
      <c r="D316" s="37" t="s">
        <v>5944</v>
      </c>
      <c r="E316" s="38" t="s">
        <v>6297</v>
      </c>
      <c r="F316" s="37"/>
      <c r="G316" s="37"/>
      <c r="H316" s="37"/>
      <c r="I316" s="37"/>
      <c r="J316" s="37"/>
      <c r="K316" s="47"/>
    </row>
    <row r="317" spans="1:11" ht="15.75" hidden="1">
      <c r="A317" s="37" t="s">
        <v>467</v>
      </c>
      <c r="B317" s="37" t="s">
        <v>602</v>
      </c>
      <c r="C317" s="37" t="s">
        <v>179</v>
      </c>
      <c r="D317" s="37" t="s">
        <v>5944</v>
      </c>
      <c r="E317" s="37" t="s">
        <v>6298</v>
      </c>
      <c r="F317" s="37"/>
      <c r="G317" s="37"/>
      <c r="H317" s="37"/>
      <c r="I317" s="37"/>
      <c r="J317" s="37"/>
      <c r="K317" s="47"/>
    </row>
    <row r="318" spans="1:11" ht="15.75" hidden="1">
      <c r="A318" s="37" t="s">
        <v>467</v>
      </c>
      <c r="B318" s="37" t="s">
        <v>603</v>
      </c>
      <c r="C318" s="37" t="s">
        <v>604</v>
      </c>
      <c r="D318" s="37" t="s">
        <v>5944</v>
      </c>
      <c r="E318" s="38" t="s">
        <v>6299</v>
      </c>
      <c r="F318" s="37"/>
      <c r="G318" s="37"/>
      <c r="H318" s="37"/>
      <c r="I318" s="37"/>
      <c r="J318" s="37"/>
      <c r="K318" s="47"/>
    </row>
    <row r="319" spans="1:11" ht="15.75" hidden="1">
      <c r="A319" s="37" t="s">
        <v>467</v>
      </c>
      <c r="B319" s="37" t="s">
        <v>605</v>
      </c>
      <c r="C319" s="37" t="s">
        <v>606</v>
      </c>
      <c r="D319" s="37" t="s">
        <v>5944</v>
      </c>
      <c r="E319" s="38" t="s">
        <v>6300</v>
      </c>
      <c r="F319" s="37"/>
      <c r="G319" s="37"/>
      <c r="H319" s="37"/>
      <c r="I319" s="37"/>
      <c r="J319" s="37"/>
      <c r="K319" s="47"/>
    </row>
    <row r="320" spans="1:11" ht="15.75">
      <c r="A320" s="37" t="s">
        <v>467</v>
      </c>
      <c r="B320" s="37" t="s">
        <v>609</v>
      </c>
      <c r="C320" s="37" t="s">
        <v>610</v>
      </c>
      <c r="D320" s="37" t="s">
        <v>5944</v>
      </c>
      <c r="E320" s="38" t="s">
        <v>6301</v>
      </c>
      <c r="F320" s="37" t="s">
        <v>5946</v>
      </c>
      <c r="G320" s="37" t="s">
        <v>5952</v>
      </c>
      <c r="H320" s="37"/>
      <c r="I320" s="37"/>
      <c r="J320" s="37" t="s">
        <v>5946</v>
      </c>
      <c r="K320" s="52" t="s">
        <v>6302</v>
      </c>
    </row>
    <row r="321" spans="1:11" ht="15.75">
      <c r="A321" s="37" t="s">
        <v>467</v>
      </c>
      <c r="B321" s="37" t="s">
        <v>611</v>
      </c>
      <c r="C321" s="37" t="s">
        <v>511</v>
      </c>
      <c r="D321" s="37" t="s">
        <v>5944</v>
      </c>
      <c r="E321" s="38" t="s">
        <v>6237</v>
      </c>
      <c r="F321" s="37"/>
      <c r="G321" s="37"/>
      <c r="H321" s="37"/>
      <c r="I321" s="37"/>
      <c r="J321" s="37"/>
      <c r="K321" s="59" t="s">
        <v>6303</v>
      </c>
    </row>
    <row r="322" spans="1:11" ht="15.75">
      <c r="A322" s="37" t="s">
        <v>467</v>
      </c>
      <c r="B322" s="37" t="s">
        <v>612</v>
      </c>
      <c r="C322" s="37" t="s">
        <v>526</v>
      </c>
      <c r="D322" s="37" t="s">
        <v>5944</v>
      </c>
      <c r="E322" s="38" t="s">
        <v>6304</v>
      </c>
      <c r="F322" s="37" t="s">
        <v>5946</v>
      </c>
      <c r="G322" s="37" t="s">
        <v>5946</v>
      </c>
      <c r="H322" s="37"/>
      <c r="I322" s="37"/>
      <c r="J322" s="37" t="s">
        <v>5946</v>
      </c>
      <c r="K322" s="52" t="s">
        <v>6305</v>
      </c>
    </row>
    <row r="323" spans="1:11" ht="15.75" hidden="1">
      <c r="A323" s="37" t="s">
        <v>467</v>
      </c>
      <c r="B323" s="37" t="s">
        <v>613</v>
      </c>
      <c r="C323" s="37" t="s">
        <v>503</v>
      </c>
      <c r="D323" s="37" t="s">
        <v>5944</v>
      </c>
      <c r="E323" s="37" t="s">
        <v>6306</v>
      </c>
      <c r="F323" s="37"/>
      <c r="G323" s="37"/>
      <c r="H323" s="37"/>
      <c r="I323" s="37"/>
      <c r="J323" s="37"/>
      <c r="K323" s="47"/>
    </row>
    <row r="324" spans="1:11" ht="15.75" hidden="1">
      <c r="A324" s="37" t="s">
        <v>467</v>
      </c>
      <c r="B324" s="37" t="s">
        <v>616</v>
      </c>
      <c r="C324" s="37" t="s">
        <v>617</v>
      </c>
      <c r="D324" s="37" t="s">
        <v>5944</v>
      </c>
      <c r="E324" s="37" t="s">
        <v>6307</v>
      </c>
      <c r="F324" s="37"/>
      <c r="G324" s="37"/>
      <c r="H324" s="37"/>
      <c r="I324" s="37"/>
      <c r="J324" s="37"/>
      <c r="K324" s="47"/>
    </row>
    <row r="325" spans="1:11" ht="15.75" hidden="1">
      <c r="A325" s="37" t="s">
        <v>467</v>
      </c>
      <c r="B325" s="37" t="s">
        <v>618</v>
      </c>
      <c r="C325" s="37" t="s">
        <v>619</v>
      </c>
      <c r="D325" s="37" t="s">
        <v>5944</v>
      </c>
      <c r="E325" s="37" t="s">
        <v>6308</v>
      </c>
      <c r="F325" s="37"/>
      <c r="G325" s="37"/>
      <c r="H325" s="37"/>
      <c r="I325" s="37"/>
      <c r="J325" s="37"/>
      <c r="K325" s="47"/>
    </row>
    <row r="326" spans="1:11" ht="15.75" hidden="1">
      <c r="A326" s="37" t="s">
        <v>467</v>
      </c>
      <c r="B326" s="37" t="s">
        <v>620</v>
      </c>
      <c r="C326" s="37" t="s">
        <v>621</v>
      </c>
      <c r="D326" s="37" t="s">
        <v>5944</v>
      </c>
      <c r="E326" s="38" t="s">
        <v>6309</v>
      </c>
      <c r="F326" s="37"/>
      <c r="G326" s="37"/>
      <c r="H326" s="37"/>
      <c r="I326" s="37"/>
      <c r="J326" s="37"/>
      <c r="K326" s="47"/>
    </row>
    <row r="327" spans="1:11" ht="15.75" hidden="1">
      <c r="A327" s="37" t="s">
        <v>467</v>
      </c>
      <c r="B327" s="37" t="s">
        <v>626</v>
      </c>
      <c r="C327" s="37" t="s">
        <v>627</v>
      </c>
      <c r="D327" s="37" t="s">
        <v>5944</v>
      </c>
      <c r="E327" s="38" t="s">
        <v>6310</v>
      </c>
      <c r="F327" s="37"/>
      <c r="G327" s="37"/>
      <c r="H327" s="37"/>
      <c r="I327" s="37"/>
      <c r="J327" s="37"/>
      <c r="K327" s="47"/>
    </row>
    <row r="328" spans="1:11" ht="15.75" hidden="1">
      <c r="A328" s="37" t="s">
        <v>467</v>
      </c>
      <c r="B328" s="37" t="s">
        <v>629</v>
      </c>
      <c r="C328" s="37" t="s">
        <v>630</v>
      </c>
      <c r="D328" s="37" t="s">
        <v>5944</v>
      </c>
      <c r="E328" s="37" t="s">
        <v>6311</v>
      </c>
      <c r="F328" s="37"/>
      <c r="G328" s="37"/>
      <c r="H328" s="37"/>
      <c r="I328" s="37"/>
      <c r="J328" s="37"/>
      <c r="K328" s="47"/>
    </row>
    <row r="329" spans="1:11" ht="15.75" hidden="1">
      <c r="A329" s="37" t="s">
        <v>467</v>
      </c>
      <c r="B329" s="37" t="s">
        <v>635</v>
      </c>
      <c r="C329" s="37" t="s">
        <v>636</v>
      </c>
      <c r="D329" s="37" t="s">
        <v>5944</v>
      </c>
      <c r="E329" s="37" t="s">
        <v>6276</v>
      </c>
      <c r="F329" s="37" t="s">
        <v>6272</v>
      </c>
      <c r="G329" s="37"/>
      <c r="H329" s="37"/>
      <c r="I329" s="37"/>
      <c r="J329" s="37"/>
      <c r="K329" s="47"/>
    </row>
    <row r="330" spans="1:11" ht="15.75" hidden="1">
      <c r="A330" s="37" t="s">
        <v>467</v>
      </c>
      <c r="B330" s="37" t="s">
        <v>637</v>
      </c>
      <c r="C330" s="37" t="s">
        <v>638</v>
      </c>
      <c r="D330" s="37" t="s">
        <v>5944</v>
      </c>
      <c r="E330" s="38" t="s">
        <v>6312</v>
      </c>
      <c r="F330" s="37"/>
      <c r="G330" s="37"/>
      <c r="H330" s="37"/>
      <c r="I330" s="37"/>
      <c r="J330" s="37"/>
      <c r="K330" s="47"/>
    </row>
    <row r="331" spans="1:11" ht="15.75" hidden="1">
      <c r="A331" s="37" t="s">
        <v>467</v>
      </c>
      <c r="B331" s="37" t="s">
        <v>641</v>
      </c>
      <c r="C331" s="37" t="s">
        <v>596</v>
      </c>
      <c r="D331" s="37" t="s">
        <v>5944</v>
      </c>
      <c r="E331" s="37" t="s">
        <v>6313</v>
      </c>
      <c r="F331" s="37"/>
      <c r="G331" s="37"/>
      <c r="H331" s="37"/>
      <c r="I331" s="37"/>
      <c r="J331" s="37"/>
      <c r="K331" s="47"/>
    </row>
    <row r="332" spans="1:11" ht="15.75" hidden="1">
      <c r="A332" s="37" t="s">
        <v>467</v>
      </c>
      <c r="B332" s="37" t="s">
        <v>644</v>
      </c>
      <c r="C332" s="37" t="s">
        <v>102</v>
      </c>
      <c r="D332" s="37" t="s">
        <v>5944</v>
      </c>
      <c r="E332" s="38" t="s">
        <v>6314</v>
      </c>
      <c r="F332" s="37"/>
      <c r="G332" s="37"/>
      <c r="H332" s="37"/>
      <c r="I332" s="37"/>
      <c r="J332" s="37"/>
      <c r="K332" s="47"/>
    </row>
    <row r="333" spans="1:11" ht="15.75" hidden="1">
      <c r="A333" s="37" t="s">
        <v>467</v>
      </c>
      <c r="B333" s="37" t="s">
        <v>652</v>
      </c>
      <c r="C333" s="37" t="s">
        <v>653</v>
      </c>
      <c r="D333" s="37" t="s">
        <v>5944</v>
      </c>
      <c r="E333" s="37" t="s">
        <v>6315</v>
      </c>
      <c r="F333" s="37"/>
      <c r="G333" s="37"/>
      <c r="H333" s="37"/>
      <c r="I333" s="37"/>
      <c r="J333" s="37"/>
      <c r="K333" s="47"/>
    </row>
    <row r="334" spans="1:11" ht="15.75" hidden="1">
      <c r="A334" s="37" t="s">
        <v>467</v>
      </c>
      <c r="B334" s="37" t="s">
        <v>654</v>
      </c>
      <c r="C334" s="37" t="s">
        <v>119</v>
      </c>
      <c r="D334" s="37" t="s">
        <v>5944</v>
      </c>
      <c r="E334" s="38" t="s">
        <v>6316</v>
      </c>
      <c r="F334" s="37"/>
      <c r="G334" s="37"/>
      <c r="H334" s="37"/>
      <c r="I334" s="37"/>
      <c r="J334" s="37"/>
      <c r="K334" s="47"/>
    </row>
    <row r="335" spans="1:11" ht="15.75">
      <c r="A335" s="37" t="s">
        <v>467</v>
      </c>
      <c r="B335" s="37" t="s">
        <v>664</v>
      </c>
      <c r="C335" s="37" t="s">
        <v>665</v>
      </c>
      <c r="D335" s="37" t="s">
        <v>5944</v>
      </c>
      <c r="E335" s="38" t="s">
        <v>6317</v>
      </c>
      <c r="F335" s="37" t="s">
        <v>5946</v>
      </c>
      <c r="G335" s="37" t="s">
        <v>5952</v>
      </c>
      <c r="H335" s="37" t="s">
        <v>5952</v>
      </c>
      <c r="I335" s="37" t="s">
        <v>5952</v>
      </c>
      <c r="J335" s="37"/>
      <c r="K335" s="52" t="s">
        <v>6318</v>
      </c>
    </row>
    <row r="336" spans="1:11" ht="15.75" hidden="1">
      <c r="A336" s="37" t="s">
        <v>467</v>
      </c>
      <c r="B336" s="37" t="s">
        <v>666</v>
      </c>
      <c r="C336" s="37" t="s">
        <v>667</v>
      </c>
      <c r="D336" s="37" t="s">
        <v>5944</v>
      </c>
      <c r="E336" s="37" t="s">
        <v>6319</v>
      </c>
      <c r="F336" s="37"/>
      <c r="G336" s="37"/>
      <c r="H336" s="37"/>
      <c r="I336" s="37"/>
      <c r="J336" s="37"/>
      <c r="K336" s="47"/>
    </row>
    <row r="337" spans="1:11" ht="15.75" hidden="1">
      <c r="A337" s="37" t="s">
        <v>467</v>
      </c>
      <c r="B337" s="37" t="s">
        <v>670</v>
      </c>
      <c r="C337" s="37" t="s">
        <v>671</v>
      </c>
      <c r="D337" s="37" t="s">
        <v>5944</v>
      </c>
      <c r="E337" s="37" t="s">
        <v>6320</v>
      </c>
      <c r="F337" s="37"/>
      <c r="G337" s="37"/>
      <c r="H337" s="37"/>
      <c r="I337" s="37"/>
      <c r="J337" s="37"/>
      <c r="K337" s="47"/>
    </row>
    <row r="338" spans="1:11" ht="15.75" hidden="1">
      <c r="A338" s="37" t="s">
        <v>467</v>
      </c>
      <c r="B338" s="37" t="s">
        <v>674</v>
      </c>
      <c r="C338" s="37" t="s">
        <v>391</v>
      </c>
      <c r="D338" s="37" t="s">
        <v>5944</v>
      </c>
      <c r="E338" s="38" t="s">
        <v>6321</v>
      </c>
      <c r="F338" s="37"/>
      <c r="G338" s="37"/>
      <c r="H338" s="37"/>
      <c r="I338" s="37"/>
      <c r="J338" s="37"/>
      <c r="K338" s="47"/>
    </row>
    <row r="339" spans="1:11" ht="15.75" hidden="1">
      <c r="A339" s="37" t="s">
        <v>467</v>
      </c>
      <c r="B339" s="37" t="s">
        <v>675</v>
      </c>
      <c r="C339" s="37" t="s">
        <v>676</v>
      </c>
      <c r="D339" s="37" t="s">
        <v>5944</v>
      </c>
      <c r="E339" s="38" t="s">
        <v>6322</v>
      </c>
      <c r="F339" s="37"/>
      <c r="G339" s="37"/>
      <c r="H339" s="37"/>
      <c r="I339" s="37"/>
      <c r="J339" s="37"/>
      <c r="K339" s="47"/>
    </row>
    <row r="340" spans="1:11" ht="15.75">
      <c r="A340" s="37" t="s">
        <v>467</v>
      </c>
      <c r="B340" s="37" t="s">
        <v>925</v>
      </c>
      <c r="C340" s="37" t="s">
        <v>926</v>
      </c>
      <c r="D340" s="37" t="s">
        <v>5944</v>
      </c>
      <c r="E340" s="38" t="s">
        <v>6323</v>
      </c>
      <c r="F340" s="37" t="s">
        <v>5946</v>
      </c>
      <c r="G340" s="37" t="s">
        <v>5946</v>
      </c>
      <c r="H340" s="37"/>
      <c r="I340" s="37"/>
      <c r="J340" s="37" t="s">
        <v>5946</v>
      </c>
      <c r="K340" s="52" t="s">
        <v>6324</v>
      </c>
    </row>
    <row r="341" spans="1:11" ht="15.75" hidden="1">
      <c r="A341" s="37" t="s">
        <v>467</v>
      </c>
      <c r="B341" s="37" t="s">
        <v>933</v>
      </c>
      <c r="C341" s="37" t="s">
        <v>934</v>
      </c>
      <c r="D341" s="37" t="s">
        <v>5944</v>
      </c>
      <c r="E341" s="38" t="s">
        <v>6325</v>
      </c>
      <c r="F341" s="37" t="s">
        <v>5946</v>
      </c>
      <c r="G341" s="37" t="s">
        <v>5946</v>
      </c>
      <c r="H341" s="37"/>
      <c r="I341" s="37"/>
      <c r="J341" s="37" t="s">
        <v>5946</v>
      </c>
      <c r="K341" s="47" t="s">
        <v>5946</v>
      </c>
    </row>
    <row r="342" spans="1:11" ht="15.75">
      <c r="A342" s="37" t="s">
        <v>467</v>
      </c>
      <c r="B342" s="37" t="s">
        <v>961</v>
      </c>
      <c r="C342" s="37" t="s">
        <v>962</v>
      </c>
      <c r="D342" s="37" t="s">
        <v>5944</v>
      </c>
      <c r="E342" s="38" t="s">
        <v>6326</v>
      </c>
      <c r="F342" s="37" t="s">
        <v>5946</v>
      </c>
      <c r="G342" s="37" t="s">
        <v>5946</v>
      </c>
      <c r="H342" s="37"/>
      <c r="I342" s="37"/>
      <c r="J342" s="37" t="s">
        <v>5946</v>
      </c>
      <c r="K342" s="52" t="s">
        <v>6327</v>
      </c>
    </row>
    <row r="343" spans="1:11" ht="15.75" hidden="1">
      <c r="A343" s="37" t="s">
        <v>467</v>
      </c>
      <c r="B343" s="37" t="s">
        <v>973</v>
      </c>
      <c r="C343" s="37" t="s">
        <v>974</v>
      </c>
      <c r="D343" s="37" t="s">
        <v>5944</v>
      </c>
      <c r="E343" s="37" t="s">
        <v>6328</v>
      </c>
      <c r="F343" s="37"/>
      <c r="G343" s="37"/>
      <c r="H343" s="37"/>
      <c r="I343" s="37"/>
      <c r="J343" s="37"/>
      <c r="K343" s="47"/>
    </row>
    <row r="344" spans="1:11" ht="15.75" hidden="1">
      <c r="A344" s="37" t="s">
        <v>467</v>
      </c>
      <c r="B344" s="37" t="s">
        <v>975</v>
      </c>
      <c r="C344" s="37" t="s">
        <v>976</v>
      </c>
      <c r="D344" s="37" t="s">
        <v>5944</v>
      </c>
      <c r="E344" s="38" t="s">
        <v>6326</v>
      </c>
      <c r="F344" s="37"/>
      <c r="G344" s="37"/>
      <c r="H344" s="37"/>
      <c r="I344" s="37"/>
      <c r="J344" s="37"/>
      <c r="K344" s="47"/>
    </row>
    <row r="345" spans="1:11" ht="18.75">
      <c r="A345" s="37" t="s">
        <v>467</v>
      </c>
      <c r="B345" s="37" t="s">
        <v>985</v>
      </c>
      <c r="C345" s="37" t="s">
        <v>573</v>
      </c>
      <c r="D345" s="37" t="s">
        <v>5944</v>
      </c>
      <c r="E345" s="38" t="s">
        <v>6329</v>
      </c>
      <c r="F345" s="37" t="s">
        <v>5946</v>
      </c>
      <c r="G345" s="37" t="s">
        <v>5946</v>
      </c>
      <c r="H345" s="37"/>
      <c r="I345" s="37"/>
      <c r="J345" s="37" t="s">
        <v>5946</v>
      </c>
      <c r="K345" s="49" t="s">
        <v>6330</v>
      </c>
    </row>
    <row r="346" spans="1:11" ht="15.75">
      <c r="A346" s="37" t="s">
        <v>467</v>
      </c>
      <c r="B346" s="37" t="s">
        <v>992</v>
      </c>
      <c r="C346" s="37" t="s">
        <v>993</v>
      </c>
      <c r="D346" s="37" t="s">
        <v>5944</v>
      </c>
      <c r="E346" s="38" t="s">
        <v>6322</v>
      </c>
      <c r="F346" s="37" t="s">
        <v>5946</v>
      </c>
      <c r="G346" s="37" t="s">
        <v>5946</v>
      </c>
      <c r="H346" s="37"/>
      <c r="I346" s="37"/>
      <c r="J346" s="37" t="s">
        <v>5946</v>
      </c>
      <c r="K346" s="52" t="s">
        <v>6331</v>
      </c>
    </row>
    <row r="347" spans="1:11" ht="15.75">
      <c r="A347" s="37" t="s">
        <v>467</v>
      </c>
      <c r="B347" s="37" t="s">
        <v>1004</v>
      </c>
      <c r="C347" s="37" t="s">
        <v>526</v>
      </c>
      <c r="D347" s="37" t="s">
        <v>5944</v>
      </c>
      <c r="E347" s="38" t="s">
        <v>6247</v>
      </c>
      <c r="F347" s="37" t="s">
        <v>5946</v>
      </c>
      <c r="G347" s="37" t="s">
        <v>5946</v>
      </c>
      <c r="H347" s="37"/>
      <c r="I347" s="37"/>
      <c r="J347" s="37" t="s">
        <v>5946</v>
      </c>
      <c r="K347" s="52" t="s">
        <v>6332</v>
      </c>
    </row>
    <row r="348" spans="1:11" ht="15.75" hidden="1">
      <c r="A348" s="37" t="s">
        <v>467</v>
      </c>
      <c r="B348" s="37" t="s">
        <v>1007</v>
      </c>
      <c r="C348" s="37" t="s">
        <v>391</v>
      </c>
      <c r="D348" s="37" t="s">
        <v>5944</v>
      </c>
      <c r="E348" s="37" t="s">
        <v>6333</v>
      </c>
      <c r="F348" s="37"/>
      <c r="G348" s="37"/>
      <c r="H348" s="37"/>
      <c r="I348" s="37"/>
      <c r="J348" s="37"/>
      <c r="K348" s="47"/>
    </row>
    <row r="349" spans="1:11" ht="15.75">
      <c r="A349" s="37" t="s">
        <v>467</v>
      </c>
      <c r="B349" s="37" t="s">
        <v>1018</v>
      </c>
      <c r="C349" s="37" t="s">
        <v>1019</v>
      </c>
      <c r="D349" s="37" t="s">
        <v>5944</v>
      </c>
      <c r="E349" s="38" t="s">
        <v>6260</v>
      </c>
      <c r="F349" s="37" t="s">
        <v>5946</v>
      </c>
      <c r="G349" s="37" t="s">
        <v>5946</v>
      </c>
      <c r="H349" s="37"/>
      <c r="I349" s="37"/>
      <c r="J349" s="37" t="s">
        <v>5946</v>
      </c>
      <c r="K349" s="52" t="s">
        <v>6334</v>
      </c>
    </row>
    <row r="350" spans="1:11" ht="15.75">
      <c r="A350" s="37" t="s">
        <v>467</v>
      </c>
      <c r="B350" s="37" t="s">
        <v>1050</v>
      </c>
      <c r="C350" s="37" t="s">
        <v>1051</v>
      </c>
      <c r="D350" s="37" t="s">
        <v>5944</v>
      </c>
      <c r="E350" s="38" t="s">
        <v>6231</v>
      </c>
      <c r="F350" s="37" t="s">
        <v>5946</v>
      </c>
      <c r="G350" s="37" t="s">
        <v>5946</v>
      </c>
      <c r="H350" s="37"/>
      <c r="I350" s="37"/>
      <c r="J350" s="37" t="s">
        <v>5946</v>
      </c>
      <c r="K350" s="52" t="s">
        <v>6335</v>
      </c>
    </row>
    <row r="351" spans="1:11" ht="18.75">
      <c r="A351" s="37" t="s">
        <v>467</v>
      </c>
      <c r="B351" s="37" t="s">
        <v>1054</v>
      </c>
      <c r="C351" s="37" t="s">
        <v>667</v>
      </c>
      <c r="D351" s="37" t="s">
        <v>5944</v>
      </c>
      <c r="E351" s="38" t="s">
        <v>6336</v>
      </c>
      <c r="F351" s="37" t="s">
        <v>5946</v>
      </c>
      <c r="G351" s="37" t="s">
        <v>5952</v>
      </c>
      <c r="H351" s="37" t="s">
        <v>5952</v>
      </c>
      <c r="I351" s="37" t="s">
        <v>5952</v>
      </c>
      <c r="J351" s="37"/>
      <c r="K351" s="49" t="s">
        <v>6337</v>
      </c>
    </row>
    <row r="352" spans="1:11" ht="15.75">
      <c r="A352" s="37" t="s">
        <v>467</v>
      </c>
      <c r="B352" s="37" t="s">
        <v>1059</v>
      </c>
      <c r="C352" s="37" t="s">
        <v>1060</v>
      </c>
      <c r="D352" s="37" t="s">
        <v>5944</v>
      </c>
      <c r="E352" s="38" t="s">
        <v>6338</v>
      </c>
      <c r="F352" s="37" t="s">
        <v>5946</v>
      </c>
      <c r="G352" s="37" t="s">
        <v>5946</v>
      </c>
      <c r="H352" s="37"/>
      <c r="I352" s="37"/>
      <c r="J352" s="37" t="s">
        <v>5946</v>
      </c>
      <c r="K352" s="52" t="s">
        <v>6339</v>
      </c>
    </row>
    <row r="353" spans="1:11" ht="15.75">
      <c r="A353" s="37" t="s">
        <v>467</v>
      </c>
      <c r="B353" s="37" t="s">
        <v>1061</v>
      </c>
      <c r="C353" s="37" t="s">
        <v>1062</v>
      </c>
      <c r="D353" s="37" t="s">
        <v>5944</v>
      </c>
      <c r="E353" s="38" t="s">
        <v>6233</v>
      </c>
      <c r="F353" s="37" t="s">
        <v>5946</v>
      </c>
      <c r="G353" s="37" t="s">
        <v>5946</v>
      </c>
      <c r="H353" s="37"/>
      <c r="I353" s="37"/>
      <c r="J353" s="37" t="s">
        <v>5946</v>
      </c>
      <c r="K353" s="52" t="s">
        <v>6340</v>
      </c>
    </row>
    <row r="354" spans="1:11" ht="15.75" hidden="1">
      <c r="A354" s="37" t="s">
        <v>467</v>
      </c>
      <c r="B354" s="37" t="s">
        <v>1083</v>
      </c>
      <c r="C354" s="37" t="s">
        <v>1084</v>
      </c>
      <c r="D354" s="37" t="s">
        <v>5944</v>
      </c>
      <c r="E354" s="37" t="s">
        <v>6341</v>
      </c>
      <c r="F354" s="37"/>
      <c r="G354" s="37"/>
      <c r="H354" s="37"/>
      <c r="I354" s="37"/>
      <c r="J354" s="37"/>
      <c r="K354" s="47"/>
    </row>
    <row r="355" spans="1:11" ht="15.75" hidden="1">
      <c r="A355" s="37" t="s">
        <v>677</v>
      </c>
      <c r="B355" s="37" t="s">
        <v>678</v>
      </c>
      <c r="C355" s="37" t="s">
        <v>679</v>
      </c>
      <c r="D355" s="37" t="s">
        <v>5944</v>
      </c>
      <c r="E355" s="38" t="s">
        <v>6342</v>
      </c>
      <c r="F355" s="37"/>
      <c r="G355" s="37"/>
      <c r="H355" s="37"/>
      <c r="I355" s="37"/>
      <c r="J355" s="37"/>
      <c r="K355" s="47"/>
    </row>
    <row r="356" spans="1:11" ht="15.75" hidden="1">
      <c r="A356" s="37" t="s">
        <v>677</v>
      </c>
      <c r="B356" s="37" t="s">
        <v>680</v>
      </c>
      <c r="C356" s="37" t="s">
        <v>681</v>
      </c>
      <c r="D356" s="37" t="s">
        <v>5944</v>
      </c>
      <c r="E356" s="37" t="s">
        <v>6343</v>
      </c>
      <c r="F356" s="37"/>
      <c r="G356" s="37"/>
      <c r="H356" s="37"/>
      <c r="I356" s="37"/>
      <c r="J356" s="37"/>
      <c r="K356" s="47"/>
    </row>
    <row r="357" spans="1:11" ht="15.75" hidden="1">
      <c r="A357" s="37" t="s">
        <v>677</v>
      </c>
      <c r="B357" s="37" t="s">
        <v>682</v>
      </c>
      <c r="C357" s="37" t="s">
        <v>683</v>
      </c>
      <c r="D357" s="37" t="s">
        <v>5944</v>
      </c>
      <c r="E357" s="37" t="s">
        <v>6344</v>
      </c>
      <c r="F357" s="37"/>
      <c r="G357" s="37"/>
      <c r="H357" s="37"/>
      <c r="I357" s="37"/>
      <c r="J357" s="37"/>
      <c r="K357" s="47"/>
    </row>
    <row r="358" spans="1:11" ht="15.75" hidden="1">
      <c r="A358" s="37" t="s">
        <v>677</v>
      </c>
      <c r="B358" s="37" t="s">
        <v>684</v>
      </c>
      <c r="C358" s="37" t="s">
        <v>679</v>
      </c>
      <c r="D358" s="37" t="s">
        <v>5944</v>
      </c>
      <c r="E358" s="38" t="s">
        <v>6345</v>
      </c>
      <c r="F358" s="37"/>
      <c r="G358" s="37"/>
      <c r="H358" s="37"/>
      <c r="I358" s="37"/>
      <c r="J358" s="37"/>
      <c r="K358" s="47"/>
    </row>
    <row r="359" spans="1:11" ht="15.75" hidden="1">
      <c r="A359" s="37" t="s">
        <v>677</v>
      </c>
      <c r="B359" s="37" t="s">
        <v>685</v>
      </c>
      <c r="C359" s="37" t="s">
        <v>686</v>
      </c>
      <c r="D359" s="37" t="s">
        <v>5944</v>
      </c>
      <c r="E359" s="37" t="s">
        <v>6346</v>
      </c>
      <c r="F359" s="37"/>
      <c r="G359" s="37"/>
      <c r="H359" s="37"/>
      <c r="I359" s="37"/>
      <c r="J359" s="37"/>
      <c r="K359" s="47"/>
    </row>
    <row r="360" spans="1:11" ht="15.75">
      <c r="A360" s="37" t="s">
        <v>677</v>
      </c>
      <c r="B360" s="37" t="s">
        <v>687</v>
      </c>
      <c r="C360" s="37" t="s">
        <v>683</v>
      </c>
      <c r="D360" s="37" t="s">
        <v>5944</v>
      </c>
      <c r="E360" s="38" t="s">
        <v>6347</v>
      </c>
      <c r="F360" s="37" t="s">
        <v>5946</v>
      </c>
      <c r="G360" s="37" t="s">
        <v>5946</v>
      </c>
      <c r="H360" s="37"/>
      <c r="I360" s="37"/>
      <c r="J360" s="37" t="s">
        <v>5946</v>
      </c>
      <c r="K360" s="52" t="s">
        <v>6348</v>
      </c>
    </row>
    <row r="361" spans="1:11" ht="15.75" hidden="1">
      <c r="A361" s="37" t="s">
        <v>677</v>
      </c>
      <c r="B361" s="37" t="s">
        <v>688</v>
      </c>
      <c r="C361" s="37" t="s">
        <v>689</v>
      </c>
      <c r="D361" s="37" t="s">
        <v>5944</v>
      </c>
      <c r="E361" s="38" t="s">
        <v>6349</v>
      </c>
      <c r="F361" s="37"/>
      <c r="G361" s="37"/>
      <c r="H361" s="37"/>
      <c r="I361" s="37"/>
      <c r="J361" s="37"/>
      <c r="K361" s="47"/>
    </row>
    <row r="362" spans="1:11" ht="15.75" hidden="1">
      <c r="A362" s="37" t="s">
        <v>677</v>
      </c>
      <c r="B362" s="37" t="s">
        <v>690</v>
      </c>
      <c r="C362" s="37" t="s">
        <v>691</v>
      </c>
      <c r="D362" s="37" t="s">
        <v>5944</v>
      </c>
      <c r="E362" s="37" t="s">
        <v>6350</v>
      </c>
      <c r="F362" s="37"/>
      <c r="G362" s="37"/>
      <c r="H362" s="37"/>
      <c r="I362" s="37"/>
      <c r="J362" s="37"/>
      <c r="K362" s="47"/>
    </row>
    <row r="363" spans="1:11" ht="15.75" hidden="1">
      <c r="A363" s="37" t="s">
        <v>677</v>
      </c>
      <c r="B363" s="37" t="s">
        <v>692</v>
      </c>
      <c r="C363" s="37" t="s">
        <v>693</v>
      </c>
      <c r="D363" s="37" t="s">
        <v>5944</v>
      </c>
      <c r="E363" s="38" t="s">
        <v>6351</v>
      </c>
      <c r="F363" s="37"/>
      <c r="G363" s="37"/>
      <c r="H363" s="37"/>
      <c r="I363" s="37"/>
      <c r="J363" s="37"/>
      <c r="K363" s="47"/>
    </row>
    <row r="364" spans="1:11" ht="15.75" hidden="1">
      <c r="A364" s="37" t="s">
        <v>677</v>
      </c>
      <c r="B364" s="37" t="s">
        <v>694</v>
      </c>
      <c r="C364" s="37" t="s">
        <v>695</v>
      </c>
      <c r="D364" s="37" t="s">
        <v>5944</v>
      </c>
      <c r="E364" s="38" t="s">
        <v>6352</v>
      </c>
      <c r="F364" s="37"/>
      <c r="G364" s="37"/>
      <c r="H364" s="37"/>
      <c r="I364" s="37"/>
      <c r="J364" s="37"/>
      <c r="K364" s="47"/>
    </row>
    <row r="365" spans="1:11" ht="15.75" hidden="1">
      <c r="A365" s="37" t="s">
        <v>677</v>
      </c>
      <c r="B365" s="37" t="s">
        <v>696</v>
      </c>
      <c r="C365" s="37" t="s">
        <v>697</v>
      </c>
      <c r="D365" s="37" t="s">
        <v>5944</v>
      </c>
      <c r="E365" s="38" t="s">
        <v>6353</v>
      </c>
      <c r="F365" s="37"/>
      <c r="G365" s="37"/>
      <c r="H365" s="37"/>
      <c r="I365" s="37"/>
      <c r="J365" s="37"/>
      <c r="K365" s="47"/>
    </row>
    <row r="366" spans="1:11" ht="15.75" hidden="1">
      <c r="A366" s="37" t="s">
        <v>677</v>
      </c>
      <c r="B366" s="37" t="s">
        <v>698</v>
      </c>
      <c r="C366" s="37" t="s">
        <v>699</v>
      </c>
      <c r="D366" s="37" t="s">
        <v>5944</v>
      </c>
      <c r="E366" s="37" t="s">
        <v>6354</v>
      </c>
      <c r="F366" s="37"/>
      <c r="G366" s="37"/>
      <c r="H366" s="37"/>
      <c r="I366" s="37"/>
      <c r="J366" s="37"/>
      <c r="K366" s="47"/>
    </row>
    <row r="367" spans="1:11" ht="15.75" hidden="1">
      <c r="A367" s="37" t="s">
        <v>677</v>
      </c>
      <c r="B367" s="37" t="s">
        <v>700</v>
      </c>
      <c r="C367" s="37" t="s">
        <v>679</v>
      </c>
      <c r="D367" s="37" t="s">
        <v>5944</v>
      </c>
      <c r="E367" s="38" t="s">
        <v>6355</v>
      </c>
      <c r="F367" s="37"/>
      <c r="G367" s="37"/>
      <c r="H367" s="37"/>
      <c r="I367" s="37"/>
      <c r="J367" s="37"/>
      <c r="K367" s="47"/>
    </row>
    <row r="368" spans="1:11" ht="15.75" hidden="1">
      <c r="A368" s="37" t="s">
        <v>677</v>
      </c>
      <c r="B368" s="37" t="s">
        <v>701</v>
      </c>
      <c r="C368" s="37" t="s">
        <v>702</v>
      </c>
      <c r="D368" s="37" t="s">
        <v>5944</v>
      </c>
      <c r="E368" s="38" t="s">
        <v>6356</v>
      </c>
      <c r="F368" s="37"/>
      <c r="G368" s="37"/>
      <c r="H368" s="37"/>
      <c r="I368" s="37"/>
      <c r="J368" s="37"/>
      <c r="K368" s="47"/>
    </row>
    <row r="369" spans="1:11" ht="15.75" hidden="1">
      <c r="A369" s="37" t="s">
        <v>677</v>
      </c>
      <c r="B369" s="37" t="s">
        <v>703</v>
      </c>
      <c r="C369" s="37" t="s">
        <v>704</v>
      </c>
      <c r="D369" s="37" t="s">
        <v>5944</v>
      </c>
      <c r="E369" s="37" t="s">
        <v>6357</v>
      </c>
      <c r="F369" s="37"/>
      <c r="G369" s="37"/>
      <c r="H369" s="37"/>
      <c r="I369" s="37"/>
      <c r="J369" s="37"/>
      <c r="K369" s="47"/>
    </row>
    <row r="370" spans="1:11" ht="15.75" hidden="1">
      <c r="A370" s="37" t="s">
        <v>677</v>
      </c>
      <c r="B370" s="37" t="s">
        <v>705</v>
      </c>
      <c r="C370" s="37" t="s">
        <v>706</v>
      </c>
      <c r="D370" s="37" t="s">
        <v>5944</v>
      </c>
      <c r="E370" s="38" t="s">
        <v>6358</v>
      </c>
      <c r="F370" s="37"/>
      <c r="G370" s="37"/>
      <c r="H370" s="37"/>
      <c r="I370" s="37"/>
      <c r="J370" s="37"/>
      <c r="K370" s="47"/>
    </row>
    <row r="371" spans="1:11" ht="15.75" hidden="1">
      <c r="A371" s="37" t="s">
        <v>677</v>
      </c>
      <c r="B371" s="37" t="s">
        <v>707</v>
      </c>
      <c r="C371" s="37" t="s">
        <v>708</v>
      </c>
      <c r="D371" s="37" t="s">
        <v>5944</v>
      </c>
      <c r="E371" s="38" t="s">
        <v>6359</v>
      </c>
      <c r="F371" s="37"/>
      <c r="G371" s="37"/>
      <c r="H371" s="37"/>
      <c r="I371" s="37"/>
      <c r="J371" s="37"/>
      <c r="K371" s="47"/>
    </row>
    <row r="372" spans="1:11" ht="15.75" hidden="1">
      <c r="A372" s="37" t="s">
        <v>677</v>
      </c>
      <c r="B372" s="37" t="s">
        <v>709</v>
      </c>
      <c r="C372" s="37" t="s">
        <v>710</v>
      </c>
      <c r="D372" s="37" t="s">
        <v>5944</v>
      </c>
      <c r="E372" s="37" t="s">
        <v>6360</v>
      </c>
      <c r="F372" s="37"/>
      <c r="G372" s="37"/>
      <c r="H372" s="37"/>
      <c r="I372" s="37"/>
      <c r="J372" s="37"/>
      <c r="K372" s="47"/>
    </row>
    <row r="373" spans="1:11" ht="15.75" hidden="1">
      <c r="A373" s="37" t="s">
        <v>677</v>
      </c>
      <c r="B373" s="37" t="s">
        <v>711</v>
      </c>
      <c r="C373" s="37" t="s">
        <v>679</v>
      </c>
      <c r="D373" s="37" t="s">
        <v>5944</v>
      </c>
      <c r="E373" s="37" t="s">
        <v>6361</v>
      </c>
      <c r="F373" s="37"/>
      <c r="G373" s="37"/>
      <c r="H373" s="37"/>
      <c r="I373" s="37"/>
      <c r="J373" s="37"/>
      <c r="K373" s="47"/>
    </row>
    <row r="374" spans="1:11" ht="15.75" hidden="1">
      <c r="A374" s="37" t="s">
        <v>677</v>
      </c>
      <c r="B374" s="37" t="s">
        <v>712</v>
      </c>
      <c r="C374" s="37" t="s">
        <v>706</v>
      </c>
      <c r="D374" s="37" t="s">
        <v>5944</v>
      </c>
      <c r="E374" s="37" t="s">
        <v>6362</v>
      </c>
      <c r="F374" s="37"/>
      <c r="G374" s="37"/>
      <c r="H374" s="37"/>
      <c r="I374" s="37"/>
      <c r="J374" s="37"/>
      <c r="K374" s="47"/>
    </row>
    <row r="375" spans="1:11" ht="15.75">
      <c r="A375" s="37" t="s">
        <v>677</v>
      </c>
      <c r="B375" s="37" t="s">
        <v>713</v>
      </c>
      <c r="C375" s="37" t="s">
        <v>704</v>
      </c>
      <c r="D375" s="37" t="s">
        <v>5944</v>
      </c>
      <c r="E375" s="37" t="s">
        <v>6357</v>
      </c>
      <c r="F375" s="37"/>
      <c r="G375" s="37"/>
      <c r="H375" s="37"/>
      <c r="I375" s="37"/>
      <c r="J375" s="37"/>
      <c r="K375" s="62" t="s">
        <v>6363</v>
      </c>
    </row>
    <row r="376" spans="1:11" ht="15.75" hidden="1">
      <c r="A376" s="37" t="s">
        <v>677</v>
      </c>
      <c r="B376" s="37" t="s">
        <v>714</v>
      </c>
      <c r="C376" s="37" t="s">
        <v>715</v>
      </c>
      <c r="D376" s="37" t="s">
        <v>5944</v>
      </c>
      <c r="E376" s="38" t="s">
        <v>6364</v>
      </c>
      <c r="F376" s="37"/>
      <c r="G376" s="37"/>
      <c r="H376" s="37"/>
      <c r="I376" s="37"/>
      <c r="J376" s="37"/>
      <c r="K376" s="47"/>
    </row>
    <row r="377" spans="1:11" ht="15.75" hidden="1">
      <c r="A377" s="37" t="s">
        <v>677</v>
      </c>
      <c r="B377" s="37" t="s">
        <v>716</v>
      </c>
      <c r="C377" s="37" t="s">
        <v>275</v>
      </c>
      <c r="D377" s="37" t="s">
        <v>5944</v>
      </c>
      <c r="E377" s="37" t="s">
        <v>6365</v>
      </c>
      <c r="F377" s="37"/>
      <c r="G377" s="37"/>
      <c r="H377" s="37"/>
      <c r="I377" s="37"/>
      <c r="J377" s="37"/>
      <c r="K377" s="47"/>
    </row>
    <row r="378" spans="1:11" ht="15.75" hidden="1">
      <c r="A378" s="37" t="s">
        <v>677</v>
      </c>
      <c r="B378" s="37" t="s">
        <v>717</v>
      </c>
      <c r="C378" s="37" t="s">
        <v>702</v>
      </c>
      <c r="D378" s="37" t="s">
        <v>5944</v>
      </c>
      <c r="E378" s="38" t="s">
        <v>6366</v>
      </c>
      <c r="F378" s="37"/>
      <c r="G378" s="37"/>
      <c r="H378" s="37"/>
      <c r="I378" s="37"/>
      <c r="J378" s="37"/>
      <c r="K378" s="47"/>
    </row>
    <row r="379" spans="1:11" ht="15.75">
      <c r="A379" s="37" t="s">
        <v>677</v>
      </c>
      <c r="B379" s="37" t="s">
        <v>718</v>
      </c>
      <c r="C379" s="37" t="s">
        <v>679</v>
      </c>
      <c r="D379" s="37" t="s">
        <v>5944</v>
      </c>
      <c r="E379" s="38" t="s">
        <v>6342</v>
      </c>
      <c r="F379" s="37" t="s">
        <v>5946</v>
      </c>
      <c r="G379" s="37" t="s">
        <v>5946</v>
      </c>
      <c r="H379" s="37"/>
      <c r="I379" s="37"/>
      <c r="J379" s="37" t="s">
        <v>5946</v>
      </c>
      <c r="K379" s="52" t="s">
        <v>6367</v>
      </c>
    </row>
    <row r="380" spans="1:11" ht="15.75" hidden="1">
      <c r="A380" s="37" t="s">
        <v>677</v>
      </c>
      <c r="B380" s="37" t="s">
        <v>719</v>
      </c>
      <c r="C380" s="37" t="s">
        <v>720</v>
      </c>
      <c r="D380" s="37" t="s">
        <v>5944</v>
      </c>
      <c r="E380" s="37" t="s">
        <v>6368</v>
      </c>
      <c r="F380" s="37"/>
      <c r="G380" s="37"/>
      <c r="H380" s="37"/>
      <c r="I380" s="37"/>
      <c r="J380" s="37"/>
      <c r="K380" s="47"/>
    </row>
    <row r="381" spans="1:11" ht="15.75" hidden="1">
      <c r="A381" s="37" t="s">
        <v>677</v>
      </c>
      <c r="B381" s="37" t="s">
        <v>721</v>
      </c>
      <c r="C381" s="37" t="s">
        <v>722</v>
      </c>
      <c r="D381" s="37" t="s">
        <v>5944</v>
      </c>
      <c r="E381" s="37" t="s">
        <v>6369</v>
      </c>
      <c r="F381" s="37"/>
      <c r="G381" s="37"/>
      <c r="H381" s="37"/>
      <c r="I381" s="37"/>
      <c r="J381" s="37"/>
      <c r="K381" s="47"/>
    </row>
    <row r="382" spans="1:11" ht="15.75">
      <c r="A382" s="37" t="s">
        <v>677</v>
      </c>
      <c r="B382" s="37" t="s">
        <v>723</v>
      </c>
      <c r="C382" s="37" t="s">
        <v>724</v>
      </c>
      <c r="D382" s="37" t="s">
        <v>5944</v>
      </c>
      <c r="E382" s="38" t="s">
        <v>6370</v>
      </c>
      <c r="F382" s="37"/>
      <c r="G382" s="37"/>
      <c r="H382" s="37"/>
      <c r="I382" s="37"/>
      <c r="J382" s="37"/>
      <c r="K382" s="38" t="s">
        <v>6371</v>
      </c>
    </row>
    <row r="383" spans="1:11" ht="15.75">
      <c r="A383" s="37" t="s">
        <v>677</v>
      </c>
      <c r="B383" s="37" t="s">
        <v>725</v>
      </c>
      <c r="C383" s="37" t="s">
        <v>683</v>
      </c>
      <c r="D383" s="37" t="s">
        <v>5944</v>
      </c>
      <c r="E383" s="38" t="s">
        <v>6372</v>
      </c>
      <c r="F383" s="37" t="s">
        <v>5946</v>
      </c>
      <c r="G383" s="37" t="s">
        <v>5946</v>
      </c>
      <c r="H383" s="37"/>
      <c r="I383" s="37"/>
      <c r="J383" s="37" t="s">
        <v>5946</v>
      </c>
      <c r="K383" s="52" t="s">
        <v>6373</v>
      </c>
    </row>
    <row r="384" spans="1:11" ht="15.75" hidden="1">
      <c r="A384" s="37" t="s">
        <v>677</v>
      </c>
      <c r="B384" s="37" t="s">
        <v>726</v>
      </c>
      <c r="C384" s="37" t="s">
        <v>727</v>
      </c>
      <c r="D384" s="37" t="s">
        <v>5944</v>
      </c>
      <c r="E384" s="38" t="s">
        <v>6374</v>
      </c>
      <c r="F384" s="37"/>
      <c r="G384" s="37"/>
      <c r="H384" s="37"/>
      <c r="I384" s="37"/>
      <c r="J384" s="37"/>
      <c r="K384" s="47"/>
    </row>
    <row r="385" spans="1:11" ht="15.75" hidden="1">
      <c r="A385" s="37" t="s">
        <v>677</v>
      </c>
      <c r="B385" s="37" t="s">
        <v>728</v>
      </c>
      <c r="C385" s="37" t="s">
        <v>729</v>
      </c>
      <c r="D385" s="37" t="s">
        <v>5944</v>
      </c>
      <c r="E385" s="38" t="s">
        <v>6375</v>
      </c>
      <c r="F385" s="37"/>
      <c r="G385" s="37"/>
      <c r="H385" s="37"/>
      <c r="I385" s="37"/>
      <c r="J385" s="37"/>
      <c r="K385" s="47"/>
    </row>
    <row r="386" spans="1:11" ht="15.75">
      <c r="A386" s="37" t="s">
        <v>677</v>
      </c>
      <c r="B386" s="37" t="s">
        <v>730</v>
      </c>
      <c r="C386" s="37" t="s">
        <v>731</v>
      </c>
      <c r="D386" s="37" t="s">
        <v>5944</v>
      </c>
      <c r="E386" s="38" t="s">
        <v>6376</v>
      </c>
      <c r="F386" s="37" t="s">
        <v>5946</v>
      </c>
      <c r="G386" s="37" t="s">
        <v>5946</v>
      </c>
      <c r="H386" s="37"/>
      <c r="I386" s="37"/>
      <c r="J386" s="37" t="s">
        <v>5946</v>
      </c>
      <c r="K386" s="52" t="s">
        <v>6377</v>
      </c>
    </row>
    <row r="387" spans="1:11" ht="15.75" hidden="1">
      <c r="A387" s="37" t="s">
        <v>677</v>
      </c>
      <c r="B387" s="37" t="s">
        <v>732</v>
      </c>
      <c r="C387" s="37" t="s">
        <v>733</v>
      </c>
      <c r="D387" s="37" t="s">
        <v>5944</v>
      </c>
      <c r="E387" s="38" t="s">
        <v>6378</v>
      </c>
      <c r="F387" s="37"/>
      <c r="G387" s="37"/>
      <c r="H387" s="37"/>
      <c r="I387" s="37"/>
      <c r="J387" s="37"/>
      <c r="K387" s="47"/>
    </row>
    <row r="388" spans="1:11" ht="15.75" hidden="1">
      <c r="A388" s="37" t="s">
        <v>677</v>
      </c>
      <c r="B388" s="37" t="s">
        <v>734</v>
      </c>
      <c r="C388" s="37" t="s">
        <v>735</v>
      </c>
      <c r="D388" s="37" t="s">
        <v>5944</v>
      </c>
      <c r="E388" s="38" t="s">
        <v>6379</v>
      </c>
      <c r="F388" s="37"/>
      <c r="G388" s="37"/>
      <c r="H388" s="37"/>
      <c r="I388" s="37"/>
      <c r="J388" s="37"/>
      <c r="K388" s="47"/>
    </row>
    <row r="389" spans="1:11" ht="15.75" hidden="1">
      <c r="A389" s="37" t="s">
        <v>677</v>
      </c>
      <c r="B389" s="37" t="s">
        <v>736</v>
      </c>
      <c r="C389" s="37" t="s">
        <v>737</v>
      </c>
      <c r="D389" s="37" t="s">
        <v>5944</v>
      </c>
      <c r="E389" s="37" t="s">
        <v>6380</v>
      </c>
      <c r="F389" s="37"/>
      <c r="G389" s="37"/>
      <c r="H389" s="37"/>
      <c r="I389" s="37"/>
      <c r="J389" s="37"/>
      <c r="K389" s="47"/>
    </row>
    <row r="390" spans="1:11" ht="15.75" hidden="1">
      <c r="A390" s="37" t="s">
        <v>677</v>
      </c>
      <c r="B390" s="37" t="s">
        <v>738</v>
      </c>
      <c r="C390" s="37" t="s">
        <v>739</v>
      </c>
      <c r="D390" s="37" t="s">
        <v>5944</v>
      </c>
      <c r="E390" s="38" t="s">
        <v>6381</v>
      </c>
      <c r="F390" s="37"/>
      <c r="G390" s="37"/>
      <c r="H390" s="37"/>
      <c r="I390" s="37"/>
      <c r="J390" s="37"/>
      <c r="K390" s="47"/>
    </row>
    <row r="391" spans="1:11" ht="15.75">
      <c r="A391" s="37" t="s">
        <v>677</v>
      </c>
      <c r="B391" s="37" t="s">
        <v>740</v>
      </c>
      <c r="C391" s="37" t="s">
        <v>741</v>
      </c>
      <c r="D391" s="37" t="s">
        <v>5944</v>
      </c>
      <c r="E391" s="38" t="s">
        <v>6382</v>
      </c>
      <c r="F391" s="37" t="s">
        <v>5946</v>
      </c>
      <c r="G391" s="37" t="s">
        <v>5952</v>
      </c>
      <c r="H391" s="37" t="s">
        <v>5952</v>
      </c>
      <c r="I391" s="37" t="s">
        <v>5952</v>
      </c>
      <c r="J391" s="37"/>
      <c r="K391" s="52" t="s">
        <v>6383</v>
      </c>
    </row>
    <row r="392" spans="1:11" ht="15.75" hidden="1">
      <c r="A392" s="37" t="s">
        <v>677</v>
      </c>
      <c r="B392" s="37" t="s">
        <v>742</v>
      </c>
      <c r="C392" s="37" t="s">
        <v>743</v>
      </c>
      <c r="D392" s="37" t="s">
        <v>5944</v>
      </c>
      <c r="E392" s="37" t="s">
        <v>6384</v>
      </c>
      <c r="F392" s="37"/>
      <c r="G392" s="37"/>
      <c r="H392" s="37"/>
      <c r="I392" s="37"/>
      <c r="J392" s="37"/>
      <c r="K392" s="47"/>
    </row>
    <row r="393" spans="1:11" ht="15.75" hidden="1">
      <c r="A393" s="37" t="s">
        <v>677</v>
      </c>
      <c r="B393" s="37" t="s">
        <v>744</v>
      </c>
      <c r="C393" s="37" t="s">
        <v>745</v>
      </c>
      <c r="D393" s="37" t="s">
        <v>5944</v>
      </c>
      <c r="E393" s="37" t="s">
        <v>6385</v>
      </c>
      <c r="F393" s="37"/>
      <c r="G393" s="37"/>
      <c r="H393" s="37"/>
      <c r="I393" s="37"/>
      <c r="J393" s="37"/>
      <c r="K393" s="47"/>
    </row>
    <row r="394" spans="1:11" ht="15.75">
      <c r="A394" s="37" t="s">
        <v>677</v>
      </c>
      <c r="B394" s="37" t="s">
        <v>746</v>
      </c>
      <c r="C394" s="37" t="s">
        <v>747</v>
      </c>
      <c r="D394" s="37" t="s">
        <v>5944</v>
      </c>
      <c r="E394" s="37" t="s">
        <v>6370</v>
      </c>
      <c r="F394" s="37" t="s">
        <v>5946</v>
      </c>
      <c r="G394" s="37" t="s">
        <v>5946</v>
      </c>
      <c r="H394" s="37"/>
      <c r="I394" s="37"/>
      <c r="J394" s="37" t="s">
        <v>5946</v>
      </c>
      <c r="K394" s="52" t="s">
        <v>6371</v>
      </c>
    </row>
    <row r="395" spans="1:11" ht="15.75" hidden="1">
      <c r="A395" s="37" t="s">
        <v>677</v>
      </c>
      <c r="B395" s="37" t="s">
        <v>748</v>
      </c>
      <c r="C395" s="37" t="s">
        <v>625</v>
      </c>
      <c r="D395" s="37" t="s">
        <v>5944</v>
      </c>
      <c r="E395" s="37" t="s">
        <v>6386</v>
      </c>
      <c r="F395" s="37"/>
      <c r="G395" s="37"/>
      <c r="H395" s="37"/>
      <c r="I395" s="37"/>
      <c r="J395" s="37"/>
      <c r="K395" s="47"/>
    </row>
    <row r="396" spans="1:11" ht="15.75" hidden="1">
      <c r="A396" s="37" t="s">
        <v>677</v>
      </c>
      <c r="B396" s="37" t="s">
        <v>750</v>
      </c>
      <c r="C396" s="37" t="s">
        <v>751</v>
      </c>
      <c r="D396" s="37" t="s">
        <v>5944</v>
      </c>
      <c r="E396" s="38" t="s">
        <v>6387</v>
      </c>
      <c r="F396" s="37"/>
      <c r="G396" s="37"/>
      <c r="H396" s="37"/>
      <c r="I396" s="37"/>
      <c r="J396" s="37"/>
      <c r="K396" s="47"/>
    </row>
    <row r="397" spans="1:11" ht="15.75" hidden="1">
      <c r="A397" s="37" t="s">
        <v>677</v>
      </c>
      <c r="B397" s="37" t="s">
        <v>752</v>
      </c>
      <c r="C397" s="37" t="s">
        <v>691</v>
      </c>
      <c r="D397" s="37" t="s">
        <v>5944</v>
      </c>
      <c r="E397" s="37" t="s">
        <v>6388</v>
      </c>
      <c r="F397" s="37"/>
      <c r="G397" s="37"/>
      <c r="H397" s="37"/>
      <c r="I397" s="37"/>
      <c r="J397" s="37"/>
      <c r="K397" s="47"/>
    </row>
    <row r="398" spans="1:11" ht="15.75" hidden="1">
      <c r="A398" s="37" t="s">
        <v>677</v>
      </c>
      <c r="B398" s="37" t="s">
        <v>753</v>
      </c>
      <c r="C398" s="37" t="s">
        <v>754</v>
      </c>
      <c r="D398" s="37" t="s">
        <v>5944</v>
      </c>
      <c r="E398" s="37" t="s">
        <v>6389</v>
      </c>
      <c r="F398" s="37"/>
      <c r="G398" s="37"/>
      <c r="H398" s="37"/>
      <c r="I398" s="37"/>
      <c r="J398" s="37"/>
      <c r="K398" s="47"/>
    </row>
    <row r="399" spans="1:11" ht="15.75" hidden="1">
      <c r="A399" s="37" t="s">
        <v>677</v>
      </c>
      <c r="B399" s="37" t="s">
        <v>757</v>
      </c>
      <c r="C399" s="37" t="s">
        <v>683</v>
      </c>
      <c r="D399" s="37" t="s">
        <v>5944</v>
      </c>
      <c r="E399" s="38" t="s">
        <v>6347</v>
      </c>
      <c r="F399" s="37"/>
      <c r="G399" s="37"/>
      <c r="H399" s="37"/>
      <c r="I399" s="37"/>
      <c r="J399" s="37"/>
      <c r="K399" s="47"/>
    </row>
    <row r="400" spans="1:11" ht="15.75" hidden="1">
      <c r="A400" s="37" t="s">
        <v>677</v>
      </c>
      <c r="B400" s="37" t="s">
        <v>758</v>
      </c>
      <c r="C400" s="37" t="s">
        <v>759</v>
      </c>
      <c r="D400" s="37" t="s">
        <v>5944</v>
      </c>
      <c r="E400" s="38" t="s">
        <v>6390</v>
      </c>
      <c r="F400" s="37"/>
      <c r="G400" s="37"/>
      <c r="H400" s="37"/>
      <c r="I400" s="37"/>
      <c r="J400" s="37"/>
      <c r="K400" s="47"/>
    </row>
    <row r="401" spans="1:11" ht="15.75" hidden="1">
      <c r="A401" s="37" t="s">
        <v>677</v>
      </c>
      <c r="B401" s="37" t="s">
        <v>760</v>
      </c>
      <c r="C401" s="37" t="s">
        <v>761</v>
      </c>
      <c r="D401" s="37" t="s">
        <v>5944</v>
      </c>
      <c r="E401" s="37" t="s">
        <v>6391</v>
      </c>
      <c r="F401" s="37"/>
      <c r="G401" s="37"/>
      <c r="H401" s="37"/>
      <c r="I401" s="37"/>
      <c r="J401" s="37"/>
      <c r="K401" s="47"/>
    </row>
    <row r="402" spans="1:11" ht="15.75" hidden="1">
      <c r="A402" s="37" t="s">
        <v>677</v>
      </c>
      <c r="B402" s="37" t="s">
        <v>763</v>
      </c>
      <c r="C402" s="37" t="s">
        <v>764</v>
      </c>
      <c r="D402" s="37" t="s">
        <v>5944</v>
      </c>
      <c r="E402" s="38" t="s">
        <v>6370</v>
      </c>
      <c r="F402" s="37" t="s">
        <v>5946</v>
      </c>
      <c r="G402" s="37" t="s">
        <v>5946</v>
      </c>
      <c r="H402" s="37"/>
      <c r="I402" s="37"/>
      <c r="J402" s="37" t="s">
        <v>5946</v>
      </c>
      <c r="K402" s="47"/>
    </row>
    <row r="403" spans="1:11" ht="15.75" hidden="1">
      <c r="A403" s="37" t="s">
        <v>677</v>
      </c>
      <c r="B403" s="37" t="s">
        <v>765</v>
      </c>
      <c r="C403" s="37" t="s">
        <v>766</v>
      </c>
      <c r="D403" s="37" t="s">
        <v>5944</v>
      </c>
      <c r="E403" s="37" t="s">
        <v>6392</v>
      </c>
      <c r="F403" s="37"/>
      <c r="G403" s="37"/>
      <c r="H403" s="37"/>
      <c r="I403" s="37"/>
      <c r="J403" s="37"/>
      <c r="K403" s="47"/>
    </row>
    <row r="404" spans="1:11" ht="15.75" hidden="1">
      <c r="A404" s="37" t="s">
        <v>677</v>
      </c>
      <c r="B404" s="37" t="s">
        <v>769</v>
      </c>
      <c r="C404" s="37" t="s">
        <v>720</v>
      </c>
      <c r="D404" s="37" t="s">
        <v>5944</v>
      </c>
      <c r="E404" s="38" t="s">
        <v>6393</v>
      </c>
      <c r="F404" s="37" t="s">
        <v>5952</v>
      </c>
      <c r="G404" s="37"/>
      <c r="H404" s="37"/>
      <c r="I404" s="37"/>
      <c r="J404" s="37"/>
      <c r="K404" s="47"/>
    </row>
    <row r="405" spans="1:11" ht="15.75" hidden="1">
      <c r="A405" s="37" t="s">
        <v>677</v>
      </c>
      <c r="B405" s="37" t="s">
        <v>774</v>
      </c>
      <c r="C405" s="37" t="s">
        <v>775</v>
      </c>
      <c r="D405" s="37" t="s">
        <v>5944</v>
      </c>
      <c r="E405" s="38" t="s">
        <v>6394</v>
      </c>
      <c r="F405" s="37"/>
      <c r="G405" s="37"/>
      <c r="H405" s="37"/>
      <c r="I405" s="37"/>
      <c r="J405" s="37"/>
      <c r="K405" s="47"/>
    </row>
    <row r="406" spans="1:11" ht="15.75" hidden="1">
      <c r="A406" s="37" t="s">
        <v>677</v>
      </c>
      <c r="B406" s="37" t="s">
        <v>776</v>
      </c>
      <c r="C406" s="37" t="s">
        <v>581</v>
      </c>
      <c r="D406" s="37" t="s">
        <v>5944</v>
      </c>
      <c r="E406" s="38" t="s">
        <v>6395</v>
      </c>
      <c r="F406" s="37"/>
      <c r="G406" s="37"/>
      <c r="H406" s="37"/>
      <c r="I406" s="37"/>
      <c r="J406" s="37"/>
      <c r="K406" s="47"/>
    </row>
    <row r="407" spans="1:11" ht="15.75" hidden="1">
      <c r="A407" s="37" t="s">
        <v>677</v>
      </c>
      <c r="B407" s="37" t="s">
        <v>778</v>
      </c>
      <c r="C407" s="37" t="s">
        <v>779</v>
      </c>
      <c r="D407" s="37" t="s">
        <v>5944</v>
      </c>
      <c r="E407" s="38" t="s">
        <v>6396</v>
      </c>
      <c r="F407" s="37"/>
      <c r="G407" s="37"/>
      <c r="H407" s="37"/>
      <c r="I407" s="37"/>
      <c r="J407" s="37"/>
      <c r="K407" s="47"/>
    </row>
    <row r="408" spans="1:11" ht="15.75" hidden="1">
      <c r="A408" s="37" t="s">
        <v>677</v>
      </c>
      <c r="B408" s="37" t="s">
        <v>780</v>
      </c>
      <c r="C408" s="37" t="s">
        <v>781</v>
      </c>
      <c r="D408" s="37" t="s">
        <v>5944</v>
      </c>
      <c r="E408" s="37" t="s">
        <v>6397</v>
      </c>
      <c r="F408" s="37"/>
      <c r="G408" s="37"/>
      <c r="H408" s="37"/>
      <c r="I408" s="37"/>
      <c r="J408" s="37"/>
      <c r="K408" s="47"/>
    </row>
    <row r="409" spans="1:11" ht="15.75" hidden="1">
      <c r="A409" s="37" t="s">
        <v>677</v>
      </c>
      <c r="B409" s="37" t="s">
        <v>784</v>
      </c>
      <c r="C409" s="37" t="s">
        <v>785</v>
      </c>
      <c r="D409" s="37" t="s">
        <v>5944</v>
      </c>
      <c r="E409" s="38" t="s">
        <v>6398</v>
      </c>
      <c r="F409" s="37"/>
      <c r="G409" s="37"/>
      <c r="H409" s="37"/>
      <c r="I409" s="37"/>
      <c r="J409" s="37"/>
      <c r="K409" s="47"/>
    </row>
    <row r="410" spans="1:11" ht="15.75" hidden="1">
      <c r="A410" s="37" t="s">
        <v>677</v>
      </c>
      <c r="B410" s="37" t="s">
        <v>786</v>
      </c>
      <c r="C410" s="37" t="s">
        <v>787</v>
      </c>
      <c r="D410" s="37" t="s">
        <v>5944</v>
      </c>
      <c r="E410" s="37" t="s">
        <v>6399</v>
      </c>
      <c r="F410" s="37"/>
      <c r="G410" s="37"/>
      <c r="H410" s="37"/>
      <c r="I410" s="37"/>
      <c r="J410" s="37"/>
      <c r="K410" s="47"/>
    </row>
    <row r="411" spans="1:11" ht="15.75" hidden="1">
      <c r="A411" s="37" t="s">
        <v>677</v>
      </c>
      <c r="B411" s="37" t="s">
        <v>788</v>
      </c>
      <c r="C411" s="37" t="s">
        <v>789</v>
      </c>
      <c r="D411" s="37" t="s">
        <v>5944</v>
      </c>
      <c r="E411" s="38" t="s">
        <v>6400</v>
      </c>
      <c r="F411" s="37"/>
      <c r="G411" s="37"/>
      <c r="H411" s="37"/>
      <c r="I411" s="37"/>
      <c r="J411" s="37"/>
      <c r="K411" s="47"/>
    </row>
    <row r="412" spans="1:11" ht="15.75">
      <c r="A412" s="37" t="s">
        <v>677</v>
      </c>
      <c r="B412" s="37" t="s">
        <v>792</v>
      </c>
      <c r="C412" s="37" t="s">
        <v>793</v>
      </c>
      <c r="D412" s="37" t="s">
        <v>5944</v>
      </c>
      <c r="E412" s="37" t="s">
        <v>6401</v>
      </c>
      <c r="F412" s="37" t="s">
        <v>5946</v>
      </c>
      <c r="G412" s="37" t="s">
        <v>5946</v>
      </c>
      <c r="H412" s="37"/>
      <c r="I412" s="37"/>
      <c r="J412" s="37" t="s">
        <v>5946</v>
      </c>
      <c r="K412" s="52" t="s">
        <v>6402</v>
      </c>
    </row>
    <row r="413" spans="1:11" ht="15.75">
      <c r="A413" s="37" t="s">
        <v>677</v>
      </c>
      <c r="B413" s="37" t="s">
        <v>794</v>
      </c>
      <c r="C413" s="37" t="s">
        <v>795</v>
      </c>
      <c r="D413" s="37" t="s">
        <v>5944</v>
      </c>
      <c r="E413" s="38" t="s">
        <v>6362</v>
      </c>
      <c r="F413" s="37" t="s">
        <v>5946</v>
      </c>
      <c r="G413" s="37" t="s">
        <v>5946</v>
      </c>
      <c r="H413" s="37"/>
      <c r="I413" s="37"/>
      <c r="J413" s="37" t="s">
        <v>5946</v>
      </c>
      <c r="K413" s="52" t="s">
        <v>6403</v>
      </c>
    </row>
    <row r="414" spans="1:11" ht="15.75" hidden="1">
      <c r="A414" s="37" t="s">
        <v>677</v>
      </c>
      <c r="B414" s="37" t="s">
        <v>800</v>
      </c>
      <c r="C414" s="37" t="s">
        <v>801</v>
      </c>
      <c r="D414" s="37" t="s">
        <v>5944</v>
      </c>
      <c r="E414" s="38" t="s">
        <v>6404</v>
      </c>
      <c r="F414" s="37"/>
      <c r="G414" s="37"/>
      <c r="H414" s="37"/>
      <c r="I414" s="37"/>
      <c r="J414" s="37"/>
      <c r="K414" s="47"/>
    </row>
    <row r="415" spans="1:11" ht="15.75">
      <c r="A415" s="37" t="s">
        <v>677</v>
      </c>
      <c r="B415" s="37" t="s">
        <v>802</v>
      </c>
      <c r="C415" s="37" t="s">
        <v>691</v>
      </c>
      <c r="D415" s="37" t="s">
        <v>5944</v>
      </c>
      <c r="E415" s="38" t="s">
        <v>6343</v>
      </c>
      <c r="F415" s="37" t="s">
        <v>5946</v>
      </c>
      <c r="G415" s="37" t="s">
        <v>5946</v>
      </c>
      <c r="H415" s="37"/>
      <c r="I415" s="37"/>
      <c r="J415" s="37" t="s">
        <v>5946</v>
      </c>
      <c r="K415" s="52" t="s">
        <v>6405</v>
      </c>
    </row>
    <row r="416" spans="1:11" ht="15.75" hidden="1">
      <c r="A416" s="37" t="s">
        <v>677</v>
      </c>
      <c r="B416" s="37" t="s">
        <v>803</v>
      </c>
      <c r="C416" s="37" t="s">
        <v>804</v>
      </c>
      <c r="D416" s="37" t="s">
        <v>5944</v>
      </c>
      <c r="E416" s="38" t="s">
        <v>6406</v>
      </c>
      <c r="F416" s="37"/>
      <c r="G416" s="37"/>
      <c r="H416" s="37"/>
      <c r="I416" s="37"/>
      <c r="J416" s="37"/>
      <c r="K416" s="47"/>
    </row>
    <row r="417" spans="1:11" ht="15.75" hidden="1">
      <c r="A417" s="37" t="s">
        <v>677</v>
      </c>
      <c r="B417" s="37" t="s">
        <v>805</v>
      </c>
      <c r="C417" s="37" t="s">
        <v>806</v>
      </c>
      <c r="D417" s="37" t="s">
        <v>5944</v>
      </c>
      <c r="E417" s="38" t="s">
        <v>6407</v>
      </c>
      <c r="F417" s="37"/>
      <c r="G417" s="37"/>
      <c r="H417" s="37"/>
      <c r="I417" s="37"/>
      <c r="J417" s="37"/>
      <c r="K417" s="47"/>
    </row>
    <row r="418" spans="1:11" ht="15.75" hidden="1">
      <c r="A418" s="37" t="s">
        <v>677</v>
      </c>
      <c r="B418" s="37" t="s">
        <v>969</v>
      </c>
      <c r="C418" s="37" t="s">
        <v>970</v>
      </c>
      <c r="D418" s="37" t="s">
        <v>5944</v>
      </c>
      <c r="E418" s="38" t="s">
        <v>6408</v>
      </c>
      <c r="F418" s="37"/>
      <c r="G418" s="37"/>
      <c r="H418" s="37"/>
      <c r="I418" s="37"/>
      <c r="J418" s="37"/>
      <c r="K418" s="47"/>
    </row>
    <row r="419" spans="1:11" ht="15.75" hidden="1">
      <c r="A419" s="37" t="s">
        <v>677</v>
      </c>
      <c r="B419" s="37" t="s">
        <v>979</v>
      </c>
      <c r="C419" s="37" t="s">
        <v>980</v>
      </c>
      <c r="D419" s="37" t="s">
        <v>5944</v>
      </c>
      <c r="E419" s="37" t="s">
        <v>6409</v>
      </c>
      <c r="F419" s="37"/>
      <c r="G419" s="37"/>
      <c r="H419" s="37"/>
      <c r="I419" s="37"/>
      <c r="J419" s="37"/>
      <c r="K419" s="47"/>
    </row>
    <row r="420" spans="1:11" ht="15.75">
      <c r="A420" s="37" t="s">
        <v>677</v>
      </c>
      <c r="B420" s="37" t="s">
        <v>994</v>
      </c>
      <c r="C420" s="37" t="s">
        <v>995</v>
      </c>
      <c r="D420" s="37" t="s">
        <v>5944</v>
      </c>
      <c r="E420" s="59" t="s">
        <v>6410</v>
      </c>
      <c r="F420" s="37"/>
      <c r="G420" s="37" t="s">
        <v>5952</v>
      </c>
      <c r="H420" s="37" t="s">
        <v>5952</v>
      </c>
      <c r="I420" s="37" t="s">
        <v>5952</v>
      </c>
      <c r="J420" s="37"/>
      <c r="K420" s="59" t="s">
        <v>6411</v>
      </c>
    </row>
    <row r="421" spans="1:11" ht="15.75">
      <c r="A421" s="37" t="s">
        <v>677</v>
      </c>
      <c r="B421" s="37" t="s">
        <v>1008</v>
      </c>
      <c r="C421" s="37" t="s">
        <v>1009</v>
      </c>
      <c r="D421" s="38" t="s">
        <v>5944</v>
      </c>
      <c r="E421" s="38" t="s">
        <v>6412</v>
      </c>
      <c r="F421" s="37" t="s">
        <v>5946</v>
      </c>
      <c r="G421" s="37" t="s">
        <v>5946</v>
      </c>
      <c r="H421" s="37"/>
      <c r="I421" s="37"/>
      <c r="J421" s="37" t="s">
        <v>5946</v>
      </c>
      <c r="K421" s="52" t="s">
        <v>6413</v>
      </c>
    </row>
    <row r="422" spans="1:11" ht="15.75" hidden="1">
      <c r="A422" s="37" t="s">
        <v>677</v>
      </c>
      <c r="B422" s="37" t="s">
        <v>1030</v>
      </c>
      <c r="C422" s="37" t="s">
        <v>1031</v>
      </c>
      <c r="D422" s="37" t="s">
        <v>5944</v>
      </c>
      <c r="E422" s="37" t="s">
        <v>6414</v>
      </c>
      <c r="F422" s="37"/>
      <c r="G422" s="37"/>
      <c r="H422" s="37"/>
      <c r="I422" s="37"/>
      <c r="J422" s="37"/>
      <c r="K422" s="47"/>
    </row>
    <row r="423" spans="1:11" ht="15.75">
      <c r="A423" s="37" t="s">
        <v>677</v>
      </c>
      <c r="B423" s="37" t="s">
        <v>1044</v>
      </c>
      <c r="C423" s="37" t="s">
        <v>801</v>
      </c>
      <c r="D423" s="37" t="s">
        <v>5944</v>
      </c>
      <c r="E423" s="38" t="s">
        <v>6404</v>
      </c>
      <c r="F423" s="37" t="s">
        <v>5946</v>
      </c>
      <c r="G423" s="37" t="s">
        <v>5946</v>
      </c>
      <c r="H423" s="37"/>
      <c r="I423" s="37"/>
      <c r="J423" s="37" t="s">
        <v>5946</v>
      </c>
      <c r="K423" s="63" t="s">
        <v>6415</v>
      </c>
    </row>
    <row r="424" spans="1:11" ht="15.75">
      <c r="A424" s="37" t="s">
        <v>677</v>
      </c>
      <c r="B424" s="37" t="s">
        <v>1047</v>
      </c>
      <c r="C424" s="37" t="s">
        <v>1048</v>
      </c>
      <c r="D424" s="37" t="s">
        <v>5944</v>
      </c>
      <c r="E424" s="38" t="s">
        <v>6379</v>
      </c>
      <c r="F424" s="37" t="s">
        <v>5946</v>
      </c>
      <c r="G424" s="37" t="s">
        <v>5946</v>
      </c>
      <c r="H424" s="37"/>
      <c r="I424" s="37"/>
      <c r="J424" s="37" t="s">
        <v>5946</v>
      </c>
      <c r="K424" s="52" t="s">
        <v>6416</v>
      </c>
    </row>
    <row r="425" spans="1:11" ht="18.75">
      <c r="A425" s="37" t="s">
        <v>677</v>
      </c>
      <c r="B425" s="37" t="s">
        <v>1055</v>
      </c>
      <c r="C425" s="37" t="s">
        <v>1056</v>
      </c>
      <c r="D425" s="37" t="s">
        <v>5944</v>
      </c>
      <c r="E425" s="38" t="s">
        <v>6372</v>
      </c>
      <c r="F425" s="37" t="s">
        <v>5946</v>
      </c>
      <c r="G425" s="37" t="s">
        <v>5946</v>
      </c>
      <c r="H425" s="37"/>
      <c r="I425" s="37"/>
      <c r="J425" s="37" t="s">
        <v>5946</v>
      </c>
      <c r="K425" s="49" t="s">
        <v>6373</v>
      </c>
    </row>
    <row r="426" spans="1:11" ht="15.75" hidden="1">
      <c r="A426" s="37" t="s">
        <v>677</v>
      </c>
      <c r="B426" s="37" t="s">
        <v>1077</v>
      </c>
      <c r="C426" s="37" t="s">
        <v>689</v>
      </c>
      <c r="D426" s="37" t="s">
        <v>5944</v>
      </c>
      <c r="E426" s="38" t="s">
        <v>6417</v>
      </c>
      <c r="F426" s="37" t="s">
        <v>5952</v>
      </c>
      <c r="G426" s="37"/>
      <c r="H426" s="37"/>
      <c r="I426" s="37"/>
      <c r="J426" s="37"/>
      <c r="K426" s="47"/>
    </row>
    <row r="427" spans="1:11" ht="15.75" hidden="1">
      <c r="A427" s="37" t="s">
        <v>807</v>
      </c>
      <c r="B427" s="37" t="s">
        <v>808</v>
      </c>
      <c r="C427" s="37" t="s">
        <v>809</v>
      </c>
      <c r="D427" s="37" t="s">
        <v>5944</v>
      </c>
      <c r="E427" s="38" t="s">
        <v>6418</v>
      </c>
      <c r="F427" s="37"/>
      <c r="G427" s="37"/>
      <c r="H427" s="37"/>
      <c r="I427" s="37"/>
      <c r="J427" s="37"/>
      <c r="K427" s="47"/>
    </row>
    <row r="428" spans="1:11" ht="15.75" hidden="1">
      <c r="A428" s="37" t="s">
        <v>807</v>
      </c>
      <c r="B428" s="37" t="s">
        <v>810</v>
      </c>
      <c r="C428" s="37" t="s">
        <v>811</v>
      </c>
      <c r="D428" s="37" t="s">
        <v>5944</v>
      </c>
      <c r="E428" s="38" t="s">
        <v>6419</v>
      </c>
      <c r="F428" s="37"/>
      <c r="G428" s="37"/>
      <c r="H428" s="37"/>
      <c r="I428" s="37"/>
      <c r="J428" s="37"/>
      <c r="K428" s="47"/>
    </row>
    <row r="429" spans="1:11" ht="15.75">
      <c r="A429" s="37" t="s">
        <v>807</v>
      </c>
      <c r="B429" s="37" t="s">
        <v>812</v>
      </c>
      <c r="C429" s="37" t="s">
        <v>813</v>
      </c>
      <c r="D429" s="37" t="s">
        <v>5944</v>
      </c>
      <c r="E429" s="38" t="s">
        <v>6420</v>
      </c>
      <c r="F429" s="37" t="s">
        <v>5946</v>
      </c>
      <c r="G429" s="37" t="s">
        <v>5946</v>
      </c>
      <c r="H429" s="37"/>
      <c r="I429" s="37"/>
      <c r="J429" s="37" t="s">
        <v>5946</v>
      </c>
      <c r="K429" s="52" t="s">
        <v>6421</v>
      </c>
    </row>
    <row r="430" spans="1:11" ht="15.75" hidden="1">
      <c r="A430" s="37" t="s">
        <v>807</v>
      </c>
      <c r="B430" s="37" t="s">
        <v>814</v>
      </c>
      <c r="C430" s="37" t="s">
        <v>815</v>
      </c>
      <c r="D430" s="37" t="s">
        <v>5944</v>
      </c>
      <c r="E430" s="38" t="s">
        <v>6422</v>
      </c>
      <c r="F430" s="37"/>
      <c r="G430" s="37"/>
      <c r="H430" s="37"/>
      <c r="I430" s="37"/>
      <c r="J430" s="37"/>
      <c r="K430" s="47"/>
    </row>
    <row r="431" spans="1:11" ht="15.75" hidden="1">
      <c r="A431" s="37" t="s">
        <v>807</v>
      </c>
      <c r="B431" s="37" t="s">
        <v>816</v>
      </c>
      <c r="C431" s="37" t="s">
        <v>817</v>
      </c>
      <c r="D431" s="37" t="s">
        <v>5944</v>
      </c>
      <c r="E431" s="38" t="s">
        <v>6423</v>
      </c>
      <c r="F431" s="37"/>
      <c r="G431" s="37"/>
      <c r="H431" s="37"/>
      <c r="I431" s="37"/>
      <c r="J431" s="37"/>
      <c r="K431" s="47"/>
    </row>
    <row r="432" spans="1:11" ht="15.75" hidden="1">
      <c r="A432" s="37" t="s">
        <v>807</v>
      </c>
      <c r="B432" s="37" t="s">
        <v>818</v>
      </c>
      <c r="C432" s="37" t="s">
        <v>819</v>
      </c>
      <c r="D432" s="37" t="s">
        <v>5944</v>
      </c>
      <c r="E432" s="38" t="s">
        <v>6424</v>
      </c>
      <c r="F432" s="37"/>
      <c r="G432" s="37"/>
      <c r="H432" s="37"/>
      <c r="I432" s="37"/>
      <c r="J432" s="37"/>
      <c r="K432" s="47"/>
    </row>
    <row r="433" spans="1:11" ht="15.75" hidden="1">
      <c r="A433" s="37" t="s">
        <v>807</v>
      </c>
      <c r="B433" s="37" t="s">
        <v>820</v>
      </c>
      <c r="C433" s="37" t="s">
        <v>799</v>
      </c>
      <c r="D433" s="37" t="s">
        <v>5944</v>
      </c>
      <c r="E433" s="37" t="s">
        <v>6425</v>
      </c>
      <c r="F433" s="37"/>
      <c r="G433" s="37"/>
      <c r="H433" s="37"/>
      <c r="I433" s="37"/>
      <c r="J433" s="37"/>
      <c r="K433" s="47"/>
    </row>
    <row r="434" spans="1:11" ht="15.75" hidden="1">
      <c r="A434" s="37" t="s">
        <v>807</v>
      </c>
      <c r="B434" s="37" t="s">
        <v>821</v>
      </c>
      <c r="C434" s="37" t="s">
        <v>822</v>
      </c>
      <c r="D434" s="37" t="s">
        <v>5944</v>
      </c>
      <c r="E434" s="38" t="s">
        <v>6426</v>
      </c>
      <c r="F434" s="37"/>
      <c r="G434" s="37"/>
      <c r="H434" s="37"/>
      <c r="I434" s="37"/>
      <c r="J434" s="37"/>
      <c r="K434" s="47"/>
    </row>
    <row r="435" spans="1:11" ht="15.75" hidden="1">
      <c r="A435" s="37" t="s">
        <v>807</v>
      </c>
      <c r="B435" s="37" t="s">
        <v>823</v>
      </c>
      <c r="C435" s="37" t="s">
        <v>824</v>
      </c>
      <c r="D435" s="37" t="s">
        <v>5944</v>
      </c>
      <c r="E435" s="37" t="s">
        <v>6427</v>
      </c>
      <c r="F435" s="37"/>
      <c r="G435" s="37"/>
      <c r="H435" s="37"/>
      <c r="I435" s="37"/>
      <c r="J435" s="37"/>
      <c r="K435" s="47"/>
    </row>
    <row r="436" spans="1:11" ht="15.75" hidden="1">
      <c r="A436" s="37" t="s">
        <v>807</v>
      </c>
      <c r="B436" s="37" t="s">
        <v>825</v>
      </c>
      <c r="C436" s="37" t="s">
        <v>826</v>
      </c>
      <c r="D436" s="37" t="s">
        <v>5944</v>
      </c>
      <c r="E436" s="38" t="s">
        <v>6428</v>
      </c>
      <c r="F436" s="37"/>
      <c r="G436" s="37"/>
      <c r="H436" s="37"/>
      <c r="I436" s="37"/>
      <c r="J436" s="37"/>
      <c r="K436" s="47"/>
    </row>
    <row r="437" spans="1:11" ht="15.75" hidden="1">
      <c r="A437" s="37" t="s">
        <v>807</v>
      </c>
      <c r="B437" s="37" t="s">
        <v>827</v>
      </c>
      <c r="C437" s="37" t="s">
        <v>828</v>
      </c>
      <c r="D437" s="37" t="s">
        <v>5944</v>
      </c>
      <c r="E437" s="38" t="s">
        <v>6429</v>
      </c>
      <c r="F437" s="37"/>
      <c r="G437" s="37"/>
      <c r="H437" s="37"/>
      <c r="I437" s="37"/>
      <c r="J437" s="37"/>
      <c r="K437" s="47"/>
    </row>
    <row r="438" spans="1:11" ht="15.75" hidden="1">
      <c r="A438" s="37" t="s">
        <v>807</v>
      </c>
      <c r="B438" s="37" t="s">
        <v>829</v>
      </c>
      <c r="C438" s="37" t="s">
        <v>830</v>
      </c>
      <c r="D438" s="37" t="s">
        <v>5944</v>
      </c>
      <c r="E438" s="38" t="s">
        <v>6430</v>
      </c>
      <c r="F438" s="37" t="s">
        <v>5952</v>
      </c>
      <c r="G438" s="37"/>
      <c r="H438" s="37"/>
      <c r="I438" s="37"/>
      <c r="J438" s="37"/>
      <c r="K438" s="47"/>
    </row>
    <row r="439" spans="1:11" ht="15.75" hidden="1">
      <c r="A439" s="37" t="s">
        <v>807</v>
      </c>
      <c r="B439" s="37" t="s">
        <v>831</v>
      </c>
      <c r="C439" s="37" t="s">
        <v>832</v>
      </c>
      <c r="D439" s="37" t="s">
        <v>5944</v>
      </c>
      <c r="E439" s="38" t="s">
        <v>6431</v>
      </c>
      <c r="F439" s="37"/>
      <c r="G439" s="37"/>
      <c r="H439" s="37"/>
      <c r="I439" s="37"/>
      <c r="J439" s="37"/>
      <c r="K439" s="47"/>
    </row>
    <row r="440" spans="1:11" ht="15.75" hidden="1">
      <c r="A440" s="37" t="s">
        <v>807</v>
      </c>
      <c r="B440" s="37" t="s">
        <v>833</v>
      </c>
      <c r="C440" s="37" t="s">
        <v>834</v>
      </c>
      <c r="D440" s="37" t="s">
        <v>5944</v>
      </c>
      <c r="E440" s="38" t="s">
        <v>6432</v>
      </c>
      <c r="F440" s="37"/>
      <c r="G440" s="37"/>
      <c r="H440" s="37"/>
      <c r="I440" s="37"/>
      <c r="J440" s="37"/>
      <c r="K440" s="47"/>
    </row>
    <row r="441" spans="1:11" ht="15.75" hidden="1">
      <c r="A441" s="37" t="s">
        <v>807</v>
      </c>
      <c r="B441" s="37" t="s">
        <v>835</v>
      </c>
      <c r="C441" s="37" t="s">
        <v>836</v>
      </c>
      <c r="D441" s="37" t="s">
        <v>5944</v>
      </c>
      <c r="E441" s="37" t="s">
        <v>6433</v>
      </c>
      <c r="F441" s="37"/>
      <c r="G441" s="37"/>
      <c r="H441" s="37"/>
      <c r="I441" s="37"/>
      <c r="J441" s="37"/>
      <c r="K441" s="47"/>
    </row>
    <row r="442" spans="1:11" ht="15.75" hidden="1">
      <c r="A442" s="37" t="s">
        <v>807</v>
      </c>
      <c r="B442" s="37" t="s">
        <v>837</v>
      </c>
      <c r="C442" s="37" t="s">
        <v>838</v>
      </c>
      <c r="D442" s="37" t="s">
        <v>5944</v>
      </c>
      <c r="E442" s="38" t="s">
        <v>6434</v>
      </c>
      <c r="F442" s="37"/>
      <c r="G442" s="37"/>
      <c r="H442" s="37"/>
      <c r="I442" s="37"/>
      <c r="J442" s="37"/>
      <c r="K442" s="47"/>
    </row>
    <row r="443" spans="1:11" ht="15.75" hidden="1">
      <c r="A443" s="37" t="s">
        <v>807</v>
      </c>
      <c r="B443" s="37" t="s">
        <v>839</v>
      </c>
      <c r="C443" s="37" t="s">
        <v>840</v>
      </c>
      <c r="D443" s="37" t="s">
        <v>5944</v>
      </c>
      <c r="E443" s="38" t="s">
        <v>6435</v>
      </c>
      <c r="F443" s="37"/>
      <c r="G443" s="37"/>
      <c r="H443" s="37"/>
      <c r="I443" s="37"/>
      <c r="J443" s="37"/>
      <c r="K443" s="47"/>
    </row>
    <row r="444" spans="1:11" ht="15.75" hidden="1">
      <c r="A444" s="37" t="s">
        <v>807</v>
      </c>
      <c r="B444" s="37" t="s">
        <v>841</v>
      </c>
      <c r="C444" s="37" t="s">
        <v>842</v>
      </c>
      <c r="D444" s="37" t="s">
        <v>5944</v>
      </c>
      <c r="E444" s="37" t="s">
        <v>6436</v>
      </c>
      <c r="F444" s="37"/>
      <c r="G444" s="37"/>
      <c r="H444" s="37"/>
      <c r="I444" s="37"/>
      <c r="J444" s="37"/>
      <c r="K444" s="47"/>
    </row>
    <row r="445" spans="1:11" ht="15.75" hidden="1">
      <c r="A445" s="37" t="s">
        <v>807</v>
      </c>
      <c r="B445" s="37" t="s">
        <v>843</v>
      </c>
      <c r="C445" s="37" t="s">
        <v>844</v>
      </c>
      <c r="D445" s="37" t="s">
        <v>5944</v>
      </c>
      <c r="E445" s="38" t="s">
        <v>6437</v>
      </c>
      <c r="F445" s="37"/>
      <c r="G445" s="37"/>
      <c r="H445" s="37"/>
      <c r="I445" s="37"/>
      <c r="J445" s="37"/>
      <c r="K445" s="47"/>
    </row>
    <row r="446" spans="1:11" ht="15.75">
      <c r="A446" s="37" t="s">
        <v>807</v>
      </c>
      <c r="B446" s="37" t="s">
        <v>845</v>
      </c>
      <c r="C446" s="37" t="s">
        <v>813</v>
      </c>
      <c r="D446" s="37" t="s">
        <v>5944</v>
      </c>
      <c r="E446" s="39" t="s">
        <v>6438</v>
      </c>
      <c r="F446" s="37" t="s">
        <v>5946</v>
      </c>
      <c r="G446" s="37" t="s">
        <v>5946</v>
      </c>
      <c r="H446" s="37"/>
      <c r="I446" s="37"/>
      <c r="J446" s="37" t="s">
        <v>5946</v>
      </c>
      <c r="K446" s="47" t="s">
        <v>6439</v>
      </c>
    </row>
    <row r="447" spans="1:11" ht="15.75" hidden="1">
      <c r="A447" s="37" t="s">
        <v>807</v>
      </c>
      <c r="B447" s="37" t="s">
        <v>846</v>
      </c>
      <c r="C447" s="37" t="s">
        <v>847</v>
      </c>
      <c r="D447" s="37" t="s">
        <v>5944</v>
      </c>
      <c r="E447" s="37" t="s">
        <v>6440</v>
      </c>
      <c r="F447" s="37" t="s">
        <v>5952</v>
      </c>
      <c r="G447" s="37"/>
      <c r="H447" s="37"/>
      <c r="I447" s="37"/>
      <c r="J447" s="37"/>
      <c r="K447" s="47"/>
    </row>
    <row r="448" spans="1:11" ht="15.75" hidden="1">
      <c r="A448" s="37" t="s">
        <v>807</v>
      </c>
      <c r="B448" s="37" t="s">
        <v>848</v>
      </c>
      <c r="C448" s="37" t="s">
        <v>842</v>
      </c>
      <c r="D448" s="37" t="s">
        <v>5944</v>
      </c>
      <c r="E448" s="37" t="s">
        <v>6441</v>
      </c>
      <c r="F448" s="37"/>
      <c r="G448" s="37"/>
      <c r="H448" s="37"/>
      <c r="I448" s="37"/>
      <c r="J448" s="37"/>
      <c r="K448" s="47"/>
    </row>
    <row r="449" spans="1:11" ht="15.75">
      <c r="A449" s="37" t="s">
        <v>807</v>
      </c>
      <c r="B449" s="37" t="s">
        <v>849</v>
      </c>
      <c r="C449" s="37" t="s">
        <v>809</v>
      </c>
      <c r="D449" s="37" t="s">
        <v>5944</v>
      </c>
      <c r="E449" s="37" t="s">
        <v>6418</v>
      </c>
      <c r="F449" s="37" t="s">
        <v>5946</v>
      </c>
      <c r="G449" s="37" t="s">
        <v>5946</v>
      </c>
      <c r="H449" s="37"/>
      <c r="I449" s="37"/>
      <c r="J449" s="37" t="s">
        <v>5946</v>
      </c>
      <c r="K449" s="52" t="s">
        <v>6442</v>
      </c>
    </row>
    <row r="450" spans="1:11" ht="15.75" hidden="1">
      <c r="A450" s="37" t="s">
        <v>807</v>
      </c>
      <c r="B450" s="37" t="s">
        <v>850</v>
      </c>
      <c r="C450" s="37" t="s">
        <v>851</v>
      </c>
      <c r="D450" s="37" t="s">
        <v>5944</v>
      </c>
      <c r="E450" s="37" t="s">
        <v>6443</v>
      </c>
      <c r="F450" s="37"/>
      <c r="G450" s="37"/>
      <c r="H450" s="37"/>
      <c r="I450" s="37"/>
      <c r="J450" s="37"/>
      <c r="K450" s="47"/>
    </row>
    <row r="451" spans="1:11" ht="15.75" hidden="1">
      <c r="A451" s="37" t="s">
        <v>807</v>
      </c>
      <c r="B451" s="37" t="s">
        <v>852</v>
      </c>
      <c r="C451" s="37" t="s">
        <v>853</v>
      </c>
      <c r="D451" s="37" t="s">
        <v>5944</v>
      </c>
      <c r="E451" s="37" t="s">
        <v>6444</v>
      </c>
      <c r="F451" s="37"/>
      <c r="G451" s="37"/>
      <c r="H451" s="37"/>
      <c r="I451" s="37"/>
      <c r="J451" s="37"/>
      <c r="K451" s="47"/>
    </row>
    <row r="452" spans="1:11" ht="15.75" hidden="1">
      <c r="A452" s="37" t="s">
        <v>807</v>
      </c>
      <c r="B452" s="37" t="s">
        <v>854</v>
      </c>
      <c r="C452" s="37" t="s">
        <v>855</v>
      </c>
      <c r="D452" s="37" t="s">
        <v>5944</v>
      </c>
      <c r="E452" s="37" t="s">
        <v>6445</v>
      </c>
      <c r="F452" s="37"/>
      <c r="G452" s="37"/>
      <c r="H452" s="37"/>
      <c r="I452" s="37"/>
      <c r="J452" s="37"/>
      <c r="K452" s="47"/>
    </row>
    <row r="453" spans="1:11" ht="15.75" hidden="1">
      <c r="A453" s="37" t="s">
        <v>807</v>
      </c>
      <c r="B453" s="37" t="s">
        <v>856</v>
      </c>
      <c r="C453" s="37" t="s">
        <v>857</v>
      </c>
      <c r="D453" s="37" t="s">
        <v>5944</v>
      </c>
      <c r="E453" s="38" t="s">
        <v>6446</v>
      </c>
      <c r="F453" s="37"/>
      <c r="G453" s="37"/>
      <c r="H453" s="37"/>
      <c r="I453" s="37"/>
      <c r="J453" s="37"/>
      <c r="K453" s="47"/>
    </row>
    <row r="454" spans="1:11" ht="15.75" hidden="1">
      <c r="A454" s="37" t="s">
        <v>807</v>
      </c>
      <c r="B454" s="37" t="s">
        <v>858</v>
      </c>
      <c r="C454" s="37" t="s">
        <v>859</v>
      </c>
      <c r="D454" s="37" t="s">
        <v>5944</v>
      </c>
      <c r="E454" s="37" t="s">
        <v>6447</v>
      </c>
      <c r="F454" s="37"/>
      <c r="G454" s="37"/>
      <c r="H454" s="37"/>
      <c r="I454" s="37"/>
      <c r="J454" s="37"/>
      <c r="K454" s="47"/>
    </row>
    <row r="455" spans="1:11" ht="15.75" hidden="1">
      <c r="A455" s="37" t="s">
        <v>807</v>
      </c>
      <c r="B455" s="37" t="s">
        <v>860</v>
      </c>
      <c r="C455" s="37" t="s">
        <v>861</v>
      </c>
      <c r="D455" s="37" t="s">
        <v>5944</v>
      </c>
      <c r="E455" s="37" t="s">
        <v>6448</v>
      </c>
      <c r="F455" s="37"/>
      <c r="G455" s="37"/>
      <c r="H455" s="37"/>
      <c r="I455" s="37"/>
      <c r="J455" s="37"/>
      <c r="K455" s="47"/>
    </row>
    <row r="456" spans="1:11" ht="15.75" hidden="1">
      <c r="A456" s="37" t="s">
        <v>807</v>
      </c>
      <c r="B456" s="37" t="s">
        <v>863</v>
      </c>
      <c r="C456" s="37" t="s">
        <v>864</v>
      </c>
      <c r="D456" s="37" t="s">
        <v>5944</v>
      </c>
      <c r="E456" s="38" t="s">
        <v>6449</v>
      </c>
      <c r="F456" s="37"/>
      <c r="G456" s="37"/>
      <c r="H456" s="37"/>
      <c r="I456" s="37"/>
      <c r="J456" s="37"/>
      <c r="K456" s="47"/>
    </row>
    <row r="457" spans="1:11" ht="15.75" hidden="1">
      <c r="A457" s="37" t="s">
        <v>807</v>
      </c>
      <c r="B457" s="37" t="s">
        <v>865</v>
      </c>
      <c r="C457" s="37" t="s">
        <v>809</v>
      </c>
      <c r="D457" s="37" t="s">
        <v>5944</v>
      </c>
      <c r="E457" s="38" t="s">
        <v>6450</v>
      </c>
      <c r="F457" s="37"/>
      <c r="G457" s="37"/>
      <c r="H457" s="37"/>
      <c r="I457" s="37"/>
      <c r="J457" s="37"/>
      <c r="K457" s="47"/>
    </row>
    <row r="458" spans="1:11" ht="15.75" hidden="1">
      <c r="A458" s="37" t="s">
        <v>807</v>
      </c>
      <c r="B458" s="37" t="s">
        <v>866</v>
      </c>
      <c r="C458" s="37" t="s">
        <v>867</v>
      </c>
      <c r="D458" s="37" t="s">
        <v>5944</v>
      </c>
      <c r="E458" s="37" t="s">
        <v>6451</v>
      </c>
      <c r="F458" s="37" t="s">
        <v>5952</v>
      </c>
      <c r="G458" s="37"/>
      <c r="H458" s="37"/>
      <c r="I458" s="37"/>
      <c r="J458" s="37"/>
      <c r="K458" s="47"/>
    </row>
    <row r="459" spans="1:11" ht="15.75" hidden="1">
      <c r="A459" s="37" t="s">
        <v>807</v>
      </c>
      <c r="B459" s="37" t="s">
        <v>868</v>
      </c>
      <c r="C459" s="37" t="s">
        <v>869</v>
      </c>
      <c r="D459" s="37" t="s">
        <v>5944</v>
      </c>
      <c r="E459" s="38" t="s">
        <v>6452</v>
      </c>
      <c r="F459" s="37"/>
      <c r="G459" s="37"/>
      <c r="H459" s="37"/>
      <c r="I459" s="37"/>
      <c r="J459" s="37"/>
      <c r="K459" s="47"/>
    </row>
    <row r="460" spans="1:11" ht="15.75" hidden="1">
      <c r="A460" s="37" t="s">
        <v>807</v>
      </c>
      <c r="B460" s="37" t="s">
        <v>872</v>
      </c>
      <c r="C460" s="37" t="s">
        <v>549</v>
      </c>
      <c r="D460" s="37" t="s">
        <v>5944</v>
      </c>
      <c r="E460" s="37" t="s">
        <v>6453</v>
      </c>
      <c r="F460" s="37"/>
      <c r="G460" s="37"/>
      <c r="H460" s="37"/>
      <c r="I460" s="37"/>
      <c r="J460" s="37"/>
      <c r="K460" s="47"/>
    </row>
    <row r="461" spans="1:11" ht="15.75" hidden="1">
      <c r="A461" s="37" t="s">
        <v>807</v>
      </c>
      <c r="B461" s="37" t="s">
        <v>873</v>
      </c>
      <c r="C461" s="37" t="s">
        <v>813</v>
      </c>
      <c r="D461" s="37" t="s">
        <v>5944</v>
      </c>
      <c r="E461" s="38" t="s">
        <v>6454</v>
      </c>
      <c r="F461" s="37"/>
      <c r="G461" s="37"/>
      <c r="H461" s="37"/>
      <c r="I461" s="37"/>
      <c r="J461" s="37"/>
      <c r="K461" s="47"/>
    </row>
    <row r="462" spans="1:11" ht="15.75" hidden="1">
      <c r="A462" s="37" t="s">
        <v>807</v>
      </c>
      <c r="B462" s="37" t="s">
        <v>874</v>
      </c>
      <c r="C462" s="37" t="s">
        <v>875</v>
      </c>
      <c r="D462" s="37" t="s">
        <v>5944</v>
      </c>
      <c r="E462" s="38" t="s">
        <v>6455</v>
      </c>
      <c r="F462" s="37"/>
      <c r="G462" s="37"/>
      <c r="H462" s="37"/>
      <c r="I462" s="37"/>
      <c r="J462" s="37"/>
      <c r="K462" s="47"/>
    </row>
    <row r="463" spans="1:11" ht="15.75" hidden="1">
      <c r="A463" s="37" t="s">
        <v>807</v>
      </c>
      <c r="B463" s="37" t="s">
        <v>876</v>
      </c>
      <c r="C463" s="37" t="s">
        <v>867</v>
      </c>
      <c r="D463" s="37" t="s">
        <v>5944</v>
      </c>
      <c r="E463" s="38" t="s">
        <v>6456</v>
      </c>
      <c r="F463" s="37"/>
      <c r="G463" s="37"/>
      <c r="H463" s="37"/>
      <c r="I463" s="37"/>
      <c r="J463" s="37"/>
      <c r="K463" s="47"/>
    </row>
    <row r="464" spans="1:11" ht="15.75" hidden="1">
      <c r="A464" s="37" t="s">
        <v>807</v>
      </c>
      <c r="B464" s="37" t="s">
        <v>877</v>
      </c>
      <c r="C464" s="37" t="s">
        <v>878</v>
      </c>
      <c r="D464" s="37" t="s">
        <v>5944</v>
      </c>
      <c r="E464" s="38" t="s">
        <v>6457</v>
      </c>
      <c r="F464" s="37"/>
      <c r="G464" s="37"/>
      <c r="H464" s="37"/>
      <c r="I464" s="37"/>
      <c r="J464" s="37"/>
      <c r="K464" s="47"/>
    </row>
    <row r="465" spans="1:11" ht="15.75" hidden="1">
      <c r="A465" s="37" t="s">
        <v>807</v>
      </c>
      <c r="B465" s="37" t="s">
        <v>879</v>
      </c>
      <c r="C465" s="37" t="s">
        <v>880</v>
      </c>
      <c r="D465" s="37" t="s">
        <v>5944</v>
      </c>
      <c r="E465" s="37" t="s">
        <v>6458</v>
      </c>
      <c r="F465" s="37"/>
      <c r="G465" s="37"/>
      <c r="H465" s="37"/>
      <c r="I465" s="37"/>
      <c r="J465" s="37"/>
      <c r="K465" s="47"/>
    </row>
    <row r="466" spans="1:11" ht="15.75" hidden="1">
      <c r="A466" s="37" t="s">
        <v>807</v>
      </c>
      <c r="B466" s="37" t="s">
        <v>881</v>
      </c>
      <c r="C466" s="37" t="s">
        <v>882</v>
      </c>
      <c r="D466" s="37" t="s">
        <v>5944</v>
      </c>
      <c r="E466" s="38" t="s">
        <v>6459</v>
      </c>
      <c r="F466" s="37"/>
      <c r="G466" s="37"/>
      <c r="H466" s="37"/>
      <c r="I466" s="37"/>
      <c r="J466" s="37"/>
      <c r="K466" s="47"/>
    </row>
    <row r="467" spans="1:11" ht="15.75">
      <c r="A467" s="37" t="s">
        <v>807</v>
      </c>
      <c r="B467" s="37" t="s">
        <v>884</v>
      </c>
      <c r="C467" s="37" t="s">
        <v>885</v>
      </c>
      <c r="D467" s="37" t="s">
        <v>5944</v>
      </c>
      <c r="E467" s="38" t="s">
        <v>6460</v>
      </c>
      <c r="F467" s="37" t="s">
        <v>5946</v>
      </c>
      <c r="G467" s="37" t="s">
        <v>5946</v>
      </c>
      <c r="H467" s="37"/>
      <c r="I467" s="37"/>
      <c r="J467" s="37" t="s">
        <v>5946</v>
      </c>
      <c r="K467" s="52" t="s">
        <v>6461</v>
      </c>
    </row>
    <row r="468" spans="1:11" ht="15.75">
      <c r="A468" s="37" t="s">
        <v>807</v>
      </c>
      <c r="B468" s="37" t="s">
        <v>888</v>
      </c>
      <c r="C468" s="37" t="s">
        <v>889</v>
      </c>
      <c r="D468" s="37" t="s">
        <v>5944</v>
      </c>
      <c r="E468" s="37" t="s">
        <v>6462</v>
      </c>
      <c r="F468" s="37" t="s">
        <v>5946</v>
      </c>
      <c r="G468" s="37" t="s">
        <v>5946</v>
      </c>
      <c r="H468" s="37"/>
      <c r="I468" s="37"/>
      <c r="J468" s="37" t="s">
        <v>5946</v>
      </c>
      <c r="K468" s="52" t="s">
        <v>6463</v>
      </c>
    </row>
    <row r="469" spans="1:11" ht="15.75">
      <c r="A469" s="37" t="s">
        <v>807</v>
      </c>
      <c r="B469" s="37" t="s">
        <v>890</v>
      </c>
      <c r="C469" s="37" t="s">
        <v>867</v>
      </c>
      <c r="D469" s="37" t="s">
        <v>5944</v>
      </c>
      <c r="E469" s="37" t="s">
        <v>6456</v>
      </c>
      <c r="F469" s="37" t="s">
        <v>5946</v>
      </c>
      <c r="G469" s="37" t="s">
        <v>5946</v>
      </c>
      <c r="H469" s="37"/>
      <c r="I469" s="37"/>
      <c r="J469" s="37" t="s">
        <v>5946</v>
      </c>
      <c r="K469" s="52" t="s">
        <v>6464</v>
      </c>
    </row>
    <row r="470" spans="1:11" ht="15.75" hidden="1">
      <c r="A470" s="37" t="s">
        <v>807</v>
      </c>
      <c r="B470" s="37" t="s">
        <v>891</v>
      </c>
      <c r="C470" s="37" t="s">
        <v>892</v>
      </c>
      <c r="D470" s="37" t="s">
        <v>5944</v>
      </c>
      <c r="E470" s="38" t="s">
        <v>6465</v>
      </c>
      <c r="F470" s="37" t="s">
        <v>5952</v>
      </c>
      <c r="G470" s="37" t="s">
        <v>6272</v>
      </c>
      <c r="H470" s="37"/>
      <c r="I470" s="37"/>
      <c r="J470" s="37"/>
      <c r="K470" s="47"/>
    </row>
    <row r="471" spans="1:11" ht="15.75" hidden="1">
      <c r="A471" s="37" t="s">
        <v>807</v>
      </c>
      <c r="B471" s="37" t="s">
        <v>893</v>
      </c>
      <c r="C471" s="37" t="s">
        <v>894</v>
      </c>
      <c r="D471" s="37" t="s">
        <v>5944</v>
      </c>
      <c r="E471" s="37" t="s">
        <v>6466</v>
      </c>
      <c r="F471" s="37"/>
      <c r="G471" s="37"/>
      <c r="H471" s="37"/>
      <c r="I471" s="37"/>
      <c r="J471" s="37"/>
      <c r="K471" s="47"/>
    </row>
    <row r="472" spans="1:11" ht="15.75">
      <c r="A472" s="37" t="s">
        <v>807</v>
      </c>
      <c r="B472" s="37" t="s">
        <v>895</v>
      </c>
      <c r="C472" s="37" t="s">
        <v>896</v>
      </c>
      <c r="D472" s="37" t="s">
        <v>5944</v>
      </c>
      <c r="E472" s="38" t="s">
        <v>6430</v>
      </c>
      <c r="F472" s="37" t="s">
        <v>5952</v>
      </c>
      <c r="G472" s="37" t="s">
        <v>5946</v>
      </c>
      <c r="H472" s="37"/>
      <c r="I472" s="37"/>
      <c r="J472" s="37" t="s">
        <v>5946</v>
      </c>
      <c r="K472" s="52" t="s">
        <v>6467</v>
      </c>
    </row>
    <row r="473" spans="1:11" ht="15.75" hidden="1">
      <c r="A473" s="37" t="s">
        <v>807</v>
      </c>
      <c r="B473" s="37" t="s">
        <v>897</v>
      </c>
      <c r="C473" s="37" t="s">
        <v>898</v>
      </c>
      <c r="D473" s="37" t="s">
        <v>5944</v>
      </c>
      <c r="E473" s="37" t="s">
        <v>6468</v>
      </c>
      <c r="F473" s="37"/>
      <c r="G473" s="37"/>
      <c r="H473" s="37"/>
      <c r="I473" s="37"/>
      <c r="J473" s="37"/>
      <c r="K473" s="47"/>
    </row>
    <row r="474" spans="1:11" ht="15.75" hidden="1">
      <c r="A474" s="37" t="s">
        <v>807</v>
      </c>
      <c r="B474" s="37" t="s">
        <v>899</v>
      </c>
      <c r="C474" s="37" t="s">
        <v>900</v>
      </c>
      <c r="D474" s="37" t="s">
        <v>5944</v>
      </c>
      <c r="E474" s="38" t="s">
        <v>6469</v>
      </c>
      <c r="F474" s="37" t="s">
        <v>5952</v>
      </c>
      <c r="G474" s="37"/>
      <c r="H474" s="37"/>
      <c r="I474" s="37"/>
      <c r="J474" s="37"/>
      <c r="K474" s="47"/>
    </row>
    <row r="475" spans="1:11" ht="15.75" hidden="1">
      <c r="A475" s="37" t="s">
        <v>807</v>
      </c>
      <c r="B475" s="37" t="s">
        <v>901</v>
      </c>
      <c r="C475" s="37" t="s">
        <v>902</v>
      </c>
      <c r="D475" s="37" t="s">
        <v>5944</v>
      </c>
      <c r="E475" s="38" t="s">
        <v>6470</v>
      </c>
      <c r="F475" s="37"/>
      <c r="G475" s="37"/>
      <c r="H475" s="37"/>
      <c r="I475" s="37"/>
      <c r="J475" s="37"/>
      <c r="K475" s="47"/>
    </row>
    <row r="476" spans="1:11" ht="15.75" hidden="1">
      <c r="A476" s="37" t="s">
        <v>807</v>
      </c>
      <c r="B476" s="37" t="s">
        <v>903</v>
      </c>
      <c r="C476" s="37" t="s">
        <v>904</v>
      </c>
      <c r="D476" s="37" t="s">
        <v>5944</v>
      </c>
      <c r="E476" s="37" t="s">
        <v>6471</v>
      </c>
      <c r="F476" s="37"/>
      <c r="G476" s="37"/>
      <c r="H476" s="37"/>
      <c r="I476" s="37"/>
      <c r="J476" s="37"/>
      <c r="K476" s="47"/>
    </row>
    <row r="477" spans="1:11" ht="15.75" hidden="1">
      <c r="A477" s="37" t="s">
        <v>807</v>
      </c>
      <c r="B477" s="37" t="s">
        <v>905</v>
      </c>
      <c r="C477" s="37" t="s">
        <v>906</v>
      </c>
      <c r="D477" s="37" t="s">
        <v>5944</v>
      </c>
      <c r="E477" s="37" t="s">
        <v>6472</v>
      </c>
      <c r="F477" s="37"/>
      <c r="G477" s="37"/>
      <c r="H477" s="37"/>
      <c r="I477" s="37"/>
      <c r="J477" s="37"/>
      <c r="K477" s="47"/>
    </row>
    <row r="478" spans="1:11" ht="15.75" hidden="1">
      <c r="A478" s="37" t="s">
        <v>807</v>
      </c>
      <c r="B478" s="37" t="s">
        <v>907</v>
      </c>
      <c r="C478" s="37" t="s">
        <v>908</v>
      </c>
      <c r="D478" s="37" t="s">
        <v>5944</v>
      </c>
      <c r="E478" s="37" t="s">
        <v>6473</v>
      </c>
      <c r="F478" s="37"/>
      <c r="G478" s="37"/>
      <c r="H478" s="37"/>
      <c r="I478" s="37"/>
      <c r="J478" s="37"/>
      <c r="K478" s="47"/>
    </row>
    <row r="479" spans="1:11" ht="15.75" hidden="1">
      <c r="A479" s="37" t="s">
        <v>807</v>
      </c>
      <c r="B479" s="37" t="s">
        <v>909</v>
      </c>
      <c r="C479" s="37" t="s">
        <v>910</v>
      </c>
      <c r="D479" s="37" t="s">
        <v>5944</v>
      </c>
      <c r="E479" s="38" t="s">
        <v>6462</v>
      </c>
      <c r="F479" s="37"/>
      <c r="G479" s="37"/>
      <c r="H479" s="37"/>
      <c r="I479" s="37"/>
      <c r="J479" s="37"/>
      <c r="K479" s="47"/>
    </row>
    <row r="480" spans="1:11" ht="15.75" hidden="1">
      <c r="A480" s="37" t="s">
        <v>807</v>
      </c>
      <c r="B480" s="37" t="s">
        <v>911</v>
      </c>
      <c r="C480" s="37" t="s">
        <v>842</v>
      </c>
      <c r="D480" s="37" t="s">
        <v>5944</v>
      </c>
      <c r="E480" s="38" t="s">
        <v>6474</v>
      </c>
      <c r="F480" s="37"/>
      <c r="G480" s="37"/>
      <c r="H480" s="37"/>
      <c r="I480" s="37"/>
      <c r="J480" s="37"/>
      <c r="K480" s="47"/>
    </row>
    <row r="481" spans="1:11" ht="15.75" hidden="1">
      <c r="A481" s="37" t="s">
        <v>807</v>
      </c>
      <c r="B481" s="37" t="s">
        <v>914</v>
      </c>
      <c r="C481" s="37" t="s">
        <v>915</v>
      </c>
      <c r="D481" s="37" t="s">
        <v>5944</v>
      </c>
      <c r="E481" s="37" t="s">
        <v>6475</v>
      </c>
      <c r="F481" s="37"/>
      <c r="G481" s="37"/>
      <c r="H481" s="37"/>
      <c r="I481" s="37"/>
      <c r="J481" s="37"/>
      <c r="K481" s="47"/>
    </row>
    <row r="482" spans="1:11" ht="15.75" hidden="1">
      <c r="A482" s="37" t="s">
        <v>807</v>
      </c>
      <c r="B482" s="37" t="s">
        <v>921</v>
      </c>
      <c r="C482" s="37" t="s">
        <v>922</v>
      </c>
      <c r="D482" s="37" t="s">
        <v>5944</v>
      </c>
      <c r="E482" s="38" t="s">
        <v>6476</v>
      </c>
      <c r="F482" s="37"/>
      <c r="G482" s="37"/>
      <c r="H482" s="37"/>
      <c r="I482" s="37"/>
      <c r="J482" s="37"/>
      <c r="K482" s="47"/>
    </row>
    <row r="483" spans="1:11" ht="15.75" hidden="1">
      <c r="A483" s="37" t="s">
        <v>807</v>
      </c>
      <c r="B483" s="37" t="s">
        <v>923</v>
      </c>
      <c r="C483" s="37" t="s">
        <v>924</v>
      </c>
      <c r="D483" s="37" t="s">
        <v>5944</v>
      </c>
      <c r="E483" s="38" t="s">
        <v>6477</v>
      </c>
      <c r="F483" s="37" t="s">
        <v>5952</v>
      </c>
      <c r="G483" s="37"/>
      <c r="H483" s="37"/>
      <c r="I483" s="37"/>
      <c r="J483" s="37"/>
      <c r="K483" s="47"/>
    </row>
    <row r="484" spans="1:11" ht="15.75" hidden="1">
      <c r="A484" s="37" t="s">
        <v>807</v>
      </c>
      <c r="B484" s="37" t="s">
        <v>927</v>
      </c>
      <c r="C484" s="37" t="s">
        <v>928</v>
      </c>
      <c r="D484" s="37" t="s">
        <v>5944</v>
      </c>
      <c r="E484" s="38" t="s">
        <v>6478</v>
      </c>
      <c r="F484" s="37"/>
      <c r="G484" s="37"/>
      <c r="H484" s="37"/>
      <c r="I484" s="37"/>
      <c r="J484" s="37"/>
      <c r="K484" s="47"/>
    </row>
    <row r="485" spans="1:11" ht="15.75" hidden="1">
      <c r="A485" s="37" t="s">
        <v>807</v>
      </c>
      <c r="B485" s="37" t="s">
        <v>953</v>
      </c>
      <c r="C485" s="37" t="s">
        <v>954</v>
      </c>
      <c r="D485" s="37" t="s">
        <v>5944</v>
      </c>
      <c r="E485" s="38" t="s">
        <v>6479</v>
      </c>
      <c r="F485" s="37"/>
      <c r="G485" s="37"/>
      <c r="H485" s="37"/>
      <c r="I485" s="37"/>
      <c r="J485" s="37"/>
      <c r="K485" s="47"/>
    </row>
    <row r="486" spans="1:11" ht="15.75" hidden="1">
      <c r="A486" s="37" t="s">
        <v>807</v>
      </c>
      <c r="B486" s="37" t="s">
        <v>967</v>
      </c>
      <c r="C486" s="37" t="s">
        <v>968</v>
      </c>
      <c r="D486" s="37" t="s">
        <v>5944</v>
      </c>
      <c r="E486" s="38" t="s">
        <v>6480</v>
      </c>
      <c r="F486" s="37" t="s">
        <v>5952</v>
      </c>
      <c r="G486" s="37"/>
      <c r="H486" s="37"/>
      <c r="I486" s="37"/>
      <c r="J486" s="37"/>
      <c r="K486" s="47"/>
    </row>
    <row r="487" spans="1:11" ht="15.75">
      <c r="A487" s="37" t="s">
        <v>807</v>
      </c>
      <c r="B487" s="37" t="s">
        <v>977</v>
      </c>
      <c r="C487" s="37" t="s">
        <v>978</v>
      </c>
      <c r="D487" s="37" t="s">
        <v>5944</v>
      </c>
      <c r="E487" s="38" t="s">
        <v>6418</v>
      </c>
      <c r="F487" s="37" t="s">
        <v>5946</v>
      </c>
      <c r="G487" s="37" t="s">
        <v>5946</v>
      </c>
      <c r="H487" s="37"/>
      <c r="I487" s="37"/>
      <c r="J487" s="37" t="s">
        <v>5946</v>
      </c>
      <c r="K487" s="52" t="s">
        <v>6442</v>
      </c>
    </row>
    <row r="488" spans="1:11" ht="18.75">
      <c r="A488" s="37" t="s">
        <v>807</v>
      </c>
      <c r="B488" s="37" t="s">
        <v>983</v>
      </c>
      <c r="C488" s="37" t="s">
        <v>984</v>
      </c>
      <c r="D488" s="37" t="s">
        <v>5944</v>
      </c>
      <c r="E488" s="38" t="s">
        <v>6481</v>
      </c>
      <c r="F488" s="37" t="s">
        <v>5946</v>
      </c>
      <c r="G488" s="37" t="s">
        <v>5952</v>
      </c>
      <c r="H488" s="37" t="s">
        <v>5952</v>
      </c>
      <c r="I488" s="37" t="s">
        <v>5952</v>
      </c>
      <c r="J488" s="37"/>
      <c r="K488" s="49" t="s">
        <v>6482</v>
      </c>
    </row>
    <row r="489" spans="1:11" ht="15.75" hidden="1">
      <c r="A489" s="37" t="s">
        <v>807</v>
      </c>
      <c r="B489" s="37" t="s">
        <v>1002</v>
      </c>
      <c r="C489" s="37" t="s">
        <v>1003</v>
      </c>
      <c r="D489" s="37" t="s">
        <v>5944</v>
      </c>
      <c r="E489" s="37" t="s">
        <v>6483</v>
      </c>
      <c r="F489" s="37"/>
      <c r="G489" s="37"/>
      <c r="H489" s="37"/>
      <c r="I489" s="37"/>
      <c r="J489" s="37"/>
      <c r="K489" s="47"/>
    </row>
    <row r="490" spans="1:11" ht="15.75">
      <c r="A490" s="37" t="s">
        <v>807</v>
      </c>
      <c r="B490" s="37" t="s">
        <v>1005</v>
      </c>
      <c r="C490" s="37" t="s">
        <v>1006</v>
      </c>
      <c r="D490" s="37" t="s">
        <v>5944</v>
      </c>
      <c r="E490" s="38" t="s">
        <v>6426</v>
      </c>
      <c r="F490" s="37" t="s">
        <v>5946</v>
      </c>
      <c r="G490" s="37" t="s">
        <v>5946</v>
      </c>
      <c r="H490" s="37"/>
      <c r="I490" s="37"/>
      <c r="J490" s="37" t="s">
        <v>5946</v>
      </c>
      <c r="K490" s="52" t="s">
        <v>6484</v>
      </c>
    </row>
    <row r="491" spans="1:11" ht="15.75">
      <c r="A491" s="37" t="s">
        <v>807</v>
      </c>
      <c r="B491" s="37" t="s">
        <v>1014</v>
      </c>
      <c r="C491" s="37" t="s">
        <v>1015</v>
      </c>
      <c r="D491" s="37" t="s">
        <v>5950</v>
      </c>
      <c r="E491" s="38" t="s">
        <v>6485</v>
      </c>
      <c r="F491" s="37" t="s">
        <v>5946</v>
      </c>
      <c r="G491" s="37" t="s">
        <v>5952</v>
      </c>
      <c r="H491" s="37" t="s">
        <v>5952</v>
      </c>
      <c r="I491" s="37" t="s">
        <v>5952</v>
      </c>
      <c r="J491" s="37"/>
      <c r="K491" s="52" t="s">
        <v>6486</v>
      </c>
    </row>
    <row r="492" spans="1:11" ht="15.75">
      <c r="A492" s="37" t="s">
        <v>807</v>
      </c>
      <c r="B492" s="37" t="s">
        <v>1020</v>
      </c>
      <c r="C492" s="37" t="s">
        <v>1021</v>
      </c>
      <c r="D492" s="37" t="s">
        <v>5950</v>
      </c>
      <c r="E492" s="38" t="s">
        <v>6450</v>
      </c>
      <c r="F492" s="37" t="s">
        <v>5946</v>
      </c>
      <c r="G492" s="37" t="s">
        <v>5946</v>
      </c>
      <c r="H492" s="37"/>
      <c r="I492" s="37"/>
      <c r="J492" s="37" t="s">
        <v>5946</v>
      </c>
      <c r="K492" s="52" t="s">
        <v>6487</v>
      </c>
    </row>
    <row r="493" spans="1:11" ht="15.75" hidden="1">
      <c r="A493" s="37" t="s">
        <v>807</v>
      </c>
      <c r="B493" s="37" t="s">
        <v>1032</v>
      </c>
      <c r="C493" s="37" t="s">
        <v>1033</v>
      </c>
      <c r="D493" s="37" t="s">
        <v>5944</v>
      </c>
      <c r="E493" s="38" t="s">
        <v>6488</v>
      </c>
      <c r="F493" s="37"/>
      <c r="G493" s="37"/>
      <c r="H493" s="37"/>
      <c r="I493" s="37"/>
      <c r="J493" s="37"/>
      <c r="K493" s="47"/>
    </row>
    <row r="494" spans="1:11" ht="15.75">
      <c r="A494" s="37" t="s">
        <v>807</v>
      </c>
      <c r="B494" s="37" t="s">
        <v>1039</v>
      </c>
      <c r="C494" s="37" t="s">
        <v>1040</v>
      </c>
      <c r="D494" s="37" t="s">
        <v>5950</v>
      </c>
      <c r="E494" s="38" t="s">
        <v>6489</v>
      </c>
      <c r="F494" s="37" t="s">
        <v>5946</v>
      </c>
      <c r="G494" s="37" t="s">
        <v>5952</v>
      </c>
      <c r="H494" s="37" t="s">
        <v>5952</v>
      </c>
      <c r="I494" s="37" t="s">
        <v>5952</v>
      </c>
      <c r="J494" s="37"/>
      <c r="K494" s="52" t="s">
        <v>6490</v>
      </c>
    </row>
    <row r="495" spans="1:11" ht="15.75" hidden="1">
      <c r="A495" s="37" t="s">
        <v>807</v>
      </c>
      <c r="B495" s="37" t="s">
        <v>1041</v>
      </c>
      <c r="C495" s="37" t="s">
        <v>128</v>
      </c>
      <c r="D495" s="37" t="s">
        <v>5944</v>
      </c>
      <c r="E495" s="38" t="s">
        <v>6491</v>
      </c>
      <c r="F495" s="37"/>
      <c r="G495" s="37"/>
      <c r="H495" s="37"/>
      <c r="I495" s="37"/>
      <c r="J495" s="37"/>
      <c r="K495" s="47"/>
    </row>
    <row r="496" spans="1:11" ht="15.75">
      <c r="A496" s="37" t="s">
        <v>807</v>
      </c>
      <c r="B496" s="37" t="s">
        <v>1049</v>
      </c>
      <c r="C496" s="37" t="s">
        <v>838</v>
      </c>
      <c r="D496" s="37" t="s">
        <v>5950</v>
      </c>
      <c r="E496" s="38" t="s">
        <v>6434</v>
      </c>
      <c r="F496" s="37" t="s">
        <v>5946</v>
      </c>
      <c r="G496" s="37" t="s">
        <v>5946</v>
      </c>
      <c r="H496" s="37"/>
      <c r="I496" s="37"/>
      <c r="J496" s="37" t="s">
        <v>5946</v>
      </c>
      <c r="K496" s="52" t="s">
        <v>6492</v>
      </c>
    </row>
    <row r="497" spans="1:11" ht="15.75" hidden="1">
      <c r="A497" s="37" t="s">
        <v>807</v>
      </c>
      <c r="B497" s="37" t="s">
        <v>1057</v>
      </c>
      <c r="C497" s="37" t="s">
        <v>1058</v>
      </c>
      <c r="D497" s="37" t="s">
        <v>5944</v>
      </c>
      <c r="E497" s="37" t="s">
        <v>6493</v>
      </c>
      <c r="F497" s="37"/>
      <c r="G497" s="37"/>
      <c r="H497" s="37"/>
      <c r="I497" s="37"/>
      <c r="J497" s="37"/>
      <c r="K497" s="47"/>
    </row>
    <row r="498" spans="1:11" ht="15.75">
      <c r="A498" s="37" t="s">
        <v>807</v>
      </c>
      <c r="B498" s="37" t="s">
        <v>1069</v>
      </c>
      <c r="C498" s="37" t="s">
        <v>1070</v>
      </c>
      <c r="D498" s="37" t="s">
        <v>5950</v>
      </c>
      <c r="E498" s="38" t="s">
        <v>6494</v>
      </c>
      <c r="F498" s="37" t="s">
        <v>5946</v>
      </c>
      <c r="G498" s="37" t="s">
        <v>5952</v>
      </c>
      <c r="H498" s="37" t="s">
        <v>5952</v>
      </c>
      <c r="I498" s="37" t="s">
        <v>5952</v>
      </c>
      <c r="J498" s="37"/>
      <c r="K498" s="52" t="s">
        <v>6495</v>
      </c>
    </row>
    <row r="499" spans="1:11" ht="15.75">
      <c r="A499" s="37" t="s">
        <v>807</v>
      </c>
      <c r="B499" s="37" t="s">
        <v>1071</v>
      </c>
      <c r="C499" s="37" t="s">
        <v>1072</v>
      </c>
      <c r="D499" s="37" t="s">
        <v>5950</v>
      </c>
      <c r="E499" s="38" t="s">
        <v>6496</v>
      </c>
      <c r="F499" s="37" t="s">
        <v>5946</v>
      </c>
      <c r="G499" s="37" t="s">
        <v>5946</v>
      </c>
      <c r="H499" s="37"/>
      <c r="I499" s="37"/>
      <c r="J499" s="37" t="s">
        <v>5946</v>
      </c>
      <c r="K499" s="52" t="s">
        <v>6497</v>
      </c>
    </row>
    <row r="500" spans="1:11" ht="15.75">
      <c r="A500" s="37" t="s">
        <v>807</v>
      </c>
      <c r="B500" s="37" t="s">
        <v>1078</v>
      </c>
      <c r="C500" s="37" t="s">
        <v>1079</v>
      </c>
      <c r="D500" s="37" t="s">
        <v>5950</v>
      </c>
      <c r="E500" s="38" t="s">
        <v>6498</v>
      </c>
      <c r="F500" s="37" t="s">
        <v>5946</v>
      </c>
      <c r="G500" s="37" t="s">
        <v>5952</v>
      </c>
      <c r="H500" s="37" t="s">
        <v>5952</v>
      </c>
      <c r="I500" s="37" t="s">
        <v>5952</v>
      </c>
      <c r="J500" s="37"/>
      <c r="K500" s="52" t="s">
        <v>6499</v>
      </c>
    </row>
    <row r="501" spans="1:11" ht="15.75">
      <c r="A501" s="37" t="s">
        <v>807</v>
      </c>
      <c r="B501" s="37" t="s">
        <v>1080</v>
      </c>
      <c r="C501" s="37" t="s">
        <v>1081</v>
      </c>
      <c r="D501" s="37" t="s">
        <v>5950</v>
      </c>
      <c r="E501" s="38" t="s">
        <v>6500</v>
      </c>
      <c r="F501" s="37" t="s">
        <v>5946</v>
      </c>
      <c r="G501" s="37" t="s">
        <v>5952</v>
      </c>
      <c r="H501" s="37"/>
      <c r="I501" s="37"/>
      <c r="J501" s="37" t="s">
        <v>5946</v>
      </c>
      <c r="K501" s="52" t="s">
        <v>6501</v>
      </c>
    </row>
    <row r="502" spans="1:11" ht="15.7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47"/>
    </row>
    <row r="503" spans="1:11" ht="15.7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47"/>
    </row>
    <row r="504" spans="1:11" ht="15.7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47"/>
    </row>
    <row r="505" spans="1:11" ht="15.7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47"/>
    </row>
    <row r="506" spans="1:11" ht="15.7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47"/>
    </row>
    <row r="507" spans="1:11" ht="15.75">
      <c r="A507" s="37"/>
      <c r="B507" s="37"/>
      <c r="C507" s="37" t="s">
        <v>6502</v>
      </c>
      <c r="D507" s="37"/>
      <c r="E507" s="37"/>
      <c r="F507" s="37"/>
      <c r="G507" s="37"/>
      <c r="H507" s="37"/>
      <c r="I507" s="37"/>
      <c r="J507" s="37"/>
      <c r="K507" s="47"/>
    </row>
  </sheetData>
  <autoFilter ref="A1:K501" xr:uid="{2B3BADA0-5E52-4332-949C-03F7F8C3BAEB}">
    <filterColumn colId="10">
      <filters>
        <filter val="ANOKA 1.3 SSE, MN US"/>
        <filter val="APPLETON, WI US "/>
        <filter val="ARCADIA 2.1 NNE, CA US"/>
        <filter val="ASHTABULA CO AIRPORT, OH US "/>
        <filter val="ATLANTA HARTSFIELD JACKSON INTERNATIONAL AIRPORT, GA US"/>
        <filter val="BALTIMORE WASHINGTON INTERNATIONAL AIRPORT, MD US"/>
        <filter val="BIG PINEY MARBLETON AIRPORT, WY US"/>
        <filter val="BRICK TWP 1.5 NNE, NJ US "/>
        <filter val="BULLHEAD CITY 3.8 NE, AZ US"/>
        <filter val="CARBONDALE SOUTHERN ILLINOIS AIRPORT, IL US"/>
        <filter val="CHANDLER 3.8 N, AZ US"/>
        <filter val="CHICAGO OHARE INTERNATIONAL AIRPORT, IL US"/>
        <filter val="CHIPPEWA VALLEY REGIONAL AIRPORT, WI US"/>
        <filter val="CLARKSVILLE OUTLAW AIRPORT, TN US"/>
        <filter val="CLEMSON OCONEE CO AIRPORT, SC US"/>
        <filter val="CROSSVILLE MEMORIAL AIRPORT, TN US "/>
        <filter val="CYRIL E. KING AIRPORT, US"/>
        <filter val="DAL FTW WSCMO AIRPORT, TX US"/>
        <filter val="DALLAS REDBIRD AIRPORT, TX US"/>
        <filter val="DAYTONA BEACH INTERNATIONAL AIRPORT, FL US"/>
        <filter val="DENTON MUNICPAL AIRPORT, TX US"/>
        <filter val="Denver 5.2 S, CO US"/>
        <filter val="DUBOIS REGIONAL AIRPORT, PA US"/>
        <filter val="ENID 3.6 WNW, OK US "/>
        <filter val="EVERGREEN MIDDLETON FIELD, AL US"/>
        <filter val="EWA KALAELOA AIRPORT, HI US"/>
        <filter val="FAYETTEVILLE SPRINGDALE NW AR REGL AIRPORT, AR US"/>
        <filter val="GENERAL WAYNE A. DOWNING INTERNATIONAL AIRPORT, IL US"/>
        <filter val="GEORGETOWN 4.5 SSE, TX US"/>
        <filter val="GLENDALE 2.5 ENE, AZ US"/>
        <filter val="Henderson Executive Airport"/>
        <filter val="HILTON HEAD ISLAND 4.0 N, SC US"/>
        <filter val="HOBBS 2.4 ESE, NM US"/>
        <filter val="HOMESTEAD GEN AVIATION AIRPORT, FL US"/>
        <filter val="HOUSTON INTERCONTINENTAL AIRPORT, TX US"/>
        <filter val="IGOR I SIKORSKY MEMORIAL AIRPORT, CT US"/>
        <filter val="JACKSONVILLE INTERNATIONAL AIRPORT, FL US"/>
        <filter val="JAFFREY MUNICIPAL AIRPORT SILVER RANCH, NH US"/>
        <filter val="JEROME CO AIRPORT, ID US"/>
        <filter val="JOSHUA TREE 2.0 S, CA US"/>
        <filter val="K.I. SAWYER WWTP, MI US"/>
        <filter val="KENOSHA REGIONAL AIRPORT, WI US"/>
        <filter val="KINSTON 5.1 WNW, NC US"/>
        <filter val="KISSIMMEE 2, FL US"/>
        <filter val="LAKE CHARLES REGIONAL AIRPORT, LA, US"/>
        <filter val="LEBANON MUNICIPAL AIRPORT, NH US"/>
        <filter val="LOS ANGELES INTERNATIONAL AIRPORT, CA US"/>
        <filter val="LOUISVILLE INTERNATIONAL AIRPORT, KY US"/>
        <filter val="MANASSAS, VA US"/>
        <filter val="MATTOON CHARLESTON COLES CO AIRPORT, IL US"/>
        <filter val="MCCARRAN INTERNATIONAL AIRPORT, NV US"/>
        <filter val="MCKINNEY MUNICIPAL AIRPORT, TX US"/>
        <filter val="MEMPHIS INTERNATIONAL AIRPORT, TN US"/>
        <filter val="MONROE AIRPORT, NC US"/>
        <filter val="MONTROSE REGIONAL AIRPORT, CO US"/>
        <filter val="MORONGO VALLEY NORTH, CA US"/>
        <filter val="NEW ORLEANS AIRPORT, LA, US"/>
        <filter val="NEW SMYRNA BEACH 1.5 E, FL US "/>
        <filter val="NORTH MYRTLE BEACH, SC US"/>
        <filter val="OCALA 14.3 S, FL US"/>
        <filter val="OKLAHOMA CITY WILEY POST AIRPORT, OK US"/>
        <filter val="OLIVE BRANCH, MS US"/>
        <filter val="ORLANDO EXECUTIVE AIRPORT, FL US"/>
        <filter val="PADUCAH BARKLEY REGIONAL AIRPORT, KY US"/>
        <filter val="PEACHTREE CITY FALCON FIELD, GA US"/>
        <filter val="PHOENIX AIRPORT, AZ US"/>
        <filter val="PHOENIX DEER VALLEY MUNICIPAL AIRPORT, AZ US"/>
        <filter val="PONCE 5.0 NNW, US"/>
        <filter val="PROVO BYU, UT US"/>
        <filter val="QUINCY REGIONAL AIRPORT, IL US"/>
        <filter val="RAMONA AIRPORT, CA US"/>
        <filter val="ROCKY FORD 2 SE, CO US"/>
        <filter val="SACRAMENTO AIRPORT ASOS, CA US"/>
        <filter val="SALINAS AIRPORT, CA US"/>
        <filter val="SAN FRANCISCO INTERNATIONAL AIRPORT, CA US"/>
        <filter val="SAN MARCOS 8.1 W, TX US"/>
        <filter val="SHELBYVILLE MUNICIPAL AIRPORT, IN US"/>
        <filter val="SLIDELL AIRPORT, LA US"/>
        <filter val="ST INIGOES WEBSTER NAVAL OUTLYING FIELD, MD US"/>
        <filter val="ST PETERSBURG CLEARWATER INTERNATIONAL AIRPORT, FL US"/>
        <filter val="TUCSON INTERNATIONAL AIRPORT, AZ US"/>
        <filter val="TUPELO REGIONAL AIRPORT, MS US"/>
        <filter val="UPTON COOP NWSFO NEW YORK, NY US"/>
        <filter val="VERO BEACH INTERNATIONAL AIRPORT, FL US"/>
        <filter val="WILMINGTON INTERNATIONAL AIRPORT, NC US"/>
        <filter val="WINTER HAVEN GILBERT AIRPORT, FL US "/>
      </filters>
    </filterColumn>
  </autoFilter>
  <hyperlinks>
    <hyperlink ref="K53" r:id="rId1" xr:uid="{C04C2C70-9EA8-440D-9723-5F6F19C408F4}"/>
    <hyperlink ref="K71" r:id="rId2" xr:uid="{83748444-B8FA-419A-AB2E-BD0A5E94A332}"/>
    <hyperlink ref="K74" r:id="rId3" xr:uid="{8E31AC4F-B8A0-43F1-9A2D-785EE19828E7}"/>
    <hyperlink ref="K82" r:id="rId4" xr:uid="{8E8DC6A3-2318-48A6-9046-D9B18EDBE385}"/>
    <hyperlink ref="K423" r:id="rId5" xr:uid="{4712B802-C349-42EB-A387-B76411D3AD3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9C52-B8E3-4FA1-86CC-ED2C28C43649}">
  <dimension ref="A1:K71"/>
  <sheetViews>
    <sheetView workbookViewId="0">
      <selection activeCell="K12" sqref="K12:K13"/>
    </sheetView>
  </sheetViews>
  <sheetFormatPr defaultRowHeight="15"/>
  <cols>
    <col min="1" max="1" width="19.85546875" customWidth="1"/>
    <col min="2" max="2" width="13.85546875" customWidth="1"/>
    <col min="3" max="3" width="30.85546875" customWidth="1"/>
    <col min="5" max="5" width="21.5703125" style="77" customWidth="1"/>
    <col min="6" max="6" width="13.5703125" customWidth="1"/>
    <col min="7" max="7" width="14" customWidth="1"/>
    <col min="8" max="8" width="12.140625" customWidth="1"/>
    <col min="9" max="9" width="12.5703125" customWidth="1"/>
    <col min="10" max="10" width="10.85546875" customWidth="1"/>
    <col min="11" max="11" width="64.28515625" customWidth="1"/>
  </cols>
  <sheetData>
    <row r="1" spans="1:11" ht="15.75">
      <c r="A1" s="35" t="s">
        <v>1</v>
      </c>
      <c r="B1" s="65" t="s">
        <v>2</v>
      </c>
      <c r="C1" s="65" t="s">
        <v>918</v>
      </c>
      <c r="D1" s="65" t="s">
        <v>5936</v>
      </c>
      <c r="E1" s="75" t="s">
        <v>5937</v>
      </c>
      <c r="F1" s="65" t="s">
        <v>5938</v>
      </c>
      <c r="G1" s="65" t="s">
        <v>5939</v>
      </c>
      <c r="H1" s="65" t="s">
        <v>5940</v>
      </c>
      <c r="I1" s="65" t="s">
        <v>5941</v>
      </c>
      <c r="J1" s="65" t="s">
        <v>5942</v>
      </c>
      <c r="K1" s="65" t="s">
        <v>5943</v>
      </c>
    </row>
    <row r="2" spans="1:11" ht="15" customHeight="1">
      <c r="A2" s="66" t="s">
        <v>807</v>
      </c>
      <c r="B2" s="67" t="s">
        <v>865</v>
      </c>
      <c r="C2" s="67" t="s">
        <v>809</v>
      </c>
      <c r="D2" s="67" t="s">
        <v>5944</v>
      </c>
      <c r="E2" s="90" t="s">
        <v>6450</v>
      </c>
      <c r="F2" s="67" t="s">
        <v>5946</v>
      </c>
      <c r="G2" s="67" t="s">
        <v>5946</v>
      </c>
      <c r="H2" s="67" t="s">
        <v>5946</v>
      </c>
      <c r="I2" s="67" t="s">
        <v>5946</v>
      </c>
      <c r="J2" s="67" t="s">
        <v>5946</v>
      </c>
      <c r="K2" s="67" t="s">
        <v>5946</v>
      </c>
    </row>
    <row r="3" spans="1:11" ht="15.75">
      <c r="A3" s="66" t="s">
        <v>807</v>
      </c>
      <c r="B3" s="67" t="s">
        <v>1020</v>
      </c>
      <c r="C3" s="67" t="s">
        <v>1021</v>
      </c>
      <c r="D3" s="67" t="s">
        <v>5950</v>
      </c>
      <c r="E3" s="87"/>
      <c r="F3" s="67" t="s">
        <v>5946</v>
      </c>
      <c r="G3" s="67" t="s">
        <v>5946</v>
      </c>
      <c r="H3" s="67" t="s">
        <v>5946</v>
      </c>
      <c r="I3" s="67" t="s">
        <v>5946</v>
      </c>
      <c r="J3" s="67" t="s">
        <v>5946</v>
      </c>
      <c r="K3" s="68" t="s">
        <v>6487</v>
      </c>
    </row>
    <row r="4" spans="1:11" ht="15" customHeight="1">
      <c r="A4" s="66" t="s">
        <v>467</v>
      </c>
      <c r="B4" s="67" t="s">
        <v>961</v>
      </c>
      <c r="C4" s="67" t="s">
        <v>962</v>
      </c>
      <c r="D4" s="67" t="s">
        <v>5944</v>
      </c>
      <c r="E4" s="90" t="s">
        <v>6326</v>
      </c>
      <c r="F4" s="67" t="s">
        <v>5946</v>
      </c>
      <c r="G4" s="67" t="s">
        <v>5946</v>
      </c>
      <c r="H4" s="67" t="s">
        <v>5946</v>
      </c>
      <c r="I4" s="67" t="s">
        <v>5946</v>
      </c>
      <c r="J4" s="67" t="s">
        <v>5946</v>
      </c>
      <c r="K4" s="68" t="s">
        <v>6327</v>
      </c>
    </row>
    <row r="5" spans="1:11" ht="15.75">
      <c r="A5" s="66" t="s">
        <v>467</v>
      </c>
      <c r="B5" s="67" t="s">
        <v>975</v>
      </c>
      <c r="C5" s="67" t="s">
        <v>976</v>
      </c>
      <c r="D5" s="67" t="s">
        <v>5944</v>
      </c>
      <c r="E5" s="87"/>
      <c r="F5" s="67" t="s">
        <v>5946</v>
      </c>
      <c r="G5" s="67" t="s">
        <v>5946</v>
      </c>
      <c r="H5" s="67" t="s">
        <v>5946</v>
      </c>
      <c r="I5" s="67" t="s">
        <v>5946</v>
      </c>
      <c r="J5" s="67" t="s">
        <v>5946</v>
      </c>
      <c r="K5" s="67" t="s">
        <v>5946</v>
      </c>
    </row>
    <row r="6" spans="1:11" ht="15" customHeight="1">
      <c r="A6" s="66" t="s">
        <v>677</v>
      </c>
      <c r="B6" s="67" t="s">
        <v>680</v>
      </c>
      <c r="C6" s="67" t="s">
        <v>681</v>
      </c>
      <c r="D6" s="67" t="s">
        <v>5944</v>
      </c>
      <c r="E6" s="88" t="s">
        <v>6343</v>
      </c>
      <c r="F6" s="67" t="s">
        <v>5946</v>
      </c>
      <c r="G6" s="67" t="s">
        <v>5946</v>
      </c>
      <c r="H6" s="67" t="s">
        <v>5946</v>
      </c>
      <c r="I6" s="67" t="s">
        <v>5946</v>
      </c>
      <c r="J6" s="67" t="s">
        <v>5946</v>
      </c>
      <c r="K6" s="67" t="s">
        <v>5946</v>
      </c>
    </row>
    <row r="7" spans="1:11" ht="15.75">
      <c r="A7" s="66" t="s">
        <v>677</v>
      </c>
      <c r="B7" s="67" t="s">
        <v>802</v>
      </c>
      <c r="C7" s="67" t="s">
        <v>691</v>
      </c>
      <c r="D7" s="67" t="s">
        <v>5944</v>
      </c>
      <c r="E7" s="89"/>
      <c r="F7" s="67" t="s">
        <v>5946</v>
      </c>
      <c r="G7" s="67" t="s">
        <v>5946</v>
      </c>
      <c r="H7" s="67" t="s">
        <v>5946</v>
      </c>
      <c r="I7" s="67" t="s">
        <v>5946</v>
      </c>
      <c r="J7" s="67" t="s">
        <v>5946</v>
      </c>
      <c r="K7" s="68" t="s">
        <v>6405</v>
      </c>
    </row>
    <row r="8" spans="1:11" ht="15" customHeight="1">
      <c r="A8" s="66" t="s">
        <v>677</v>
      </c>
      <c r="B8" s="67" t="s">
        <v>800</v>
      </c>
      <c r="C8" s="67" t="s">
        <v>801</v>
      </c>
      <c r="D8" s="67" t="s">
        <v>5944</v>
      </c>
      <c r="E8" s="90" t="s">
        <v>6404</v>
      </c>
      <c r="F8" s="67" t="s">
        <v>5946</v>
      </c>
      <c r="G8" s="67" t="s">
        <v>5946</v>
      </c>
      <c r="H8" s="67" t="s">
        <v>5946</v>
      </c>
      <c r="I8" s="67" t="s">
        <v>5946</v>
      </c>
      <c r="J8" s="67" t="s">
        <v>5946</v>
      </c>
      <c r="K8" s="67" t="s">
        <v>5946</v>
      </c>
    </row>
    <row r="9" spans="1:11" ht="15.75">
      <c r="A9" s="66" t="s">
        <v>677</v>
      </c>
      <c r="B9" s="67" t="s">
        <v>1044</v>
      </c>
      <c r="C9" s="67" t="s">
        <v>801</v>
      </c>
      <c r="D9" s="67" t="s">
        <v>5944</v>
      </c>
      <c r="E9" s="87"/>
      <c r="F9" s="67" t="s">
        <v>5946</v>
      </c>
      <c r="G9" s="67" t="s">
        <v>5946</v>
      </c>
      <c r="H9" s="67" t="s">
        <v>5946</v>
      </c>
      <c r="I9" s="67" t="s">
        <v>5946</v>
      </c>
      <c r="J9" s="67" t="s">
        <v>5946</v>
      </c>
      <c r="K9" s="61" t="s">
        <v>6415</v>
      </c>
    </row>
    <row r="10" spans="1:11" ht="15" customHeight="1">
      <c r="A10" s="66" t="s">
        <v>677</v>
      </c>
      <c r="B10" s="67" t="s">
        <v>712</v>
      </c>
      <c r="C10" s="67" t="s">
        <v>706</v>
      </c>
      <c r="D10" s="67" t="s">
        <v>5944</v>
      </c>
      <c r="E10" s="88" t="s">
        <v>6362</v>
      </c>
      <c r="F10" s="67" t="s">
        <v>5946</v>
      </c>
      <c r="G10" s="67" t="s">
        <v>5946</v>
      </c>
      <c r="H10" s="67" t="s">
        <v>5946</v>
      </c>
      <c r="I10" s="67" t="s">
        <v>5946</v>
      </c>
      <c r="J10" s="67" t="s">
        <v>5946</v>
      </c>
      <c r="K10" s="43" t="s">
        <v>5946</v>
      </c>
    </row>
    <row r="11" spans="1:11" ht="15.75">
      <c r="A11" s="66" t="s">
        <v>677</v>
      </c>
      <c r="B11" s="67" t="s">
        <v>794</v>
      </c>
      <c r="C11" s="67" t="s">
        <v>795</v>
      </c>
      <c r="D11" s="67" t="s">
        <v>5944</v>
      </c>
      <c r="E11" s="89"/>
      <c r="F11" s="67" t="s">
        <v>5946</v>
      </c>
      <c r="G11" s="67" t="s">
        <v>5946</v>
      </c>
      <c r="H11" s="67" t="s">
        <v>5946</v>
      </c>
      <c r="I11" s="67" t="s">
        <v>5946</v>
      </c>
      <c r="J11" s="67" t="s">
        <v>5946</v>
      </c>
      <c r="K11" s="68" t="s">
        <v>6403</v>
      </c>
    </row>
    <row r="12" spans="1:11" ht="15" customHeight="1">
      <c r="A12" s="66" t="s">
        <v>677</v>
      </c>
      <c r="B12" s="67" t="s">
        <v>687</v>
      </c>
      <c r="C12" s="67" t="s">
        <v>683</v>
      </c>
      <c r="D12" s="67" t="s">
        <v>5944</v>
      </c>
      <c r="E12" s="90" t="s">
        <v>6347</v>
      </c>
      <c r="F12" s="67" t="s">
        <v>5946</v>
      </c>
      <c r="G12" s="67" t="s">
        <v>5946</v>
      </c>
      <c r="H12" s="67" t="s">
        <v>5946</v>
      </c>
      <c r="I12" s="67" t="s">
        <v>5946</v>
      </c>
      <c r="J12" s="67" t="s">
        <v>5946</v>
      </c>
      <c r="K12" s="86" t="s">
        <v>6348</v>
      </c>
    </row>
    <row r="13" spans="1:11" ht="15.75">
      <c r="A13" s="66" t="s">
        <v>677</v>
      </c>
      <c r="B13" s="67" t="s">
        <v>757</v>
      </c>
      <c r="C13" s="67" t="s">
        <v>683</v>
      </c>
      <c r="D13" s="67" t="s">
        <v>5944</v>
      </c>
      <c r="E13" s="87"/>
      <c r="F13" s="67" t="s">
        <v>5946</v>
      </c>
      <c r="G13" s="67" t="s">
        <v>5946</v>
      </c>
      <c r="H13" s="67" t="s">
        <v>5946</v>
      </c>
      <c r="I13" s="67" t="s">
        <v>5946</v>
      </c>
      <c r="J13" s="67" t="s">
        <v>5946</v>
      </c>
      <c r="K13" s="87"/>
    </row>
    <row r="14" spans="1:11" ht="15" customHeight="1">
      <c r="A14" s="66" t="s">
        <v>677</v>
      </c>
      <c r="B14" s="67" t="s">
        <v>734</v>
      </c>
      <c r="C14" s="67" t="s">
        <v>735</v>
      </c>
      <c r="D14" s="67" t="s">
        <v>5944</v>
      </c>
      <c r="E14" s="90" t="s">
        <v>6379</v>
      </c>
      <c r="F14" s="67" t="s">
        <v>5946</v>
      </c>
      <c r="G14" s="67" t="s">
        <v>5946</v>
      </c>
      <c r="H14" s="67" t="s">
        <v>5946</v>
      </c>
      <c r="I14" s="67" t="s">
        <v>5946</v>
      </c>
      <c r="J14" s="67" t="s">
        <v>5946</v>
      </c>
      <c r="K14" s="67" t="s">
        <v>5946</v>
      </c>
    </row>
    <row r="15" spans="1:11" ht="15.75">
      <c r="A15" s="66" t="s">
        <v>677</v>
      </c>
      <c r="B15" s="67" t="s">
        <v>1047</v>
      </c>
      <c r="C15" s="67" t="s">
        <v>1048</v>
      </c>
      <c r="D15" s="67" t="s">
        <v>5944</v>
      </c>
      <c r="E15" s="87"/>
      <c r="F15" s="67" t="s">
        <v>5946</v>
      </c>
      <c r="G15" s="67" t="s">
        <v>5946</v>
      </c>
      <c r="H15" s="67" t="s">
        <v>5946</v>
      </c>
      <c r="I15" s="67" t="s">
        <v>5946</v>
      </c>
      <c r="J15" s="67" t="s">
        <v>5946</v>
      </c>
      <c r="K15" s="68" t="s">
        <v>6416</v>
      </c>
    </row>
    <row r="16" spans="1:11" ht="15" customHeight="1">
      <c r="A16" s="66" t="s">
        <v>169</v>
      </c>
      <c r="B16" s="67" t="s">
        <v>289</v>
      </c>
      <c r="C16" s="67" t="s">
        <v>290</v>
      </c>
      <c r="D16" s="67" t="s">
        <v>5944</v>
      </c>
      <c r="E16" s="90" t="s">
        <v>6112</v>
      </c>
      <c r="F16" s="67" t="s">
        <v>5946</v>
      </c>
      <c r="G16" s="67" t="s">
        <v>5946</v>
      </c>
      <c r="H16" s="67" t="s">
        <v>5946</v>
      </c>
      <c r="I16" s="67" t="s">
        <v>5946</v>
      </c>
      <c r="J16" s="67" t="s">
        <v>5946</v>
      </c>
      <c r="K16" s="68" t="s">
        <v>6113</v>
      </c>
    </row>
    <row r="17" spans="1:11" ht="15.75">
      <c r="A17" s="66" t="s">
        <v>169</v>
      </c>
      <c r="B17" s="67" t="s">
        <v>301</v>
      </c>
      <c r="C17" s="67" t="s">
        <v>302</v>
      </c>
      <c r="D17" s="67" t="s">
        <v>5944</v>
      </c>
      <c r="E17" s="87"/>
      <c r="F17" s="67" t="s">
        <v>5946</v>
      </c>
      <c r="G17" s="67" t="s">
        <v>5946</v>
      </c>
      <c r="H17" s="67" t="s">
        <v>5946</v>
      </c>
      <c r="I17" s="67" t="s">
        <v>5946</v>
      </c>
      <c r="J17" s="67" t="s">
        <v>5946</v>
      </c>
      <c r="K17" s="67" t="s">
        <v>5946</v>
      </c>
    </row>
    <row r="18" spans="1:11" ht="15" customHeight="1">
      <c r="A18" s="66" t="s">
        <v>467</v>
      </c>
      <c r="B18" s="67" t="s">
        <v>545</v>
      </c>
      <c r="C18" s="67" t="s">
        <v>546</v>
      </c>
      <c r="D18" s="67" t="s">
        <v>5944</v>
      </c>
      <c r="E18" s="88" t="s">
        <v>6260</v>
      </c>
      <c r="F18" s="67" t="s">
        <v>5946</v>
      </c>
      <c r="G18" s="67" t="s">
        <v>5946</v>
      </c>
      <c r="H18" s="67" t="s">
        <v>5946</v>
      </c>
      <c r="I18" s="67" t="s">
        <v>5946</v>
      </c>
      <c r="J18" s="67" t="s">
        <v>5946</v>
      </c>
      <c r="K18" s="67" t="s">
        <v>5946</v>
      </c>
    </row>
    <row r="19" spans="1:11" ht="15.75">
      <c r="A19" s="66" t="s">
        <v>467</v>
      </c>
      <c r="B19" s="67" t="s">
        <v>1018</v>
      </c>
      <c r="C19" s="67" t="s">
        <v>1019</v>
      </c>
      <c r="D19" s="67" t="s">
        <v>5944</v>
      </c>
      <c r="E19" s="89"/>
      <c r="F19" s="67" t="s">
        <v>5946</v>
      </c>
      <c r="G19" s="67" t="s">
        <v>5946</v>
      </c>
      <c r="H19" s="67" t="s">
        <v>5946</v>
      </c>
      <c r="I19" s="67" t="s">
        <v>5946</v>
      </c>
      <c r="J19" s="67" t="s">
        <v>5946</v>
      </c>
      <c r="K19" s="68" t="s">
        <v>6334</v>
      </c>
    </row>
    <row r="20" spans="1:11" ht="15" customHeight="1">
      <c r="A20" s="66" t="s">
        <v>467</v>
      </c>
      <c r="B20" s="67" t="s">
        <v>502</v>
      </c>
      <c r="C20" s="67" t="s">
        <v>503</v>
      </c>
      <c r="D20" s="67" t="s">
        <v>5944</v>
      </c>
      <c r="E20" s="88" t="s">
        <v>6233</v>
      </c>
      <c r="F20" s="67" t="s">
        <v>5946</v>
      </c>
      <c r="G20" s="67" t="s">
        <v>5946</v>
      </c>
      <c r="H20" s="67" t="s">
        <v>5946</v>
      </c>
      <c r="I20" s="67" t="s">
        <v>5946</v>
      </c>
      <c r="J20" s="67" t="s">
        <v>5946</v>
      </c>
      <c r="K20" s="67" t="s">
        <v>5946</v>
      </c>
    </row>
    <row r="21" spans="1:11" ht="15.75">
      <c r="A21" s="66" t="s">
        <v>467</v>
      </c>
      <c r="B21" s="67" t="s">
        <v>1061</v>
      </c>
      <c r="C21" s="67" t="s">
        <v>1062</v>
      </c>
      <c r="D21" s="67" t="s">
        <v>5944</v>
      </c>
      <c r="E21" s="89"/>
      <c r="F21" s="67" t="s">
        <v>5946</v>
      </c>
      <c r="G21" s="67" t="s">
        <v>5946</v>
      </c>
      <c r="H21" s="67" t="s">
        <v>5946</v>
      </c>
      <c r="I21" s="67" t="s">
        <v>5946</v>
      </c>
      <c r="J21" s="67" t="s">
        <v>5946</v>
      </c>
      <c r="K21" s="68" t="s">
        <v>6340</v>
      </c>
    </row>
    <row r="22" spans="1:11" ht="15" customHeight="1">
      <c r="A22" s="66" t="s">
        <v>467</v>
      </c>
      <c r="B22" s="67" t="s">
        <v>527</v>
      </c>
      <c r="C22" s="67" t="s">
        <v>528</v>
      </c>
      <c r="D22" s="67" t="s">
        <v>5944</v>
      </c>
      <c r="E22" s="90" t="s">
        <v>6248</v>
      </c>
      <c r="F22" s="67" t="s">
        <v>5946</v>
      </c>
      <c r="G22" s="67" t="s">
        <v>5946</v>
      </c>
      <c r="H22" s="67" t="s">
        <v>5946</v>
      </c>
      <c r="I22" s="67" t="s">
        <v>5946</v>
      </c>
      <c r="J22" s="67" t="s">
        <v>5946</v>
      </c>
      <c r="K22" s="69" t="s">
        <v>6249</v>
      </c>
    </row>
    <row r="23" spans="1:11" ht="15.75">
      <c r="A23" s="66" t="s">
        <v>467</v>
      </c>
      <c r="B23" s="67" t="s">
        <v>543</v>
      </c>
      <c r="C23" s="67" t="s">
        <v>544</v>
      </c>
      <c r="D23" s="67" t="s">
        <v>5944</v>
      </c>
      <c r="E23" s="87"/>
      <c r="F23" s="67" t="s">
        <v>5946</v>
      </c>
      <c r="G23" s="67" t="s">
        <v>5946</v>
      </c>
      <c r="H23" s="67" t="s">
        <v>5946</v>
      </c>
      <c r="I23" s="67" t="s">
        <v>5946</v>
      </c>
      <c r="J23" s="67" t="s">
        <v>5946</v>
      </c>
      <c r="K23" s="67" t="s">
        <v>5946</v>
      </c>
    </row>
    <row r="24" spans="1:11" ht="15" customHeight="1">
      <c r="A24" s="66" t="s">
        <v>467</v>
      </c>
      <c r="B24" s="67" t="s">
        <v>513</v>
      </c>
      <c r="C24" s="67" t="s">
        <v>514</v>
      </c>
      <c r="D24" s="67" t="s">
        <v>5944</v>
      </c>
      <c r="E24" s="88" t="s">
        <v>6239</v>
      </c>
      <c r="F24" s="67" t="s">
        <v>5946</v>
      </c>
      <c r="G24" s="67" t="s">
        <v>5946</v>
      </c>
      <c r="H24" s="67" t="s">
        <v>5946</v>
      </c>
      <c r="I24" s="67" t="s">
        <v>5946</v>
      </c>
      <c r="J24" s="67" t="s">
        <v>5946</v>
      </c>
      <c r="K24" s="67" t="s">
        <v>5946</v>
      </c>
    </row>
    <row r="25" spans="1:11" ht="15.75">
      <c r="A25" s="66" t="s">
        <v>467</v>
      </c>
      <c r="B25" s="67" t="s">
        <v>587</v>
      </c>
      <c r="C25" s="67" t="s">
        <v>588</v>
      </c>
      <c r="D25" s="67" t="s">
        <v>5944</v>
      </c>
      <c r="E25" s="89"/>
      <c r="F25" s="67" t="s">
        <v>5946</v>
      </c>
      <c r="G25" s="67" t="s">
        <v>5946</v>
      </c>
      <c r="H25" s="67" t="s">
        <v>5946</v>
      </c>
      <c r="I25" s="67" t="s">
        <v>5946</v>
      </c>
      <c r="J25" s="67" t="s">
        <v>5946</v>
      </c>
      <c r="K25" s="68" t="s">
        <v>6290</v>
      </c>
    </row>
    <row r="26" spans="1:11" ht="15" customHeight="1">
      <c r="A26" s="66" t="s">
        <v>677</v>
      </c>
      <c r="B26" s="67" t="s">
        <v>703</v>
      </c>
      <c r="C26" s="67" t="s">
        <v>704</v>
      </c>
      <c r="D26" s="67" t="s">
        <v>5944</v>
      </c>
      <c r="E26" s="88" t="s">
        <v>6357</v>
      </c>
      <c r="F26" s="67" t="s">
        <v>5946</v>
      </c>
      <c r="G26" s="67" t="s">
        <v>5946</v>
      </c>
      <c r="H26" s="67" t="s">
        <v>5946</v>
      </c>
      <c r="I26" s="67" t="s">
        <v>5946</v>
      </c>
      <c r="J26" s="67" t="s">
        <v>5946</v>
      </c>
      <c r="K26" s="67" t="s">
        <v>5946</v>
      </c>
    </row>
    <row r="27" spans="1:11" ht="15.75">
      <c r="A27" s="66" t="s">
        <v>677</v>
      </c>
      <c r="B27" s="67" t="s">
        <v>713</v>
      </c>
      <c r="C27" s="67" t="s">
        <v>704</v>
      </c>
      <c r="D27" s="67" t="s">
        <v>5944</v>
      </c>
      <c r="E27" s="89"/>
      <c r="F27" s="67" t="s">
        <v>5946</v>
      </c>
      <c r="G27" s="67" t="s">
        <v>5946</v>
      </c>
      <c r="H27" s="67" t="s">
        <v>5946</v>
      </c>
      <c r="I27" s="67" t="s">
        <v>5946</v>
      </c>
      <c r="J27" s="67" t="s">
        <v>5946</v>
      </c>
      <c r="K27" s="70" t="s">
        <v>6363</v>
      </c>
    </row>
    <row r="28" spans="1:11" ht="15" customHeight="1">
      <c r="A28" s="66" t="s">
        <v>677</v>
      </c>
      <c r="B28" s="67" t="s">
        <v>678</v>
      </c>
      <c r="C28" s="67" t="s">
        <v>679</v>
      </c>
      <c r="D28" s="67" t="s">
        <v>5944</v>
      </c>
      <c r="E28" s="90" t="s">
        <v>6342</v>
      </c>
      <c r="F28" s="67" t="s">
        <v>5946</v>
      </c>
      <c r="G28" s="67" t="s">
        <v>5946</v>
      </c>
      <c r="H28" s="67" t="s">
        <v>5946</v>
      </c>
      <c r="I28" s="67" t="s">
        <v>5946</v>
      </c>
      <c r="J28" s="67" t="s">
        <v>5946</v>
      </c>
      <c r="K28" s="43" t="s">
        <v>5946</v>
      </c>
    </row>
    <row r="29" spans="1:11" ht="15.75">
      <c r="A29" s="66" t="s">
        <v>677</v>
      </c>
      <c r="B29" s="67" t="s">
        <v>718</v>
      </c>
      <c r="C29" s="67" t="s">
        <v>679</v>
      </c>
      <c r="D29" s="67" t="s">
        <v>5944</v>
      </c>
      <c r="E29" s="87"/>
      <c r="F29" s="67" t="s">
        <v>5946</v>
      </c>
      <c r="G29" s="67" t="s">
        <v>5946</v>
      </c>
      <c r="H29" s="67" t="s">
        <v>5946</v>
      </c>
      <c r="I29" s="67" t="s">
        <v>5946</v>
      </c>
      <c r="J29" s="67" t="s">
        <v>5946</v>
      </c>
      <c r="K29" s="68" t="s">
        <v>6367</v>
      </c>
    </row>
    <row r="30" spans="1:11" ht="15" customHeight="1">
      <c r="A30" s="66" t="s">
        <v>467</v>
      </c>
      <c r="B30" s="67" t="s">
        <v>470</v>
      </c>
      <c r="C30" s="67" t="s">
        <v>471</v>
      </c>
      <c r="D30" s="67" t="s">
        <v>5944</v>
      </c>
      <c r="E30" s="88" t="s">
        <v>6216</v>
      </c>
      <c r="F30" s="67" t="s">
        <v>5946</v>
      </c>
      <c r="G30" s="67" t="s">
        <v>5946</v>
      </c>
      <c r="H30" s="67" t="s">
        <v>5946</v>
      </c>
      <c r="I30" s="67" t="s">
        <v>5946</v>
      </c>
      <c r="J30" s="67" t="s">
        <v>5946</v>
      </c>
      <c r="K30" s="67" t="s">
        <v>5946</v>
      </c>
    </row>
    <row r="31" spans="1:11" ht="15.75">
      <c r="A31" s="66" t="s">
        <v>467</v>
      </c>
      <c r="B31" s="67" t="s">
        <v>562</v>
      </c>
      <c r="C31" s="67" t="s">
        <v>471</v>
      </c>
      <c r="D31" s="67" t="s">
        <v>5944</v>
      </c>
      <c r="E31" s="89"/>
      <c r="F31" s="67" t="s">
        <v>5946</v>
      </c>
      <c r="G31" s="67" t="s">
        <v>5946</v>
      </c>
      <c r="H31" s="67" t="s">
        <v>5946</v>
      </c>
      <c r="I31" s="67" t="s">
        <v>5946</v>
      </c>
      <c r="J31" s="67" t="s">
        <v>5946</v>
      </c>
      <c r="K31" s="68" t="s">
        <v>6274</v>
      </c>
    </row>
    <row r="32" spans="1:11" ht="15" customHeight="1">
      <c r="A32" s="66" t="s">
        <v>467</v>
      </c>
      <c r="B32" s="67" t="s">
        <v>525</v>
      </c>
      <c r="C32" s="67" t="s">
        <v>526</v>
      </c>
      <c r="D32" s="67" t="s">
        <v>5944</v>
      </c>
      <c r="E32" s="88" t="s">
        <v>6247</v>
      </c>
      <c r="F32" s="67" t="s">
        <v>5946</v>
      </c>
      <c r="G32" s="67" t="s">
        <v>5946</v>
      </c>
      <c r="H32" s="67" t="s">
        <v>5946</v>
      </c>
      <c r="I32" s="67" t="s">
        <v>5946</v>
      </c>
      <c r="J32" s="67" t="s">
        <v>5946</v>
      </c>
      <c r="K32" s="67" t="s">
        <v>5946</v>
      </c>
    </row>
    <row r="33" spans="1:11" ht="15.75">
      <c r="A33" s="66" t="s">
        <v>467</v>
      </c>
      <c r="B33" s="67" t="s">
        <v>1004</v>
      </c>
      <c r="C33" s="67" t="s">
        <v>526</v>
      </c>
      <c r="D33" s="67" t="s">
        <v>5944</v>
      </c>
      <c r="E33" s="89"/>
      <c r="F33" s="67" t="s">
        <v>5946</v>
      </c>
      <c r="G33" s="67" t="s">
        <v>5946</v>
      </c>
      <c r="H33" s="67" t="s">
        <v>5946</v>
      </c>
      <c r="I33" s="67" t="s">
        <v>5946</v>
      </c>
      <c r="J33" s="67" t="s">
        <v>5946</v>
      </c>
      <c r="K33" s="68" t="s">
        <v>6332</v>
      </c>
    </row>
    <row r="34" spans="1:11" ht="15" customHeight="1">
      <c r="A34" s="66" t="s">
        <v>467</v>
      </c>
      <c r="B34" s="67" t="s">
        <v>498</v>
      </c>
      <c r="C34" s="67" t="s">
        <v>499</v>
      </c>
      <c r="D34" s="67" t="s">
        <v>5944</v>
      </c>
      <c r="E34" s="90" t="s">
        <v>6231</v>
      </c>
      <c r="F34" s="67" t="s">
        <v>5946</v>
      </c>
      <c r="G34" s="67" t="s">
        <v>5946</v>
      </c>
      <c r="H34" s="67" t="s">
        <v>5946</v>
      </c>
      <c r="I34" s="67" t="s">
        <v>5946</v>
      </c>
      <c r="J34" s="67" t="s">
        <v>5946</v>
      </c>
      <c r="K34" s="67" t="s">
        <v>5946</v>
      </c>
    </row>
    <row r="35" spans="1:11" ht="15.75">
      <c r="A35" s="66" t="s">
        <v>467</v>
      </c>
      <c r="B35" s="67" t="s">
        <v>1050</v>
      </c>
      <c r="C35" s="67" t="s">
        <v>1051</v>
      </c>
      <c r="D35" s="67" t="s">
        <v>5944</v>
      </c>
      <c r="E35" s="87"/>
      <c r="F35" s="67" t="s">
        <v>5946</v>
      </c>
      <c r="G35" s="67" t="s">
        <v>5946</v>
      </c>
      <c r="H35" s="67" t="s">
        <v>5946</v>
      </c>
      <c r="I35" s="67" t="s">
        <v>5946</v>
      </c>
      <c r="J35" s="67" t="s">
        <v>5946</v>
      </c>
      <c r="K35" s="68" t="s">
        <v>6335</v>
      </c>
    </row>
    <row r="36" spans="1:11" ht="15" customHeight="1">
      <c r="A36" s="66" t="s">
        <v>807</v>
      </c>
      <c r="B36" s="67" t="s">
        <v>837</v>
      </c>
      <c r="C36" s="67" t="s">
        <v>838</v>
      </c>
      <c r="D36" s="67" t="s">
        <v>5944</v>
      </c>
      <c r="E36" s="90" t="s">
        <v>6434</v>
      </c>
      <c r="F36" s="67" t="s">
        <v>5946</v>
      </c>
      <c r="G36" s="67" t="s">
        <v>5946</v>
      </c>
      <c r="H36" s="67" t="s">
        <v>5946</v>
      </c>
      <c r="I36" s="67" t="s">
        <v>5946</v>
      </c>
      <c r="J36" s="67" t="s">
        <v>5946</v>
      </c>
      <c r="K36" s="67" t="s">
        <v>5946</v>
      </c>
    </row>
    <row r="37" spans="1:11" ht="15.75">
      <c r="A37" s="66" t="s">
        <v>807</v>
      </c>
      <c r="B37" s="67" t="s">
        <v>1049</v>
      </c>
      <c r="C37" s="67" t="s">
        <v>838</v>
      </c>
      <c r="D37" s="67" t="s">
        <v>5950</v>
      </c>
      <c r="E37" s="87"/>
      <c r="F37" s="67" t="s">
        <v>5946</v>
      </c>
      <c r="G37" s="67" t="s">
        <v>5946</v>
      </c>
      <c r="H37" s="67" t="s">
        <v>5946</v>
      </c>
      <c r="I37" s="67" t="s">
        <v>5946</v>
      </c>
      <c r="J37" s="67" t="s">
        <v>5946</v>
      </c>
      <c r="K37" s="68" t="s">
        <v>6492</v>
      </c>
    </row>
    <row r="38" spans="1:11" ht="15" customHeight="1">
      <c r="A38" s="66" t="s">
        <v>807</v>
      </c>
      <c r="B38" s="67" t="s">
        <v>821</v>
      </c>
      <c r="C38" s="67" t="s">
        <v>822</v>
      </c>
      <c r="D38" s="67" t="s">
        <v>5944</v>
      </c>
      <c r="E38" s="90" t="s">
        <v>6426</v>
      </c>
      <c r="F38" s="67" t="s">
        <v>5946</v>
      </c>
      <c r="G38" s="67" t="s">
        <v>5946</v>
      </c>
      <c r="H38" s="67" t="s">
        <v>5946</v>
      </c>
      <c r="I38" s="67" t="s">
        <v>5946</v>
      </c>
      <c r="J38" s="67" t="s">
        <v>5946</v>
      </c>
      <c r="K38" s="67" t="s">
        <v>5946</v>
      </c>
    </row>
    <row r="39" spans="1:11" ht="15.75">
      <c r="A39" s="66" t="s">
        <v>807</v>
      </c>
      <c r="B39" s="67" t="s">
        <v>1005</v>
      </c>
      <c r="C39" s="67" t="s">
        <v>1006</v>
      </c>
      <c r="D39" s="67" t="s">
        <v>5944</v>
      </c>
      <c r="E39" s="87"/>
      <c r="F39" s="67" t="s">
        <v>5946</v>
      </c>
      <c r="G39" s="67" t="s">
        <v>5946</v>
      </c>
      <c r="H39" s="67" t="s">
        <v>5946</v>
      </c>
      <c r="I39" s="67" t="s">
        <v>5946</v>
      </c>
      <c r="J39" s="67" t="s">
        <v>5946</v>
      </c>
      <c r="K39" s="68" t="s">
        <v>6484</v>
      </c>
    </row>
    <row r="40" spans="1:11" ht="15" customHeight="1">
      <c r="A40" s="66" t="s">
        <v>807</v>
      </c>
      <c r="B40" s="67" t="s">
        <v>808</v>
      </c>
      <c r="C40" s="67" t="s">
        <v>809</v>
      </c>
      <c r="D40" s="67" t="s">
        <v>5944</v>
      </c>
      <c r="E40" s="90" t="s">
        <v>6418</v>
      </c>
      <c r="F40" s="67" t="s">
        <v>5946</v>
      </c>
      <c r="G40" s="67" t="s">
        <v>5946</v>
      </c>
      <c r="H40" s="67" t="s">
        <v>5946</v>
      </c>
      <c r="I40" s="67" t="s">
        <v>5946</v>
      </c>
      <c r="J40" s="67" t="s">
        <v>5946</v>
      </c>
      <c r="K40" s="67" t="s">
        <v>5946</v>
      </c>
    </row>
    <row r="41" spans="1:11" ht="15.75">
      <c r="A41" s="66" t="s">
        <v>807</v>
      </c>
      <c r="B41" s="67" t="s">
        <v>849</v>
      </c>
      <c r="C41" s="67" t="s">
        <v>809</v>
      </c>
      <c r="D41" s="67" t="s">
        <v>5944</v>
      </c>
      <c r="E41" s="90"/>
      <c r="F41" s="67" t="s">
        <v>5946</v>
      </c>
      <c r="G41" s="67" t="s">
        <v>5946</v>
      </c>
      <c r="H41" s="67" t="s">
        <v>5946</v>
      </c>
      <c r="I41" s="67" t="s">
        <v>5946</v>
      </c>
      <c r="J41" s="67" t="s">
        <v>5946</v>
      </c>
      <c r="K41" s="68" t="s">
        <v>6442</v>
      </c>
    </row>
    <row r="42" spans="1:11" ht="15.75">
      <c r="A42" s="66" t="s">
        <v>807</v>
      </c>
      <c r="B42" s="67" t="s">
        <v>977</v>
      </c>
      <c r="C42" s="67" t="s">
        <v>978</v>
      </c>
      <c r="D42" s="67" t="s">
        <v>5944</v>
      </c>
      <c r="E42" s="87"/>
      <c r="F42" s="67" t="s">
        <v>5946</v>
      </c>
      <c r="G42" s="67" t="s">
        <v>5946</v>
      </c>
      <c r="H42" s="67" t="s">
        <v>5946</v>
      </c>
      <c r="I42" s="67" t="s">
        <v>5946</v>
      </c>
      <c r="J42" s="67" t="s">
        <v>5946</v>
      </c>
      <c r="K42" s="68" t="s">
        <v>6442</v>
      </c>
    </row>
    <row r="43" spans="1:11" ht="15" customHeight="1">
      <c r="A43" s="66" t="s">
        <v>807</v>
      </c>
      <c r="B43" s="67" t="s">
        <v>876</v>
      </c>
      <c r="C43" s="67" t="s">
        <v>867</v>
      </c>
      <c r="D43" s="67" t="s">
        <v>5944</v>
      </c>
      <c r="E43" s="90" t="s">
        <v>6456</v>
      </c>
      <c r="F43" s="67" t="s">
        <v>5946</v>
      </c>
      <c r="G43" s="67" t="s">
        <v>5946</v>
      </c>
      <c r="H43" s="67" t="s">
        <v>5946</v>
      </c>
      <c r="I43" s="67" t="s">
        <v>5946</v>
      </c>
      <c r="J43" s="67" t="s">
        <v>5946</v>
      </c>
      <c r="K43" s="67" t="s">
        <v>5946</v>
      </c>
    </row>
    <row r="44" spans="1:11" ht="15.75">
      <c r="A44" s="66" t="s">
        <v>807</v>
      </c>
      <c r="B44" s="67" t="s">
        <v>890</v>
      </c>
      <c r="C44" s="67" t="s">
        <v>867</v>
      </c>
      <c r="D44" s="67" t="s">
        <v>5944</v>
      </c>
      <c r="E44" s="87"/>
      <c r="F44" s="67" t="s">
        <v>5946</v>
      </c>
      <c r="G44" s="67" t="s">
        <v>5946</v>
      </c>
      <c r="H44" s="67" t="s">
        <v>5946</v>
      </c>
      <c r="I44" s="67" t="s">
        <v>5946</v>
      </c>
      <c r="J44" s="67" t="s">
        <v>5946</v>
      </c>
      <c r="K44" s="68" t="s">
        <v>6464</v>
      </c>
    </row>
    <row r="45" spans="1:11" ht="15" customHeight="1">
      <c r="A45" s="66" t="s">
        <v>807</v>
      </c>
      <c r="B45" s="67" t="s">
        <v>888</v>
      </c>
      <c r="C45" s="67" t="s">
        <v>889</v>
      </c>
      <c r="D45" s="67" t="s">
        <v>5944</v>
      </c>
      <c r="E45" s="88" t="s">
        <v>6462</v>
      </c>
      <c r="F45" s="67" t="s">
        <v>5946</v>
      </c>
      <c r="G45" s="67" t="s">
        <v>5946</v>
      </c>
      <c r="H45" s="67" t="s">
        <v>5946</v>
      </c>
      <c r="I45" s="67" t="s">
        <v>5946</v>
      </c>
      <c r="J45" s="67" t="s">
        <v>5946</v>
      </c>
      <c r="K45" s="68" t="s">
        <v>6463</v>
      </c>
    </row>
    <row r="46" spans="1:11" ht="15.75">
      <c r="A46" s="66" t="s">
        <v>807</v>
      </c>
      <c r="B46" s="67" t="s">
        <v>909</v>
      </c>
      <c r="C46" s="67" t="s">
        <v>910</v>
      </c>
      <c r="D46" s="67" t="s">
        <v>5944</v>
      </c>
      <c r="E46" s="89"/>
      <c r="F46" s="67" t="s">
        <v>5946</v>
      </c>
      <c r="G46" s="67" t="s">
        <v>5946</v>
      </c>
      <c r="H46" s="67" t="s">
        <v>5946</v>
      </c>
      <c r="I46" s="67" t="s">
        <v>5946</v>
      </c>
      <c r="J46" s="67" t="s">
        <v>5946</v>
      </c>
      <c r="K46" s="67" t="s">
        <v>5946</v>
      </c>
    </row>
    <row r="47" spans="1:11" ht="15" customHeight="1">
      <c r="A47" s="66" t="s">
        <v>807</v>
      </c>
      <c r="B47" s="67" t="s">
        <v>829</v>
      </c>
      <c r="C47" s="67" t="s">
        <v>830</v>
      </c>
      <c r="D47" s="67" t="s">
        <v>5944</v>
      </c>
      <c r="E47" s="90" t="s">
        <v>6430</v>
      </c>
      <c r="F47" s="67" t="s">
        <v>5952</v>
      </c>
      <c r="G47" s="67" t="s">
        <v>5946</v>
      </c>
      <c r="H47" s="67" t="s">
        <v>5946</v>
      </c>
      <c r="I47" s="67" t="s">
        <v>5946</v>
      </c>
      <c r="J47" s="67" t="s">
        <v>5946</v>
      </c>
      <c r="K47" s="67" t="s">
        <v>5946</v>
      </c>
    </row>
    <row r="48" spans="1:11" ht="15.75">
      <c r="A48" s="66" t="s">
        <v>807</v>
      </c>
      <c r="B48" s="67" t="s">
        <v>895</v>
      </c>
      <c r="C48" s="67" t="s">
        <v>896</v>
      </c>
      <c r="D48" s="67" t="s">
        <v>5944</v>
      </c>
      <c r="E48" s="87"/>
      <c r="F48" s="67" t="s">
        <v>6272</v>
      </c>
      <c r="G48" s="67" t="s">
        <v>5946</v>
      </c>
      <c r="H48" s="67" t="s">
        <v>5946</v>
      </c>
      <c r="I48" s="67" t="s">
        <v>5946</v>
      </c>
      <c r="J48" s="67" t="s">
        <v>5946</v>
      </c>
      <c r="K48" s="68" t="s">
        <v>6467</v>
      </c>
    </row>
    <row r="49" spans="1:11" ht="15" customHeight="1">
      <c r="A49" s="66" t="s">
        <v>677</v>
      </c>
      <c r="B49" s="67" t="s">
        <v>725</v>
      </c>
      <c r="C49" s="67" t="s">
        <v>683</v>
      </c>
      <c r="D49" s="67" t="s">
        <v>5944</v>
      </c>
      <c r="E49" s="90" t="s">
        <v>6372</v>
      </c>
      <c r="F49" s="67" t="s">
        <v>5946</v>
      </c>
      <c r="G49" s="67" t="s">
        <v>5946</v>
      </c>
      <c r="H49" s="67" t="s">
        <v>5946</v>
      </c>
      <c r="I49" s="67" t="s">
        <v>5946</v>
      </c>
      <c r="J49" s="67" t="s">
        <v>5946</v>
      </c>
      <c r="K49" s="68" t="s">
        <v>6373</v>
      </c>
    </row>
    <row r="50" spans="1:11" ht="18.75">
      <c r="A50" s="66" t="s">
        <v>677</v>
      </c>
      <c r="B50" s="67" t="s">
        <v>1055</v>
      </c>
      <c r="C50" s="67" t="s">
        <v>1056</v>
      </c>
      <c r="D50" s="67" t="s">
        <v>5944</v>
      </c>
      <c r="E50" s="87"/>
      <c r="F50" s="67" t="s">
        <v>5946</v>
      </c>
      <c r="G50" s="67" t="s">
        <v>5946</v>
      </c>
      <c r="H50" s="67" t="s">
        <v>5946</v>
      </c>
      <c r="I50" s="67" t="s">
        <v>5946</v>
      </c>
      <c r="J50" s="67" t="s">
        <v>5946</v>
      </c>
      <c r="K50" s="69" t="s">
        <v>6373</v>
      </c>
    </row>
    <row r="51" spans="1:11" ht="15" customHeight="1">
      <c r="A51" s="66" t="s">
        <v>677</v>
      </c>
      <c r="B51" s="67" t="s">
        <v>723</v>
      </c>
      <c r="C51" s="67" t="s">
        <v>724</v>
      </c>
      <c r="D51" s="67" t="s">
        <v>5944</v>
      </c>
      <c r="E51" s="90" t="s">
        <v>6370</v>
      </c>
      <c r="F51" s="67" t="s">
        <v>5946</v>
      </c>
      <c r="G51" s="67" t="s">
        <v>5946</v>
      </c>
      <c r="H51" s="67" t="s">
        <v>5946</v>
      </c>
      <c r="I51" s="67" t="s">
        <v>5946</v>
      </c>
      <c r="J51" s="67" t="s">
        <v>5946</v>
      </c>
      <c r="K51" s="68" t="s">
        <v>6371</v>
      </c>
    </row>
    <row r="52" spans="1:11" ht="15.75">
      <c r="A52" s="66" t="s">
        <v>677</v>
      </c>
      <c r="B52" s="67" t="s">
        <v>746</v>
      </c>
      <c r="C52" s="67" t="s">
        <v>747</v>
      </c>
      <c r="D52" s="67" t="s">
        <v>5944</v>
      </c>
      <c r="E52" s="90"/>
      <c r="F52" s="67" t="s">
        <v>5946</v>
      </c>
      <c r="G52" s="67" t="s">
        <v>5946</v>
      </c>
      <c r="H52" s="67" t="s">
        <v>5946</v>
      </c>
      <c r="I52" s="67" t="s">
        <v>5946</v>
      </c>
      <c r="J52" s="67" t="s">
        <v>5946</v>
      </c>
      <c r="K52" s="68" t="s">
        <v>6371</v>
      </c>
    </row>
    <row r="53" spans="1:11" ht="15.75">
      <c r="A53" s="66" t="s">
        <v>677</v>
      </c>
      <c r="B53" s="67" t="s">
        <v>763</v>
      </c>
      <c r="C53" s="67" t="s">
        <v>764</v>
      </c>
      <c r="D53" s="67" t="s">
        <v>5944</v>
      </c>
      <c r="E53" s="87"/>
      <c r="F53" s="67" t="s">
        <v>5946</v>
      </c>
      <c r="G53" s="67" t="s">
        <v>5946</v>
      </c>
      <c r="H53" s="67" t="s">
        <v>5946</v>
      </c>
      <c r="I53" s="67" t="s">
        <v>5946</v>
      </c>
      <c r="J53" s="67" t="s">
        <v>5946</v>
      </c>
      <c r="K53" s="67" t="s">
        <v>5946</v>
      </c>
    </row>
    <row r="54" spans="1:11" ht="15" customHeight="1">
      <c r="A54" s="66" t="s">
        <v>467</v>
      </c>
      <c r="B54" s="67" t="s">
        <v>565</v>
      </c>
      <c r="C54" s="67" t="s">
        <v>566</v>
      </c>
      <c r="D54" s="67" t="s">
        <v>5944</v>
      </c>
      <c r="E54" s="90" t="s">
        <v>6276</v>
      </c>
      <c r="F54" s="67" t="s">
        <v>5952</v>
      </c>
      <c r="G54" s="67" t="s">
        <v>5946</v>
      </c>
      <c r="H54" s="67" t="s">
        <v>5946</v>
      </c>
      <c r="I54" s="67" t="s">
        <v>5946</v>
      </c>
      <c r="J54" s="67" t="s">
        <v>5946</v>
      </c>
      <c r="K54" s="68" t="s">
        <v>6277</v>
      </c>
    </row>
    <row r="55" spans="1:11" ht="15.75">
      <c r="A55" s="66" t="s">
        <v>467</v>
      </c>
      <c r="B55" s="67" t="s">
        <v>635</v>
      </c>
      <c r="C55" s="67" t="s">
        <v>636</v>
      </c>
      <c r="D55" s="67" t="s">
        <v>5944</v>
      </c>
      <c r="E55" s="87"/>
      <c r="F55" s="67" t="s">
        <v>6272</v>
      </c>
      <c r="G55" s="67" t="s">
        <v>5946</v>
      </c>
      <c r="H55" s="67" t="s">
        <v>5946</v>
      </c>
      <c r="I55" s="67" t="s">
        <v>5946</v>
      </c>
      <c r="J55" s="67" t="s">
        <v>5946</v>
      </c>
      <c r="K55" s="67" t="s">
        <v>5946</v>
      </c>
    </row>
    <row r="56" spans="1:11" ht="15" customHeight="1">
      <c r="A56" s="66" t="s">
        <v>66</v>
      </c>
      <c r="B56" s="67" t="s">
        <v>95</v>
      </c>
      <c r="C56" s="67" t="s">
        <v>96</v>
      </c>
      <c r="D56" s="67" t="s">
        <v>5944</v>
      </c>
      <c r="E56" s="88" t="s">
        <v>5996</v>
      </c>
      <c r="F56" s="67" t="s">
        <v>5946</v>
      </c>
      <c r="G56" s="67" t="s">
        <v>5946</v>
      </c>
      <c r="H56" s="67" t="s">
        <v>5946</v>
      </c>
      <c r="I56" s="67" t="s">
        <v>5946</v>
      </c>
      <c r="J56" s="67" t="s">
        <v>5946</v>
      </c>
      <c r="K56" s="67" t="s">
        <v>5946</v>
      </c>
    </row>
    <row r="57" spans="1:11" ht="18.75">
      <c r="A57" s="45" t="s">
        <v>66</v>
      </c>
      <c r="B57" s="71" t="s">
        <v>113</v>
      </c>
      <c r="C57" s="71" t="s">
        <v>96</v>
      </c>
      <c r="D57" s="71" t="s">
        <v>5944</v>
      </c>
      <c r="E57" s="89"/>
      <c r="F57" s="71" t="s">
        <v>5946</v>
      </c>
      <c r="G57" s="71" t="s">
        <v>5946</v>
      </c>
      <c r="H57" s="71" t="s">
        <v>5946</v>
      </c>
      <c r="I57" s="71" t="s">
        <v>5946</v>
      </c>
      <c r="J57" s="71" t="s">
        <v>5946</v>
      </c>
      <c r="K57" s="72" t="s">
        <v>6007</v>
      </c>
    </row>
    <row r="58" spans="1:11" ht="15" customHeight="1">
      <c r="A58" s="66" t="s">
        <v>169</v>
      </c>
      <c r="B58" s="67" t="s">
        <v>947</v>
      </c>
      <c r="C58" s="67" t="s">
        <v>948</v>
      </c>
      <c r="D58" s="67" t="s">
        <v>5944</v>
      </c>
      <c r="E58" s="90" t="s">
        <v>6123</v>
      </c>
      <c r="F58" s="67" t="s">
        <v>5946</v>
      </c>
      <c r="G58" s="67" t="s">
        <v>5946</v>
      </c>
      <c r="H58" s="67" t="s">
        <v>5946</v>
      </c>
      <c r="I58" s="67" t="s">
        <v>5946</v>
      </c>
      <c r="J58" s="67" t="s">
        <v>5946</v>
      </c>
      <c r="K58" s="68" t="s">
        <v>6124</v>
      </c>
    </row>
    <row r="59" spans="1:11" ht="15.75">
      <c r="A59" s="66" t="s">
        <v>169</v>
      </c>
      <c r="B59" s="67" t="s">
        <v>1010</v>
      </c>
      <c r="C59" s="67" t="s">
        <v>1011</v>
      </c>
      <c r="D59" s="67" t="s">
        <v>5944</v>
      </c>
      <c r="E59" s="87"/>
      <c r="F59" s="67" t="s">
        <v>5946</v>
      </c>
      <c r="G59" s="67" t="s">
        <v>5946</v>
      </c>
      <c r="H59" s="67" t="s">
        <v>5946</v>
      </c>
      <c r="I59" s="67" t="s">
        <v>5946</v>
      </c>
      <c r="J59" s="67" t="s">
        <v>5946</v>
      </c>
      <c r="K59" s="67" t="s">
        <v>5946</v>
      </c>
    </row>
    <row r="60" spans="1:11" ht="15" customHeight="1">
      <c r="A60" s="66" t="s">
        <v>467</v>
      </c>
      <c r="B60" s="67" t="s">
        <v>510</v>
      </c>
      <c r="C60" s="67" t="s">
        <v>511</v>
      </c>
      <c r="D60" s="67" t="s">
        <v>5944</v>
      </c>
      <c r="E60" s="90" t="s">
        <v>6237</v>
      </c>
      <c r="F60" s="67" t="s">
        <v>5946</v>
      </c>
      <c r="G60" s="67" t="s">
        <v>5946</v>
      </c>
      <c r="H60" s="67" t="s">
        <v>5946</v>
      </c>
      <c r="I60" s="67" t="s">
        <v>5946</v>
      </c>
      <c r="J60" s="67" t="s">
        <v>5946</v>
      </c>
      <c r="K60" s="67" t="s">
        <v>5946</v>
      </c>
    </row>
    <row r="61" spans="1:11" ht="15.75">
      <c r="A61" s="66" t="s">
        <v>467</v>
      </c>
      <c r="B61" s="67" t="s">
        <v>611</v>
      </c>
      <c r="C61" s="67" t="s">
        <v>511</v>
      </c>
      <c r="D61" s="67" t="s">
        <v>5944</v>
      </c>
      <c r="E61" s="87"/>
      <c r="F61" s="67" t="s">
        <v>5946</v>
      </c>
      <c r="G61" s="67" t="s">
        <v>5946</v>
      </c>
      <c r="H61" s="67" t="s">
        <v>5946</v>
      </c>
      <c r="I61" s="67" t="s">
        <v>5946</v>
      </c>
      <c r="J61" s="67" t="s">
        <v>5946</v>
      </c>
      <c r="K61" s="73" t="s">
        <v>6303</v>
      </c>
    </row>
    <row r="62" spans="1:11" ht="15" customHeight="1">
      <c r="A62" s="66" t="s">
        <v>467</v>
      </c>
      <c r="B62" s="67" t="s">
        <v>675</v>
      </c>
      <c r="C62" s="67" t="s">
        <v>676</v>
      </c>
      <c r="D62" s="67" t="s">
        <v>5944</v>
      </c>
      <c r="E62" s="90" t="s">
        <v>6322</v>
      </c>
      <c r="F62" s="67" t="s">
        <v>5946</v>
      </c>
      <c r="G62" s="67" t="s">
        <v>5946</v>
      </c>
      <c r="H62" s="67" t="s">
        <v>5946</v>
      </c>
      <c r="I62" s="67" t="s">
        <v>5946</v>
      </c>
      <c r="J62" s="67" t="s">
        <v>5946</v>
      </c>
      <c r="K62" s="43" t="s">
        <v>5946</v>
      </c>
    </row>
    <row r="63" spans="1:11" ht="15.75">
      <c r="A63" s="66" t="s">
        <v>467</v>
      </c>
      <c r="B63" s="67" t="s">
        <v>992</v>
      </c>
      <c r="C63" s="67" t="s">
        <v>993</v>
      </c>
      <c r="D63" s="67" t="s">
        <v>5944</v>
      </c>
      <c r="E63" s="87"/>
      <c r="F63" s="67" t="s">
        <v>5946</v>
      </c>
      <c r="G63" s="67" t="s">
        <v>5946</v>
      </c>
      <c r="H63" s="67" t="s">
        <v>5946</v>
      </c>
      <c r="I63" s="67" t="s">
        <v>5946</v>
      </c>
      <c r="J63" s="67" t="s">
        <v>5946</v>
      </c>
      <c r="K63" s="68" t="s">
        <v>6331</v>
      </c>
    </row>
    <row r="64" spans="1:11" ht="15" customHeight="1">
      <c r="A64" s="66" t="s">
        <v>66</v>
      </c>
      <c r="B64" s="67" t="s">
        <v>155</v>
      </c>
      <c r="C64" s="71" t="s">
        <v>156</v>
      </c>
      <c r="D64" s="67" t="s">
        <v>5950</v>
      </c>
      <c r="E64" s="88" t="s">
        <v>6027</v>
      </c>
      <c r="F64" s="67" t="s">
        <v>5952</v>
      </c>
      <c r="G64" s="67" t="s">
        <v>5946</v>
      </c>
      <c r="H64" s="67" t="s">
        <v>5946</v>
      </c>
      <c r="I64" s="67" t="s">
        <v>5946</v>
      </c>
      <c r="J64" s="67" t="s">
        <v>5946</v>
      </c>
      <c r="K64" s="64" t="s">
        <v>6028</v>
      </c>
    </row>
    <row r="65" spans="1:11" ht="15.75">
      <c r="A65" s="66" t="s">
        <v>247</v>
      </c>
      <c r="B65" s="67" t="s">
        <v>352</v>
      </c>
      <c r="C65" s="67" t="s">
        <v>353</v>
      </c>
      <c r="D65" s="67" t="s">
        <v>5944</v>
      </c>
      <c r="E65" s="89"/>
      <c r="F65" s="67" t="s">
        <v>5952</v>
      </c>
      <c r="G65" s="67" t="s">
        <v>5946</v>
      </c>
      <c r="H65" s="67" t="s">
        <v>5946</v>
      </c>
      <c r="I65" s="67" t="s">
        <v>5946</v>
      </c>
      <c r="J65" s="67" t="s">
        <v>5946</v>
      </c>
      <c r="K65" s="43" t="s">
        <v>5946</v>
      </c>
    </row>
    <row r="66" spans="1:11" ht="15" customHeight="1">
      <c r="A66" s="66" t="s">
        <v>169</v>
      </c>
      <c r="B66" s="67" t="s">
        <v>170</v>
      </c>
      <c r="C66" s="67" t="s">
        <v>171</v>
      </c>
      <c r="D66" s="67" t="s">
        <v>5944</v>
      </c>
      <c r="E66" s="88" t="s">
        <v>6045</v>
      </c>
      <c r="F66" s="67" t="s">
        <v>5946</v>
      </c>
      <c r="G66" s="67" t="s">
        <v>5946</v>
      </c>
      <c r="H66" s="67" t="s">
        <v>5946</v>
      </c>
      <c r="I66" s="67" t="s">
        <v>5946</v>
      </c>
      <c r="J66" s="67" t="s">
        <v>5946</v>
      </c>
      <c r="K66" s="67" t="s">
        <v>5946</v>
      </c>
    </row>
    <row r="67" spans="1:11" ht="18.75">
      <c r="A67" s="45" t="s">
        <v>169</v>
      </c>
      <c r="B67" s="71" t="s">
        <v>238</v>
      </c>
      <c r="C67" s="71" t="s">
        <v>239</v>
      </c>
      <c r="D67" s="71" t="s">
        <v>5944</v>
      </c>
      <c r="E67" s="89"/>
      <c r="F67" s="71" t="s">
        <v>5946</v>
      </c>
      <c r="G67" s="71" t="s">
        <v>5946</v>
      </c>
      <c r="H67" s="71" t="s">
        <v>5946</v>
      </c>
      <c r="I67" s="71" t="s">
        <v>5946</v>
      </c>
      <c r="J67" s="71" t="s">
        <v>5946</v>
      </c>
      <c r="K67" s="69" t="s">
        <v>6085</v>
      </c>
    </row>
    <row r="68" spans="1:11" ht="15.75">
      <c r="A68" s="37" t="s">
        <v>247</v>
      </c>
      <c r="B68" s="43" t="s">
        <v>346</v>
      </c>
      <c r="C68" s="43" t="s">
        <v>347</v>
      </c>
      <c r="D68" s="43" t="s">
        <v>5944</v>
      </c>
      <c r="E68" s="91" t="s">
        <v>6146</v>
      </c>
      <c r="F68" s="43" t="s">
        <v>5946</v>
      </c>
      <c r="G68" s="43" t="s">
        <v>5946</v>
      </c>
      <c r="H68" s="43" t="s">
        <v>5946</v>
      </c>
      <c r="I68" s="43" t="s">
        <v>5946</v>
      </c>
      <c r="J68" s="43" t="s">
        <v>5946</v>
      </c>
      <c r="K68" s="78" t="s">
        <v>6147</v>
      </c>
    </row>
    <row r="69" spans="1:11" ht="18.75">
      <c r="A69" s="66" t="s">
        <v>247</v>
      </c>
      <c r="B69" s="67" t="s">
        <v>350</v>
      </c>
      <c r="C69" s="67" t="s">
        <v>351</v>
      </c>
      <c r="D69" s="67" t="s">
        <v>5944</v>
      </c>
      <c r="E69" s="92"/>
      <c r="F69" s="67" t="s">
        <v>5946</v>
      </c>
      <c r="G69" s="67" t="s">
        <v>5946</v>
      </c>
      <c r="H69" s="67" t="s">
        <v>5946</v>
      </c>
      <c r="I69" s="67" t="s">
        <v>5946</v>
      </c>
      <c r="J69" s="67" t="s">
        <v>5946</v>
      </c>
      <c r="K69" s="69" t="s">
        <v>6147</v>
      </c>
    </row>
    <row r="70" spans="1:11">
      <c r="A70" s="74"/>
      <c r="B70" s="74"/>
      <c r="C70" s="74"/>
      <c r="D70" s="74"/>
      <c r="E70" s="76"/>
      <c r="F70" s="74"/>
      <c r="G70" s="74"/>
      <c r="H70" s="74"/>
      <c r="I70" s="74"/>
      <c r="J70" s="74"/>
      <c r="K70" s="74"/>
    </row>
    <row r="71" spans="1:11">
      <c r="A71" s="74"/>
      <c r="B71" s="74"/>
      <c r="C71" s="74"/>
      <c r="D71" s="74"/>
      <c r="E71" s="76"/>
      <c r="F71" s="74"/>
      <c r="G71" s="74"/>
      <c r="H71" s="74"/>
      <c r="I71" s="74"/>
      <c r="J71" s="74"/>
      <c r="K71" s="74" t="s">
        <v>6502</v>
      </c>
    </row>
  </sheetData>
  <autoFilter ref="A1:K69" xr:uid="{C61F9C52-B8E3-4FA1-86CC-ED2C28C43649}"/>
  <mergeCells count="34">
    <mergeCell ref="E64:E65"/>
    <mergeCell ref="E66:E67"/>
    <mergeCell ref="E68:E69"/>
    <mergeCell ref="E51:E53"/>
    <mergeCell ref="E54:E55"/>
    <mergeCell ref="E56:E57"/>
    <mergeCell ref="E58:E59"/>
    <mergeCell ref="E60:E61"/>
    <mergeCell ref="E62:E63"/>
    <mergeCell ref="E49:E50"/>
    <mergeCell ref="E26:E27"/>
    <mergeCell ref="E28:E29"/>
    <mergeCell ref="E30:E31"/>
    <mergeCell ref="E32:E33"/>
    <mergeCell ref="E34:E35"/>
    <mergeCell ref="E36:E37"/>
    <mergeCell ref="E38:E39"/>
    <mergeCell ref="E40:E42"/>
    <mergeCell ref="E43:E44"/>
    <mergeCell ref="E45:E46"/>
    <mergeCell ref="E47:E48"/>
    <mergeCell ref="K12:K13"/>
    <mergeCell ref="E24:E2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</mergeCells>
  <hyperlinks>
    <hyperlink ref="K9" r:id="rId1" xr:uid="{E623936F-9EF4-40BE-86A5-07F631F7A5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115D-65F1-48FD-9199-BC47CBEA4A10}">
  <dimension ref="A1:D90"/>
  <sheetViews>
    <sheetView workbookViewId="0">
      <selection activeCell="D13" sqref="D13"/>
    </sheetView>
  </sheetViews>
  <sheetFormatPr defaultRowHeight="14.25"/>
  <cols>
    <col min="4" max="4" width="20.85546875" bestFit="1" customWidth="1"/>
  </cols>
  <sheetData>
    <row r="1" spans="1:4">
      <c r="A1" s="5" t="s">
        <v>0</v>
      </c>
      <c r="B1" s="2" t="s">
        <v>1</v>
      </c>
      <c r="C1" s="2" t="s">
        <v>2</v>
      </c>
      <c r="D1" s="2" t="s">
        <v>916</v>
      </c>
    </row>
    <row r="2" spans="1:4">
      <c r="A2" s="6">
        <v>1</v>
      </c>
      <c r="B2" s="3" t="s">
        <v>6</v>
      </c>
      <c r="C2" s="3" t="s">
        <v>11</v>
      </c>
      <c r="D2" s="3" t="s">
        <v>12</v>
      </c>
    </row>
    <row r="3" spans="1:4">
      <c r="A3" s="6">
        <v>2</v>
      </c>
      <c r="B3" s="3" t="s">
        <v>6</v>
      </c>
      <c r="C3" s="3" t="s">
        <v>16</v>
      </c>
      <c r="D3" s="3" t="s">
        <v>17</v>
      </c>
    </row>
    <row r="4" spans="1:4">
      <c r="A4" s="6">
        <v>3</v>
      </c>
      <c r="B4" s="3" t="s">
        <v>6</v>
      </c>
      <c r="C4" s="3" t="s">
        <v>18</v>
      </c>
      <c r="D4" s="3" t="s">
        <v>19</v>
      </c>
    </row>
    <row r="5" spans="1:4">
      <c r="A5" s="6">
        <v>4</v>
      </c>
      <c r="B5" s="3" t="s">
        <v>20</v>
      </c>
      <c r="C5" s="3" t="s">
        <v>38</v>
      </c>
      <c r="D5" s="3" t="s">
        <v>22</v>
      </c>
    </row>
    <row r="6" spans="1:4">
      <c r="A6" s="6">
        <v>5</v>
      </c>
      <c r="B6" s="3" t="s">
        <v>20</v>
      </c>
      <c r="C6" s="3" t="s">
        <v>55</v>
      </c>
      <c r="D6" s="3" t="s">
        <v>56</v>
      </c>
    </row>
    <row r="7" spans="1:4">
      <c r="A7" s="6">
        <v>6</v>
      </c>
      <c r="B7" s="3" t="s">
        <v>20</v>
      </c>
      <c r="C7" s="3" t="s">
        <v>59</v>
      </c>
      <c r="D7" s="3" t="s">
        <v>60</v>
      </c>
    </row>
    <row r="8" spans="1:4">
      <c r="A8" s="6">
        <v>7</v>
      </c>
      <c r="B8" s="3" t="s">
        <v>20</v>
      </c>
      <c r="C8" s="3" t="s">
        <v>61</v>
      </c>
      <c r="D8" s="3" t="s">
        <v>62</v>
      </c>
    </row>
    <row r="9" spans="1:4">
      <c r="A9" s="6">
        <v>8</v>
      </c>
      <c r="B9" s="3" t="s">
        <v>66</v>
      </c>
      <c r="C9" s="3" t="s">
        <v>118</v>
      </c>
      <c r="D9" s="3" t="s">
        <v>119</v>
      </c>
    </row>
    <row r="10" spans="1:4">
      <c r="A10" s="6">
        <v>9</v>
      </c>
      <c r="B10" s="3" t="s">
        <v>66</v>
      </c>
      <c r="C10" s="3" t="s">
        <v>134</v>
      </c>
      <c r="D10" s="3" t="s">
        <v>135</v>
      </c>
    </row>
    <row r="11" spans="1:4">
      <c r="A11" s="6">
        <v>10</v>
      </c>
      <c r="B11" s="3" t="s">
        <v>66</v>
      </c>
      <c r="C11" s="3" t="s">
        <v>136</v>
      </c>
      <c r="D11" s="3" t="s">
        <v>137</v>
      </c>
    </row>
    <row r="12" spans="1:4">
      <c r="A12" s="6">
        <v>11</v>
      </c>
      <c r="B12" s="3" t="s">
        <v>66</v>
      </c>
      <c r="C12" s="3" t="s">
        <v>144</v>
      </c>
      <c r="D12" s="3" t="s">
        <v>145</v>
      </c>
    </row>
    <row r="13" spans="1:4">
      <c r="A13" s="6">
        <v>12</v>
      </c>
      <c r="B13" s="3" t="s">
        <v>66</v>
      </c>
      <c r="C13" s="3" t="s">
        <v>146</v>
      </c>
      <c r="D13" s="3" t="s">
        <v>84</v>
      </c>
    </row>
    <row r="14" spans="1:4">
      <c r="A14" s="6">
        <v>13</v>
      </c>
      <c r="B14" s="3" t="s">
        <v>66</v>
      </c>
      <c r="C14" s="3" t="s">
        <v>162</v>
      </c>
      <c r="D14" s="3" t="s">
        <v>163</v>
      </c>
    </row>
    <row r="15" spans="1:4">
      <c r="A15" s="6">
        <v>14</v>
      </c>
      <c r="B15" s="3" t="s">
        <v>66</v>
      </c>
      <c r="C15" s="3" t="s">
        <v>164</v>
      </c>
      <c r="D15" s="3" t="s">
        <v>75</v>
      </c>
    </row>
    <row r="16" spans="1:4">
      <c r="A16" s="6">
        <v>15</v>
      </c>
      <c r="B16" s="3" t="s">
        <v>169</v>
      </c>
      <c r="C16" s="3" t="s">
        <v>233</v>
      </c>
      <c r="D16" s="3" t="s">
        <v>185</v>
      </c>
    </row>
    <row r="17" spans="1:4">
      <c r="A17" s="6">
        <v>16</v>
      </c>
      <c r="B17" s="3" t="s">
        <v>169</v>
      </c>
      <c r="C17" s="3" t="s">
        <v>254</v>
      </c>
      <c r="D17" s="3" t="s">
        <v>255</v>
      </c>
    </row>
    <row r="18" spans="1:4">
      <c r="A18" s="6">
        <v>17</v>
      </c>
      <c r="B18" s="3" t="s">
        <v>169</v>
      </c>
      <c r="C18" s="3" t="s">
        <v>269</v>
      </c>
      <c r="D18" s="3" t="s">
        <v>185</v>
      </c>
    </row>
    <row r="19" spans="1:4">
      <c r="A19" s="6">
        <v>18</v>
      </c>
      <c r="B19" s="3" t="s">
        <v>169</v>
      </c>
      <c r="C19" s="3" t="s">
        <v>270</v>
      </c>
      <c r="D19" s="3" t="s">
        <v>271</v>
      </c>
    </row>
    <row r="20" spans="1:4">
      <c r="A20" s="6">
        <v>19</v>
      </c>
      <c r="B20" s="3" t="s">
        <v>169</v>
      </c>
      <c r="C20" s="3" t="s">
        <v>272</v>
      </c>
      <c r="D20" s="3" t="s">
        <v>273</v>
      </c>
    </row>
    <row r="21" spans="1:4">
      <c r="A21" s="6">
        <v>20</v>
      </c>
      <c r="B21" s="3" t="s">
        <v>169</v>
      </c>
      <c r="C21" s="3" t="s">
        <v>281</v>
      </c>
      <c r="D21" s="3" t="s">
        <v>282</v>
      </c>
    </row>
    <row r="22" spans="1:4">
      <c r="A22" s="6">
        <v>21</v>
      </c>
      <c r="B22" s="3" t="s">
        <v>169</v>
      </c>
      <c r="C22" s="3" t="s">
        <v>291</v>
      </c>
      <c r="D22" s="3" t="s">
        <v>292</v>
      </c>
    </row>
    <row r="23" spans="1:4">
      <c r="A23" s="6">
        <v>22</v>
      </c>
      <c r="B23" s="3" t="s">
        <v>169</v>
      </c>
      <c r="C23" s="3" t="s">
        <v>293</v>
      </c>
      <c r="D23" s="3" t="s">
        <v>294</v>
      </c>
    </row>
    <row r="24" spans="1:4">
      <c r="A24" s="6">
        <v>23</v>
      </c>
      <c r="B24" s="3" t="s">
        <v>169</v>
      </c>
      <c r="C24" s="3" t="s">
        <v>297</v>
      </c>
      <c r="D24" s="3" t="s">
        <v>298</v>
      </c>
    </row>
    <row r="25" spans="1:4">
      <c r="A25" s="6">
        <v>24</v>
      </c>
      <c r="B25" s="3" t="s">
        <v>169</v>
      </c>
      <c r="C25" s="3" t="s">
        <v>299</v>
      </c>
      <c r="D25" s="3" t="s">
        <v>300</v>
      </c>
    </row>
    <row r="26" spans="1:4">
      <c r="A26" s="6">
        <v>25</v>
      </c>
      <c r="B26" s="3" t="s">
        <v>169</v>
      </c>
      <c r="C26" s="3" t="s">
        <v>305</v>
      </c>
      <c r="D26" s="3" t="s">
        <v>183</v>
      </c>
    </row>
    <row r="27" spans="1:4">
      <c r="A27" s="6">
        <v>26</v>
      </c>
      <c r="B27" s="3" t="s">
        <v>169</v>
      </c>
      <c r="C27" s="3" t="s">
        <v>306</v>
      </c>
      <c r="D27" s="3" t="s">
        <v>185</v>
      </c>
    </row>
    <row r="28" spans="1:4">
      <c r="A28" s="6">
        <v>27</v>
      </c>
      <c r="B28" s="3" t="s">
        <v>169</v>
      </c>
      <c r="C28" s="3" t="s">
        <v>307</v>
      </c>
      <c r="D28" s="3" t="s">
        <v>308</v>
      </c>
    </row>
    <row r="29" spans="1:4">
      <c r="A29" s="6">
        <v>28</v>
      </c>
      <c r="B29" s="3" t="s">
        <v>169</v>
      </c>
      <c r="C29" s="3" t="s">
        <v>311</v>
      </c>
      <c r="D29" s="3" t="s">
        <v>312</v>
      </c>
    </row>
    <row r="30" spans="1:4">
      <c r="A30" s="6">
        <v>29</v>
      </c>
      <c r="B30" s="3" t="s">
        <v>169</v>
      </c>
      <c r="C30" s="3" t="s">
        <v>316</v>
      </c>
      <c r="D30" s="3" t="s">
        <v>317</v>
      </c>
    </row>
    <row r="31" spans="1:4">
      <c r="A31" s="6">
        <v>30</v>
      </c>
      <c r="B31" s="3" t="s">
        <v>247</v>
      </c>
      <c r="C31" s="3" t="s">
        <v>342</v>
      </c>
      <c r="D31" s="3" t="s">
        <v>343</v>
      </c>
    </row>
    <row r="32" spans="1:4">
      <c r="A32" s="6">
        <v>31</v>
      </c>
      <c r="B32" s="3" t="s">
        <v>247</v>
      </c>
      <c r="C32" s="3" t="s">
        <v>354</v>
      </c>
      <c r="D32" s="3" t="s">
        <v>355</v>
      </c>
    </row>
    <row r="33" spans="1:4">
      <c r="A33" s="6">
        <v>32</v>
      </c>
      <c r="B33" s="3" t="s">
        <v>360</v>
      </c>
      <c r="C33" s="3" t="s">
        <v>410</v>
      </c>
      <c r="D33" s="3" t="s">
        <v>411</v>
      </c>
    </row>
    <row r="34" spans="1:4">
      <c r="A34" s="6">
        <v>33</v>
      </c>
      <c r="B34" s="3" t="s">
        <v>360</v>
      </c>
      <c r="C34" s="3" t="s">
        <v>414</v>
      </c>
      <c r="D34" s="3" t="s">
        <v>415</v>
      </c>
    </row>
    <row r="35" spans="1:4">
      <c r="A35" s="6">
        <v>34</v>
      </c>
      <c r="B35" s="3" t="s">
        <v>360</v>
      </c>
      <c r="C35" s="3" t="s">
        <v>424</v>
      </c>
      <c r="D35" s="3" t="s">
        <v>425</v>
      </c>
    </row>
    <row r="36" spans="1:4">
      <c r="A36" s="6">
        <v>35</v>
      </c>
      <c r="B36" s="3" t="s">
        <v>360</v>
      </c>
      <c r="C36" s="3" t="s">
        <v>426</v>
      </c>
      <c r="D36" s="3" t="s">
        <v>427</v>
      </c>
    </row>
    <row r="37" spans="1:4">
      <c r="A37" s="6">
        <v>36</v>
      </c>
      <c r="B37" s="3" t="s">
        <v>360</v>
      </c>
      <c r="C37" s="3" t="s">
        <v>432</v>
      </c>
      <c r="D37" s="3" t="s">
        <v>433</v>
      </c>
    </row>
    <row r="38" spans="1:4">
      <c r="A38" s="6">
        <v>37</v>
      </c>
      <c r="B38" s="3" t="s">
        <v>360</v>
      </c>
      <c r="C38" s="3" t="s">
        <v>434</v>
      </c>
      <c r="D38" s="3" t="s">
        <v>435</v>
      </c>
    </row>
    <row r="39" spans="1:4">
      <c r="A39" s="6">
        <v>38</v>
      </c>
      <c r="B39" s="3" t="s">
        <v>360</v>
      </c>
      <c r="C39" s="3" t="s">
        <v>439</v>
      </c>
      <c r="D39" s="3" t="s">
        <v>440</v>
      </c>
    </row>
    <row r="40" spans="1:4">
      <c r="A40" s="6">
        <v>39</v>
      </c>
      <c r="B40" s="3" t="s">
        <v>360</v>
      </c>
      <c r="C40" s="3" t="s">
        <v>441</v>
      </c>
      <c r="D40" s="3" t="s">
        <v>442</v>
      </c>
    </row>
    <row r="41" spans="1:4">
      <c r="A41" s="6">
        <v>40</v>
      </c>
      <c r="B41" s="3" t="s">
        <v>360</v>
      </c>
      <c r="C41" s="3" t="s">
        <v>445</v>
      </c>
      <c r="D41" s="3" t="s">
        <v>446</v>
      </c>
    </row>
    <row r="42" spans="1:4">
      <c r="A42" s="6">
        <v>41</v>
      </c>
      <c r="B42" s="3" t="s">
        <v>360</v>
      </c>
      <c r="C42" s="3" t="s">
        <v>447</v>
      </c>
      <c r="D42" s="3" t="s">
        <v>448</v>
      </c>
    </row>
    <row r="43" spans="1:4">
      <c r="A43" s="6">
        <v>42</v>
      </c>
      <c r="B43" s="3" t="s">
        <v>360</v>
      </c>
      <c r="C43" s="3" t="s">
        <v>451</v>
      </c>
      <c r="D43" s="3" t="s">
        <v>452</v>
      </c>
    </row>
    <row r="44" spans="1:4">
      <c r="A44" s="6">
        <v>43</v>
      </c>
      <c r="B44" s="3" t="s">
        <v>360</v>
      </c>
      <c r="C44" s="3" t="s">
        <v>455</v>
      </c>
      <c r="D44" s="3" t="s">
        <v>456</v>
      </c>
    </row>
    <row r="45" spans="1:4">
      <c r="A45" s="6">
        <v>44</v>
      </c>
      <c r="B45" s="3" t="s">
        <v>360</v>
      </c>
      <c r="C45" s="3" t="s">
        <v>457</v>
      </c>
      <c r="D45" s="3" t="s">
        <v>458</v>
      </c>
    </row>
    <row r="46" spans="1:4">
      <c r="A46" s="6">
        <v>45</v>
      </c>
      <c r="B46" s="3" t="s">
        <v>467</v>
      </c>
      <c r="C46" s="3" t="s">
        <v>560</v>
      </c>
      <c r="D46" s="3" t="s">
        <v>561</v>
      </c>
    </row>
    <row r="47" spans="1:4">
      <c r="A47" s="6">
        <v>46</v>
      </c>
      <c r="B47" s="3" t="s">
        <v>467</v>
      </c>
      <c r="C47" s="3" t="s">
        <v>584</v>
      </c>
      <c r="D47" s="3" t="s">
        <v>585</v>
      </c>
    </row>
    <row r="48" spans="1:4">
      <c r="A48" s="6">
        <v>47</v>
      </c>
      <c r="B48" s="3" t="s">
        <v>467</v>
      </c>
      <c r="C48" s="3" t="s">
        <v>586</v>
      </c>
      <c r="D48" s="3" t="s">
        <v>110</v>
      </c>
    </row>
    <row r="49" spans="1:4">
      <c r="A49" s="6">
        <v>48</v>
      </c>
      <c r="B49" s="3" t="s">
        <v>467</v>
      </c>
      <c r="C49" s="3" t="s">
        <v>600</v>
      </c>
      <c r="D49" s="3" t="s">
        <v>601</v>
      </c>
    </row>
    <row r="50" spans="1:4">
      <c r="A50" s="6">
        <v>49</v>
      </c>
      <c r="B50" s="3" t="s">
        <v>467</v>
      </c>
      <c r="C50" s="3" t="s">
        <v>607</v>
      </c>
      <c r="D50" s="3" t="s">
        <v>608</v>
      </c>
    </row>
    <row r="51" spans="1:4">
      <c r="A51" s="6">
        <v>50</v>
      </c>
      <c r="B51" s="3" t="s">
        <v>467</v>
      </c>
      <c r="C51" s="3" t="s">
        <v>614</v>
      </c>
      <c r="D51" s="3" t="s">
        <v>615</v>
      </c>
    </row>
    <row r="52" spans="1:4">
      <c r="A52" s="6">
        <v>51</v>
      </c>
      <c r="B52" s="3" t="s">
        <v>467</v>
      </c>
      <c r="C52" s="3" t="s">
        <v>624</v>
      </c>
      <c r="D52" s="3" t="s">
        <v>625</v>
      </c>
    </row>
    <row r="53" spans="1:4">
      <c r="A53" s="6">
        <v>52</v>
      </c>
      <c r="B53" s="3" t="s">
        <v>467</v>
      </c>
      <c r="C53" s="3" t="s">
        <v>628</v>
      </c>
      <c r="D53" s="3" t="s">
        <v>312</v>
      </c>
    </row>
    <row r="54" spans="1:4">
      <c r="A54" s="6">
        <v>53</v>
      </c>
      <c r="B54" s="3" t="s">
        <v>467</v>
      </c>
      <c r="C54" s="3" t="s">
        <v>631</v>
      </c>
      <c r="D54" s="3" t="s">
        <v>471</v>
      </c>
    </row>
    <row r="55" spans="1:4">
      <c r="A55" s="6">
        <v>54</v>
      </c>
      <c r="B55" s="3" t="s">
        <v>467</v>
      </c>
      <c r="C55" s="3" t="s">
        <v>632</v>
      </c>
      <c r="D55" s="3" t="s">
        <v>553</v>
      </c>
    </row>
    <row r="56" spans="1:4">
      <c r="A56" s="6">
        <v>55</v>
      </c>
      <c r="B56" s="3" t="s">
        <v>467</v>
      </c>
      <c r="C56" s="3" t="s">
        <v>633</v>
      </c>
      <c r="D56" s="3" t="s">
        <v>634</v>
      </c>
    </row>
    <row r="57" spans="1:4">
      <c r="A57" s="6">
        <v>56</v>
      </c>
      <c r="B57" s="3" t="s">
        <v>467</v>
      </c>
      <c r="C57" s="3" t="s">
        <v>639</v>
      </c>
      <c r="D57" s="3" t="s">
        <v>537</v>
      </c>
    </row>
    <row r="58" spans="1:4">
      <c r="A58" s="6">
        <v>57</v>
      </c>
      <c r="B58" s="3" t="s">
        <v>467</v>
      </c>
      <c r="C58" s="3" t="s">
        <v>640</v>
      </c>
      <c r="D58" s="3" t="s">
        <v>347</v>
      </c>
    </row>
    <row r="59" spans="1:4">
      <c r="A59" s="6">
        <v>58</v>
      </c>
      <c r="B59" s="3" t="s">
        <v>467</v>
      </c>
      <c r="C59" s="3" t="s">
        <v>642</v>
      </c>
      <c r="D59" s="3" t="s">
        <v>198</v>
      </c>
    </row>
    <row r="60" spans="1:4">
      <c r="A60" s="6">
        <v>59</v>
      </c>
      <c r="B60" s="3" t="s">
        <v>467</v>
      </c>
      <c r="C60" s="3" t="s">
        <v>643</v>
      </c>
      <c r="D60" s="3" t="s">
        <v>476</v>
      </c>
    </row>
    <row r="61" spans="1:4">
      <c r="A61" s="6">
        <v>60</v>
      </c>
      <c r="B61" s="3" t="s">
        <v>467</v>
      </c>
      <c r="C61" s="3" t="s">
        <v>645</v>
      </c>
      <c r="D61" s="3" t="s">
        <v>646</v>
      </c>
    </row>
    <row r="62" spans="1:4">
      <c r="A62" s="6">
        <v>61</v>
      </c>
      <c r="B62" s="3" t="s">
        <v>467</v>
      </c>
      <c r="C62" s="3" t="s">
        <v>647</v>
      </c>
      <c r="D62" s="3" t="s">
        <v>648</v>
      </c>
    </row>
    <row r="63" spans="1:4">
      <c r="A63" s="6">
        <v>62</v>
      </c>
      <c r="B63" s="3" t="s">
        <v>467</v>
      </c>
      <c r="C63" s="3" t="s">
        <v>649</v>
      </c>
      <c r="D63" s="3" t="s">
        <v>650</v>
      </c>
    </row>
    <row r="64" spans="1:4">
      <c r="A64" s="6">
        <v>63</v>
      </c>
      <c r="B64" s="3" t="s">
        <v>467</v>
      </c>
      <c r="C64" s="3" t="s">
        <v>651</v>
      </c>
      <c r="D64" s="3" t="s">
        <v>522</v>
      </c>
    </row>
    <row r="65" spans="1:4">
      <c r="A65" s="6">
        <v>64</v>
      </c>
      <c r="B65" s="3" t="s">
        <v>467</v>
      </c>
      <c r="C65" s="3" t="s">
        <v>655</v>
      </c>
      <c r="D65" s="3" t="s">
        <v>656</v>
      </c>
    </row>
    <row r="66" spans="1:4">
      <c r="A66" s="6">
        <v>65</v>
      </c>
      <c r="B66" s="3" t="s">
        <v>467</v>
      </c>
      <c r="C66" s="3" t="s">
        <v>657</v>
      </c>
      <c r="D66" s="3" t="s">
        <v>542</v>
      </c>
    </row>
    <row r="67" spans="1:4">
      <c r="A67" s="6">
        <v>66</v>
      </c>
      <c r="B67" s="3" t="s">
        <v>467</v>
      </c>
      <c r="C67" s="3" t="s">
        <v>658</v>
      </c>
      <c r="D67" s="3" t="s">
        <v>659</v>
      </c>
    </row>
    <row r="68" spans="1:4">
      <c r="A68" s="6">
        <v>67</v>
      </c>
      <c r="B68" s="3" t="s">
        <v>467</v>
      </c>
      <c r="C68" s="3" t="s">
        <v>660</v>
      </c>
      <c r="D68" s="3" t="s">
        <v>661</v>
      </c>
    </row>
    <row r="69" spans="1:4">
      <c r="A69" s="6">
        <v>68</v>
      </c>
      <c r="B69" s="3" t="s">
        <v>467</v>
      </c>
      <c r="C69" s="3" t="s">
        <v>662</v>
      </c>
      <c r="D69" s="3" t="s">
        <v>663</v>
      </c>
    </row>
    <row r="70" spans="1:4">
      <c r="A70" s="6">
        <v>69</v>
      </c>
      <c r="B70" s="3" t="s">
        <v>467</v>
      </c>
      <c r="C70" s="3" t="s">
        <v>668</v>
      </c>
      <c r="D70" s="3" t="s">
        <v>669</v>
      </c>
    </row>
    <row r="71" spans="1:4">
      <c r="A71" s="6">
        <v>70</v>
      </c>
      <c r="B71" s="3" t="s">
        <v>467</v>
      </c>
      <c r="C71" s="3" t="s">
        <v>672</v>
      </c>
      <c r="D71" s="3" t="s">
        <v>323</v>
      </c>
    </row>
    <row r="72" spans="1:4">
      <c r="A72" s="6">
        <v>71</v>
      </c>
      <c r="B72" s="3" t="s">
        <v>467</v>
      </c>
      <c r="C72" s="3" t="s">
        <v>673</v>
      </c>
      <c r="D72" s="3" t="s">
        <v>573</v>
      </c>
    </row>
    <row r="73" spans="1:4">
      <c r="A73" s="6">
        <v>72</v>
      </c>
      <c r="B73" s="3" t="s">
        <v>677</v>
      </c>
      <c r="C73" s="3" t="s">
        <v>749</v>
      </c>
      <c r="D73" s="3" t="s">
        <v>699</v>
      </c>
    </row>
    <row r="74" spans="1:4">
      <c r="A74" s="6">
        <v>73</v>
      </c>
      <c r="B74" s="3" t="s">
        <v>677</v>
      </c>
      <c r="C74" s="3" t="s">
        <v>755</v>
      </c>
      <c r="D74" s="3" t="s">
        <v>756</v>
      </c>
    </row>
    <row r="75" spans="1:4">
      <c r="A75" s="6">
        <v>74</v>
      </c>
      <c r="B75" s="3" t="s">
        <v>677</v>
      </c>
      <c r="C75" s="3" t="s">
        <v>762</v>
      </c>
      <c r="D75" s="3" t="s">
        <v>679</v>
      </c>
    </row>
    <row r="76" spans="1:4">
      <c r="A76" s="6">
        <v>75</v>
      </c>
      <c r="B76" s="3" t="s">
        <v>677</v>
      </c>
      <c r="C76" s="3" t="s">
        <v>767</v>
      </c>
      <c r="D76" s="3" t="s">
        <v>768</v>
      </c>
    </row>
    <row r="77" spans="1:4">
      <c r="A77" s="6">
        <v>76</v>
      </c>
      <c r="B77" s="3" t="s">
        <v>677</v>
      </c>
      <c r="C77" s="3" t="s">
        <v>770</v>
      </c>
      <c r="D77" s="3" t="s">
        <v>771</v>
      </c>
    </row>
    <row r="78" spans="1:4">
      <c r="A78" s="6">
        <v>77</v>
      </c>
      <c r="B78" s="3" t="s">
        <v>677</v>
      </c>
      <c r="C78" s="3" t="s">
        <v>772</v>
      </c>
      <c r="D78" s="3" t="s">
        <v>773</v>
      </c>
    </row>
    <row r="79" spans="1:4">
      <c r="A79" s="6">
        <v>78</v>
      </c>
      <c r="B79" s="3" t="s">
        <v>677</v>
      </c>
      <c r="C79" s="3" t="s">
        <v>777</v>
      </c>
      <c r="D79" s="3" t="s">
        <v>679</v>
      </c>
    </row>
    <row r="80" spans="1:4">
      <c r="A80" s="6">
        <v>79</v>
      </c>
      <c r="B80" s="3" t="s">
        <v>677</v>
      </c>
      <c r="C80" s="3" t="s">
        <v>782</v>
      </c>
      <c r="D80" s="3" t="s">
        <v>783</v>
      </c>
    </row>
    <row r="81" spans="1:4">
      <c r="A81" s="6">
        <v>80</v>
      </c>
      <c r="B81" s="3" t="s">
        <v>677</v>
      </c>
      <c r="C81" s="3" t="s">
        <v>796</v>
      </c>
      <c r="D81" s="3" t="s">
        <v>797</v>
      </c>
    </row>
    <row r="82" spans="1:4">
      <c r="A82" s="6">
        <v>81</v>
      </c>
      <c r="B82" s="3" t="s">
        <v>677</v>
      </c>
      <c r="C82" s="3" t="s">
        <v>798</v>
      </c>
      <c r="D82" s="3" t="s">
        <v>799</v>
      </c>
    </row>
    <row r="83" spans="1:4">
      <c r="A83" s="6">
        <v>82</v>
      </c>
      <c r="B83" s="3" t="s">
        <v>807</v>
      </c>
      <c r="C83" s="3" t="s">
        <v>862</v>
      </c>
      <c r="D83" s="3" t="s">
        <v>855</v>
      </c>
    </row>
    <row r="84" spans="1:4">
      <c r="A84" s="6">
        <v>83</v>
      </c>
      <c r="B84" s="3" t="s">
        <v>807</v>
      </c>
      <c r="C84" s="3" t="s">
        <v>870</v>
      </c>
      <c r="D84" s="3" t="s">
        <v>871</v>
      </c>
    </row>
    <row r="85" spans="1:4">
      <c r="A85" s="6">
        <v>84</v>
      </c>
      <c r="B85" s="3" t="s">
        <v>807</v>
      </c>
      <c r="C85" s="3" t="s">
        <v>883</v>
      </c>
      <c r="D85" s="3" t="s">
        <v>867</v>
      </c>
    </row>
    <row r="86" spans="1:4">
      <c r="A86" s="6">
        <v>85</v>
      </c>
      <c r="B86" s="3" t="s">
        <v>807</v>
      </c>
      <c r="C86" s="3" t="s">
        <v>886</v>
      </c>
      <c r="D86" s="3" t="s">
        <v>887</v>
      </c>
    </row>
    <row r="87" spans="1:4">
      <c r="A87" s="6">
        <v>86</v>
      </c>
      <c r="B87" s="8" t="s">
        <v>807</v>
      </c>
      <c r="C87" s="8" t="s">
        <v>912</v>
      </c>
      <c r="D87" s="8" t="s">
        <v>913</v>
      </c>
    </row>
    <row r="88" spans="1:4">
      <c r="A88" s="6">
        <v>87</v>
      </c>
      <c r="B88" t="s">
        <v>677</v>
      </c>
      <c r="C88" t="s">
        <v>790</v>
      </c>
      <c r="D88" t="s">
        <v>791</v>
      </c>
    </row>
    <row r="89" spans="1:4">
      <c r="A89" s="6">
        <v>88</v>
      </c>
      <c r="B89" t="s">
        <v>467</v>
      </c>
      <c r="C89" t="s">
        <v>622</v>
      </c>
      <c r="D89" t="s">
        <v>623</v>
      </c>
    </row>
    <row r="90" spans="1:4">
      <c r="A90" s="6">
        <v>89</v>
      </c>
      <c r="B90" t="s">
        <v>677</v>
      </c>
      <c r="C90" t="s">
        <v>790</v>
      </c>
      <c r="D90" t="s">
        <v>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E9F9-FEBB-40CC-B415-CA1F6AB353A6}">
  <dimension ref="A1:E100"/>
  <sheetViews>
    <sheetView topLeftCell="A81" workbookViewId="0">
      <selection activeCell="G93" sqref="G93"/>
    </sheetView>
  </sheetViews>
  <sheetFormatPr defaultRowHeight="14.25"/>
  <cols>
    <col min="3" max="3" width="21.140625" bestFit="1" customWidth="1"/>
    <col min="5" max="5" width="10.28515625" customWidth="1"/>
  </cols>
  <sheetData>
    <row r="1" spans="1:5" s="21" customFormat="1">
      <c r="A1" s="21" t="s">
        <v>1</v>
      </c>
      <c r="B1" s="21" t="s">
        <v>917</v>
      </c>
      <c r="C1" s="21" t="s">
        <v>918</v>
      </c>
      <c r="D1" s="21" t="s">
        <v>919</v>
      </c>
      <c r="E1" s="21" t="s">
        <v>920</v>
      </c>
    </row>
    <row r="2" spans="1:5">
      <c r="A2" t="s">
        <v>807</v>
      </c>
      <c r="B2" t="s">
        <v>921</v>
      </c>
      <c r="C2" t="s">
        <v>922</v>
      </c>
      <c r="D2" s="27">
        <v>14692</v>
      </c>
      <c r="E2" s="27">
        <v>150330</v>
      </c>
    </row>
    <row r="3" spans="1:5">
      <c r="A3" t="s">
        <v>807</v>
      </c>
      <c r="B3" t="s">
        <v>923</v>
      </c>
      <c r="C3" t="s">
        <v>924</v>
      </c>
      <c r="D3" s="27">
        <v>12811</v>
      </c>
      <c r="E3" s="27">
        <v>83221</v>
      </c>
    </row>
    <row r="4" spans="1:5">
      <c r="A4" t="s">
        <v>467</v>
      </c>
      <c r="B4" t="s">
        <v>925</v>
      </c>
      <c r="C4" t="s">
        <v>926</v>
      </c>
      <c r="D4" s="27">
        <v>12932</v>
      </c>
      <c r="E4" s="27">
        <v>76012</v>
      </c>
    </row>
    <row r="5" spans="1:5">
      <c r="A5" t="s">
        <v>807</v>
      </c>
      <c r="B5" t="s">
        <v>927</v>
      </c>
      <c r="C5" t="s">
        <v>928</v>
      </c>
      <c r="D5" s="27">
        <v>7898</v>
      </c>
      <c r="E5" s="27">
        <v>66986</v>
      </c>
    </row>
    <row r="6" spans="1:5">
      <c r="A6" t="s">
        <v>6</v>
      </c>
      <c r="B6" s="6" t="s">
        <v>929</v>
      </c>
      <c r="C6" s="3" t="s">
        <v>930</v>
      </c>
      <c r="D6" s="27">
        <v>9635</v>
      </c>
      <c r="E6" s="27">
        <v>61577</v>
      </c>
    </row>
    <row r="7" spans="1:5">
      <c r="A7" t="s">
        <v>6</v>
      </c>
      <c r="B7" s="6" t="s">
        <v>931</v>
      </c>
      <c r="C7" s="3" t="s">
        <v>932</v>
      </c>
      <c r="D7" s="27">
        <v>8420</v>
      </c>
      <c r="E7" s="27">
        <v>41464</v>
      </c>
    </row>
    <row r="8" spans="1:5">
      <c r="A8" t="s">
        <v>467</v>
      </c>
      <c r="B8" s="6" t="s">
        <v>933</v>
      </c>
      <c r="C8" s="3" t="s">
        <v>934</v>
      </c>
      <c r="D8" s="27">
        <v>8602</v>
      </c>
      <c r="E8" s="27">
        <v>40250</v>
      </c>
    </row>
    <row r="9" spans="1:5">
      <c r="A9" t="s">
        <v>169</v>
      </c>
      <c r="B9" s="6" t="s">
        <v>935</v>
      </c>
      <c r="C9" s="3" t="s">
        <v>936</v>
      </c>
      <c r="D9" s="27">
        <v>12798</v>
      </c>
      <c r="E9" s="27">
        <v>26658</v>
      </c>
    </row>
    <row r="10" spans="1:5">
      <c r="A10" t="s">
        <v>66</v>
      </c>
      <c r="B10" s="6" t="s">
        <v>937</v>
      </c>
      <c r="C10" s="3" t="s">
        <v>938</v>
      </c>
      <c r="D10" s="27">
        <v>15566</v>
      </c>
      <c r="E10" s="27">
        <v>24572</v>
      </c>
    </row>
    <row r="11" spans="1:5">
      <c r="A11" t="s">
        <v>6</v>
      </c>
      <c r="B11" s="6" t="s">
        <v>939</v>
      </c>
      <c r="C11" s="3" t="s">
        <v>940</v>
      </c>
      <c r="D11" s="27">
        <v>7731</v>
      </c>
      <c r="E11" s="27">
        <v>22885</v>
      </c>
    </row>
    <row r="12" spans="1:5">
      <c r="A12" t="s">
        <v>360</v>
      </c>
      <c r="B12" s="7" t="s">
        <v>941</v>
      </c>
      <c r="C12" s="8" t="s">
        <v>942</v>
      </c>
      <c r="D12" s="28">
        <v>13308</v>
      </c>
      <c r="E12" s="28">
        <v>21295</v>
      </c>
    </row>
    <row r="13" spans="1:5">
      <c r="A13" t="s">
        <v>169</v>
      </c>
      <c r="B13" t="s">
        <v>943</v>
      </c>
      <c r="C13" t="s">
        <v>944</v>
      </c>
      <c r="D13" s="27">
        <v>10579</v>
      </c>
      <c r="E13" s="27">
        <v>21138</v>
      </c>
    </row>
    <row r="14" spans="1:5">
      <c r="A14" t="s">
        <v>66</v>
      </c>
      <c r="B14" t="s">
        <v>945</v>
      </c>
      <c r="C14" t="s">
        <v>946</v>
      </c>
      <c r="D14" s="27">
        <v>13255</v>
      </c>
      <c r="E14" s="27">
        <v>20925</v>
      </c>
    </row>
    <row r="15" spans="1:5">
      <c r="A15" t="s">
        <v>169</v>
      </c>
      <c r="B15" t="s">
        <v>947</v>
      </c>
      <c r="C15" t="s">
        <v>948</v>
      </c>
      <c r="D15" s="27">
        <v>6654</v>
      </c>
      <c r="E15" s="27">
        <v>20199</v>
      </c>
    </row>
    <row r="16" spans="1:5">
      <c r="A16" t="s">
        <v>360</v>
      </c>
      <c r="B16" t="s">
        <v>949</v>
      </c>
      <c r="C16" t="s">
        <v>950</v>
      </c>
      <c r="D16" s="27">
        <v>7227</v>
      </c>
      <c r="E16" s="27">
        <v>19820</v>
      </c>
    </row>
    <row r="17" spans="1:5">
      <c r="A17" t="s">
        <v>169</v>
      </c>
      <c r="B17" t="s">
        <v>951</v>
      </c>
      <c r="C17" t="s">
        <v>952</v>
      </c>
      <c r="D17" s="27">
        <v>8528</v>
      </c>
      <c r="E17" s="27">
        <v>18591</v>
      </c>
    </row>
    <row r="18" spans="1:5">
      <c r="A18" t="s">
        <v>807</v>
      </c>
      <c r="B18" t="s">
        <v>953</v>
      </c>
      <c r="C18" t="s">
        <v>954</v>
      </c>
      <c r="D18" s="27">
        <v>13929</v>
      </c>
      <c r="E18" s="27">
        <v>18323</v>
      </c>
    </row>
    <row r="19" spans="1:5">
      <c r="A19" t="s">
        <v>20</v>
      </c>
      <c r="B19" t="s">
        <v>955</v>
      </c>
      <c r="C19" t="s">
        <v>956</v>
      </c>
      <c r="D19" s="27">
        <v>13864</v>
      </c>
      <c r="E19" s="27">
        <v>18068</v>
      </c>
    </row>
    <row r="20" spans="1:5">
      <c r="A20" t="s">
        <v>66</v>
      </c>
      <c r="B20" t="s">
        <v>957</v>
      </c>
      <c r="C20" t="s">
        <v>958</v>
      </c>
      <c r="D20" s="27">
        <v>11484</v>
      </c>
      <c r="E20" s="27">
        <v>16896</v>
      </c>
    </row>
    <row r="21" spans="1:5">
      <c r="A21" t="s">
        <v>20</v>
      </c>
      <c r="B21" t="s">
        <v>959</v>
      </c>
      <c r="C21" t="s">
        <v>960</v>
      </c>
      <c r="D21" s="27">
        <v>12881</v>
      </c>
      <c r="E21" s="27">
        <v>15715</v>
      </c>
    </row>
    <row r="22" spans="1:5">
      <c r="A22" t="s">
        <v>467</v>
      </c>
      <c r="B22" t="s">
        <v>961</v>
      </c>
      <c r="C22" t="s">
        <v>962</v>
      </c>
      <c r="D22" s="28">
        <v>11161</v>
      </c>
      <c r="E22" s="28">
        <v>14162</v>
      </c>
    </row>
    <row r="23" spans="1:5">
      <c r="A23" t="s">
        <v>66</v>
      </c>
      <c r="B23" s="6" t="s">
        <v>963</v>
      </c>
      <c r="C23" s="3" t="s">
        <v>964</v>
      </c>
      <c r="D23" s="27">
        <v>13429</v>
      </c>
      <c r="E23" s="27">
        <v>14035</v>
      </c>
    </row>
    <row r="24" spans="1:5">
      <c r="A24" t="s">
        <v>247</v>
      </c>
      <c r="B24" s="6" t="s">
        <v>965</v>
      </c>
      <c r="C24" s="3" t="s">
        <v>966</v>
      </c>
      <c r="D24" s="27">
        <v>10897</v>
      </c>
      <c r="E24" s="27">
        <v>13726</v>
      </c>
    </row>
    <row r="25" spans="1:5">
      <c r="A25" t="s">
        <v>807</v>
      </c>
      <c r="B25" s="6" t="s">
        <v>967</v>
      </c>
      <c r="C25" s="3" t="s">
        <v>968</v>
      </c>
      <c r="D25" s="27">
        <v>17444</v>
      </c>
      <c r="E25" s="27">
        <v>13359</v>
      </c>
    </row>
    <row r="26" spans="1:5">
      <c r="A26" t="s">
        <v>677</v>
      </c>
      <c r="B26" s="6" t="s">
        <v>969</v>
      </c>
      <c r="C26" s="3" t="s">
        <v>970</v>
      </c>
      <c r="D26" s="27">
        <v>5982</v>
      </c>
      <c r="E26" s="27">
        <v>13237</v>
      </c>
    </row>
    <row r="27" spans="1:5">
      <c r="A27" t="s">
        <v>66</v>
      </c>
      <c r="B27" s="6" t="s">
        <v>971</v>
      </c>
      <c r="C27" s="3" t="s">
        <v>972</v>
      </c>
      <c r="D27" s="27">
        <v>12627</v>
      </c>
      <c r="E27" s="27">
        <v>12541</v>
      </c>
    </row>
    <row r="28" spans="1:5">
      <c r="A28" t="s">
        <v>467</v>
      </c>
      <c r="B28" s="6" t="s">
        <v>973</v>
      </c>
      <c r="C28" s="3" t="s">
        <v>974</v>
      </c>
      <c r="D28" s="27">
        <v>15510</v>
      </c>
      <c r="E28" s="27">
        <v>12293</v>
      </c>
    </row>
    <row r="29" spans="1:5">
      <c r="A29" t="s">
        <v>467</v>
      </c>
      <c r="B29" s="6" t="s">
        <v>975</v>
      </c>
      <c r="C29" s="3" t="s">
        <v>976</v>
      </c>
      <c r="D29" s="27">
        <v>17288</v>
      </c>
      <c r="E29" s="27">
        <v>12282</v>
      </c>
    </row>
    <row r="30" spans="1:5">
      <c r="A30" t="s">
        <v>807</v>
      </c>
      <c r="B30" s="6" t="s">
        <v>977</v>
      </c>
      <c r="C30" s="3" t="s">
        <v>978</v>
      </c>
      <c r="D30" s="27">
        <v>17307</v>
      </c>
      <c r="E30" s="27">
        <v>11312</v>
      </c>
    </row>
    <row r="31" spans="1:5">
      <c r="A31" t="s">
        <v>677</v>
      </c>
      <c r="B31" s="6" t="s">
        <v>979</v>
      </c>
      <c r="C31" s="3" t="s">
        <v>980</v>
      </c>
      <c r="D31" s="27">
        <v>10009</v>
      </c>
      <c r="E31" s="27">
        <v>10963</v>
      </c>
    </row>
    <row r="32" spans="1:5">
      <c r="A32" t="s">
        <v>360</v>
      </c>
      <c r="B32" s="6" t="s">
        <v>981</v>
      </c>
      <c r="C32" s="3" t="s">
        <v>982</v>
      </c>
      <c r="D32" s="27">
        <v>4054</v>
      </c>
      <c r="E32" s="27">
        <v>10851</v>
      </c>
    </row>
    <row r="33" spans="1:5">
      <c r="A33" t="s">
        <v>807</v>
      </c>
      <c r="B33" s="6" t="s">
        <v>983</v>
      </c>
      <c r="C33" s="3" t="s">
        <v>984</v>
      </c>
      <c r="D33" s="27">
        <v>4563</v>
      </c>
      <c r="E33" s="27">
        <v>10235</v>
      </c>
    </row>
    <row r="34" spans="1:5">
      <c r="A34" t="s">
        <v>467</v>
      </c>
      <c r="B34" s="6" t="s">
        <v>985</v>
      </c>
      <c r="C34" s="3" t="s">
        <v>573</v>
      </c>
      <c r="D34" s="27">
        <v>14687</v>
      </c>
      <c r="E34" s="27">
        <v>9490</v>
      </c>
    </row>
    <row r="35" spans="1:5">
      <c r="A35" t="s">
        <v>360</v>
      </c>
      <c r="B35" s="7" t="s">
        <v>986</v>
      </c>
      <c r="C35" s="8" t="s">
        <v>987</v>
      </c>
      <c r="D35" s="28">
        <v>15917</v>
      </c>
      <c r="E35" s="28">
        <v>9437</v>
      </c>
    </row>
    <row r="36" spans="1:5">
      <c r="A36" t="s">
        <v>66</v>
      </c>
      <c r="B36" s="6" t="s">
        <v>988</v>
      </c>
      <c r="C36" s="3" t="s">
        <v>989</v>
      </c>
      <c r="D36" s="27">
        <v>13334</v>
      </c>
      <c r="E36" s="27">
        <v>9252</v>
      </c>
    </row>
    <row r="37" spans="1:5">
      <c r="A37" t="s">
        <v>247</v>
      </c>
      <c r="B37" s="6" t="s">
        <v>990</v>
      </c>
      <c r="C37" s="3" t="s">
        <v>991</v>
      </c>
      <c r="D37" s="27">
        <v>13540</v>
      </c>
      <c r="E37" s="27">
        <v>8371</v>
      </c>
    </row>
    <row r="38" spans="1:5">
      <c r="A38" t="s">
        <v>467</v>
      </c>
      <c r="B38" s="6" t="s">
        <v>992</v>
      </c>
      <c r="C38" s="3" t="s">
        <v>993</v>
      </c>
      <c r="D38" s="27">
        <v>15363</v>
      </c>
      <c r="E38" s="27">
        <v>7474</v>
      </c>
    </row>
    <row r="39" spans="1:5">
      <c r="A39" t="s">
        <v>677</v>
      </c>
      <c r="B39" s="6" t="s">
        <v>994</v>
      </c>
      <c r="C39" s="3" t="s">
        <v>995</v>
      </c>
      <c r="D39" s="27">
        <v>7504</v>
      </c>
      <c r="E39" s="27">
        <v>6869</v>
      </c>
    </row>
    <row r="40" spans="1:5">
      <c r="A40" t="s">
        <v>66</v>
      </c>
      <c r="B40" s="6" t="s">
        <v>996</v>
      </c>
      <c r="C40" s="3" t="s">
        <v>997</v>
      </c>
      <c r="D40" s="27">
        <v>11464</v>
      </c>
      <c r="E40" s="27">
        <v>6778</v>
      </c>
    </row>
    <row r="41" spans="1:5">
      <c r="A41" t="s">
        <v>360</v>
      </c>
      <c r="B41" s="7" t="s">
        <v>998</v>
      </c>
      <c r="C41" s="8" t="s">
        <v>999</v>
      </c>
      <c r="D41" s="28">
        <v>14972</v>
      </c>
      <c r="E41" s="28">
        <v>6457</v>
      </c>
    </row>
    <row r="42" spans="1:5">
      <c r="A42" t="s">
        <v>247</v>
      </c>
      <c r="B42" s="6" t="s">
        <v>1000</v>
      </c>
      <c r="C42" s="3" t="s">
        <v>1001</v>
      </c>
      <c r="D42" s="24">
        <v>13723</v>
      </c>
      <c r="E42" s="27">
        <v>5891</v>
      </c>
    </row>
    <row r="43" spans="1:5">
      <c r="A43" t="s">
        <v>807</v>
      </c>
      <c r="B43" s="6" t="s">
        <v>1002</v>
      </c>
      <c r="C43" s="3" t="s">
        <v>1003</v>
      </c>
      <c r="D43" s="24">
        <v>5043</v>
      </c>
      <c r="E43" s="27">
        <v>5573</v>
      </c>
    </row>
    <row r="44" spans="1:5">
      <c r="A44" t="s">
        <v>467</v>
      </c>
      <c r="B44" s="6" t="s">
        <v>1004</v>
      </c>
      <c r="C44" s="3" t="s">
        <v>526</v>
      </c>
      <c r="D44" s="24">
        <v>12507</v>
      </c>
      <c r="E44" s="27">
        <v>4932</v>
      </c>
    </row>
    <row r="45" spans="1:5">
      <c r="A45" t="s">
        <v>807</v>
      </c>
      <c r="B45" s="6" t="s">
        <v>1005</v>
      </c>
      <c r="C45" s="3" t="s">
        <v>1006</v>
      </c>
      <c r="D45" s="24">
        <v>13661</v>
      </c>
      <c r="E45" s="27">
        <v>4828</v>
      </c>
    </row>
    <row r="46" spans="1:5">
      <c r="A46" t="s">
        <v>467</v>
      </c>
      <c r="B46" s="6" t="s">
        <v>1007</v>
      </c>
      <c r="C46" s="3" t="s">
        <v>391</v>
      </c>
      <c r="D46" s="24">
        <v>17692</v>
      </c>
      <c r="E46" s="27">
        <v>4273</v>
      </c>
    </row>
    <row r="47" spans="1:5">
      <c r="A47" t="s">
        <v>677</v>
      </c>
      <c r="B47" s="6" t="s">
        <v>1008</v>
      </c>
      <c r="C47" s="3" t="s">
        <v>1009</v>
      </c>
      <c r="D47" s="24">
        <v>10943</v>
      </c>
      <c r="E47" s="27">
        <v>3944</v>
      </c>
    </row>
    <row r="48" spans="1:5">
      <c r="A48" t="s">
        <v>169</v>
      </c>
      <c r="B48" s="6" t="s">
        <v>1010</v>
      </c>
      <c r="C48" s="3" t="s">
        <v>1011</v>
      </c>
      <c r="D48" s="24">
        <v>4330</v>
      </c>
      <c r="E48" s="27">
        <v>3760</v>
      </c>
    </row>
    <row r="49" spans="1:5">
      <c r="A49" t="s">
        <v>20</v>
      </c>
      <c r="B49" s="7" t="s">
        <v>1012</v>
      </c>
      <c r="C49" s="8" t="s">
        <v>1013</v>
      </c>
      <c r="D49" s="25">
        <v>13869</v>
      </c>
      <c r="E49" s="28">
        <v>3679</v>
      </c>
    </row>
    <row r="50" spans="1:5">
      <c r="A50" t="s">
        <v>807</v>
      </c>
      <c r="B50" s="6" t="s">
        <v>1014</v>
      </c>
      <c r="C50" s="3" t="s">
        <v>1015</v>
      </c>
      <c r="D50" s="27">
        <v>4783</v>
      </c>
      <c r="E50" s="27">
        <v>3441</v>
      </c>
    </row>
    <row r="51" spans="1:5">
      <c r="A51" t="s">
        <v>20</v>
      </c>
      <c r="B51" s="6" t="s">
        <v>1016</v>
      </c>
      <c r="C51" s="3" t="s">
        <v>1017</v>
      </c>
      <c r="D51" s="27">
        <v>10774</v>
      </c>
      <c r="E51" s="27">
        <v>3427</v>
      </c>
    </row>
    <row r="52" spans="1:5">
      <c r="A52" t="s">
        <v>467</v>
      </c>
      <c r="B52" s="6" t="s">
        <v>1018</v>
      </c>
      <c r="C52" s="3" t="s">
        <v>1019</v>
      </c>
      <c r="D52" s="27">
        <v>14367</v>
      </c>
      <c r="E52" s="27">
        <v>3391</v>
      </c>
    </row>
    <row r="53" spans="1:5">
      <c r="A53" t="s">
        <v>807</v>
      </c>
      <c r="B53" s="6" t="s">
        <v>1020</v>
      </c>
      <c r="C53" s="3" t="s">
        <v>1021</v>
      </c>
      <c r="D53" s="27">
        <v>10355</v>
      </c>
      <c r="E53" s="27">
        <v>2853</v>
      </c>
    </row>
    <row r="54" spans="1:5">
      <c r="A54" t="s">
        <v>169</v>
      </c>
      <c r="B54" s="6" t="s">
        <v>1022</v>
      </c>
      <c r="C54" s="3" t="s">
        <v>1023</v>
      </c>
      <c r="D54" s="27">
        <v>13934</v>
      </c>
      <c r="E54" s="27">
        <v>2703</v>
      </c>
    </row>
    <row r="55" spans="1:5">
      <c r="A55" t="s">
        <v>247</v>
      </c>
      <c r="B55" s="6" t="s">
        <v>1024</v>
      </c>
      <c r="C55" s="3" t="s">
        <v>1025</v>
      </c>
      <c r="D55" s="27">
        <v>13572</v>
      </c>
      <c r="E55" s="27">
        <v>2675</v>
      </c>
    </row>
    <row r="56" spans="1:5">
      <c r="A56" t="s">
        <v>169</v>
      </c>
      <c r="B56" s="6" t="s">
        <v>1026</v>
      </c>
      <c r="C56" s="3" t="s">
        <v>1027</v>
      </c>
      <c r="D56" s="27">
        <v>14580</v>
      </c>
      <c r="E56" s="27">
        <v>2638</v>
      </c>
    </row>
    <row r="57" spans="1:5">
      <c r="A57" t="s">
        <v>66</v>
      </c>
      <c r="B57" s="6" t="s">
        <v>1028</v>
      </c>
      <c r="C57" s="3" t="s">
        <v>1029</v>
      </c>
      <c r="D57" s="27">
        <v>10849</v>
      </c>
      <c r="E57" s="27">
        <v>2620</v>
      </c>
    </row>
    <row r="58" spans="1:5">
      <c r="A58" t="s">
        <v>677</v>
      </c>
      <c r="B58" s="6" t="s">
        <v>1030</v>
      </c>
      <c r="C58" s="3" t="s">
        <v>1031</v>
      </c>
      <c r="D58" s="27">
        <v>12702</v>
      </c>
      <c r="E58" s="27">
        <v>2554</v>
      </c>
    </row>
    <row r="59" spans="1:5">
      <c r="A59" t="s">
        <v>807</v>
      </c>
      <c r="B59" s="6" t="s">
        <v>1032</v>
      </c>
      <c r="C59" s="3" t="s">
        <v>1033</v>
      </c>
      <c r="D59" s="27">
        <v>3809</v>
      </c>
      <c r="E59" s="27">
        <v>2507</v>
      </c>
    </row>
    <row r="60" spans="1:5">
      <c r="A60" t="s">
        <v>169</v>
      </c>
      <c r="B60" s="6" t="s">
        <v>1034</v>
      </c>
      <c r="C60" s="3" t="s">
        <v>391</v>
      </c>
      <c r="D60" s="27">
        <v>7820</v>
      </c>
      <c r="E60" s="27">
        <v>2096</v>
      </c>
    </row>
    <row r="61" spans="1:5">
      <c r="A61" t="s">
        <v>66</v>
      </c>
      <c r="B61" s="6" t="s">
        <v>1035</v>
      </c>
      <c r="C61" s="3" t="s">
        <v>1036</v>
      </c>
      <c r="D61" s="27">
        <v>13766</v>
      </c>
      <c r="E61" s="27">
        <v>1945</v>
      </c>
    </row>
    <row r="62" spans="1:5">
      <c r="A62" t="s">
        <v>247</v>
      </c>
      <c r="B62" s="6" t="s">
        <v>1037</v>
      </c>
      <c r="C62" s="3" t="s">
        <v>1038</v>
      </c>
      <c r="D62" s="27">
        <v>11415</v>
      </c>
      <c r="E62" s="27">
        <v>1886</v>
      </c>
    </row>
    <row r="63" spans="1:5">
      <c r="A63" t="s">
        <v>807</v>
      </c>
      <c r="B63" s="6" t="s">
        <v>1039</v>
      </c>
      <c r="C63" s="3" t="s">
        <v>1040</v>
      </c>
      <c r="D63" s="27">
        <v>14165</v>
      </c>
      <c r="E63" s="27">
        <v>1823</v>
      </c>
    </row>
    <row r="64" spans="1:5">
      <c r="A64" t="s">
        <v>807</v>
      </c>
      <c r="B64" s="6" t="s">
        <v>1041</v>
      </c>
      <c r="C64" s="3" t="s">
        <v>128</v>
      </c>
      <c r="D64" s="27">
        <v>5558</v>
      </c>
      <c r="E64" s="27">
        <v>1798</v>
      </c>
    </row>
    <row r="65" spans="1:5">
      <c r="A65" t="s">
        <v>247</v>
      </c>
      <c r="B65" s="7" t="s">
        <v>1042</v>
      </c>
      <c r="C65" s="8" t="s">
        <v>1043</v>
      </c>
      <c r="D65" s="28">
        <v>15031</v>
      </c>
      <c r="E65" s="28">
        <v>1757</v>
      </c>
    </row>
    <row r="66" spans="1:5">
      <c r="A66" t="s">
        <v>677</v>
      </c>
      <c r="B66" s="6" t="s">
        <v>1044</v>
      </c>
      <c r="C66" s="3" t="s">
        <v>801</v>
      </c>
      <c r="D66" s="27">
        <v>9371</v>
      </c>
      <c r="E66" s="27">
        <v>1692</v>
      </c>
    </row>
    <row r="67" spans="1:5">
      <c r="A67" t="s">
        <v>360</v>
      </c>
      <c r="B67" s="6" t="s">
        <v>1045</v>
      </c>
      <c r="C67" s="3" t="s">
        <v>1046</v>
      </c>
      <c r="D67" s="27">
        <v>14534</v>
      </c>
      <c r="E67" s="27">
        <v>1686</v>
      </c>
    </row>
    <row r="68" spans="1:5">
      <c r="A68" t="s">
        <v>677</v>
      </c>
      <c r="B68" s="6" t="s">
        <v>1047</v>
      </c>
      <c r="C68" s="3" t="s">
        <v>1048</v>
      </c>
      <c r="D68" s="27">
        <v>12788</v>
      </c>
      <c r="E68" s="27">
        <v>1626</v>
      </c>
    </row>
    <row r="69" spans="1:5">
      <c r="A69" t="s">
        <v>807</v>
      </c>
      <c r="B69" s="6" t="s">
        <v>1049</v>
      </c>
      <c r="C69" s="3" t="s">
        <v>838</v>
      </c>
      <c r="D69" s="27">
        <v>8109</v>
      </c>
      <c r="E69" s="27">
        <v>1564</v>
      </c>
    </row>
    <row r="70" spans="1:5">
      <c r="A70" t="s">
        <v>467</v>
      </c>
      <c r="B70" s="6" t="s">
        <v>1050</v>
      </c>
      <c r="C70" s="3" t="s">
        <v>1051</v>
      </c>
      <c r="D70" s="27">
        <v>16710</v>
      </c>
      <c r="E70" s="27">
        <v>1277</v>
      </c>
    </row>
    <row r="71" spans="1:5">
      <c r="A71" t="s">
        <v>169</v>
      </c>
      <c r="B71" s="6" t="s">
        <v>1052</v>
      </c>
      <c r="C71" s="3" t="s">
        <v>1053</v>
      </c>
      <c r="D71" s="27">
        <v>10436</v>
      </c>
      <c r="E71" s="27">
        <v>1265</v>
      </c>
    </row>
    <row r="72" spans="1:5">
      <c r="A72" t="s">
        <v>467</v>
      </c>
      <c r="B72" s="6" t="s">
        <v>1054</v>
      </c>
      <c r="C72" s="3" t="s">
        <v>667</v>
      </c>
      <c r="D72" s="27">
        <v>9507</v>
      </c>
      <c r="E72" s="27">
        <v>1238</v>
      </c>
    </row>
    <row r="73" spans="1:5">
      <c r="A73" t="s">
        <v>677</v>
      </c>
      <c r="B73" s="6" t="s">
        <v>1055</v>
      </c>
      <c r="C73" s="3" t="s">
        <v>1056</v>
      </c>
      <c r="D73" s="27">
        <v>16013</v>
      </c>
      <c r="E73" s="27">
        <v>1182</v>
      </c>
    </row>
    <row r="74" spans="1:5">
      <c r="A74" t="s">
        <v>807</v>
      </c>
      <c r="B74" s="6" t="s">
        <v>1057</v>
      </c>
      <c r="C74" s="3" t="s">
        <v>1058</v>
      </c>
      <c r="D74" s="27">
        <v>16136</v>
      </c>
      <c r="E74" s="27">
        <v>1148</v>
      </c>
    </row>
    <row r="75" spans="1:5">
      <c r="A75" t="s">
        <v>467</v>
      </c>
      <c r="B75" s="7" t="s">
        <v>1059</v>
      </c>
      <c r="C75" s="8" t="s">
        <v>1060</v>
      </c>
      <c r="D75" s="28">
        <v>11531</v>
      </c>
      <c r="E75" s="28">
        <v>1083</v>
      </c>
    </row>
    <row r="76" spans="1:5">
      <c r="A76" t="s">
        <v>467</v>
      </c>
      <c r="B76" s="6" t="s">
        <v>1061</v>
      </c>
      <c r="C76" s="3" t="s">
        <v>1062</v>
      </c>
      <c r="D76" s="27">
        <v>13220</v>
      </c>
      <c r="E76" s="27">
        <v>1055</v>
      </c>
    </row>
    <row r="77" spans="1:5">
      <c r="A77" t="s">
        <v>66</v>
      </c>
      <c r="B77" s="6" t="s">
        <v>1063</v>
      </c>
      <c r="C77" s="3" t="s">
        <v>1064</v>
      </c>
      <c r="D77" s="27">
        <v>4532</v>
      </c>
      <c r="E77" s="27">
        <v>1016</v>
      </c>
    </row>
    <row r="78" spans="1:5">
      <c r="A78" t="s">
        <v>20</v>
      </c>
      <c r="B78" s="6" t="s">
        <v>1065</v>
      </c>
      <c r="C78" s="3" t="s">
        <v>1066</v>
      </c>
      <c r="D78" s="27">
        <v>13411</v>
      </c>
      <c r="E78" s="27">
        <v>956</v>
      </c>
    </row>
    <row r="79" spans="1:5">
      <c r="A79" t="s">
        <v>169</v>
      </c>
      <c r="B79" s="6" t="s">
        <v>1067</v>
      </c>
      <c r="C79" s="3" t="s">
        <v>1068</v>
      </c>
      <c r="D79" s="27">
        <v>14864</v>
      </c>
      <c r="E79" s="27">
        <v>931</v>
      </c>
    </row>
    <row r="80" spans="1:5">
      <c r="A80" t="s">
        <v>807</v>
      </c>
      <c r="B80" s="6" t="s">
        <v>1069</v>
      </c>
      <c r="C80" s="3" t="s">
        <v>1070</v>
      </c>
      <c r="D80" s="27">
        <v>7474</v>
      </c>
      <c r="E80" s="27">
        <v>798</v>
      </c>
    </row>
    <row r="81" spans="1:5">
      <c r="A81" t="s">
        <v>807</v>
      </c>
      <c r="B81" s="6" t="s">
        <v>1071</v>
      </c>
      <c r="C81" s="3" t="s">
        <v>1072</v>
      </c>
      <c r="D81" s="27">
        <v>3471</v>
      </c>
      <c r="E81" s="27">
        <v>781</v>
      </c>
    </row>
    <row r="82" spans="1:5">
      <c r="A82" t="s">
        <v>20</v>
      </c>
      <c r="B82" s="6" t="s">
        <v>1073</v>
      </c>
      <c r="C82" s="3" t="s">
        <v>1074</v>
      </c>
      <c r="D82" s="27">
        <v>9936</v>
      </c>
      <c r="E82" s="27">
        <v>684</v>
      </c>
    </row>
    <row r="83" spans="1:5">
      <c r="A83" t="s">
        <v>20</v>
      </c>
      <c r="B83" s="6" t="s">
        <v>1075</v>
      </c>
      <c r="C83" s="3" t="s">
        <v>1017</v>
      </c>
      <c r="D83" s="27">
        <v>8121</v>
      </c>
      <c r="E83" s="27">
        <v>561</v>
      </c>
    </row>
    <row r="84" spans="1:5">
      <c r="A84" t="s">
        <v>360</v>
      </c>
      <c r="B84" s="6" t="s">
        <v>1076</v>
      </c>
      <c r="C84" s="3" t="s">
        <v>364</v>
      </c>
      <c r="D84" s="27">
        <v>8228</v>
      </c>
      <c r="E84" s="27">
        <v>511</v>
      </c>
    </row>
    <row r="85" spans="1:5">
      <c r="A85" t="s">
        <v>677</v>
      </c>
      <c r="B85" s="6" t="s">
        <v>1077</v>
      </c>
      <c r="C85" s="3" t="s">
        <v>689</v>
      </c>
      <c r="D85" s="27">
        <v>12047</v>
      </c>
      <c r="E85" s="27">
        <v>456</v>
      </c>
    </row>
    <row r="86" spans="1:5">
      <c r="A86" t="s">
        <v>807</v>
      </c>
      <c r="B86" s="6" t="s">
        <v>1078</v>
      </c>
      <c r="C86" s="3" t="s">
        <v>1079</v>
      </c>
      <c r="D86" s="27">
        <v>10803</v>
      </c>
      <c r="E86" s="27">
        <v>411</v>
      </c>
    </row>
    <row r="87" spans="1:5">
      <c r="A87" t="s">
        <v>807</v>
      </c>
      <c r="B87" s="6" t="s">
        <v>1080</v>
      </c>
      <c r="C87" s="3" t="s">
        <v>1081</v>
      </c>
      <c r="D87" s="27">
        <v>9273</v>
      </c>
      <c r="E87" s="27">
        <v>387</v>
      </c>
    </row>
    <row r="88" spans="1:5">
      <c r="A88" t="s">
        <v>169</v>
      </c>
      <c r="B88" s="6" t="s">
        <v>1082</v>
      </c>
      <c r="C88" s="3" t="s">
        <v>196</v>
      </c>
      <c r="D88" s="27">
        <v>12468</v>
      </c>
      <c r="E88" s="27">
        <v>377</v>
      </c>
    </row>
    <row r="89" spans="1:5">
      <c r="A89" t="s">
        <v>467</v>
      </c>
      <c r="B89" s="6" t="s">
        <v>1083</v>
      </c>
      <c r="C89" s="3" t="s">
        <v>1084</v>
      </c>
      <c r="D89" s="27">
        <v>15080</v>
      </c>
      <c r="E89" s="27">
        <v>366</v>
      </c>
    </row>
    <row r="90" spans="1:5">
      <c r="A90" s="10" t="s">
        <v>807</v>
      </c>
      <c r="B90" s="29" t="s">
        <v>1085</v>
      </c>
      <c r="C90" s="30" t="s">
        <v>819</v>
      </c>
      <c r="D90" s="31">
        <v>11145</v>
      </c>
      <c r="E90" s="31">
        <v>360</v>
      </c>
    </row>
    <row r="91" spans="1:5">
      <c r="A91" s="10" t="s">
        <v>807</v>
      </c>
      <c r="B91" s="29" t="s">
        <v>1086</v>
      </c>
      <c r="C91" s="30" t="s">
        <v>1087</v>
      </c>
      <c r="D91" s="31">
        <v>5669</v>
      </c>
      <c r="E91" s="31">
        <v>328</v>
      </c>
    </row>
    <row r="92" spans="1:5">
      <c r="A92" s="10" t="s">
        <v>467</v>
      </c>
      <c r="B92" s="29" t="s">
        <v>1088</v>
      </c>
      <c r="C92" s="30" t="s">
        <v>1089</v>
      </c>
      <c r="D92" s="31">
        <v>8083</v>
      </c>
      <c r="E92" s="31">
        <v>280</v>
      </c>
    </row>
    <row r="93" spans="1:5">
      <c r="A93" s="10" t="s">
        <v>807</v>
      </c>
      <c r="B93" s="29" t="s">
        <v>1090</v>
      </c>
      <c r="C93" s="30" t="s">
        <v>822</v>
      </c>
      <c r="D93" s="31">
        <v>5309</v>
      </c>
      <c r="E93" s="31">
        <v>269</v>
      </c>
    </row>
    <row r="94" spans="1:5">
      <c r="A94" s="10" t="s">
        <v>677</v>
      </c>
      <c r="B94" s="29" t="s">
        <v>1091</v>
      </c>
      <c r="C94" s="30" t="s">
        <v>1092</v>
      </c>
      <c r="D94" s="31">
        <v>10700</v>
      </c>
      <c r="E94" s="31">
        <v>249</v>
      </c>
    </row>
    <row r="95" spans="1:5">
      <c r="A95" s="10" t="s">
        <v>807</v>
      </c>
      <c r="B95" s="29" t="s">
        <v>1093</v>
      </c>
      <c r="C95" s="30" t="s">
        <v>1094</v>
      </c>
      <c r="D95" s="31">
        <v>16127</v>
      </c>
      <c r="E95" s="31">
        <v>245</v>
      </c>
    </row>
    <row r="96" spans="1:5">
      <c r="A96" s="10" t="s">
        <v>169</v>
      </c>
      <c r="B96" s="29" t="s">
        <v>1095</v>
      </c>
      <c r="C96" s="30" t="s">
        <v>179</v>
      </c>
      <c r="D96" s="31">
        <v>6008</v>
      </c>
      <c r="E96" s="31">
        <v>209</v>
      </c>
    </row>
    <row r="97" spans="1:5">
      <c r="A97" s="10" t="s">
        <v>6</v>
      </c>
      <c r="B97" s="29" t="s">
        <v>1096</v>
      </c>
      <c r="C97" s="30" t="s">
        <v>8</v>
      </c>
      <c r="D97" s="31">
        <v>16469</v>
      </c>
      <c r="E97" s="31">
        <v>199</v>
      </c>
    </row>
    <row r="98" spans="1:5">
      <c r="A98" s="10" t="s">
        <v>360</v>
      </c>
      <c r="B98" s="29" t="s">
        <v>1097</v>
      </c>
      <c r="C98" s="30" t="s">
        <v>327</v>
      </c>
      <c r="D98" s="31">
        <v>9801</v>
      </c>
      <c r="E98" s="31">
        <v>190</v>
      </c>
    </row>
    <row r="99" spans="1:5">
      <c r="A99" s="10" t="s">
        <v>169</v>
      </c>
      <c r="B99" s="29" t="s">
        <v>1098</v>
      </c>
      <c r="C99" s="30" t="s">
        <v>175</v>
      </c>
      <c r="D99" s="31">
        <v>8874</v>
      </c>
      <c r="E99" s="31">
        <v>171</v>
      </c>
    </row>
    <row r="100" spans="1:5">
      <c r="A100" s="10" t="s">
        <v>807</v>
      </c>
      <c r="B100" s="32" t="s">
        <v>1099</v>
      </c>
      <c r="C100" s="33" t="s">
        <v>1100</v>
      </c>
      <c r="D100" s="34">
        <v>4577</v>
      </c>
      <c r="E100" s="34">
        <v>97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770B-4DB1-46DB-9968-D89C6EB51226}">
  <dimension ref="A1:H303"/>
  <sheetViews>
    <sheetView topLeftCell="A285" zoomScaleNormal="100" workbookViewId="0">
      <selection activeCell="H67" sqref="H67"/>
    </sheetView>
  </sheetViews>
  <sheetFormatPr defaultRowHeight="14.25"/>
  <cols>
    <col min="1" max="1" width="7.85546875" bestFit="1" customWidth="1"/>
    <col min="2" max="2" width="27" customWidth="1"/>
    <col min="3" max="3" width="7.140625" bestFit="1" customWidth="1"/>
    <col min="4" max="4" width="11.140625" bestFit="1" customWidth="1"/>
    <col min="5" max="5" width="21.28515625" bestFit="1" customWidth="1"/>
    <col min="6" max="6" width="33" bestFit="1" customWidth="1"/>
    <col min="8" max="8" width="3.7109375" bestFit="1" customWidth="1"/>
  </cols>
  <sheetData>
    <row r="1" spans="1:6">
      <c r="A1" t="s">
        <v>1101</v>
      </c>
      <c r="B1" t="s">
        <v>918</v>
      </c>
      <c r="C1" t="s">
        <v>919</v>
      </c>
      <c r="D1" t="s">
        <v>1102</v>
      </c>
      <c r="E1" t="s">
        <v>1103</v>
      </c>
      <c r="F1" t="s">
        <v>1104</v>
      </c>
    </row>
    <row r="2" spans="1:6" hidden="1">
      <c r="A2" t="s">
        <v>808</v>
      </c>
      <c r="B2" t="s">
        <v>809</v>
      </c>
      <c r="C2" s="1">
        <v>259437</v>
      </c>
      <c r="D2" s="1">
        <v>1535191</v>
      </c>
      <c r="E2" t="str">
        <f>_xlfn.XLOOKUP(Table17[[#This Row],[LocID ]],Table2[Loc],Table2[from Tower data],"PotentialCand")</f>
        <v>PHX</v>
      </c>
      <c r="F2" t="str">
        <f>_xlfn.XLOOKUP(Table17[[#This Row],[LocID ]],Towerops!A9:A531,Towerops!A9:A531,"NoTowerOpsReport")</f>
        <v>PHX</v>
      </c>
    </row>
    <row r="3" spans="1:6" hidden="1">
      <c r="A3" t="s">
        <v>810</v>
      </c>
      <c r="B3" t="s">
        <v>811</v>
      </c>
      <c r="C3" s="1">
        <v>232290</v>
      </c>
      <c r="D3" s="1">
        <v>91053</v>
      </c>
      <c r="E3" t="str">
        <f>_xlfn.XLOOKUP(Table17[[#This Row],[LocID ]],Table2[Loc],Table2[from Tower data],"PotentialCand")</f>
        <v>VNY</v>
      </c>
      <c r="F3" t="str">
        <f>_xlfn.XLOOKUP(Table17[[#This Row],[LocID ]],Towerops!A10:A532,Towerops!A10:A532,"NoTowerOpsReport")</f>
        <v>VNY</v>
      </c>
    </row>
    <row r="4" spans="1:6" hidden="1">
      <c r="A4" t="s">
        <v>812</v>
      </c>
      <c r="B4" t="s">
        <v>813</v>
      </c>
      <c r="C4" s="1">
        <v>224004</v>
      </c>
      <c r="D4" s="1">
        <v>1625941</v>
      </c>
      <c r="E4" t="str">
        <f>_xlfn.XLOOKUP(Table17[[#This Row],[LocID ]],Table2[Loc],Table2[from Tower data],"PotentialCand")</f>
        <v>LAS</v>
      </c>
      <c r="F4" t="str">
        <f>_xlfn.XLOOKUP(Table17[[#This Row],[LocID ]],Towerops!A11:A533,Towerops!A11:A533,"NoTowerOpsReport")</f>
        <v>LAS</v>
      </c>
    </row>
    <row r="5" spans="1:6" hidden="1">
      <c r="A5" t="s">
        <v>814</v>
      </c>
      <c r="B5" t="s">
        <v>815</v>
      </c>
      <c r="C5" s="1">
        <v>211356</v>
      </c>
      <c r="D5" s="1">
        <v>440530</v>
      </c>
      <c r="E5" t="str">
        <f>_xlfn.XLOOKUP(Table17[[#This Row],[LocID ]],Table2[Loc],Table2[from Tower data],"PotentialCand")</f>
        <v>SNA</v>
      </c>
      <c r="F5" t="str">
        <f>_xlfn.XLOOKUP(Table17[[#This Row],[LocID ]],Towerops!A12:A534,Towerops!A12:A534,"NoTowerOpsReport")</f>
        <v>SNA</v>
      </c>
    </row>
    <row r="6" spans="1:6" hidden="1">
      <c r="A6" t="s">
        <v>816</v>
      </c>
      <c r="B6" t="s">
        <v>817</v>
      </c>
      <c r="C6" s="1">
        <v>188335</v>
      </c>
      <c r="D6" s="1">
        <v>46898</v>
      </c>
      <c r="E6" t="str">
        <f>_xlfn.XLOOKUP(Table17[[#This Row],[LocID ]],Table2[Loc],Table2[from Tower data],"PotentialCand")</f>
        <v>SDL</v>
      </c>
      <c r="F6" t="str">
        <f>_xlfn.XLOOKUP(Table17[[#This Row],[LocID ]],Towerops!A13:A535,Towerops!A13:A535,"NoTowerOpsReport")</f>
        <v>SDL</v>
      </c>
    </row>
    <row r="7" spans="1:6" hidden="1">
      <c r="A7" t="s">
        <v>818</v>
      </c>
      <c r="B7" t="s">
        <v>819</v>
      </c>
      <c r="C7" s="1">
        <v>141017</v>
      </c>
      <c r="D7" s="1">
        <v>564226</v>
      </c>
      <c r="E7" t="str">
        <f>_xlfn.XLOOKUP(Table17[[#This Row],[LocID ]],Table2[Loc],Table2[from Tower data],"PotentialCand")</f>
        <v>SJC</v>
      </c>
      <c r="F7" t="str">
        <f>_xlfn.XLOOKUP(Table17[[#This Row],[LocID ]],Towerops!A14:A536,Towerops!A14:A536,"NoTowerOpsReport")</f>
        <v>SJC</v>
      </c>
    </row>
    <row r="8" spans="1:6" hidden="1">
      <c r="A8" t="s">
        <v>820</v>
      </c>
      <c r="B8" t="s">
        <v>799</v>
      </c>
      <c r="C8" s="1">
        <v>126428</v>
      </c>
      <c r="D8" s="1">
        <v>18279</v>
      </c>
      <c r="E8" t="str">
        <f>_xlfn.XLOOKUP(Table17[[#This Row],[LocID ]],Table2[Loc],Table2[from Tower data],"PotentialCand")</f>
        <v>CRQ</v>
      </c>
      <c r="F8" t="str">
        <f>_xlfn.XLOOKUP(Table17[[#This Row],[LocID ]],Towerops!A15:A537,Towerops!A15:A537,"NoTowerOpsReport")</f>
        <v>CRQ</v>
      </c>
    </row>
    <row r="9" spans="1:6" hidden="1">
      <c r="A9" t="s">
        <v>821</v>
      </c>
      <c r="B9" t="s">
        <v>822</v>
      </c>
      <c r="C9" s="1">
        <v>113512</v>
      </c>
      <c r="D9" s="1">
        <v>2171347</v>
      </c>
      <c r="E9" t="str">
        <f>_xlfn.XLOOKUP(Table17[[#This Row],[LocID ]],Table2[Loc],Table2[from Tower data],"PotentialCand")</f>
        <v>LAX</v>
      </c>
      <c r="F9" t="str">
        <f>_xlfn.XLOOKUP(Table17[[#This Row],[LocID ]],Towerops!A16:A538,Towerops!A16:A538,"NoTowerOpsReport")</f>
        <v>LAX</v>
      </c>
    </row>
    <row r="10" spans="1:6" hidden="1">
      <c r="A10" t="s">
        <v>823</v>
      </c>
      <c r="B10" t="s">
        <v>824</v>
      </c>
      <c r="C10" s="1">
        <v>104383</v>
      </c>
      <c r="D10" s="1">
        <v>547652</v>
      </c>
      <c r="E10" t="str">
        <f>_xlfn.XLOOKUP(Table17[[#This Row],[LocID ]],Table2[Loc],Table2[from Tower data],"PotentialCand")</f>
        <v>OAK</v>
      </c>
      <c r="F10" t="str">
        <f>_xlfn.XLOOKUP(Table17[[#This Row],[LocID ]],Towerops!A17:A539,Towerops!A17:A539,"NoTowerOpsReport")</f>
        <v>OAK</v>
      </c>
    </row>
    <row r="11" spans="1:6" hidden="1">
      <c r="A11" t="s">
        <v>825</v>
      </c>
      <c r="B11" t="s">
        <v>826</v>
      </c>
      <c r="C11" s="1">
        <v>100290</v>
      </c>
      <c r="D11" s="1">
        <v>89663</v>
      </c>
      <c r="E11" t="str">
        <f>_xlfn.XLOOKUP(Table17[[#This Row],[LocID ]],Table2[Loc],Table2[from Tower data],"PotentialCand")</f>
        <v>SBA</v>
      </c>
      <c r="F11" t="str">
        <f>_xlfn.XLOOKUP(Table17[[#This Row],[LocID ]],Towerops!A18:A540,Towerops!A18:A540,"NoTowerOpsReport")</f>
        <v>SBA</v>
      </c>
    </row>
    <row r="12" spans="1:6" hidden="1">
      <c r="A12" t="s">
        <v>827</v>
      </c>
      <c r="B12" t="s">
        <v>828</v>
      </c>
      <c r="C12" s="1">
        <v>95856</v>
      </c>
      <c r="D12" s="1">
        <v>193889</v>
      </c>
      <c r="E12" t="str">
        <f>_xlfn.XLOOKUP(Table17[[#This Row],[LocID ]],Table2[Loc],Table2[from Tower data],"PotentialCand")</f>
        <v>RNO</v>
      </c>
      <c r="F12" t="str">
        <f>_xlfn.XLOOKUP(Table17[[#This Row],[LocID ]],Towerops!A19:A541,Towerops!A19:A541,"NoTowerOpsReport")</f>
        <v>RNO</v>
      </c>
    </row>
    <row r="13" spans="1:6" hidden="1">
      <c r="A13" t="s">
        <v>829</v>
      </c>
      <c r="B13" t="s">
        <v>830</v>
      </c>
      <c r="C13" s="1">
        <v>95149</v>
      </c>
      <c r="D13" s="1">
        <v>1467797</v>
      </c>
      <c r="E13" t="str">
        <f>_xlfn.XLOOKUP(Table17[[#This Row],[LocID ]],Table2[Loc],Table2[from Tower data],"PotentialCand")</f>
        <v>SFO</v>
      </c>
      <c r="F13" t="str">
        <f>_xlfn.XLOOKUP(Table17[[#This Row],[LocID ]],Towerops!A20:A542,Towerops!A20:A542,"NoTowerOpsReport")</f>
        <v>SFO</v>
      </c>
    </row>
    <row r="14" spans="1:6" hidden="1">
      <c r="A14" t="s">
        <v>831</v>
      </c>
      <c r="B14" t="s">
        <v>832</v>
      </c>
      <c r="C14" s="1">
        <v>92788</v>
      </c>
      <c r="D14" s="1">
        <v>145746</v>
      </c>
      <c r="E14" t="str">
        <f>_xlfn.XLOOKUP(Table17[[#This Row],[LocID ]],Table2[Loc],Table2[from Tower data],"PotentialCand")</f>
        <v>LGB</v>
      </c>
      <c r="F14" t="str">
        <f>_xlfn.XLOOKUP(Table17[[#This Row],[LocID ]],Towerops!A21:A543,Towerops!A21:A543,"NoTowerOpsReport")</f>
        <v>LGB</v>
      </c>
    </row>
    <row r="15" spans="1:6" hidden="1">
      <c r="A15" t="s">
        <v>833</v>
      </c>
      <c r="B15" t="s">
        <v>834</v>
      </c>
      <c r="C15" s="1">
        <v>89756</v>
      </c>
      <c r="D15" s="1">
        <v>293430</v>
      </c>
      <c r="E15" t="str">
        <f>_xlfn.XLOOKUP(Table17[[#This Row],[LocID ]],Table2[Loc],Table2[from Tower data],"PotentialCand")</f>
        <v>BUR</v>
      </c>
      <c r="F15" t="str">
        <f>_xlfn.XLOOKUP(Table17[[#This Row],[LocID ]],Towerops!A22:A544,Towerops!A22:A544,"NoTowerOpsReport")</f>
        <v>BUR</v>
      </c>
    </row>
    <row r="16" spans="1:6" hidden="1">
      <c r="A16" t="s">
        <v>835</v>
      </c>
      <c r="B16" t="s">
        <v>836</v>
      </c>
      <c r="C16" s="1">
        <v>85510</v>
      </c>
      <c r="D16" s="1">
        <v>51513</v>
      </c>
      <c r="E16" t="str">
        <f>_xlfn.XLOOKUP(Table17[[#This Row],[LocID ]],Table2[Loc],Table2[from Tower data],"PotentialCand")</f>
        <v>MRY</v>
      </c>
      <c r="F16" t="str">
        <f>_xlfn.XLOOKUP(Table17[[#This Row],[LocID ]],Towerops!A23:A545,Towerops!A23:A545,"NoTowerOpsReport")</f>
        <v>MRY</v>
      </c>
    </row>
    <row r="17" spans="1:6" hidden="1">
      <c r="A17" t="s">
        <v>837</v>
      </c>
      <c r="B17" t="s">
        <v>838</v>
      </c>
      <c r="C17" s="1">
        <v>82370</v>
      </c>
      <c r="D17" s="1">
        <v>168162</v>
      </c>
      <c r="E17" t="str">
        <f>_xlfn.XLOOKUP(Table17[[#This Row],[LocID ]],Table2[Loc],Table2[from Tower data],"PotentialCand")</f>
        <v>TUS</v>
      </c>
      <c r="F17" t="str">
        <f>_xlfn.XLOOKUP(Table17[[#This Row],[LocID ]],Towerops!A24:A546,Towerops!A24:A546,"NoTowerOpsReport")</f>
        <v>TUS</v>
      </c>
    </row>
    <row r="18" spans="1:6" hidden="1">
      <c r="A18" t="s">
        <v>839</v>
      </c>
      <c r="B18" t="s">
        <v>840</v>
      </c>
      <c r="C18" s="1">
        <v>74554</v>
      </c>
      <c r="D18" s="1">
        <v>12283</v>
      </c>
      <c r="E18" t="str">
        <f>_xlfn.XLOOKUP(Table17[[#This Row],[LocID ]],Table2[Loc],Table2[from Tower data],"PotentialCand")</f>
        <v>CMA</v>
      </c>
      <c r="F18" t="str">
        <f>_xlfn.XLOOKUP(Table17[[#This Row],[LocID ]],Towerops!A25:A547,Towerops!A25:A547,"NoTowerOpsReport")</f>
        <v>CMA</v>
      </c>
    </row>
    <row r="19" spans="1:6" hidden="1">
      <c r="A19" t="s">
        <v>841</v>
      </c>
      <c r="B19" t="s">
        <v>842</v>
      </c>
      <c r="C19" s="1">
        <v>73818</v>
      </c>
      <c r="D19" s="1">
        <v>812945</v>
      </c>
      <c r="E19" t="str">
        <f>_xlfn.XLOOKUP(Table17[[#This Row],[LocID ]],Table2[Loc],Table2[from Tower data],"PotentialCand")</f>
        <v>SAN</v>
      </c>
      <c r="F19" t="str">
        <f>_xlfn.XLOOKUP(Table17[[#This Row],[LocID ]],Towerops!A26:A548,Towerops!A26:A548,"NoTowerOpsReport")</f>
        <v>SAN</v>
      </c>
    </row>
    <row r="20" spans="1:6" hidden="1">
      <c r="A20" t="s">
        <v>843</v>
      </c>
      <c r="B20" t="s">
        <v>844</v>
      </c>
      <c r="C20" s="1">
        <v>71943</v>
      </c>
      <c r="D20" s="1">
        <v>32258</v>
      </c>
      <c r="E20" t="str">
        <f>_xlfn.XLOOKUP(Table17[[#This Row],[LocID ]],Table2[Loc],Table2[from Tower data],"PotentialCand")</f>
        <v>STS</v>
      </c>
      <c r="F20" t="str">
        <f>_xlfn.XLOOKUP(Table17[[#This Row],[LocID ]],Towerops!A27:A549,Towerops!A27:A549,"NoTowerOpsReport")</f>
        <v>STS</v>
      </c>
    </row>
    <row r="21" spans="1:6" hidden="1">
      <c r="A21" t="s">
        <v>845</v>
      </c>
      <c r="B21" t="s">
        <v>813</v>
      </c>
      <c r="C21" s="1">
        <v>69474</v>
      </c>
      <c r="D21" s="1">
        <v>10782</v>
      </c>
      <c r="E21" t="str">
        <f>_xlfn.XLOOKUP(Table17[[#This Row],[LocID ]],Table2[Loc],Table2[from Tower data],"PotentialCand")</f>
        <v>HND</v>
      </c>
      <c r="F21" t="str">
        <f>_xlfn.XLOOKUP(Table17[[#This Row],[LocID ]],Towerops!A28:A550,Towerops!A28:A550,"NoTowerOpsReport")</f>
        <v>HND</v>
      </c>
    </row>
    <row r="22" spans="1:6" hidden="1">
      <c r="A22" t="s">
        <v>846</v>
      </c>
      <c r="B22" t="s">
        <v>847</v>
      </c>
      <c r="C22" s="1">
        <v>66731</v>
      </c>
      <c r="D22" s="1">
        <v>697315</v>
      </c>
      <c r="E22" t="str">
        <f>_xlfn.XLOOKUP(Table17[[#This Row],[LocID ]],Table2[Loc],Table2[from Tower data],"PotentialCand")</f>
        <v>HNL</v>
      </c>
      <c r="F22" t="str">
        <f>_xlfn.XLOOKUP(Table17[[#This Row],[LocID ]],Towerops!A29:A551,Towerops!A29:A551,"NoTowerOpsReport")</f>
        <v>HNL</v>
      </c>
    </row>
    <row r="23" spans="1:6" hidden="1">
      <c r="A23" t="s">
        <v>848</v>
      </c>
      <c r="B23" t="s">
        <v>842</v>
      </c>
      <c r="C23" s="1">
        <v>66694</v>
      </c>
      <c r="D23" s="1">
        <v>4453</v>
      </c>
      <c r="E23" t="str">
        <f>_xlfn.XLOOKUP(Table17[[#This Row],[LocID ]],Table2[Loc],Table2[from Tower data],"PotentialCand")</f>
        <v>MYF</v>
      </c>
      <c r="F23" t="str">
        <f>_xlfn.XLOOKUP(Table17[[#This Row],[LocID ]],Towerops!A30:A552,Towerops!A30:A552,"NoTowerOpsReport")</f>
        <v>MYF</v>
      </c>
    </row>
    <row r="24" spans="1:6" hidden="1">
      <c r="A24" t="s">
        <v>849</v>
      </c>
      <c r="B24" t="s">
        <v>809</v>
      </c>
      <c r="C24" s="1">
        <v>61086</v>
      </c>
      <c r="D24" s="1">
        <v>72968</v>
      </c>
      <c r="E24" t="str">
        <f>_xlfn.XLOOKUP(Table17[[#This Row],[LocID ]],Table2[Loc],Table2[from Tower data],"PotentialCand")</f>
        <v>IWA</v>
      </c>
      <c r="F24" t="str">
        <f>_xlfn.XLOOKUP(Table17[[#This Row],[LocID ]],Towerops!A31:A553,Towerops!A31:A553,"NoTowerOpsReport")</f>
        <v>IWA</v>
      </c>
    </row>
    <row r="25" spans="1:6" hidden="1">
      <c r="A25" t="s">
        <v>850</v>
      </c>
      <c r="B25" t="s">
        <v>851</v>
      </c>
      <c r="C25" s="1">
        <v>57256</v>
      </c>
      <c r="D25" s="1">
        <v>108621</v>
      </c>
      <c r="E25" t="str">
        <f>_xlfn.XLOOKUP(Table17[[#This Row],[LocID ]],Table2[Loc],Table2[from Tower data],"PotentialCand")</f>
        <v>FAT</v>
      </c>
      <c r="F25" t="str">
        <f>_xlfn.XLOOKUP(Table17[[#This Row],[LocID ]],Towerops!A32:A554,Towerops!A32:A554,"NoTowerOpsReport")</f>
        <v>FAT</v>
      </c>
    </row>
    <row r="26" spans="1:6" hidden="1">
      <c r="A26" t="s">
        <v>852</v>
      </c>
      <c r="B26" t="s">
        <v>853</v>
      </c>
      <c r="C26" s="1">
        <v>56552</v>
      </c>
      <c r="D26" s="1">
        <v>7679</v>
      </c>
      <c r="E26" t="str">
        <f>_xlfn.XLOOKUP(Table17[[#This Row],[LocID ]],Table2[Loc],Table2[from Tower data],"PotentialCand")</f>
        <v>SMO</v>
      </c>
      <c r="F26" t="str">
        <f>_xlfn.XLOOKUP(Table17[[#This Row],[LocID ]],Towerops!A33:A555,Towerops!A33:A555,"NoTowerOpsReport")</f>
        <v>SMO</v>
      </c>
    </row>
    <row r="27" spans="1:6" hidden="1">
      <c r="A27" t="s">
        <v>854</v>
      </c>
      <c r="B27" t="s">
        <v>855</v>
      </c>
      <c r="C27" s="1">
        <v>55112</v>
      </c>
      <c r="D27" s="1">
        <v>119921</v>
      </c>
      <c r="E27" t="str">
        <f>_xlfn.XLOOKUP(Table17[[#This Row],[LocID ]],Table2[Loc],Table2[from Tower data],"PotentialCand")</f>
        <v>PSP</v>
      </c>
      <c r="F27" t="str">
        <f>_xlfn.XLOOKUP(Table17[[#This Row],[LocID ]],Towerops!A34:A556,Towerops!A34:A556,"NoTowerOpsReport")</f>
        <v>PSP</v>
      </c>
    </row>
    <row r="28" spans="1:6" hidden="1">
      <c r="A28" t="s">
        <v>856</v>
      </c>
      <c r="B28" t="s">
        <v>857</v>
      </c>
      <c r="C28" s="1">
        <v>52800</v>
      </c>
      <c r="D28" s="1">
        <v>48208</v>
      </c>
      <c r="E28" t="str">
        <f>_xlfn.XLOOKUP(Table17[[#This Row],[LocID ]],Table2[Loc],Table2[from Tower data],"PotentialCand")</f>
        <v>SBP</v>
      </c>
      <c r="F28" t="str">
        <f>_xlfn.XLOOKUP(Table17[[#This Row],[LocID ]],Towerops!A35:A557,Towerops!A35:A557,"NoTowerOpsReport")</f>
        <v>SBP</v>
      </c>
    </row>
    <row r="29" spans="1:6" hidden="1">
      <c r="A29" t="s">
        <v>858</v>
      </c>
      <c r="B29" t="s">
        <v>859</v>
      </c>
      <c r="C29" s="1">
        <v>50976</v>
      </c>
      <c r="D29" s="1">
        <v>27446</v>
      </c>
      <c r="E29" t="str">
        <f>_xlfn.XLOOKUP(Table17[[#This Row],[LocID ]],Table2[Loc],Table2[from Tower data],"PotentialCand")</f>
        <v>BFL</v>
      </c>
      <c r="F29" t="str">
        <f>_xlfn.XLOOKUP(Table17[[#This Row],[LocID ]],Towerops!A36:A558,Towerops!A36:A558,"NoTowerOpsReport")</f>
        <v>BFL</v>
      </c>
    </row>
    <row r="30" spans="1:6" hidden="1">
      <c r="A30" t="s">
        <v>860</v>
      </c>
      <c r="B30" t="s">
        <v>861</v>
      </c>
      <c r="C30" s="1">
        <v>50555</v>
      </c>
      <c r="D30" s="1">
        <v>15401</v>
      </c>
      <c r="E30" t="str">
        <f>_xlfn.XLOOKUP(Table17[[#This Row],[LocID ]],Table2[Loc],Table2[from Tower data],"PotentialCand")</f>
        <v>APC</v>
      </c>
      <c r="F30" t="str">
        <f>_xlfn.XLOOKUP(Table17[[#This Row],[LocID ]],Towerops!A37:A559,Towerops!A37:A559,"NoTowerOpsReport")</f>
        <v>NoTowerOpsReport</v>
      </c>
    </row>
    <row r="31" spans="1:6" hidden="1">
      <c r="A31" t="s">
        <v>862</v>
      </c>
      <c r="B31" t="s">
        <v>855</v>
      </c>
      <c r="C31" s="1">
        <v>49130</v>
      </c>
      <c r="D31" s="1">
        <v>14088</v>
      </c>
      <c r="E31" t="str">
        <f>_xlfn.XLOOKUP(Table17[[#This Row],[LocID ]],Table2[Loc],Table2[from Tower data],"PotentialCand")</f>
        <v>No Data</v>
      </c>
      <c r="F31" t="str">
        <f>_xlfn.XLOOKUP(Table17[[#This Row],[LocID ]],Towerops!A38:A560,Towerops!A38:A560,"NoTowerOpsReport")</f>
        <v>NoTowerOpsReport</v>
      </c>
    </row>
    <row r="32" spans="1:6" hidden="1">
      <c r="A32" t="s">
        <v>863</v>
      </c>
      <c r="B32" t="s">
        <v>864</v>
      </c>
      <c r="C32" s="1">
        <v>39888</v>
      </c>
      <c r="D32" s="1">
        <v>7969</v>
      </c>
      <c r="E32" t="str">
        <f>_xlfn.XLOOKUP(Table17[[#This Row],[LocID ]],Table2[Loc],Table2[from Tower data],"PotentialCand")</f>
        <v>HWD</v>
      </c>
      <c r="F32" t="str">
        <f>_xlfn.XLOOKUP(Table17[[#This Row],[LocID ]],Towerops!A39:A561,Towerops!A39:A561,"NoTowerOpsReport")</f>
        <v>HWD</v>
      </c>
    </row>
    <row r="33" spans="1:6" hidden="1">
      <c r="A33" t="s">
        <v>865</v>
      </c>
      <c r="B33" t="s">
        <v>809</v>
      </c>
      <c r="C33" s="1">
        <v>37706</v>
      </c>
      <c r="D33" s="1">
        <v>3651</v>
      </c>
      <c r="E33" t="str">
        <f>_xlfn.XLOOKUP(Table17[[#This Row],[LocID ]],Table2[Loc],Table2[from Tower data],"PotentialCand")</f>
        <v>DVT</v>
      </c>
      <c r="F33" t="str">
        <f>_xlfn.XLOOKUP(Table17[[#This Row],[LocID ]],Towerops!A40:A562,Towerops!A40:A562,"NoTowerOpsReport")</f>
        <v>DVT</v>
      </c>
    </row>
    <row r="34" spans="1:6" hidden="1">
      <c r="A34" t="s">
        <v>866</v>
      </c>
      <c r="B34" t="s">
        <v>867</v>
      </c>
      <c r="C34" s="1">
        <v>32987</v>
      </c>
      <c r="D34" s="1">
        <v>497242</v>
      </c>
      <c r="E34" t="str">
        <f>_xlfn.XLOOKUP(Table17[[#This Row],[LocID ]],Table2[Loc],Table2[from Tower data],"PotentialCand")</f>
        <v>SMF</v>
      </c>
      <c r="F34" t="str">
        <f>_xlfn.XLOOKUP(Table17[[#This Row],[LocID ]],Towerops!A41:A563,Towerops!A41:A563,"NoTowerOpsReport")</f>
        <v>SMF</v>
      </c>
    </row>
    <row r="35" spans="1:6" hidden="1">
      <c r="A35" t="s">
        <v>868</v>
      </c>
      <c r="B35" t="s">
        <v>869</v>
      </c>
      <c r="C35" s="1">
        <v>31954</v>
      </c>
      <c r="D35" s="1">
        <v>2827</v>
      </c>
      <c r="E35" t="str">
        <f>_xlfn.XLOOKUP(Table17[[#This Row],[LocID ]],Table2[Loc],Table2[from Tower data],"PotentialCand")</f>
        <v>CNO</v>
      </c>
      <c r="F35" t="str">
        <f>_xlfn.XLOOKUP(Table17[[#This Row],[LocID ]],Towerops!A42:A564,Towerops!A42:A564,"NoTowerOpsReport")</f>
        <v>CNO</v>
      </c>
    </row>
    <row r="36" spans="1:6" hidden="1">
      <c r="A36" t="s">
        <v>870</v>
      </c>
      <c r="B36" t="s">
        <v>871</v>
      </c>
      <c r="C36" s="1">
        <v>31845</v>
      </c>
      <c r="D36" s="1">
        <v>13310</v>
      </c>
      <c r="E36" t="str">
        <f>_xlfn.XLOOKUP(Table17[[#This Row],[LocID ]],Table2[Loc],Table2[from Tower data],"PotentialCand")</f>
        <v>No Data</v>
      </c>
      <c r="F36" t="str">
        <f>_xlfn.XLOOKUP(Table17[[#This Row],[LocID ]],Towerops!A43:A565,Towerops!A43:A565,"NoTowerOpsReport")</f>
        <v>NoTowerOpsReport</v>
      </c>
    </row>
    <row r="37" spans="1:6" hidden="1">
      <c r="A37" t="s">
        <v>872</v>
      </c>
      <c r="B37" t="s">
        <v>549</v>
      </c>
      <c r="C37" s="1">
        <v>31799</v>
      </c>
      <c r="D37" s="1">
        <v>11280</v>
      </c>
      <c r="E37" t="str">
        <f>_xlfn.XLOOKUP(Table17[[#This Row],[LocID ]],Table2[Loc],Table2[from Tower data],"PotentialCand")</f>
        <v>CCR</v>
      </c>
      <c r="F37" t="str">
        <f>_xlfn.XLOOKUP(Table17[[#This Row],[LocID ]],Towerops!A44:A566,Towerops!A44:A566,"NoTowerOpsReport")</f>
        <v>CCR</v>
      </c>
    </row>
    <row r="38" spans="1:6" hidden="1">
      <c r="A38" t="s">
        <v>873</v>
      </c>
      <c r="B38" t="s">
        <v>813</v>
      </c>
      <c r="C38" s="1">
        <v>31453</v>
      </c>
      <c r="D38" s="1">
        <v>8623</v>
      </c>
      <c r="E38" t="str">
        <f>_xlfn.XLOOKUP(Table17[[#This Row],[LocID ]],Table2[Loc],Table2[from Tower data],"PotentialCand")</f>
        <v>VGT</v>
      </c>
      <c r="F38" t="str">
        <f>_xlfn.XLOOKUP(Table17[[#This Row],[LocID ]],Towerops!A45:A567,Towerops!A45:A567,"NoTowerOpsReport")</f>
        <v>VGT</v>
      </c>
    </row>
    <row r="39" spans="1:6" hidden="1">
      <c r="A39" t="s">
        <v>874</v>
      </c>
      <c r="B39" t="s">
        <v>875</v>
      </c>
      <c r="C39" s="1">
        <v>30832</v>
      </c>
      <c r="D39" s="1">
        <v>254113</v>
      </c>
      <c r="E39" t="str">
        <f>_xlfn.XLOOKUP(Table17[[#This Row],[LocID ]],Table2[Loc],Table2[from Tower data],"PotentialCand")</f>
        <v>ONT</v>
      </c>
      <c r="F39" t="str">
        <f>_xlfn.XLOOKUP(Table17[[#This Row],[LocID ]],Towerops!A46:A568,Towerops!A46:A568,"NoTowerOpsReport")</f>
        <v>ONT</v>
      </c>
    </row>
    <row r="40" spans="1:6" hidden="1">
      <c r="A40" t="s">
        <v>876</v>
      </c>
      <c r="B40" t="s">
        <v>867</v>
      </c>
      <c r="C40" s="1">
        <v>30327</v>
      </c>
      <c r="D40" s="1">
        <v>2828</v>
      </c>
      <c r="E40" t="str">
        <f>_xlfn.XLOOKUP(Table17[[#This Row],[LocID ]],Table2[Loc],Table2[from Tower data],"PotentialCand")</f>
        <v>SAC</v>
      </c>
      <c r="F40" t="str">
        <f>_xlfn.XLOOKUP(Table17[[#This Row],[LocID ]],Towerops!A47:A569,Towerops!A47:A569,"NoTowerOpsReport")</f>
        <v>SAC</v>
      </c>
    </row>
    <row r="41" spans="1:6" hidden="1">
      <c r="A41" t="s">
        <v>877</v>
      </c>
      <c r="B41" t="s">
        <v>878</v>
      </c>
      <c r="C41" s="1">
        <v>29435</v>
      </c>
      <c r="D41" s="1">
        <v>3765</v>
      </c>
      <c r="E41" t="str">
        <f>_xlfn.XLOOKUP(Table17[[#This Row],[LocID ]],Table2[Loc],Table2[from Tower data],"PotentialCand")</f>
        <v>LVK</v>
      </c>
      <c r="F41" t="str">
        <f>_xlfn.XLOOKUP(Table17[[#This Row],[LocID ]],Towerops!A48:A570,Towerops!A48:A570,"NoTowerOpsReport")</f>
        <v>LVK</v>
      </c>
    </row>
    <row r="42" spans="1:6" hidden="1">
      <c r="A42" t="s">
        <v>879</v>
      </c>
      <c r="B42" t="s">
        <v>880</v>
      </c>
      <c r="C42" s="1">
        <v>28393</v>
      </c>
      <c r="D42" s="1">
        <v>24736</v>
      </c>
      <c r="E42" t="str">
        <f>_xlfn.XLOOKUP(Table17[[#This Row],[LocID ]],Table2[Loc],Table2[from Tower data],"PotentialCand")</f>
        <v>HHR</v>
      </c>
      <c r="F42" t="str">
        <f>_xlfn.XLOOKUP(Table17[[#This Row],[LocID ]],Towerops!A49:A571,Towerops!A49:A571,"NoTowerOpsReport")</f>
        <v>HHR</v>
      </c>
    </row>
    <row r="43" spans="1:6" hidden="1">
      <c r="A43" t="s">
        <v>881</v>
      </c>
      <c r="B43" t="s">
        <v>882</v>
      </c>
      <c r="C43" s="1">
        <v>28391</v>
      </c>
      <c r="D43" s="1">
        <v>19070</v>
      </c>
      <c r="E43" t="str">
        <f>_xlfn.XLOOKUP(Table17[[#This Row],[LocID ]],Table2[Loc],Table2[from Tower data],"PotentialCand")</f>
        <v>FLG</v>
      </c>
      <c r="F43" t="str">
        <f>_xlfn.XLOOKUP(Table17[[#This Row],[LocID ]],Towerops!A50:A572,Towerops!A50:A572,"NoTowerOpsReport")</f>
        <v>FLG</v>
      </c>
    </row>
    <row r="44" spans="1:6" hidden="1">
      <c r="A44" t="s">
        <v>883</v>
      </c>
      <c r="B44" t="s">
        <v>867</v>
      </c>
      <c r="C44" s="1">
        <v>27294</v>
      </c>
      <c r="D44" s="1">
        <v>6379</v>
      </c>
      <c r="E44" t="str">
        <f>_xlfn.XLOOKUP(Table17[[#This Row],[LocID ]],Table2[Loc],Table2[from Tower data],"PotentialCand")</f>
        <v>No Data</v>
      </c>
      <c r="F44" t="str">
        <f>_xlfn.XLOOKUP(Table17[[#This Row],[LocID ]],Towerops!A51:A573,Towerops!A51:A573,"NoTowerOpsReport")</f>
        <v>NoTowerOpsReport</v>
      </c>
    </row>
    <row r="45" spans="1:6" hidden="1">
      <c r="A45" t="s">
        <v>884</v>
      </c>
      <c r="B45" t="s">
        <v>885</v>
      </c>
      <c r="C45" s="1">
        <v>26816</v>
      </c>
      <c r="D45" s="1">
        <v>1522</v>
      </c>
      <c r="E45" t="str">
        <f>_xlfn.XLOOKUP(Table17[[#This Row],[LocID ]],Table2[Loc],Table2[from Tower data],"PotentialCand")</f>
        <v>SEE</v>
      </c>
      <c r="F45" t="str">
        <f>_xlfn.XLOOKUP(Table17[[#This Row],[LocID ]],Towerops!A52:A574,Towerops!A52:A574,"NoTowerOpsReport")</f>
        <v>SEE</v>
      </c>
    </row>
    <row r="46" spans="1:6" hidden="1">
      <c r="A46" t="s">
        <v>886</v>
      </c>
      <c r="B46" t="s">
        <v>887</v>
      </c>
      <c r="C46" s="1">
        <v>25682</v>
      </c>
      <c r="D46" s="1">
        <v>9230</v>
      </c>
      <c r="E46" t="str">
        <f>_xlfn.XLOOKUP(Table17[[#This Row],[LocID ]],Table2[Loc],Table2[from Tower data],"PotentialCand")</f>
        <v>No Data</v>
      </c>
      <c r="F46" t="str">
        <f>_xlfn.XLOOKUP(Table17[[#This Row],[LocID ]],Towerops!A53:A575,Towerops!A53:A575,"NoTowerOpsReport")</f>
        <v>NoTowerOpsReport</v>
      </c>
    </row>
    <row r="47" spans="1:6" hidden="1">
      <c r="A47" t="s">
        <v>888</v>
      </c>
      <c r="B47" t="s">
        <v>889</v>
      </c>
      <c r="C47" s="1">
        <v>25520</v>
      </c>
      <c r="D47" s="1">
        <v>1114</v>
      </c>
      <c r="E47" t="str">
        <f>_xlfn.XLOOKUP(Table17[[#This Row],[LocID ]],Table2[Loc],Table2[from Tower data],"PotentialCand")</f>
        <v>PAO</v>
      </c>
      <c r="F47" t="str">
        <f>_xlfn.XLOOKUP(Table17[[#This Row],[LocID ]],Towerops!A54:A576,Towerops!A54:A576,"NoTowerOpsReport")</f>
        <v>PAO</v>
      </c>
    </row>
    <row r="48" spans="1:6" hidden="1">
      <c r="A48" t="s">
        <v>890</v>
      </c>
      <c r="B48" t="s">
        <v>867</v>
      </c>
      <c r="C48" s="1">
        <v>25044</v>
      </c>
      <c r="D48" s="1">
        <v>27214</v>
      </c>
      <c r="E48" t="str">
        <f>_xlfn.XLOOKUP(Table17[[#This Row],[LocID ]],Table2[Loc],Table2[from Tower data],"PotentialCand")</f>
        <v>MHR</v>
      </c>
      <c r="F48" t="str">
        <f>_xlfn.XLOOKUP(Table17[[#This Row],[LocID ]],Towerops!A55:A577,Towerops!A55:A577,"NoTowerOpsReport")</f>
        <v>MHR</v>
      </c>
    </row>
    <row r="49" spans="1:6" hidden="1">
      <c r="A49" t="s">
        <v>891</v>
      </c>
      <c r="B49" t="s">
        <v>892</v>
      </c>
      <c r="C49" s="1">
        <v>24565</v>
      </c>
      <c r="D49" s="1">
        <v>807</v>
      </c>
      <c r="E49" t="str">
        <f>_xlfn.XLOOKUP(Table17[[#This Row],[LocID ]],Table2[Loc],Table2[from Tower data],"PotentialCand")</f>
        <v>TOA</v>
      </c>
      <c r="F49" t="str">
        <f>_xlfn.XLOOKUP(Table17[[#This Row],[LocID ]],Towerops!A56:A578,Towerops!A56:A578,"NoTowerOpsReport")</f>
        <v>TOA</v>
      </c>
    </row>
    <row r="50" spans="1:6" hidden="1">
      <c r="A50" t="s">
        <v>893</v>
      </c>
      <c r="B50" t="s">
        <v>894</v>
      </c>
      <c r="C50" s="1">
        <v>24424</v>
      </c>
      <c r="D50" s="1">
        <v>1853</v>
      </c>
      <c r="E50" t="str">
        <f>_xlfn.XLOOKUP(Table17[[#This Row],[LocID ]],Table2[Loc],Table2[from Tower data],"PotentialCand")</f>
        <v>OXR</v>
      </c>
      <c r="F50" t="str">
        <f>_xlfn.XLOOKUP(Table17[[#This Row],[LocID ]],Towerops!A57:A579,Towerops!A57:A579,"NoTowerOpsReport")</f>
        <v>OXR</v>
      </c>
    </row>
    <row r="51" spans="1:6" hidden="1">
      <c r="A51" t="s">
        <v>895</v>
      </c>
      <c r="B51" t="s">
        <v>896</v>
      </c>
      <c r="C51" s="1">
        <v>24276</v>
      </c>
      <c r="D51" s="1">
        <v>24325</v>
      </c>
      <c r="E51" t="str">
        <f>_xlfn.XLOOKUP(Table17[[#This Row],[LocID ]],Table2[Loc],Table2[from Tower data],"PotentialCand")</f>
        <v>SQL</v>
      </c>
      <c r="F51" t="str">
        <f>_xlfn.XLOOKUP(Table17[[#This Row],[LocID ]],Towerops!A58:A580,Towerops!A58:A580,"NoTowerOpsReport")</f>
        <v>SQL</v>
      </c>
    </row>
    <row r="52" spans="1:6" hidden="1">
      <c r="A52" t="s">
        <v>897</v>
      </c>
      <c r="B52" t="s">
        <v>898</v>
      </c>
      <c r="C52" s="1">
        <v>23055</v>
      </c>
      <c r="D52" s="1">
        <v>19900</v>
      </c>
      <c r="E52" t="str">
        <f>_xlfn.XLOOKUP(Table17[[#This Row],[LocID ]],Table2[Loc],Table2[from Tower data],"PotentialCand")</f>
        <v>SCK</v>
      </c>
      <c r="F52" t="str">
        <f>_xlfn.XLOOKUP(Table17[[#This Row],[LocID ]],Towerops!A59:A581,Towerops!A59:A581,"NoTowerOpsReport")</f>
        <v>SCK</v>
      </c>
    </row>
    <row r="53" spans="1:6" hidden="1">
      <c r="A53" t="s">
        <v>899</v>
      </c>
      <c r="B53" t="s">
        <v>900</v>
      </c>
      <c r="C53" s="1">
        <v>23004</v>
      </c>
      <c r="D53" s="1">
        <v>301638</v>
      </c>
      <c r="E53" t="str">
        <f>_xlfn.XLOOKUP(Table17[[#This Row],[LocID ]],Table2[Loc],Table2[from Tower data],"PotentialCand")</f>
        <v>OGG</v>
      </c>
      <c r="F53" t="str">
        <f>_xlfn.XLOOKUP(Table17[[#This Row],[LocID ]],Towerops!A60:A582,Towerops!A60:A582,"NoTowerOpsReport")</f>
        <v>OGG</v>
      </c>
    </row>
    <row r="54" spans="1:6" hidden="1">
      <c r="A54" t="s">
        <v>901</v>
      </c>
      <c r="B54" t="s">
        <v>902</v>
      </c>
      <c r="C54" s="1">
        <v>22521</v>
      </c>
      <c r="D54" s="1">
        <v>33312</v>
      </c>
      <c r="E54" t="str">
        <f>_xlfn.XLOOKUP(Table17[[#This Row],[LocID ]],Table2[Loc],Table2[from Tower data],"PotentialCand")</f>
        <v>RDD</v>
      </c>
      <c r="F54" t="str">
        <f>_xlfn.XLOOKUP(Table17[[#This Row],[LocID ]],Towerops!A61:A583,Towerops!A61:A583,"NoTowerOpsReport")</f>
        <v>RDD</v>
      </c>
    </row>
    <row r="55" spans="1:6" hidden="1">
      <c r="A55" t="s">
        <v>903</v>
      </c>
      <c r="B55" t="s">
        <v>904</v>
      </c>
      <c r="C55" s="1">
        <v>22455</v>
      </c>
      <c r="D55" s="1">
        <v>614</v>
      </c>
      <c r="E55" t="str">
        <f>_xlfn.XLOOKUP(Table17[[#This Row],[LocID ]],Table2[Loc],Table2[from Tower data],"PotentialCand")</f>
        <v>RAL</v>
      </c>
      <c r="F55" t="str">
        <f>_xlfn.XLOOKUP(Table17[[#This Row],[LocID ]],Towerops!A62:A584,Towerops!A62:A584,"NoTowerOpsReport")</f>
        <v>RAL</v>
      </c>
    </row>
    <row r="56" spans="1:6" hidden="1">
      <c r="A56" t="s">
        <v>905</v>
      </c>
      <c r="B56" t="s">
        <v>906</v>
      </c>
      <c r="C56" s="1">
        <v>21273</v>
      </c>
      <c r="D56" s="1">
        <v>179305</v>
      </c>
      <c r="E56" t="str">
        <f>_xlfn.XLOOKUP(Table17[[#This Row],[LocID ]],Table2[Loc],Table2[from Tower data],"PotentialCand")</f>
        <v>KOA</v>
      </c>
      <c r="F56" t="str">
        <f>_xlfn.XLOOKUP(Table17[[#This Row],[LocID ]],Towerops!A63:A585,Towerops!A63:A585,"NoTowerOpsReport")</f>
        <v>KOA</v>
      </c>
    </row>
    <row r="57" spans="1:6" hidden="1">
      <c r="A57" t="s">
        <v>907</v>
      </c>
      <c r="B57" t="s">
        <v>908</v>
      </c>
      <c r="C57" s="1">
        <v>20485</v>
      </c>
      <c r="D57" s="1">
        <v>4451</v>
      </c>
      <c r="E57" t="str">
        <f>_xlfn.XLOOKUP(Table17[[#This Row],[LocID ]],Table2[Loc],Table2[from Tower data],"PotentialCand")</f>
        <v>MOD</v>
      </c>
      <c r="F57" t="str">
        <f>_xlfn.XLOOKUP(Table17[[#This Row],[LocID ]],Towerops!A64:A586,Towerops!A64:A586,"NoTowerOpsReport")</f>
        <v>MOD</v>
      </c>
    </row>
    <row r="58" spans="1:6" hidden="1">
      <c r="A58" t="s">
        <v>909</v>
      </c>
      <c r="B58" t="s">
        <v>910</v>
      </c>
      <c r="C58" s="1">
        <v>19069</v>
      </c>
      <c r="D58" s="1">
        <v>1893</v>
      </c>
      <c r="E58" t="str">
        <f>_xlfn.XLOOKUP(Table17[[#This Row],[LocID ]],Table2[Loc],Table2[from Tower data],"PotentialCand")</f>
        <v>SNS</v>
      </c>
      <c r="F58" t="str">
        <f>_xlfn.XLOOKUP(Table17[[#This Row],[LocID ]],Towerops!A65:A587,Towerops!A65:A587,"NoTowerOpsReport")</f>
        <v>SNS</v>
      </c>
    </row>
    <row r="59" spans="1:6" hidden="1">
      <c r="A59" t="s">
        <v>911</v>
      </c>
      <c r="B59" t="s">
        <v>842</v>
      </c>
      <c r="C59" s="1">
        <v>19054</v>
      </c>
      <c r="D59" s="1">
        <v>3284</v>
      </c>
      <c r="E59" t="str">
        <f>_xlfn.XLOOKUP(Table17[[#This Row],[LocID ]],Table2[Loc],Table2[from Tower data],"PotentialCand")</f>
        <v>SDM</v>
      </c>
      <c r="F59" t="str">
        <f>_xlfn.XLOOKUP(Table17[[#This Row],[LocID ]],Towerops!A66:A588,Towerops!A66:A588,"NoTowerOpsReport")</f>
        <v>SDM</v>
      </c>
    </row>
    <row r="60" spans="1:6" hidden="1">
      <c r="A60" t="s">
        <v>912</v>
      </c>
      <c r="B60" t="s">
        <v>913</v>
      </c>
      <c r="C60" s="1">
        <v>18023</v>
      </c>
      <c r="D60" s="1">
        <v>11282</v>
      </c>
      <c r="E60" t="str">
        <f>_xlfn.XLOOKUP(Table17[[#This Row],[LocID ]],Table2[Loc],Table2[from Tower data],"PotentialCand")</f>
        <v>No Data</v>
      </c>
      <c r="F60" t="str">
        <f>_xlfn.XLOOKUP(Table17[[#This Row],[LocID ]],Towerops!A67:A589,Towerops!A67:A589,"NoTowerOpsReport")</f>
        <v>NoTowerOpsReport</v>
      </c>
    </row>
    <row r="61" spans="1:6">
      <c r="A61" t="s">
        <v>967</v>
      </c>
      <c r="B61" t="s">
        <v>968</v>
      </c>
      <c r="C61" s="1">
        <v>17444</v>
      </c>
      <c r="D61" s="1">
        <v>13359</v>
      </c>
      <c r="E61" t="str">
        <f>_xlfn.XLOOKUP(Table17[[#This Row],[LocID ]],Table2[Loc],Table2[from Tower data],"PotentialCand")</f>
        <v>PotentialCand</v>
      </c>
      <c r="F61" t="str">
        <f>_xlfn.XLOOKUP(Table17[[#This Row],[LocID ]],Towerops!A68:A590,Towerops!A68:A590,"NoTowerOpsReport")</f>
        <v>SMX</v>
      </c>
    </row>
    <row r="62" spans="1:6">
      <c r="A62" t="s">
        <v>977</v>
      </c>
      <c r="B62" t="s">
        <v>978</v>
      </c>
      <c r="C62" s="1">
        <v>17307</v>
      </c>
      <c r="D62" s="1">
        <v>11312</v>
      </c>
      <c r="E62" t="str">
        <f>_xlfn.XLOOKUP(Table17[[#This Row],[LocID ]],Table2[Loc],Table2[from Tower data],"PotentialCand")</f>
        <v>PotentialCand</v>
      </c>
      <c r="F62" t="str">
        <f>_xlfn.XLOOKUP(Table17[[#This Row],[LocID ]],Towerops!A69:A591,Towerops!A69:A591,"NoTowerOpsReport")</f>
        <v>FFZ</v>
      </c>
    </row>
    <row r="63" spans="1:6">
      <c r="A63" t="s">
        <v>1105</v>
      </c>
      <c r="B63" t="s">
        <v>1106</v>
      </c>
      <c r="C63" s="1">
        <v>16543</v>
      </c>
      <c r="D63" s="1">
        <v>7810</v>
      </c>
      <c r="E63" t="str">
        <f>_xlfn.XLOOKUP(Table17[[#This Row],[LocID ]],Table2[Loc],Table2[from Tower data],"PotentialCand")</f>
        <v>PotentialCand</v>
      </c>
      <c r="F63" t="str">
        <f>_xlfn.XLOOKUP(Table17[[#This Row],[LocID ]],Towerops!A70:A592,Towerops!A70:A592,"NoTowerOpsReport")</f>
        <v>NoTowerOpsReport</v>
      </c>
    </row>
    <row r="64" spans="1:6" hidden="1">
      <c r="A64" t="s">
        <v>914</v>
      </c>
      <c r="B64" t="s">
        <v>915</v>
      </c>
      <c r="C64" s="1">
        <v>16432</v>
      </c>
      <c r="D64" s="1">
        <v>8728</v>
      </c>
      <c r="E64" t="str">
        <f>_xlfn.XLOOKUP(Table17[[#This Row],[LocID ]],Table2[Loc],Table2[from Tower data],"PotentialCand")</f>
        <v>PRC</v>
      </c>
      <c r="F64" t="str">
        <f>_xlfn.XLOOKUP(Table17[[#This Row],[LocID ]],Towerops!A71:A593,Towerops!A71:A593,"NoTowerOpsReport")</f>
        <v>PRC</v>
      </c>
    </row>
    <row r="65" spans="1:6">
      <c r="A65" t="s">
        <v>1107</v>
      </c>
      <c r="B65" t="s">
        <v>1108</v>
      </c>
      <c r="C65" s="1">
        <v>16376</v>
      </c>
      <c r="D65" s="1">
        <v>1977</v>
      </c>
      <c r="E65" t="str">
        <f>_xlfn.XLOOKUP(Table17[[#This Row],[LocID ]],Table2[Loc],Table2[from Tower data],"PotentialCand")</f>
        <v>PotentialCand</v>
      </c>
      <c r="F65" t="str">
        <f>_xlfn.XLOOKUP(Table17[[#This Row],[LocID ]],Towerops!A72:A594,Towerops!A72:A594,"NoTowerOpsReport")</f>
        <v>NoTowerOpsReport</v>
      </c>
    </row>
    <row r="66" spans="1:6">
      <c r="A66" t="s">
        <v>1057</v>
      </c>
      <c r="B66" t="s">
        <v>1058</v>
      </c>
      <c r="C66" s="1">
        <v>16136</v>
      </c>
      <c r="D66" s="1">
        <v>1148</v>
      </c>
      <c r="E66" t="str">
        <f>_xlfn.XLOOKUP(Table17[[#This Row],[LocID ]],Table2[Loc],Table2[from Tower data],"PotentialCand")</f>
        <v>PotentialCand</v>
      </c>
      <c r="F66" t="str">
        <f>_xlfn.XLOOKUP(Table17[[#This Row],[LocID ]],Towerops!A73:A595,Towerops!A73:A595,"NoTowerOpsReport")</f>
        <v>PMD</v>
      </c>
    </row>
    <row r="67" spans="1:6">
      <c r="A67" t="s">
        <v>1093</v>
      </c>
      <c r="B67" t="s">
        <v>1094</v>
      </c>
      <c r="C67" s="1">
        <v>16127</v>
      </c>
      <c r="D67" s="1">
        <v>245</v>
      </c>
      <c r="E67" t="str">
        <f>_xlfn.XLOOKUP(Table17[[#This Row],[LocID ]],Table2[Loc],Table2[from Tower data],"PotentialCand")</f>
        <v>PotentialCand</v>
      </c>
      <c r="F67" t="str">
        <f>_xlfn.XLOOKUP(Table17[[#This Row],[LocID ]],Towerops!A74:A596,Towerops!A74:A596,"NoTowerOpsReport")</f>
        <v>FUL</v>
      </c>
    </row>
    <row r="68" spans="1:6">
      <c r="A68" t="s">
        <v>1109</v>
      </c>
      <c r="B68" t="s">
        <v>1110</v>
      </c>
      <c r="C68" s="1">
        <v>15952</v>
      </c>
      <c r="D68" s="1">
        <v>1789</v>
      </c>
      <c r="E68" t="str">
        <f>_xlfn.XLOOKUP(Table17[[#This Row],[LocID ]],Table2[Loc],Table2[from Tower data],"PotentialCand")</f>
        <v>PotentialCand</v>
      </c>
      <c r="F68" t="str">
        <f>_xlfn.XLOOKUP(Table17[[#This Row],[LocID ]],Towerops!A75:A597,Towerops!A75:A597,"NoTowerOpsReport")</f>
        <v>NoTowerOpsReport</v>
      </c>
    </row>
    <row r="69" spans="1:6">
      <c r="A69" t="s">
        <v>1111</v>
      </c>
      <c r="B69" t="s">
        <v>1112</v>
      </c>
      <c r="C69" s="1">
        <v>15886</v>
      </c>
      <c r="D69" s="1">
        <v>27089</v>
      </c>
      <c r="E69" t="str">
        <f>_xlfn.XLOOKUP(Table17[[#This Row],[LocID ]],Table2[Loc],Table2[from Tower data],"PotentialCand")</f>
        <v>PotentialCand</v>
      </c>
      <c r="F69" t="str">
        <f>_xlfn.XLOOKUP(Table17[[#This Row],[LocID ]],Towerops!A76:A598,Towerops!A76:A598,"NoTowerOpsReport")</f>
        <v>NoTowerOpsReport</v>
      </c>
    </row>
    <row r="70" spans="1:6">
      <c r="A70" t="s">
        <v>921</v>
      </c>
      <c r="B70" t="s">
        <v>922</v>
      </c>
      <c r="C70" s="1">
        <v>14692</v>
      </c>
      <c r="D70" s="1">
        <v>150330</v>
      </c>
      <c r="E70" t="str">
        <f>_xlfn.XLOOKUP(Table17[[#This Row],[LocID ]],Table2[Loc],Table2[from Tower data],"PotentialCand")</f>
        <v>PotentialCand</v>
      </c>
      <c r="F70" t="str">
        <f>_xlfn.XLOOKUP(Table17[[#This Row],[LocID ]],Towerops!A77:A599,Towerops!A77:A599,"NoTowerOpsReport")</f>
        <v>LIH</v>
      </c>
    </row>
    <row r="71" spans="1:6">
      <c r="A71" t="s">
        <v>1113</v>
      </c>
      <c r="B71" t="s">
        <v>1114</v>
      </c>
      <c r="C71" s="1">
        <v>14170</v>
      </c>
      <c r="D71" s="1">
        <v>116</v>
      </c>
      <c r="E71" t="str">
        <f>_xlfn.XLOOKUP(Table17[[#This Row],[LocID ]],Table2[Loc],Table2[from Tower data],"PotentialCand")</f>
        <v>PotentialCand</v>
      </c>
      <c r="F71" t="str">
        <f>_xlfn.XLOOKUP(Table17[[#This Row],[LocID ]],Towerops!A78:A600,Towerops!A78:A600,"NoTowerOpsReport")</f>
        <v>NoTowerOpsReport</v>
      </c>
    </row>
    <row r="72" spans="1:6">
      <c r="A72" t="s">
        <v>1039</v>
      </c>
      <c r="B72" t="s">
        <v>1040</v>
      </c>
      <c r="C72" s="1">
        <v>14165</v>
      </c>
      <c r="D72" s="1">
        <v>1823</v>
      </c>
      <c r="E72" t="str">
        <f>_xlfn.XLOOKUP(Table17[[#This Row],[LocID ]],Table2[Loc],Table2[from Tower data],"PotentialCand")</f>
        <v>PotentialCand</v>
      </c>
      <c r="F72" t="str">
        <f>_xlfn.XLOOKUP(Table17[[#This Row],[LocID ]],Towerops!A79:A601,Towerops!A79:A601,"NoTowerOpsReport")</f>
        <v>CHD</v>
      </c>
    </row>
    <row r="73" spans="1:6">
      <c r="A73" t="s">
        <v>953</v>
      </c>
      <c r="B73" t="s">
        <v>954</v>
      </c>
      <c r="C73" s="1">
        <v>13929</v>
      </c>
      <c r="D73" s="1">
        <v>18323</v>
      </c>
      <c r="E73" t="str">
        <f>_xlfn.XLOOKUP(Table17[[#This Row],[LocID ]],Table2[Loc],Table2[from Tower data],"PotentialCand")</f>
        <v>PotentialCand</v>
      </c>
      <c r="F73" t="str">
        <f>_xlfn.XLOOKUP(Table17[[#This Row],[LocID ]],Towerops!A80:A602,Towerops!A80:A602,"NoTowerOpsReport")</f>
        <v>GUM</v>
      </c>
    </row>
    <row r="74" spans="1:6">
      <c r="A74" t="s">
        <v>1115</v>
      </c>
      <c r="B74" t="s">
        <v>1116</v>
      </c>
      <c r="C74" s="1">
        <v>13696</v>
      </c>
      <c r="D74" s="1">
        <v>8309</v>
      </c>
      <c r="E74" t="str">
        <f>_xlfn.XLOOKUP(Table17[[#This Row],[LocID ]],Table2[Loc],Table2[from Tower data],"PotentialCand")</f>
        <v>PotentialCand</v>
      </c>
      <c r="F74" t="str">
        <f>_xlfn.XLOOKUP(Table17[[#This Row],[LocID ]],Towerops!A81:A603,Towerops!A81:A603,"NoTowerOpsReport")</f>
        <v>NoTowerOpsReport</v>
      </c>
    </row>
    <row r="75" spans="1:6">
      <c r="A75" t="s">
        <v>1005</v>
      </c>
      <c r="B75" t="s">
        <v>1006</v>
      </c>
      <c r="C75" s="1">
        <v>13661</v>
      </c>
      <c r="D75" s="1">
        <v>4828</v>
      </c>
      <c r="E75" t="str">
        <f>_xlfn.XLOOKUP(Table17[[#This Row],[LocID ]],Table2[Loc],Table2[from Tower data],"PotentialCand")</f>
        <v>PotentialCand</v>
      </c>
      <c r="F75" t="str">
        <f>_xlfn.XLOOKUP(Table17[[#This Row],[LocID ]],Towerops!A82:A604,Towerops!A82:A604,"NoTowerOpsReport")</f>
        <v>SBD</v>
      </c>
    </row>
    <row r="76" spans="1:6">
      <c r="A76" t="s">
        <v>923</v>
      </c>
      <c r="B76" t="s">
        <v>924</v>
      </c>
      <c r="C76" s="1">
        <v>12811</v>
      </c>
      <c r="D76" s="1">
        <v>83221</v>
      </c>
      <c r="E76" t="str">
        <f>_xlfn.XLOOKUP(Table17[[#This Row],[LocID ]],Table2[Loc],Table2[from Tower data],"PotentialCand")</f>
        <v>PotentialCand</v>
      </c>
      <c r="F76" t="str">
        <f>_xlfn.XLOOKUP(Table17[[#This Row],[LocID ]],Towerops!A83:A605,Towerops!A83:A605,"NoTowerOpsReport")</f>
        <v>ITO</v>
      </c>
    </row>
    <row r="77" spans="1:6">
      <c r="A77" t="s">
        <v>1117</v>
      </c>
      <c r="B77" t="s">
        <v>1118</v>
      </c>
      <c r="C77" s="1">
        <v>12296</v>
      </c>
      <c r="D77" s="1">
        <v>1261</v>
      </c>
      <c r="E77" t="str">
        <f>_xlfn.XLOOKUP(Table17[[#This Row],[LocID ]],Table2[Loc],Table2[from Tower data],"PotentialCand")</f>
        <v>PotentialCand</v>
      </c>
      <c r="F77" t="str">
        <f>_xlfn.XLOOKUP(Table17[[#This Row],[LocID ]],Towerops!A84:A606,Towerops!A84:A606,"NoTowerOpsReport")</f>
        <v>NoTowerOpsReport</v>
      </c>
    </row>
    <row r="78" spans="1:6">
      <c r="A78" t="s">
        <v>1119</v>
      </c>
      <c r="B78" t="s">
        <v>1120</v>
      </c>
      <c r="C78" s="1">
        <v>12184</v>
      </c>
      <c r="D78" s="1">
        <v>1991</v>
      </c>
      <c r="E78" t="str">
        <f>_xlfn.XLOOKUP(Table17[[#This Row],[LocID ]],Table2[Loc],Table2[from Tower data],"PotentialCand")</f>
        <v>PotentialCand</v>
      </c>
      <c r="F78" t="str">
        <f>_xlfn.XLOOKUP(Table17[[#This Row],[LocID ]],Towerops!A85:A607,Towerops!A85:A607,"NoTowerOpsReport")</f>
        <v>NoTowerOpsReport</v>
      </c>
    </row>
    <row r="79" spans="1:6">
      <c r="A79" t="s">
        <v>1121</v>
      </c>
      <c r="B79" t="s">
        <v>1122</v>
      </c>
      <c r="C79" s="1">
        <v>12049</v>
      </c>
      <c r="D79" s="1">
        <v>32100</v>
      </c>
      <c r="E79" t="str">
        <f>_xlfn.XLOOKUP(Table17[[#This Row],[LocID ]],Table2[Loc],Table2[from Tower data],"PotentialCand")</f>
        <v>PotentialCand</v>
      </c>
      <c r="F79" t="str">
        <f>_xlfn.XLOOKUP(Table17[[#This Row],[LocID ]],Towerops!A86:A608,Towerops!A86:A608,"NoTowerOpsReport")</f>
        <v>NoTowerOpsReport</v>
      </c>
    </row>
    <row r="80" spans="1:6">
      <c r="A80" t="s">
        <v>1123</v>
      </c>
      <c r="B80" t="s">
        <v>1124</v>
      </c>
      <c r="C80" s="1">
        <v>11760</v>
      </c>
      <c r="D80" s="1">
        <v>9456</v>
      </c>
      <c r="E80" t="str">
        <f>_xlfn.XLOOKUP(Table17[[#This Row],[LocID ]],Table2[Loc],Table2[from Tower data],"PotentialCand")</f>
        <v>PotentialCand</v>
      </c>
      <c r="F80" t="str">
        <f>_xlfn.XLOOKUP(Table17[[#This Row],[LocID ]],Towerops!A87:A609,Towerops!A87:A609,"NoTowerOpsReport")</f>
        <v>NoTowerOpsReport</v>
      </c>
    </row>
    <row r="81" spans="1:6">
      <c r="A81" t="s">
        <v>1125</v>
      </c>
      <c r="B81" t="s">
        <v>1126</v>
      </c>
      <c r="C81" s="1">
        <v>11431</v>
      </c>
      <c r="D81" s="1">
        <v>2175</v>
      </c>
      <c r="E81" t="str">
        <f>_xlfn.XLOOKUP(Table17[[#This Row],[LocID ]],Table2[Loc],Table2[from Tower data],"PotentialCand")</f>
        <v>PotentialCand</v>
      </c>
      <c r="F81" t="str">
        <f>_xlfn.XLOOKUP(Table17[[#This Row],[LocID ]],Towerops!A88:A610,Towerops!A88:A610,"NoTowerOpsReport")</f>
        <v>NoTowerOpsReport</v>
      </c>
    </row>
    <row r="82" spans="1:6">
      <c r="A82" t="s">
        <v>1085</v>
      </c>
      <c r="B82" t="s">
        <v>819</v>
      </c>
      <c r="C82" s="1">
        <v>11145</v>
      </c>
      <c r="D82" s="1">
        <v>360</v>
      </c>
      <c r="E82" t="str">
        <f>_xlfn.XLOOKUP(Table17[[#This Row],[LocID ]],Table2[Loc],Table2[from Tower data],"PotentialCand")</f>
        <v>PotentialCand</v>
      </c>
      <c r="F82" t="str">
        <f>_xlfn.XLOOKUP(Table17[[#This Row],[LocID ]],Towerops!A89:A611,Towerops!A89:A611,"NoTowerOpsReport")</f>
        <v>RHV</v>
      </c>
    </row>
    <row r="83" spans="1:6">
      <c r="A83" t="s">
        <v>1127</v>
      </c>
      <c r="B83" t="s">
        <v>1128</v>
      </c>
      <c r="C83" s="1">
        <v>11073</v>
      </c>
      <c r="D83" s="1">
        <v>1439</v>
      </c>
      <c r="E83" t="str">
        <f>_xlfn.XLOOKUP(Table17[[#This Row],[LocID ]],Table2[Loc],Table2[from Tower data],"PotentialCand")</f>
        <v>PotentialCand</v>
      </c>
      <c r="F83" t="str">
        <f>_xlfn.XLOOKUP(Table17[[#This Row],[LocID ]],Towerops!A90:A612,Towerops!A90:A612,"NoTowerOpsReport")</f>
        <v>NoTowerOpsReport</v>
      </c>
    </row>
    <row r="84" spans="1:6">
      <c r="A84" t="s">
        <v>1129</v>
      </c>
      <c r="B84" t="s">
        <v>1130</v>
      </c>
      <c r="C84" s="1">
        <v>11045</v>
      </c>
      <c r="D84" s="1">
        <v>779</v>
      </c>
      <c r="E84" t="str">
        <f>_xlfn.XLOOKUP(Table17[[#This Row],[LocID ]],Table2[Loc],Table2[from Tower data],"PotentialCand")</f>
        <v>PotentialCand</v>
      </c>
      <c r="F84" t="str">
        <f>_xlfn.XLOOKUP(Table17[[#This Row],[LocID ]],Towerops!A91:A613,Towerops!A91:A613,"NoTowerOpsReport")</f>
        <v>NoTowerOpsReport</v>
      </c>
    </row>
    <row r="85" spans="1:6">
      <c r="A85" t="s">
        <v>1131</v>
      </c>
      <c r="B85" t="s">
        <v>1132</v>
      </c>
      <c r="C85" s="1">
        <v>10964</v>
      </c>
      <c r="D85" s="1">
        <v>5423</v>
      </c>
      <c r="E85" t="str">
        <f>_xlfn.XLOOKUP(Table17[[#This Row],[LocID ]],Table2[Loc],Table2[from Tower data],"PotentialCand")</f>
        <v>PotentialCand</v>
      </c>
      <c r="F85" t="str">
        <f>_xlfn.XLOOKUP(Table17[[#This Row],[LocID ]],Towerops!A92:A614,Towerops!A92:A614,"NoTowerOpsReport")</f>
        <v>NoTowerOpsReport</v>
      </c>
    </row>
    <row r="86" spans="1:6">
      <c r="A86" t="s">
        <v>1078</v>
      </c>
      <c r="B86" t="s">
        <v>1079</v>
      </c>
      <c r="C86" s="1">
        <v>10803</v>
      </c>
      <c r="D86" s="1">
        <v>411</v>
      </c>
      <c r="E86" t="str">
        <f>_xlfn.XLOOKUP(Table17[[#This Row],[LocID ]],Table2[Loc],Table2[from Tower data],"PotentialCand")</f>
        <v>PotentialCand</v>
      </c>
      <c r="F86" t="str">
        <f>_xlfn.XLOOKUP(Table17[[#This Row],[LocID ]],Towerops!A93:A615,Towerops!A93:A615,"NoTowerOpsReport")</f>
        <v>POC</v>
      </c>
    </row>
    <row r="87" spans="1:6">
      <c r="A87" t="s">
        <v>1133</v>
      </c>
      <c r="B87" t="s">
        <v>1134</v>
      </c>
      <c r="C87" s="1">
        <v>10750</v>
      </c>
      <c r="D87" s="1">
        <v>653</v>
      </c>
      <c r="E87" t="str">
        <f>_xlfn.XLOOKUP(Table17[[#This Row],[LocID ]],Table2[Loc],Table2[from Tower data],"PotentialCand")</f>
        <v>PotentialCand</v>
      </c>
      <c r="F87" t="str">
        <f>_xlfn.XLOOKUP(Table17[[#This Row],[LocID ]],Towerops!A94:A616,Towerops!A94:A616,"NoTowerOpsReport")</f>
        <v>NoTowerOpsReport</v>
      </c>
    </row>
    <row r="88" spans="1:6">
      <c r="A88" t="s">
        <v>1135</v>
      </c>
      <c r="B88" t="s">
        <v>1136</v>
      </c>
      <c r="C88" s="1">
        <v>10605</v>
      </c>
      <c r="D88" s="1">
        <v>177</v>
      </c>
      <c r="E88" t="str">
        <f>_xlfn.XLOOKUP(Table17[[#This Row],[LocID ]],Table2[Loc],Table2[from Tower data],"PotentialCand")</f>
        <v>PotentialCand</v>
      </c>
      <c r="F88" t="str">
        <f>_xlfn.XLOOKUP(Table17[[#This Row],[LocID ]],Towerops!A95:A617,Towerops!A95:A617,"NoTowerOpsReport")</f>
        <v>NoTowerOpsReport</v>
      </c>
    </row>
    <row r="89" spans="1:6">
      <c r="A89" t="s">
        <v>1137</v>
      </c>
      <c r="B89" t="s">
        <v>1138</v>
      </c>
      <c r="C89" s="1">
        <v>10443</v>
      </c>
      <c r="D89" s="1">
        <v>2003</v>
      </c>
      <c r="E89" t="str">
        <f>_xlfn.XLOOKUP(Table17[[#This Row],[LocID ]],Table2[Loc],Table2[from Tower data],"PotentialCand")</f>
        <v>PotentialCand</v>
      </c>
      <c r="F89" t="str">
        <f>_xlfn.XLOOKUP(Table17[[#This Row],[LocID ]],Towerops!A96:A618,Towerops!A96:A618,"NoTowerOpsReport")</f>
        <v>NoTowerOpsReport</v>
      </c>
    </row>
    <row r="90" spans="1:6">
      <c r="A90" t="s">
        <v>1020</v>
      </c>
      <c r="B90" t="s">
        <v>1021</v>
      </c>
      <c r="C90" s="1">
        <v>10355</v>
      </c>
      <c r="D90" s="1">
        <v>2853</v>
      </c>
      <c r="E90" t="str">
        <f>_xlfn.XLOOKUP(Table17[[#This Row],[LocID ]],Table2[Loc],Table2[from Tower data],"PotentialCand")</f>
        <v>PotentialCand</v>
      </c>
      <c r="F90" t="str">
        <f>_xlfn.XLOOKUP(Table17[[#This Row],[LocID ]],Towerops!A97:A619,Towerops!A97:A619,"NoTowerOpsReport")</f>
        <v>GYR</v>
      </c>
    </row>
    <row r="91" spans="1:6">
      <c r="A91" t="s">
        <v>1139</v>
      </c>
      <c r="B91" t="s">
        <v>1140</v>
      </c>
      <c r="C91" s="1">
        <v>9416</v>
      </c>
      <c r="D91" s="1">
        <v>6626</v>
      </c>
      <c r="E91" t="str">
        <f>_xlfn.XLOOKUP(Table17[[#This Row],[LocID ]],Table2[Loc],Table2[from Tower data],"PotentialCand")</f>
        <v>PotentialCand</v>
      </c>
      <c r="F91" t="str">
        <f>_xlfn.XLOOKUP(Table17[[#This Row],[LocID ]],Towerops!A98:A620,Towerops!A98:A620,"NoTowerOpsReport")</f>
        <v>NoTowerOpsReport</v>
      </c>
    </row>
    <row r="92" spans="1:6">
      <c r="A92" t="s">
        <v>1080</v>
      </c>
      <c r="B92" t="s">
        <v>1081</v>
      </c>
      <c r="C92" s="1">
        <v>9273</v>
      </c>
      <c r="D92" s="1">
        <v>387</v>
      </c>
      <c r="E92" t="str">
        <f>_xlfn.XLOOKUP(Table17[[#This Row],[LocID ]],Table2[Loc],Table2[from Tower data],"PotentialCand")</f>
        <v>PotentialCand</v>
      </c>
      <c r="F92" t="str">
        <f>_xlfn.XLOOKUP(Table17[[#This Row],[LocID ]],Towerops!A99:A621,Towerops!A99:A621,"NoTowerOpsReport")</f>
        <v>EMT</v>
      </c>
    </row>
    <row r="93" spans="1:6">
      <c r="A93" t="s">
        <v>1141</v>
      </c>
      <c r="B93" t="s">
        <v>1142</v>
      </c>
      <c r="C93" s="1">
        <v>8768</v>
      </c>
      <c r="D93" s="1">
        <v>2214</v>
      </c>
      <c r="E93" t="str">
        <f>_xlfn.XLOOKUP(Table17[[#This Row],[LocID ]],Table2[Loc],Table2[from Tower data],"PotentialCand")</f>
        <v>PotentialCand</v>
      </c>
      <c r="F93" t="str">
        <f>_xlfn.XLOOKUP(Table17[[#This Row],[LocID ]],Towerops!A100:A622,Towerops!A100:A622,"NoTowerOpsReport")</f>
        <v>NoTowerOpsReport</v>
      </c>
    </row>
    <row r="94" spans="1:6">
      <c r="A94" t="s">
        <v>1049</v>
      </c>
      <c r="B94" t="s">
        <v>838</v>
      </c>
      <c r="C94" s="1">
        <v>8109</v>
      </c>
      <c r="D94" s="1">
        <v>1564</v>
      </c>
      <c r="E94" t="str">
        <f>_xlfn.XLOOKUP(Table17[[#This Row],[LocID ]],Table2[Loc],Table2[from Tower data],"PotentialCand")</f>
        <v>PotentialCand</v>
      </c>
      <c r="F94" t="str">
        <f>_xlfn.XLOOKUP(Table17[[#This Row],[LocID ]],Towerops!A101:A623,Towerops!A101:A623,"NoTowerOpsReport")</f>
        <v>RYN</v>
      </c>
    </row>
    <row r="95" spans="1:6">
      <c r="A95" t="s">
        <v>927</v>
      </c>
      <c r="B95" t="s">
        <v>928</v>
      </c>
      <c r="C95" s="1">
        <v>7898</v>
      </c>
      <c r="D95" s="1">
        <v>66986</v>
      </c>
      <c r="E95" t="str">
        <f>_xlfn.XLOOKUP(Table17[[#This Row],[LocID ]],Table2[Loc],Table2[from Tower data],"PotentialCand")</f>
        <v>PotentialCand</v>
      </c>
      <c r="F95" t="str">
        <f>_xlfn.XLOOKUP(Table17[[#This Row],[LocID ]],Towerops!A102:A624,Towerops!A102:A624,"NoTowerOpsReport")</f>
        <v>MKK</v>
      </c>
    </row>
    <row r="96" spans="1:6">
      <c r="A96" t="s">
        <v>1143</v>
      </c>
      <c r="B96" t="s">
        <v>1144</v>
      </c>
      <c r="C96" s="1">
        <v>7557</v>
      </c>
      <c r="D96" s="1">
        <v>1315</v>
      </c>
      <c r="E96" t="str">
        <f>_xlfn.XLOOKUP(Table17[[#This Row],[LocID ]],Table2[Loc],Table2[from Tower data],"PotentialCand")</f>
        <v>PotentialCand</v>
      </c>
      <c r="F96" t="str">
        <f>_xlfn.XLOOKUP(Table17[[#This Row],[LocID ]],Towerops!A103:A625,Towerops!A103:A625,"NoTowerOpsReport")</f>
        <v>NoTowerOpsReport</v>
      </c>
    </row>
    <row r="97" spans="1:6">
      <c r="A97" t="s">
        <v>1069</v>
      </c>
      <c r="B97" t="s">
        <v>1070</v>
      </c>
      <c r="C97" s="1">
        <v>7474</v>
      </c>
      <c r="D97" s="1">
        <v>798</v>
      </c>
      <c r="E97" t="str">
        <f>_xlfn.XLOOKUP(Table17[[#This Row],[LocID ]],Table2[Loc],Table2[from Tower data],"PotentialCand")</f>
        <v>PotentialCand</v>
      </c>
      <c r="F97" t="str">
        <f>_xlfn.XLOOKUP(Table17[[#This Row],[LocID ]],Towerops!A104:A626,Towerops!A104:A626,"NoTowerOpsReport")</f>
        <v>GEU</v>
      </c>
    </row>
    <row r="98" spans="1:6">
      <c r="A98" t="s">
        <v>1145</v>
      </c>
      <c r="B98" t="s">
        <v>1146</v>
      </c>
      <c r="C98" s="1">
        <v>7291</v>
      </c>
      <c r="D98" s="1">
        <v>163</v>
      </c>
      <c r="E98" t="str">
        <f>_xlfn.XLOOKUP(Table17[[#This Row],[LocID ]],Table2[Loc],Table2[from Tower data],"PotentialCand")</f>
        <v>PotentialCand</v>
      </c>
      <c r="F98" t="str">
        <f>_xlfn.XLOOKUP(Table17[[#This Row],[LocID ]],Towerops!A105:A627,Towerops!A105:A627,"NoTowerOpsReport")</f>
        <v>NoTowerOpsReport</v>
      </c>
    </row>
    <row r="99" spans="1:6">
      <c r="A99" t="s">
        <v>1147</v>
      </c>
      <c r="B99" t="s">
        <v>1148</v>
      </c>
      <c r="C99" s="1">
        <v>7000</v>
      </c>
      <c r="D99" s="1">
        <v>4729</v>
      </c>
      <c r="E99" t="str">
        <f>_xlfn.XLOOKUP(Table17[[#This Row],[LocID ]],Table2[Loc],Table2[from Tower data],"PotentialCand")</f>
        <v>PotentialCand</v>
      </c>
      <c r="F99" t="str">
        <f>_xlfn.XLOOKUP(Table17[[#This Row],[LocID ]],Towerops!A106:A628,Towerops!A106:A628,"NoTowerOpsReport")</f>
        <v>NoTowerOpsReport</v>
      </c>
    </row>
    <row r="100" spans="1:6">
      <c r="A100" t="s">
        <v>1149</v>
      </c>
      <c r="B100" t="s">
        <v>35</v>
      </c>
      <c r="C100" s="1">
        <v>6558</v>
      </c>
      <c r="D100" s="1">
        <v>491</v>
      </c>
      <c r="E100" t="str">
        <f>_xlfn.XLOOKUP(Table17[[#This Row],[LocID ]],Table2[Loc],Table2[from Tower data],"PotentialCand")</f>
        <v>PotentialCand</v>
      </c>
      <c r="F100" t="str">
        <f>_xlfn.XLOOKUP(Table17[[#This Row],[LocID ]],Towerops!A107:A629,Towerops!A107:A629,"NoTowerOpsReport")</f>
        <v>NoTowerOpsReport</v>
      </c>
    </row>
    <row r="101" spans="1:6">
      <c r="A101" t="s">
        <v>1150</v>
      </c>
      <c r="B101" t="s">
        <v>1151</v>
      </c>
      <c r="C101" s="1">
        <v>6348</v>
      </c>
      <c r="D101" s="1">
        <v>22428</v>
      </c>
      <c r="E101" t="str">
        <f>_xlfn.XLOOKUP(Table17[[#This Row],[LocID ]],Table2[Loc],Table2[from Tower data],"PotentialCand")</f>
        <v>PotentialCand</v>
      </c>
      <c r="F101" t="str">
        <f>_xlfn.XLOOKUP(Table17[[#This Row],[LocID ]],Towerops!A108:A630,Towerops!A108:A630,"NoTowerOpsReport")</f>
        <v>NoTowerOpsReport</v>
      </c>
    </row>
    <row r="102" spans="1:6">
      <c r="A102" t="s">
        <v>1152</v>
      </c>
      <c r="B102" t="s">
        <v>1153</v>
      </c>
      <c r="C102" s="1">
        <v>6325</v>
      </c>
      <c r="D102" s="1">
        <v>2494</v>
      </c>
      <c r="E102" t="str">
        <f>_xlfn.XLOOKUP(Table17[[#This Row],[LocID ]],Table2[Loc],Table2[from Tower data],"PotentialCand")</f>
        <v>PotentialCand</v>
      </c>
      <c r="F102" t="str">
        <f>_xlfn.XLOOKUP(Table17[[#This Row],[LocID ]],Towerops!A109:A631,Towerops!A109:A631,"NoTowerOpsReport")</f>
        <v>NoTowerOpsReport</v>
      </c>
    </row>
    <row r="103" spans="1:6">
      <c r="A103" t="s">
        <v>1154</v>
      </c>
      <c r="B103" t="s">
        <v>1155</v>
      </c>
      <c r="C103" s="1">
        <v>6292</v>
      </c>
      <c r="D103" s="1">
        <v>26</v>
      </c>
      <c r="E103" t="str">
        <f>_xlfn.XLOOKUP(Table17[[#This Row],[LocID ]],Table2[Loc],Table2[from Tower data],"PotentialCand")</f>
        <v>PotentialCand</v>
      </c>
      <c r="F103" t="str">
        <f>_xlfn.XLOOKUP(Table17[[#This Row],[LocID ]],Towerops!A110:A632,Towerops!A110:A632,"NoTowerOpsReport")</f>
        <v>NoTowerOpsReport</v>
      </c>
    </row>
    <row r="104" spans="1:6">
      <c r="A104" t="s">
        <v>1156</v>
      </c>
      <c r="B104" t="s">
        <v>1157</v>
      </c>
      <c r="C104" s="1">
        <v>6121</v>
      </c>
      <c r="D104" s="1">
        <v>751</v>
      </c>
      <c r="E104" t="str">
        <f>_xlfn.XLOOKUP(Table17[[#This Row],[LocID ]],Table2[Loc],Table2[from Tower data],"PotentialCand")</f>
        <v>PotentialCand</v>
      </c>
      <c r="F104" t="str">
        <f>_xlfn.XLOOKUP(Table17[[#This Row],[LocID ]],Towerops!A111:A633,Towerops!A111:A633,"NoTowerOpsReport")</f>
        <v>NoTowerOpsReport</v>
      </c>
    </row>
    <row r="105" spans="1:6">
      <c r="A105" t="s">
        <v>1158</v>
      </c>
      <c r="B105" t="s">
        <v>1159</v>
      </c>
      <c r="C105" s="1">
        <v>5821</v>
      </c>
      <c r="D105" s="1">
        <v>228</v>
      </c>
      <c r="E105" t="str">
        <f>_xlfn.XLOOKUP(Table17[[#This Row],[LocID ]],Table2[Loc],Table2[from Tower data],"PotentialCand")</f>
        <v>PotentialCand</v>
      </c>
      <c r="F105" t="str">
        <f>_xlfn.XLOOKUP(Table17[[#This Row],[LocID ]],Towerops!A112:A634,Towerops!A112:A634,"NoTowerOpsReport")</f>
        <v>NoTowerOpsReport</v>
      </c>
    </row>
    <row r="106" spans="1:6">
      <c r="A106" t="s">
        <v>1086</v>
      </c>
      <c r="B106" t="s">
        <v>1087</v>
      </c>
      <c r="C106" s="1">
        <v>5669</v>
      </c>
      <c r="D106" s="1">
        <v>328</v>
      </c>
      <c r="E106" t="str">
        <f>_xlfn.XLOOKUP(Table17[[#This Row],[LocID ]],Table2[Loc],Table2[from Tower data],"PotentialCand")</f>
        <v>PotentialCand</v>
      </c>
      <c r="F106" t="str">
        <f>_xlfn.XLOOKUP(Table17[[#This Row],[LocID ]],Towerops!A113:A635,Towerops!A113:A635,"NoTowerOpsReport")</f>
        <v>MER</v>
      </c>
    </row>
    <row r="107" spans="1:6">
      <c r="A107" t="s">
        <v>1041</v>
      </c>
      <c r="B107" t="s">
        <v>128</v>
      </c>
      <c r="C107" s="1">
        <v>5558</v>
      </c>
      <c r="D107" s="1">
        <v>1798</v>
      </c>
      <c r="E107" t="str">
        <f>_xlfn.XLOOKUP(Table17[[#This Row],[LocID ]],Table2[Loc],Table2[from Tower data],"PotentialCand")</f>
        <v>PotentialCand</v>
      </c>
      <c r="F107" t="str">
        <f>_xlfn.XLOOKUP(Table17[[#This Row],[LocID ]],Towerops!A114:A636,Towerops!A114:A636,"NoTowerOpsReport")</f>
        <v>WJF</v>
      </c>
    </row>
    <row r="108" spans="1:6">
      <c r="A108" t="s">
        <v>1160</v>
      </c>
      <c r="B108" t="s">
        <v>1161</v>
      </c>
      <c r="C108" s="1">
        <v>5489</v>
      </c>
      <c r="D108" s="1">
        <v>640</v>
      </c>
      <c r="E108" t="str">
        <f>_xlfn.XLOOKUP(Table17[[#This Row],[LocID ]],Table2[Loc],Table2[from Tower data],"PotentialCand")</f>
        <v>PotentialCand</v>
      </c>
      <c r="F108" t="str">
        <f>_xlfn.XLOOKUP(Table17[[#This Row],[LocID ]],Towerops!A115:A637,Towerops!A115:A637,"NoTowerOpsReport")</f>
        <v>NoTowerOpsReport</v>
      </c>
    </row>
    <row r="109" spans="1:6">
      <c r="A109" t="s">
        <v>1090</v>
      </c>
      <c r="B109" t="s">
        <v>822</v>
      </c>
      <c r="C109" s="1">
        <v>5309</v>
      </c>
      <c r="D109" s="1">
        <v>269</v>
      </c>
      <c r="E109" t="str">
        <f>_xlfn.XLOOKUP(Table17[[#This Row],[LocID ]],Table2[Loc],Table2[from Tower data],"PotentialCand")</f>
        <v>PotentialCand</v>
      </c>
      <c r="F109" t="str">
        <f>_xlfn.XLOOKUP(Table17[[#This Row],[LocID ]],Towerops!A116:A638,Towerops!A116:A638,"NoTowerOpsReport")</f>
        <v>WHP</v>
      </c>
    </row>
    <row r="110" spans="1:6">
      <c r="A110" t="s">
        <v>1162</v>
      </c>
      <c r="B110" t="s">
        <v>585</v>
      </c>
      <c r="C110" s="1">
        <v>5128</v>
      </c>
      <c r="D110" s="1">
        <v>286</v>
      </c>
      <c r="E110" t="str">
        <f>_xlfn.XLOOKUP(Table17[[#This Row],[LocID ]],Table2[Loc],Table2[from Tower data],"PotentialCand")</f>
        <v>PotentialCand</v>
      </c>
      <c r="F110" t="str">
        <f>_xlfn.XLOOKUP(Table17[[#This Row],[LocID ]],Towerops!A117:A639,Towerops!A117:A639,"NoTowerOpsReport")</f>
        <v>NoTowerOpsReport</v>
      </c>
    </row>
    <row r="111" spans="1:6">
      <c r="A111" t="s">
        <v>1163</v>
      </c>
      <c r="B111" t="s">
        <v>1164</v>
      </c>
      <c r="C111" s="1">
        <v>5093</v>
      </c>
      <c r="D111" s="1">
        <v>1471</v>
      </c>
      <c r="E111" t="str">
        <f>_xlfn.XLOOKUP(Table17[[#This Row],[LocID ]],Table2[Loc],Table2[from Tower data],"PotentialCand")</f>
        <v>PotentialCand</v>
      </c>
      <c r="F111" t="str">
        <f>_xlfn.XLOOKUP(Table17[[#This Row],[LocID ]],Towerops!A118:A640,Towerops!A118:A640,"NoTowerOpsReport")</f>
        <v>NoTowerOpsReport</v>
      </c>
    </row>
    <row r="112" spans="1:6">
      <c r="A112" t="s">
        <v>1002</v>
      </c>
      <c r="B112" t="s">
        <v>1003</v>
      </c>
      <c r="C112" s="1">
        <v>5043</v>
      </c>
      <c r="D112" s="1">
        <v>5573</v>
      </c>
      <c r="E112" t="str">
        <f>_xlfn.XLOOKUP(Table17[[#This Row],[LocID ]],Table2[Loc],Table2[from Tower data],"PotentialCand")</f>
        <v>PotentialCand</v>
      </c>
      <c r="F112" t="str">
        <f>_xlfn.XLOOKUP(Table17[[#This Row],[LocID ]],Towerops!A119:A641,Towerops!A119:A641,"NoTowerOpsReport")</f>
        <v>GSN</v>
      </c>
    </row>
    <row r="113" spans="1:6">
      <c r="A113" t="s">
        <v>1165</v>
      </c>
      <c r="B113" t="s">
        <v>1166</v>
      </c>
      <c r="C113" s="1">
        <v>4823</v>
      </c>
      <c r="D113" s="1">
        <v>82</v>
      </c>
      <c r="E113" t="str">
        <f>_xlfn.XLOOKUP(Table17[[#This Row],[LocID ]],Table2[Loc],Table2[from Tower data],"PotentialCand")</f>
        <v>PotentialCand</v>
      </c>
      <c r="F113" t="str">
        <f>_xlfn.XLOOKUP(Table17[[#This Row],[LocID ]],Towerops!A120:A642,Towerops!A120:A642,"NoTowerOpsReport")</f>
        <v>NoTowerOpsReport</v>
      </c>
    </row>
    <row r="114" spans="1:6">
      <c r="A114" t="s">
        <v>1014</v>
      </c>
      <c r="B114" t="s">
        <v>1015</v>
      </c>
      <c r="C114" s="1">
        <v>4783</v>
      </c>
      <c r="D114" s="1">
        <v>3441</v>
      </c>
      <c r="E114" t="str">
        <f>_xlfn.XLOOKUP(Table17[[#This Row],[LocID ]],Table2[Loc],Table2[from Tower data],"PotentialCand")</f>
        <v>PotentialCand</v>
      </c>
      <c r="F114" t="str">
        <f>_xlfn.XLOOKUP(Table17[[#This Row],[LocID ]],Towerops!A121:A643,Towerops!A121:A643,"NoTowerOpsReport")</f>
        <v>VCV</v>
      </c>
    </row>
    <row r="115" spans="1:6">
      <c r="A115" t="s">
        <v>1167</v>
      </c>
      <c r="B115" t="s">
        <v>1168</v>
      </c>
      <c r="C115" s="1">
        <v>4780</v>
      </c>
      <c r="D115" s="1">
        <v>211</v>
      </c>
      <c r="E115" t="str">
        <f>_xlfn.XLOOKUP(Table17[[#This Row],[LocID ]],Table2[Loc],Table2[from Tower data],"PotentialCand")</f>
        <v>PotentialCand</v>
      </c>
      <c r="F115" t="str">
        <f>_xlfn.XLOOKUP(Table17[[#This Row],[LocID ]],Towerops!A122:A644,Towerops!A122:A644,"NoTowerOpsReport")</f>
        <v>NoTowerOpsReport</v>
      </c>
    </row>
    <row r="116" spans="1:6">
      <c r="A116" t="s">
        <v>1169</v>
      </c>
      <c r="B116" t="s">
        <v>1170</v>
      </c>
      <c r="C116" s="1">
        <v>4727</v>
      </c>
      <c r="D116" s="1">
        <v>209</v>
      </c>
      <c r="E116" t="str">
        <f>_xlfn.XLOOKUP(Table17[[#This Row],[LocID ]],Table2[Loc],Table2[from Tower data],"PotentialCand")</f>
        <v>PotentialCand</v>
      </c>
      <c r="F116" t="str">
        <f>_xlfn.XLOOKUP(Table17[[#This Row],[LocID ]],Towerops!A123:A645,Towerops!A123:A645,"NoTowerOpsReport")</f>
        <v>NoTowerOpsReport</v>
      </c>
    </row>
    <row r="117" spans="1:6">
      <c r="A117" t="s">
        <v>1099</v>
      </c>
      <c r="B117" t="s">
        <v>1100</v>
      </c>
      <c r="C117" s="1">
        <v>4577</v>
      </c>
      <c r="D117" s="1">
        <v>97</v>
      </c>
      <c r="E117" t="str">
        <f>_xlfn.XLOOKUP(Table17[[#This Row],[LocID ]],Table2[Loc],Table2[from Tower data],"PotentialCand")</f>
        <v>PotentialCand</v>
      </c>
      <c r="F117" t="str">
        <f>_xlfn.XLOOKUP(Table17[[#This Row],[LocID ]],Towerops!A124:A646,Towerops!A124:A646,"NoTowerOpsReport")</f>
        <v>RNM</v>
      </c>
    </row>
    <row r="118" spans="1:6">
      <c r="A118" t="s">
        <v>983</v>
      </c>
      <c r="B118" t="s">
        <v>984</v>
      </c>
      <c r="C118" s="1">
        <v>4563</v>
      </c>
      <c r="D118" s="1">
        <v>10235</v>
      </c>
      <c r="E118" t="str">
        <f>_xlfn.XLOOKUP(Table17[[#This Row],[LocID ]],Table2[Loc],Table2[from Tower data],"PotentialCand")</f>
        <v>PotentialCand</v>
      </c>
      <c r="F118" t="str">
        <f>_xlfn.XLOOKUP(Table17[[#This Row],[LocID ]],Towerops!A125:A647,Towerops!A125:A647,"NoTowerOpsReport")</f>
        <v>IFP</v>
      </c>
    </row>
    <row r="119" spans="1:6">
      <c r="A119" t="s">
        <v>1171</v>
      </c>
      <c r="B119" t="s">
        <v>1172</v>
      </c>
      <c r="C119" s="1">
        <v>4403</v>
      </c>
      <c r="D119" s="1">
        <v>15504</v>
      </c>
      <c r="E119" t="str">
        <f>_xlfn.XLOOKUP(Table17[[#This Row],[LocID ]],Table2[Loc],Table2[from Tower data],"PotentialCand")</f>
        <v>PotentialCand</v>
      </c>
      <c r="F119" t="str">
        <f>_xlfn.XLOOKUP(Table17[[#This Row],[LocID ]],Towerops!A126:A648,Towerops!A126:A648,"NoTowerOpsReport")</f>
        <v>NoTowerOpsReport</v>
      </c>
    </row>
    <row r="120" spans="1:6">
      <c r="A120" t="s">
        <v>1173</v>
      </c>
      <c r="B120" t="s">
        <v>1174</v>
      </c>
      <c r="C120" s="1">
        <v>4194</v>
      </c>
      <c r="D120" s="1">
        <v>641</v>
      </c>
      <c r="E120" t="str">
        <f>_xlfn.XLOOKUP(Table17[[#This Row],[LocID ]],Table2[Loc],Table2[from Tower data],"PotentialCand")</f>
        <v>PotentialCand</v>
      </c>
      <c r="F120" t="str">
        <f>_xlfn.XLOOKUP(Table17[[#This Row],[LocID ]],Towerops!A127:A649,Towerops!A127:A649,"NoTowerOpsReport")</f>
        <v>NoTowerOpsReport</v>
      </c>
    </row>
    <row r="121" spans="1:6">
      <c r="A121" t="s">
        <v>1175</v>
      </c>
      <c r="B121" t="s">
        <v>1176</v>
      </c>
      <c r="C121" s="1">
        <v>4162</v>
      </c>
      <c r="D121" s="1">
        <v>225</v>
      </c>
      <c r="E121" t="str">
        <f>_xlfn.XLOOKUP(Table17[[#This Row],[LocID ]],Table2[Loc],Table2[from Tower data],"PotentialCand")</f>
        <v>PotentialCand</v>
      </c>
      <c r="F121" t="str">
        <f>_xlfn.XLOOKUP(Table17[[#This Row],[LocID ]],Towerops!A128:A650,Towerops!A128:A650,"NoTowerOpsReport")</f>
        <v>NoTowerOpsReport</v>
      </c>
    </row>
    <row r="122" spans="1:6">
      <c r="A122" t="s">
        <v>1177</v>
      </c>
      <c r="B122" t="s">
        <v>1178</v>
      </c>
      <c r="C122" s="1">
        <v>3850</v>
      </c>
      <c r="D122" s="1">
        <v>261</v>
      </c>
      <c r="E122" t="str">
        <f>_xlfn.XLOOKUP(Table17[[#This Row],[LocID ]],Table2[Loc],Table2[from Tower data],"PotentialCand")</f>
        <v>PotentialCand</v>
      </c>
      <c r="F122" t="str">
        <f>_xlfn.XLOOKUP(Table17[[#This Row],[LocID ]],Towerops!A129:A651,Towerops!A129:A651,"NoTowerOpsReport")</f>
        <v>NoTowerOpsReport</v>
      </c>
    </row>
    <row r="123" spans="1:6">
      <c r="A123" t="s">
        <v>1032</v>
      </c>
      <c r="B123" t="s">
        <v>1033</v>
      </c>
      <c r="C123" s="1">
        <v>3809</v>
      </c>
      <c r="D123" s="1">
        <v>2507</v>
      </c>
      <c r="E123" t="str">
        <f>_xlfn.XLOOKUP(Table17[[#This Row],[LocID ]],Table2[Loc],Table2[from Tower data],"PotentialCand")</f>
        <v>PotentialCand</v>
      </c>
      <c r="F123" t="str">
        <f>_xlfn.XLOOKUP(Table17[[#This Row],[LocID ]],Towerops!A130:A652,Towerops!A130:A652,"NoTowerOpsReport")</f>
        <v>GCN</v>
      </c>
    </row>
    <row r="124" spans="1:6">
      <c r="A124" t="s">
        <v>1179</v>
      </c>
      <c r="B124" t="s">
        <v>1180</v>
      </c>
      <c r="C124" s="1">
        <v>3674</v>
      </c>
      <c r="D124" s="1">
        <v>134</v>
      </c>
      <c r="E124" t="str">
        <f>_xlfn.XLOOKUP(Table17[[#This Row],[LocID ]],Table2[Loc],Table2[from Tower data],"PotentialCand")</f>
        <v>PotentialCand</v>
      </c>
      <c r="F124" t="str">
        <f>_xlfn.XLOOKUP(Table17[[#This Row],[LocID ]],Towerops!A131:A653,Towerops!A131:A653,"NoTowerOpsReport")</f>
        <v>NoTowerOpsReport</v>
      </c>
    </row>
    <row r="125" spans="1:6">
      <c r="A125" t="s">
        <v>1181</v>
      </c>
      <c r="B125" t="s">
        <v>1182</v>
      </c>
      <c r="C125" s="1">
        <v>3606</v>
      </c>
      <c r="D125" s="1">
        <v>1405</v>
      </c>
      <c r="E125" t="str">
        <f>_xlfn.XLOOKUP(Table17[[#This Row],[LocID ]],Table2[Loc],Table2[from Tower data],"PotentialCand")</f>
        <v>PotentialCand</v>
      </c>
      <c r="F125" t="str">
        <f>_xlfn.XLOOKUP(Table17[[#This Row],[LocID ]],Towerops!A132:A654,Towerops!A132:A654,"NoTowerOpsReport")</f>
        <v>NoTowerOpsReport</v>
      </c>
    </row>
    <row r="126" spans="1:6">
      <c r="A126" t="s">
        <v>1071</v>
      </c>
      <c r="B126" t="s">
        <v>1072</v>
      </c>
      <c r="C126" s="1">
        <v>3471</v>
      </c>
      <c r="D126" s="1">
        <v>781</v>
      </c>
      <c r="E126" t="str">
        <f>_xlfn.XLOOKUP(Table17[[#This Row],[LocID ]],Table2[Loc],Table2[from Tower data],"PotentialCand")</f>
        <v>PotentialCand</v>
      </c>
      <c r="F126" t="str">
        <f>_xlfn.XLOOKUP(Table17[[#This Row],[LocID ]],Towerops!A133:A655,Towerops!A133:A655,"NoTowerOpsReport")</f>
        <v>JRF</v>
      </c>
    </row>
    <row r="127" spans="1:6">
      <c r="A127" t="s">
        <v>1183</v>
      </c>
      <c r="B127" t="s">
        <v>1184</v>
      </c>
      <c r="C127" s="1">
        <v>3347</v>
      </c>
      <c r="D127" s="1">
        <v>28</v>
      </c>
      <c r="E127" t="str">
        <f>_xlfn.XLOOKUP(Table17[[#This Row],[LocID ]],Table2[Loc],Table2[from Tower data],"PotentialCand")</f>
        <v>PotentialCand</v>
      </c>
      <c r="F127" t="str">
        <f>_xlfn.XLOOKUP(Table17[[#This Row],[LocID ]],Towerops!A134:A656,Towerops!A134:A656,"NoTowerOpsReport")</f>
        <v>NoTowerOpsReport</v>
      </c>
    </row>
    <row r="128" spans="1:6">
      <c r="A128" t="s">
        <v>1185</v>
      </c>
      <c r="B128" t="s">
        <v>43</v>
      </c>
      <c r="C128" s="1">
        <v>3222</v>
      </c>
      <c r="D128" s="1">
        <v>111</v>
      </c>
      <c r="E128" t="str">
        <f>_xlfn.XLOOKUP(Table17[[#This Row],[LocID ]],Table2[Loc],Table2[from Tower data],"PotentialCand")</f>
        <v>PotentialCand</v>
      </c>
      <c r="F128" t="str">
        <f>_xlfn.XLOOKUP(Table17[[#This Row],[LocID ]],Towerops!A135:A657,Towerops!A135:A657,"NoTowerOpsReport")</f>
        <v>NoTowerOpsReport</v>
      </c>
    </row>
    <row r="129" spans="1:6">
      <c r="A129" t="s">
        <v>1186</v>
      </c>
      <c r="B129" t="s">
        <v>1187</v>
      </c>
      <c r="C129" s="1">
        <v>3018</v>
      </c>
      <c r="D129" s="1">
        <v>69</v>
      </c>
      <c r="E129" t="str">
        <f>_xlfn.XLOOKUP(Table17[[#This Row],[LocID ]],Table2[Loc],Table2[from Tower data],"PotentialCand")</f>
        <v>PotentialCand</v>
      </c>
      <c r="F129" t="str">
        <f>_xlfn.XLOOKUP(Table17[[#This Row],[LocID ]],Towerops!A136:A658,Towerops!A136:A658,"NoTowerOpsReport")</f>
        <v>NoTowerOpsReport</v>
      </c>
    </row>
    <row r="130" spans="1:6">
      <c r="A130" t="s">
        <v>1188</v>
      </c>
      <c r="B130" t="s">
        <v>1189</v>
      </c>
      <c r="C130" s="1">
        <v>2947</v>
      </c>
      <c r="D130" s="1">
        <v>138</v>
      </c>
      <c r="E130" t="str">
        <f>_xlfn.XLOOKUP(Table17[[#This Row],[LocID ]],Table2[Loc],Table2[from Tower data],"PotentialCand")</f>
        <v>PotentialCand</v>
      </c>
      <c r="F130" t="str">
        <f>_xlfn.XLOOKUP(Table17[[#This Row],[LocID ]],Towerops!A137:A659,Towerops!A137:A659,"NoTowerOpsReport")</f>
        <v>NoTowerOpsReport</v>
      </c>
    </row>
    <row r="131" spans="1:6">
      <c r="A131" t="s">
        <v>1190</v>
      </c>
      <c r="B131" t="s">
        <v>1191</v>
      </c>
      <c r="C131" s="1">
        <v>2936</v>
      </c>
      <c r="D131" s="1">
        <v>585</v>
      </c>
      <c r="E131" t="str">
        <f>_xlfn.XLOOKUP(Table17[[#This Row],[LocID ]],Table2[Loc],Table2[from Tower data],"PotentialCand")</f>
        <v>PotentialCand</v>
      </c>
      <c r="F131" t="str">
        <f>_xlfn.XLOOKUP(Table17[[#This Row],[LocID ]],Towerops!A138:A660,Towerops!A138:A660,"NoTowerOpsReport")</f>
        <v>NoTowerOpsReport</v>
      </c>
    </row>
    <row r="132" spans="1:6">
      <c r="A132" t="s">
        <v>1192</v>
      </c>
      <c r="B132" t="s">
        <v>1193</v>
      </c>
      <c r="C132" s="1">
        <v>2908</v>
      </c>
      <c r="D132" s="1">
        <v>14</v>
      </c>
      <c r="E132" t="str">
        <f>_xlfn.XLOOKUP(Table17[[#This Row],[LocID ]],Table2[Loc],Table2[from Tower data],"PotentialCand")</f>
        <v>PotentialCand</v>
      </c>
      <c r="F132" t="str">
        <f>_xlfn.XLOOKUP(Table17[[#This Row],[LocID ]],Towerops!A139:A661,Towerops!A139:A661,"NoTowerOpsReport")</f>
        <v>NoTowerOpsReport</v>
      </c>
    </row>
    <row r="133" spans="1:6">
      <c r="A133" t="s">
        <v>1194</v>
      </c>
      <c r="B133" t="s">
        <v>1195</v>
      </c>
      <c r="C133" s="1">
        <v>2848</v>
      </c>
      <c r="D133" s="1">
        <v>596</v>
      </c>
      <c r="E133" t="str">
        <f>_xlfn.XLOOKUP(Table17[[#This Row],[LocID ]],Table2[Loc],Table2[from Tower data],"PotentialCand")</f>
        <v>PotentialCand</v>
      </c>
      <c r="F133" t="str">
        <f>_xlfn.XLOOKUP(Table17[[#This Row],[LocID ]],Towerops!A140:A662,Towerops!A140:A662,"NoTowerOpsReport")</f>
        <v>NoTowerOpsReport</v>
      </c>
    </row>
    <row r="134" spans="1:6">
      <c r="A134" t="s">
        <v>1196</v>
      </c>
      <c r="B134" t="s">
        <v>1197</v>
      </c>
      <c r="C134" s="1">
        <v>2804</v>
      </c>
      <c r="D134" s="1">
        <v>32</v>
      </c>
      <c r="E134" t="str">
        <f>_xlfn.XLOOKUP(Table17[[#This Row],[LocID ]],Table2[Loc],Table2[from Tower data],"PotentialCand")</f>
        <v>PotentialCand</v>
      </c>
      <c r="F134" t="str">
        <f>_xlfn.XLOOKUP(Table17[[#This Row],[LocID ]],Towerops!A141:A663,Towerops!A141:A663,"NoTowerOpsReport")</f>
        <v>NoTowerOpsReport</v>
      </c>
    </row>
    <row r="135" spans="1:6">
      <c r="A135" t="s">
        <v>1198</v>
      </c>
      <c r="B135" t="s">
        <v>1199</v>
      </c>
      <c r="C135" s="1">
        <v>2793</v>
      </c>
      <c r="D135" s="1">
        <v>693</v>
      </c>
      <c r="E135" t="str">
        <f>_xlfn.XLOOKUP(Table17[[#This Row],[LocID ]],Table2[Loc],Table2[from Tower data],"PotentialCand")</f>
        <v>PotentialCand</v>
      </c>
      <c r="F135" t="str">
        <f>_xlfn.XLOOKUP(Table17[[#This Row],[LocID ]],Towerops!A142:A664,Towerops!A142:A664,"NoTowerOpsReport")</f>
        <v>NoTowerOpsReport</v>
      </c>
    </row>
    <row r="136" spans="1:6">
      <c r="A136" t="s">
        <v>1200</v>
      </c>
      <c r="B136" t="s">
        <v>851</v>
      </c>
      <c r="C136" s="1">
        <v>2759</v>
      </c>
      <c r="D136" s="1">
        <v>65</v>
      </c>
      <c r="E136" t="str">
        <f>_xlfn.XLOOKUP(Table17[[#This Row],[LocID ]],Table2[Loc],Table2[from Tower data],"PotentialCand")</f>
        <v>PotentialCand</v>
      </c>
      <c r="F136" t="str">
        <f>_xlfn.XLOOKUP(Table17[[#This Row],[LocID ]],Towerops!A143:A665,Towerops!A143:A665,"NoTowerOpsReport")</f>
        <v>NoTowerOpsReport</v>
      </c>
    </row>
    <row r="137" spans="1:6">
      <c r="A137" t="s">
        <v>1201</v>
      </c>
      <c r="B137" t="s">
        <v>1202</v>
      </c>
      <c r="C137" s="1">
        <v>2642</v>
      </c>
      <c r="D137" s="1">
        <v>368</v>
      </c>
      <c r="E137" t="str">
        <f>_xlfn.XLOOKUP(Table17[[#This Row],[LocID ]],Table2[Loc],Table2[from Tower data],"PotentialCand")</f>
        <v>PotentialCand</v>
      </c>
      <c r="F137" t="str">
        <f>_xlfn.XLOOKUP(Table17[[#This Row],[LocID ]],Towerops!A144:A666,Towerops!A144:A666,"NoTowerOpsReport")</f>
        <v>NoTowerOpsReport</v>
      </c>
    </row>
    <row r="138" spans="1:6">
      <c r="A138" t="s">
        <v>1203</v>
      </c>
      <c r="B138" t="s">
        <v>1204</v>
      </c>
      <c r="C138" s="1">
        <v>2502</v>
      </c>
      <c r="D138" s="1">
        <v>157</v>
      </c>
      <c r="E138" t="str">
        <f>_xlfn.XLOOKUP(Table17[[#This Row],[LocID ]],Table2[Loc],Table2[from Tower data],"PotentialCand")</f>
        <v>PotentialCand</v>
      </c>
      <c r="F138" t="str">
        <f>_xlfn.XLOOKUP(Table17[[#This Row],[LocID ]],Towerops!A145:A667,Towerops!A145:A667,"NoTowerOpsReport")</f>
        <v>NoTowerOpsReport</v>
      </c>
    </row>
    <row r="139" spans="1:6">
      <c r="A139" t="s">
        <v>1205</v>
      </c>
      <c r="B139" t="s">
        <v>1206</v>
      </c>
      <c r="C139" s="1">
        <v>2430</v>
      </c>
      <c r="D139" s="1">
        <v>364</v>
      </c>
      <c r="E139" t="str">
        <f>_xlfn.XLOOKUP(Table17[[#This Row],[LocID ]],Table2[Loc],Table2[from Tower data],"PotentialCand")</f>
        <v>PotentialCand</v>
      </c>
      <c r="F139" t="str">
        <f>_xlfn.XLOOKUP(Table17[[#This Row],[LocID ]],Towerops!A146:A668,Towerops!A146:A668,"NoTowerOpsReport")</f>
        <v>NoTowerOpsReport</v>
      </c>
    </row>
    <row r="140" spans="1:6">
      <c r="A140" t="s">
        <v>1207</v>
      </c>
      <c r="B140" t="s">
        <v>1208</v>
      </c>
      <c r="C140" s="1">
        <v>2425</v>
      </c>
      <c r="D140" s="1">
        <v>237</v>
      </c>
      <c r="E140" t="str">
        <f>_xlfn.XLOOKUP(Table17[[#This Row],[LocID ]],Table2[Loc],Table2[from Tower data],"PotentialCand")</f>
        <v>PotentialCand</v>
      </c>
      <c r="F140" t="str">
        <f>_xlfn.XLOOKUP(Table17[[#This Row],[LocID ]],Towerops!A147:A669,Towerops!A147:A669,"NoTowerOpsReport")</f>
        <v>NoTowerOpsReport</v>
      </c>
    </row>
    <row r="141" spans="1:6">
      <c r="A141" t="s">
        <v>1209</v>
      </c>
      <c r="B141" t="s">
        <v>1210</v>
      </c>
      <c r="C141" s="1">
        <v>2412</v>
      </c>
      <c r="D141" s="1">
        <v>171</v>
      </c>
      <c r="E141" t="str">
        <f>_xlfn.XLOOKUP(Table17[[#This Row],[LocID ]],Table2[Loc],Table2[from Tower data],"PotentialCand")</f>
        <v>PotentialCand</v>
      </c>
      <c r="F141" t="str">
        <f>_xlfn.XLOOKUP(Table17[[#This Row],[LocID ]],Towerops!A148:A670,Towerops!A148:A670,"NoTowerOpsReport")</f>
        <v>NoTowerOpsReport</v>
      </c>
    </row>
    <row r="142" spans="1:6">
      <c r="A142" t="s">
        <v>1211</v>
      </c>
      <c r="B142" t="s">
        <v>1212</v>
      </c>
      <c r="C142" s="1">
        <v>2299</v>
      </c>
      <c r="D142" s="1">
        <v>717</v>
      </c>
      <c r="E142" t="str">
        <f>_xlfn.XLOOKUP(Table17[[#This Row],[LocID ]],Table2[Loc],Table2[from Tower data],"PotentialCand")</f>
        <v>PotentialCand</v>
      </c>
      <c r="F142" t="str">
        <f>_xlfn.XLOOKUP(Table17[[#This Row],[LocID ]],Towerops!A149:A671,Towerops!A149:A671,"NoTowerOpsReport")</f>
        <v>NoTowerOpsReport</v>
      </c>
    </row>
    <row r="143" spans="1:6">
      <c r="A143" t="s">
        <v>1213</v>
      </c>
      <c r="B143" t="s">
        <v>1214</v>
      </c>
      <c r="C143" s="1">
        <v>2285</v>
      </c>
      <c r="D143" s="1">
        <v>40</v>
      </c>
      <c r="E143" t="str">
        <f>_xlfn.XLOOKUP(Table17[[#This Row],[LocID ]],Table2[Loc],Table2[from Tower data],"PotentialCand")</f>
        <v>PotentialCand</v>
      </c>
      <c r="F143" t="str">
        <f>_xlfn.XLOOKUP(Table17[[#This Row],[LocID ]],Towerops!A150:A672,Towerops!A150:A672,"NoTowerOpsReport")</f>
        <v>NoTowerOpsReport</v>
      </c>
    </row>
    <row r="144" spans="1:6">
      <c r="A144" t="s">
        <v>1215</v>
      </c>
      <c r="B144" t="s">
        <v>1216</v>
      </c>
      <c r="C144" s="1">
        <v>2285</v>
      </c>
      <c r="D144" s="1">
        <v>183</v>
      </c>
      <c r="E144" t="str">
        <f>_xlfn.XLOOKUP(Table17[[#This Row],[LocID ]],Table2[Loc],Table2[from Tower data],"PotentialCand")</f>
        <v>PotentialCand</v>
      </c>
      <c r="F144" t="str">
        <f>_xlfn.XLOOKUP(Table17[[#This Row],[LocID ]],Towerops!A151:A673,Towerops!A151:A673,"NoTowerOpsReport")</f>
        <v>NoTowerOpsReport</v>
      </c>
    </row>
    <row r="145" spans="1:6">
      <c r="A145" t="s">
        <v>1217</v>
      </c>
      <c r="B145" t="s">
        <v>1218</v>
      </c>
      <c r="C145" s="1">
        <v>2259</v>
      </c>
      <c r="D145" s="1">
        <v>30</v>
      </c>
      <c r="E145" t="str">
        <f>_xlfn.XLOOKUP(Table17[[#This Row],[LocID ]],Table2[Loc],Table2[from Tower data],"PotentialCand")</f>
        <v>PotentialCand</v>
      </c>
      <c r="F145" t="str">
        <f>_xlfn.XLOOKUP(Table17[[#This Row],[LocID ]],Towerops!A152:A674,Towerops!A152:A674,"NoTowerOpsReport")</f>
        <v>NoTowerOpsReport</v>
      </c>
    </row>
    <row r="146" spans="1:6">
      <c r="A146" t="s">
        <v>1219</v>
      </c>
      <c r="B146" t="s">
        <v>1220</v>
      </c>
      <c r="C146" s="1">
        <v>2257</v>
      </c>
      <c r="D146" s="1">
        <v>6</v>
      </c>
      <c r="E146" t="str">
        <f>_xlfn.XLOOKUP(Table17[[#This Row],[LocID ]],Table2[Loc],Table2[from Tower data],"PotentialCand")</f>
        <v>PotentialCand</v>
      </c>
      <c r="F146" t="str">
        <f>_xlfn.XLOOKUP(Table17[[#This Row],[LocID ]],Towerops!A153:A675,Towerops!A153:A675,"NoTowerOpsReport")</f>
        <v>NoTowerOpsReport</v>
      </c>
    </row>
    <row r="147" spans="1:6">
      <c r="A147" t="s">
        <v>1221</v>
      </c>
      <c r="B147" t="s">
        <v>1222</v>
      </c>
      <c r="C147" s="1">
        <v>2232</v>
      </c>
      <c r="D147" s="1">
        <v>101</v>
      </c>
      <c r="E147" t="str">
        <f>_xlfn.XLOOKUP(Table17[[#This Row],[LocID ]],Table2[Loc],Table2[from Tower data],"PotentialCand")</f>
        <v>PotentialCand</v>
      </c>
      <c r="F147" t="str">
        <f>_xlfn.XLOOKUP(Table17[[#This Row],[LocID ]],Towerops!A154:A676,Towerops!A154:A676,"NoTowerOpsReport")</f>
        <v>NoTowerOpsReport</v>
      </c>
    </row>
    <row r="148" spans="1:6">
      <c r="A148" t="s">
        <v>1223</v>
      </c>
      <c r="B148" t="s">
        <v>1224</v>
      </c>
      <c r="C148" s="1">
        <v>2211</v>
      </c>
      <c r="D148" s="1">
        <v>7793</v>
      </c>
      <c r="E148" t="str">
        <f>_xlfn.XLOOKUP(Table17[[#This Row],[LocID ]],Table2[Loc],Table2[from Tower data],"PotentialCand")</f>
        <v>PotentialCand</v>
      </c>
      <c r="F148" t="str">
        <f>_xlfn.XLOOKUP(Table17[[#This Row],[LocID ]],Towerops!A155:A677,Towerops!A155:A677,"NoTowerOpsReport")</f>
        <v>NoTowerOpsReport</v>
      </c>
    </row>
    <row r="149" spans="1:6">
      <c r="A149" t="s">
        <v>1225</v>
      </c>
      <c r="B149" t="s">
        <v>1226</v>
      </c>
      <c r="C149" s="1">
        <v>2170</v>
      </c>
      <c r="D149" s="1">
        <v>1464</v>
      </c>
      <c r="E149" t="str">
        <f>_xlfn.XLOOKUP(Table17[[#This Row],[LocID ]],Table2[Loc],Table2[from Tower data],"PotentialCand")</f>
        <v>PotentialCand</v>
      </c>
      <c r="F149" t="str">
        <f>_xlfn.XLOOKUP(Table17[[#This Row],[LocID ]],Towerops!A156:A678,Towerops!A156:A678,"NoTowerOpsReport")</f>
        <v>NoTowerOpsReport</v>
      </c>
    </row>
    <row r="150" spans="1:6">
      <c r="A150" t="s">
        <v>1227</v>
      </c>
      <c r="B150" t="s">
        <v>1228</v>
      </c>
      <c r="C150" s="1">
        <v>2151</v>
      </c>
      <c r="D150" s="1">
        <v>351</v>
      </c>
      <c r="E150" t="str">
        <f>_xlfn.XLOOKUP(Table17[[#This Row],[LocID ]],Table2[Loc],Table2[from Tower data],"PotentialCand")</f>
        <v>PotentialCand</v>
      </c>
      <c r="F150" t="str">
        <f>_xlfn.XLOOKUP(Table17[[#This Row],[LocID ]],Towerops!A157:A679,Towerops!A157:A679,"NoTowerOpsReport")</f>
        <v>NoTowerOpsReport</v>
      </c>
    </row>
    <row r="151" spans="1:6">
      <c r="A151" t="s">
        <v>1229</v>
      </c>
      <c r="B151" t="s">
        <v>1230</v>
      </c>
      <c r="C151" s="1">
        <v>2140</v>
      </c>
      <c r="D151" s="1">
        <v>271</v>
      </c>
      <c r="E151" t="str">
        <f>_xlfn.XLOOKUP(Table17[[#This Row],[LocID ]],Table2[Loc],Table2[from Tower data],"PotentialCand")</f>
        <v>PotentialCand</v>
      </c>
      <c r="F151" t="str">
        <f>_xlfn.XLOOKUP(Table17[[#This Row],[LocID ]],Towerops!A158:A680,Towerops!A158:A680,"NoTowerOpsReport")</f>
        <v>NoTowerOpsReport</v>
      </c>
    </row>
    <row r="152" spans="1:6">
      <c r="A152" t="s">
        <v>1231</v>
      </c>
      <c r="B152" t="s">
        <v>1232</v>
      </c>
      <c r="C152" s="1">
        <v>2010</v>
      </c>
      <c r="D152" s="1">
        <v>110</v>
      </c>
      <c r="E152" t="str">
        <f>_xlfn.XLOOKUP(Table17[[#This Row],[LocID ]],Table2[Loc],Table2[from Tower data],"PotentialCand")</f>
        <v>PotentialCand</v>
      </c>
      <c r="F152" t="str">
        <f>_xlfn.XLOOKUP(Table17[[#This Row],[LocID ]],Towerops!A159:A681,Towerops!A159:A681,"NoTowerOpsReport")</f>
        <v>NoTowerOpsReport</v>
      </c>
    </row>
    <row r="153" spans="1:6">
      <c r="A153" t="s">
        <v>1233</v>
      </c>
      <c r="B153" t="s">
        <v>1048</v>
      </c>
      <c r="C153" s="1">
        <v>1942</v>
      </c>
      <c r="D153" s="1">
        <v>70</v>
      </c>
      <c r="E153" t="str">
        <f>_xlfn.XLOOKUP(Table17[[#This Row],[LocID ]],Table2[Loc],Table2[from Tower data],"PotentialCand")</f>
        <v>PotentialCand</v>
      </c>
      <c r="F153" t="str">
        <f>_xlfn.XLOOKUP(Table17[[#This Row],[LocID ]],Towerops!A160:A682,Towerops!A160:A682,"NoTowerOpsReport")</f>
        <v>NoTowerOpsReport</v>
      </c>
    </row>
    <row r="154" spans="1:6">
      <c r="A154" t="s">
        <v>1234</v>
      </c>
      <c r="B154" t="s">
        <v>1235</v>
      </c>
      <c r="C154" s="1">
        <v>1900</v>
      </c>
      <c r="D154" s="1">
        <v>49</v>
      </c>
      <c r="E154" t="str">
        <f>_xlfn.XLOOKUP(Table17[[#This Row],[LocID ]],Table2[Loc],Table2[from Tower data],"PotentialCand")</f>
        <v>PotentialCand</v>
      </c>
      <c r="F154" t="str">
        <f>_xlfn.XLOOKUP(Table17[[#This Row],[LocID ]],Towerops!A161:A683,Towerops!A161:A683,"NoTowerOpsReport")</f>
        <v>NoTowerOpsReport</v>
      </c>
    </row>
    <row r="155" spans="1:6">
      <c r="A155" t="s">
        <v>1236</v>
      </c>
      <c r="B155" t="s">
        <v>1237</v>
      </c>
      <c r="C155" s="1">
        <v>1877</v>
      </c>
      <c r="D155" s="1">
        <v>210</v>
      </c>
      <c r="E155" t="str">
        <f>_xlfn.XLOOKUP(Table17[[#This Row],[LocID ]],Table2[Loc],Table2[from Tower data],"PotentialCand")</f>
        <v>PotentialCand</v>
      </c>
      <c r="F155" t="str">
        <f>_xlfn.XLOOKUP(Table17[[#This Row],[LocID ]],Towerops!A162:A684,Towerops!A162:A684,"NoTowerOpsReport")</f>
        <v>NoTowerOpsReport</v>
      </c>
    </row>
    <row r="156" spans="1:6">
      <c r="A156" t="s">
        <v>1238</v>
      </c>
      <c r="B156" t="s">
        <v>1239</v>
      </c>
      <c r="C156" s="1">
        <v>1875</v>
      </c>
      <c r="D156" s="1">
        <v>133</v>
      </c>
      <c r="E156" t="str">
        <f>_xlfn.XLOOKUP(Table17[[#This Row],[LocID ]],Table2[Loc],Table2[from Tower data],"PotentialCand")</f>
        <v>PotentialCand</v>
      </c>
      <c r="F156" t="str">
        <f>_xlfn.XLOOKUP(Table17[[#This Row],[LocID ]],Towerops!A163:A685,Towerops!A163:A685,"NoTowerOpsReport")</f>
        <v>NoTowerOpsReport</v>
      </c>
    </row>
    <row r="157" spans="1:6">
      <c r="A157" t="s">
        <v>1240</v>
      </c>
      <c r="B157" t="s">
        <v>1241</v>
      </c>
      <c r="C157" s="1">
        <v>1821</v>
      </c>
      <c r="D157" s="1">
        <v>250</v>
      </c>
      <c r="E157" t="str">
        <f>_xlfn.XLOOKUP(Table17[[#This Row],[LocID ]],Table2[Loc],Table2[from Tower data],"PotentialCand")</f>
        <v>PotentialCand</v>
      </c>
      <c r="F157" t="str">
        <f>_xlfn.XLOOKUP(Table17[[#This Row],[LocID ]],Towerops!A164:A686,Towerops!A164:A686,"NoTowerOpsReport")</f>
        <v>NoTowerOpsReport</v>
      </c>
    </row>
    <row r="158" spans="1:6">
      <c r="A158" t="s">
        <v>1242</v>
      </c>
      <c r="B158" t="s">
        <v>1243</v>
      </c>
      <c r="C158" s="1">
        <v>1812</v>
      </c>
      <c r="D158" s="1">
        <v>152</v>
      </c>
      <c r="E158" t="str">
        <f>_xlfn.XLOOKUP(Table17[[#This Row],[LocID ]],Table2[Loc],Table2[from Tower data],"PotentialCand")</f>
        <v>PotentialCand</v>
      </c>
      <c r="F158" t="str">
        <f>_xlfn.XLOOKUP(Table17[[#This Row],[LocID ]],Towerops!A165:A687,Towerops!A165:A687,"NoTowerOpsReport")</f>
        <v>NoTowerOpsReport</v>
      </c>
    </row>
    <row r="159" spans="1:6">
      <c r="A159" t="s">
        <v>1244</v>
      </c>
      <c r="B159" t="s">
        <v>1245</v>
      </c>
      <c r="C159" s="1">
        <v>1786</v>
      </c>
      <c r="D159" s="1">
        <v>51</v>
      </c>
      <c r="E159" t="str">
        <f>_xlfn.XLOOKUP(Table17[[#This Row],[LocID ]],Table2[Loc],Table2[from Tower data],"PotentialCand")</f>
        <v>PotentialCand</v>
      </c>
      <c r="F159" t="str">
        <f>_xlfn.XLOOKUP(Table17[[#This Row],[LocID ]],Towerops!A166:A688,Towerops!A166:A688,"NoTowerOpsReport")</f>
        <v>NoTowerOpsReport</v>
      </c>
    </row>
    <row r="160" spans="1:6">
      <c r="A160" t="s">
        <v>1246</v>
      </c>
      <c r="B160" t="s">
        <v>1247</v>
      </c>
      <c r="C160" s="1">
        <v>1784</v>
      </c>
      <c r="D160" s="1">
        <v>323</v>
      </c>
      <c r="E160" t="str">
        <f>_xlfn.XLOOKUP(Table17[[#This Row],[LocID ]],Table2[Loc],Table2[from Tower data],"PotentialCand")</f>
        <v>PotentialCand</v>
      </c>
      <c r="F160" t="str">
        <f>_xlfn.XLOOKUP(Table17[[#This Row],[LocID ]],Towerops!A167:A689,Towerops!A167:A689,"NoTowerOpsReport")</f>
        <v>NoTowerOpsReport</v>
      </c>
    </row>
    <row r="161" spans="1:6">
      <c r="A161" t="s">
        <v>1248</v>
      </c>
      <c r="B161" t="s">
        <v>828</v>
      </c>
      <c r="C161" s="1">
        <v>1723</v>
      </c>
      <c r="D161" s="1">
        <v>481</v>
      </c>
      <c r="E161" t="str">
        <f>_xlfn.XLOOKUP(Table17[[#This Row],[LocID ]],Table2[Loc],Table2[from Tower data],"PotentialCand")</f>
        <v>PotentialCand</v>
      </c>
      <c r="F161" t="str">
        <f>_xlfn.XLOOKUP(Table17[[#This Row],[LocID ]],Towerops!A168:A690,Towerops!A168:A690,"NoTowerOpsReport")</f>
        <v>NoTowerOpsReport</v>
      </c>
    </row>
    <row r="162" spans="1:6">
      <c r="A162" t="s">
        <v>1249</v>
      </c>
      <c r="B162" t="s">
        <v>1250</v>
      </c>
      <c r="C162" s="1">
        <v>1698</v>
      </c>
      <c r="D162" s="1">
        <v>95</v>
      </c>
      <c r="E162" t="str">
        <f>_xlfn.XLOOKUP(Table17[[#This Row],[LocID ]],Table2[Loc],Table2[from Tower data],"PotentialCand")</f>
        <v>PotentialCand</v>
      </c>
      <c r="F162" t="str">
        <f>_xlfn.XLOOKUP(Table17[[#This Row],[LocID ]],Towerops!A169:A691,Towerops!A169:A691,"NoTowerOpsReport")</f>
        <v>NoTowerOpsReport</v>
      </c>
    </row>
    <row r="163" spans="1:6">
      <c r="A163" t="s">
        <v>1251</v>
      </c>
      <c r="B163" t="s">
        <v>1252</v>
      </c>
      <c r="C163" s="1">
        <v>1674</v>
      </c>
      <c r="D163" s="1">
        <v>49</v>
      </c>
      <c r="E163" t="str">
        <f>_xlfn.XLOOKUP(Table17[[#This Row],[LocID ]],Table2[Loc],Table2[from Tower data],"PotentialCand")</f>
        <v>PotentialCand</v>
      </c>
      <c r="F163" t="str">
        <f>_xlfn.XLOOKUP(Table17[[#This Row],[LocID ]],Towerops!A170:A692,Towerops!A170:A692,"NoTowerOpsReport")</f>
        <v>NoTowerOpsReport</v>
      </c>
    </row>
    <row r="164" spans="1:6">
      <c r="A164" t="s">
        <v>1253</v>
      </c>
      <c r="B164" t="s">
        <v>1254</v>
      </c>
      <c r="C164" s="1">
        <v>1651</v>
      </c>
      <c r="D164" s="1">
        <v>23</v>
      </c>
      <c r="E164" t="str">
        <f>_xlfn.XLOOKUP(Table17[[#This Row],[LocID ]],Table2[Loc],Table2[from Tower data],"PotentialCand")</f>
        <v>PotentialCand</v>
      </c>
      <c r="F164" t="str">
        <f>_xlfn.XLOOKUP(Table17[[#This Row],[LocID ]],Towerops!A171:A693,Towerops!A171:A693,"NoTowerOpsReport")</f>
        <v>NoTowerOpsReport</v>
      </c>
    </row>
    <row r="165" spans="1:6">
      <c r="A165" t="s">
        <v>1255</v>
      </c>
      <c r="B165" t="s">
        <v>1256</v>
      </c>
      <c r="C165" s="1">
        <v>1601</v>
      </c>
      <c r="D165" s="1">
        <v>382</v>
      </c>
      <c r="E165" t="str">
        <f>_xlfn.XLOOKUP(Table17[[#This Row],[LocID ]],Table2[Loc],Table2[from Tower data],"PotentialCand")</f>
        <v>PotentialCand</v>
      </c>
      <c r="F165" t="str">
        <f>_xlfn.XLOOKUP(Table17[[#This Row],[LocID ]],Towerops!A172:A694,Towerops!A172:A694,"NoTowerOpsReport")</f>
        <v>NoTowerOpsReport</v>
      </c>
    </row>
    <row r="166" spans="1:6">
      <c r="A166" t="s">
        <v>1257</v>
      </c>
      <c r="B166" t="s">
        <v>1258</v>
      </c>
      <c r="C166" s="1">
        <v>1595</v>
      </c>
      <c r="D166" s="1">
        <v>3326</v>
      </c>
      <c r="E166" t="str">
        <f>_xlfn.XLOOKUP(Table17[[#This Row],[LocID ]],Table2[Loc],Table2[from Tower data],"PotentialCand")</f>
        <v>PotentialCand</v>
      </c>
      <c r="F166" t="str">
        <f>_xlfn.XLOOKUP(Table17[[#This Row],[LocID ]],Towerops!A173:A695,Towerops!A173:A695,"NoTowerOpsReport")</f>
        <v>NoTowerOpsReport</v>
      </c>
    </row>
    <row r="167" spans="1:6">
      <c r="A167" t="s">
        <v>1259</v>
      </c>
      <c r="B167" t="s">
        <v>1260</v>
      </c>
      <c r="C167" s="1">
        <v>1560</v>
      </c>
      <c r="D167" s="1">
        <v>229</v>
      </c>
      <c r="E167" t="str">
        <f>_xlfn.XLOOKUP(Table17[[#This Row],[LocID ]],Table2[Loc],Table2[from Tower data],"PotentialCand")</f>
        <v>PotentialCand</v>
      </c>
      <c r="F167" t="str">
        <f>_xlfn.XLOOKUP(Table17[[#This Row],[LocID ]],Towerops!A174:A696,Towerops!A174:A696,"NoTowerOpsReport")</f>
        <v>NoTowerOpsReport</v>
      </c>
    </row>
    <row r="168" spans="1:6">
      <c r="A168" t="s">
        <v>1261</v>
      </c>
      <c r="B168" t="s">
        <v>1262</v>
      </c>
      <c r="C168" s="1">
        <v>1476</v>
      </c>
      <c r="D168" s="1">
        <v>44</v>
      </c>
      <c r="E168" t="str">
        <f>_xlfn.XLOOKUP(Table17[[#This Row],[LocID ]],Table2[Loc],Table2[from Tower data],"PotentialCand")</f>
        <v>PotentialCand</v>
      </c>
      <c r="F168" t="str">
        <f>_xlfn.XLOOKUP(Table17[[#This Row],[LocID ]],Towerops!A175:A697,Towerops!A175:A697,"NoTowerOpsReport")</f>
        <v>NoTowerOpsReport</v>
      </c>
    </row>
    <row r="169" spans="1:6">
      <c r="A169" t="s">
        <v>1263</v>
      </c>
      <c r="B169" t="s">
        <v>1264</v>
      </c>
      <c r="C169" s="1">
        <v>1463</v>
      </c>
      <c r="D169" s="1">
        <v>115</v>
      </c>
      <c r="E169" t="str">
        <f>_xlfn.XLOOKUP(Table17[[#This Row],[LocID ]],Table2[Loc],Table2[from Tower data],"PotentialCand")</f>
        <v>PotentialCand</v>
      </c>
      <c r="F169" t="str">
        <f>_xlfn.XLOOKUP(Table17[[#This Row],[LocID ]],Towerops!A176:A698,Towerops!A176:A698,"NoTowerOpsReport")</f>
        <v>NoTowerOpsReport</v>
      </c>
    </row>
    <row r="170" spans="1:6">
      <c r="A170" t="s">
        <v>1265</v>
      </c>
      <c r="B170" t="s">
        <v>904</v>
      </c>
      <c r="C170" s="1">
        <v>1403</v>
      </c>
      <c r="D170" s="1">
        <v>13412</v>
      </c>
      <c r="E170" t="str">
        <f>_xlfn.XLOOKUP(Table17[[#This Row],[LocID ]],Table2[Loc],Table2[from Tower data],"PotentialCand")</f>
        <v>PotentialCand</v>
      </c>
      <c r="F170" t="str">
        <f>_xlfn.XLOOKUP(Table17[[#This Row],[LocID ]],Towerops!A177:A699,Towerops!A177:A699,"NoTowerOpsReport")</f>
        <v>NoTowerOpsReport</v>
      </c>
    </row>
    <row r="171" spans="1:6">
      <c r="A171" t="s">
        <v>1266</v>
      </c>
      <c r="B171" t="s">
        <v>1267</v>
      </c>
      <c r="C171" s="1">
        <v>1393</v>
      </c>
      <c r="D171" s="1">
        <v>46</v>
      </c>
      <c r="E171" t="str">
        <f>_xlfn.XLOOKUP(Table17[[#This Row],[LocID ]],Table2[Loc],Table2[from Tower data],"PotentialCand")</f>
        <v>PotentialCand</v>
      </c>
      <c r="F171" t="str">
        <f>_xlfn.XLOOKUP(Table17[[#This Row],[LocID ]],Towerops!A178:A700,Towerops!A178:A700,"NoTowerOpsReport")</f>
        <v>NoTowerOpsReport</v>
      </c>
    </row>
    <row r="172" spans="1:6">
      <c r="A172" t="s">
        <v>1268</v>
      </c>
      <c r="B172" t="s">
        <v>1269</v>
      </c>
      <c r="C172" s="1">
        <v>1343</v>
      </c>
      <c r="D172" s="1">
        <v>227</v>
      </c>
      <c r="E172" t="str">
        <f>_xlfn.XLOOKUP(Table17[[#This Row],[LocID ]],Table2[Loc],Table2[from Tower data],"PotentialCand")</f>
        <v>PotentialCand</v>
      </c>
      <c r="F172" t="str">
        <f>_xlfn.XLOOKUP(Table17[[#This Row],[LocID ]],Towerops!A179:A701,Towerops!A179:A701,"NoTowerOpsReport")</f>
        <v>NoTowerOpsReport</v>
      </c>
    </row>
    <row r="173" spans="1:6">
      <c r="A173" t="s">
        <v>1270</v>
      </c>
      <c r="B173" t="s">
        <v>1271</v>
      </c>
      <c r="C173" s="1">
        <v>1329</v>
      </c>
      <c r="D173" s="1">
        <v>15</v>
      </c>
      <c r="E173" t="str">
        <f>_xlfn.XLOOKUP(Table17[[#This Row],[LocID ]],Table2[Loc],Table2[from Tower data],"PotentialCand")</f>
        <v>PotentialCand</v>
      </c>
      <c r="F173" t="str">
        <f>_xlfn.XLOOKUP(Table17[[#This Row],[LocID ]],Towerops!A180:A702,Towerops!A180:A702,"NoTowerOpsReport")</f>
        <v>NoTowerOpsReport</v>
      </c>
    </row>
    <row r="174" spans="1:6">
      <c r="A174" t="s">
        <v>1272</v>
      </c>
      <c r="B174" t="s">
        <v>1273</v>
      </c>
      <c r="C174" s="1">
        <v>1282</v>
      </c>
      <c r="D174" s="1">
        <v>64</v>
      </c>
      <c r="E174" t="str">
        <f>_xlfn.XLOOKUP(Table17[[#This Row],[LocID ]],Table2[Loc],Table2[from Tower data],"PotentialCand")</f>
        <v>PotentialCand</v>
      </c>
      <c r="F174" t="str">
        <f>_xlfn.XLOOKUP(Table17[[#This Row],[LocID ]],Towerops!A181:A703,Towerops!A181:A703,"NoTowerOpsReport")</f>
        <v>NoTowerOpsReport</v>
      </c>
    </row>
    <row r="175" spans="1:6">
      <c r="A175" t="s">
        <v>1274</v>
      </c>
      <c r="B175" t="s">
        <v>1275</v>
      </c>
      <c r="C175" s="1">
        <v>1274</v>
      </c>
      <c r="D175" s="1">
        <v>258</v>
      </c>
      <c r="E175" t="str">
        <f>_xlfn.XLOOKUP(Table17[[#This Row],[LocID ]],Table2[Loc],Table2[from Tower data],"PotentialCand")</f>
        <v>PotentialCand</v>
      </c>
      <c r="F175" t="str">
        <f>_xlfn.XLOOKUP(Table17[[#This Row],[LocID ]],Towerops!A182:A704,Towerops!A182:A704,"NoTowerOpsReport")</f>
        <v>NoTowerOpsReport</v>
      </c>
    </row>
    <row r="176" spans="1:6">
      <c r="A176" t="s">
        <v>1276</v>
      </c>
      <c r="B176" t="s">
        <v>1277</v>
      </c>
      <c r="C176" s="1">
        <v>1249</v>
      </c>
      <c r="D176" s="1">
        <v>205</v>
      </c>
      <c r="E176" t="str">
        <f>_xlfn.XLOOKUP(Table17[[#This Row],[LocID ]],Table2[Loc],Table2[from Tower data],"PotentialCand")</f>
        <v>PotentialCand</v>
      </c>
      <c r="F176" t="str">
        <f>_xlfn.XLOOKUP(Table17[[#This Row],[LocID ]],Towerops!A183:A705,Towerops!A183:A705,"NoTowerOpsReport")</f>
        <v>NoTowerOpsReport</v>
      </c>
    </row>
    <row r="177" spans="1:6">
      <c r="A177" t="s">
        <v>1278</v>
      </c>
      <c r="B177" t="s">
        <v>1279</v>
      </c>
      <c r="C177" s="1">
        <v>1246</v>
      </c>
      <c r="D177" s="1">
        <v>360</v>
      </c>
      <c r="E177" t="str">
        <f>_xlfn.XLOOKUP(Table17[[#This Row],[LocID ]],Table2[Loc],Table2[from Tower data],"PotentialCand")</f>
        <v>PotentialCand</v>
      </c>
      <c r="F177" t="str">
        <f>_xlfn.XLOOKUP(Table17[[#This Row],[LocID ]],Towerops!A184:A706,Towerops!A184:A706,"NoTowerOpsReport")</f>
        <v>NoTowerOpsReport</v>
      </c>
    </row>
    <row r="178" spans="1:6">
      <c r="A178" t="s">
        <v>1280</v>
      </c>
      <c r="B178" t="s">
        <v>1281</v>
      </c>
      <c r="C178" s="1">
        <v>1244</v>
      </c>
      <c r="D178" s="1">
        <v>206</v>
      </c>
      <c r="E178" t="str">
        <f>_xlfn.XLOOKUP(Table17[[#This Row],[LocID ]],Table2[Loc],Table2[from Tower data],"PotentialCand")</f>
        <v>PotentialCand</v>
      </c>
      <c r="F178" t="str">
        <f>_xlfn.XLOOKUP(Table17[[#This Row],[LocID ]],Towerops!A185:A707,Towerops!A185:A707,"NoTowerOpsReport")</f>
        <v>NoTowerOpsReport</v>
      </c>
    </row>
    <row r="179" spans="1:6">
      <c r="A179" t="s">
        <v>1282</v>
      </c>
      <c r="B179" t="s">
        <v>1283</v>
      </c>
      <c r="C179" s="1">
        <v>1233</v>
      </c>
      <c r="D179" s="1">
        <v>1574</v>
      </c>
      <c r="E179" t="str">
        <f>_xlfn.XLOOKUP(Table17[[#This Row],[LocID ]],Table2[Loc],Table2[from Tower data],"PotentialCand")</f>
        <v>PotentialCand</v>
      </c>
      <c r="F179" t="str">
        <f>_xlfn.XLOOKUP(Table17[[#This Row],[LocID ]],Towerops!A186:A708,Towerops!A186:A708,"NoTowerOpsReport")</f>
        <v>NoTowerOpsReport</v>
      </c>
    </row>
    <row r="180" spans="1:6">
      <c r="A180" t="s">
        <v>1284</v>
      </c>
      <c r="B180" t="s">
        <v>1285</v>
      </c>
      <c r="C180" s="1">
        <v>1226</v>
      </c>
      <c r="D180" s="1">
        <v>98</v>
      </c>
      <c r="E180" t="str">
        <f>_xlfn.XLOOKUP(Table17[[#This Row],[LocID ]],Table2[Loc],Table2[from Tower data],"PotentialCand")</f>
        <v>PotentialCand</v>
      </c>
      <c r="F180" t="str">
        <f>_xlfn.XLOOKUP(Table17[[#This Row],[LocID ]],Towerops!A187:A709,Towerops!A187:A709,"NoTowerOpsReport")</f>
        <v>NoTowerOpsReport</v>
      </c>
    </row>
    <row r="181" spans="1:6">
      <c r="A181" t="s">
        <v>1286</v>
      </c>
      <c r="B181" t="s">
        <v>1287</v>
      </c>
      <c r="C181" s="1">
        <v>1223</v>
      </c>
      <c r="D181" s="1">
        <v>142</v>
      </c>
      <c r="E181" t="str">
        <f>_xlfn.XLOOKUP(Table17[[#This Row],[LocID ]],Table2[Loc],Table2[from Tower data],"PotentialCand")</f>
        <v>PotentialCand</v>
      </c>
      <c r="F181" t="str">
        <f>_xlfn.XLOOKUP(Table17[[#This Row],[LocID ]],Towerops!A188:A710,Towerops!A188:A710,"NoTowerOpsReport")</f>
        <v>NoTowerOpsReport</v>
      </c>
    </row>
    <row r="182" spans="1:6">
      <c r="A182" t="s">
        <v>1288</v>
      </c>
      <c r="B182" t="s">
        <v>1289</v>
      </c>
      <c r="C182" s="1">
        <v>1180</v>
      </c>
      <c r="D182" s="1">
        <v>312</v>
      </c>
      <c r="E182" t="str">
        <f>_xlfn.XLOOKUP(Table17[[#This Row],[LocID ]],Table2[Loc],Table2[from Tower data],"PotentialCand")</f>
        <v>PotentialCand</v>
      </c>
      <c r="F182" t="str">
        <f>_xlfn.XLOOKUP(Table17[[#This Row],[LocID ]],Towerops!A189:A711,Towerops!A189:A711,"NoTowerOpsReport")</f>
        <v>NoTowerOpsReport</v>
      </c>
    </row>
    <row r="183" spans="1:6">
      <c r="A183" t="s">
        <v>1290</v>
      </c>
      <c r="B183" t="s">
        <v>1291</v>
      </c>
      <c r="C183" s="1">
        <v>1151</v>
      </c>
      <c r="D183" s="1">
        <v>95</v>
      </c>
      <c r="E183" t="str">
        <f>_xlfn.XLOOKUP(Table17[[#This Row],[LocID ]],Table2[Loc],Table2[from Tower data],"PotentialCand")</f>
        <v>PotentialCand</v>
      </c>
      <c r="F183" t="str">
        <f>_xlfn.XLOOKUP(Table17[[#This Row],[LocID ]],Towerops!A190:A712,Towerops!A190:A712,"NoTowerOpsReport")</f>
        <v>NoTowerOpsReport</v>
      </c>
    </row>
    <row r="184" spans="1:6">
      <c r="A184" t="s">
        <v>1292</v>
      </c>
      <c r="B184" t="s">
        <v>859</v>
      </c>
      <c r="C184" s="1">
        <v>1116</v>
      </c>
      <c r="D184" s="1">
        <v>37</v>
      </c>
      <c r="E184" t="str">
        <f>_xlfn.XLOOKUP(Table17[[#This Row],[LocID ]],Table2[Loc],Table2[from Tower data],"PotentialCand")</f>
        <v>PotentialCand</v>
      </c>
      <c r="F184" t="str">
        <f>_xlfn.XLOOKUP(Table17[[#This Row],[LocID ]],Towerops!A191:A713,Towerops!A191:A713,"NoTowerOpsReport")</f>
        <v>NoTowerOpsReport</v>
      </c>
    </row>
    <row r="185" spans="1:6">
      <c r="A185" t="s">
        <v>1293</v>
      </c>
      <c r="B185" t="s">
        <v>1294</v>
      </c>
      <c r="C185" s="1">
        <v>1089</v>
      </c>
      <c r="D185" s="1">
        <v>12</v>
      </c>
      <c r="E185" t="str">
        <f>_xlfn.XLOOKUP(Table17[[#This Row],[LocID ]],Table2[Loc],Table2[from Tower data],"PotentialCand")</f>
        <v>PotentialCand</v>
      </c>
      <c r="F185" t="str">
        <f>_xlfn.XLOOKUP(Table17[[#This Row],[LocID ]],Towerops!A192:A714,Towerops!A192:A714,"NoTowerOpsReport")</f>
        <v>NoTowerOpsReport</v>
      </c>
    </row>
    <row r="186" spans="1:6">
      <c r="A186" t="s">
        <v>1295</v>
      </c>
      <c r="B186" t="s">
        <v>1296</v>
      </c>
      <c r="C186" s="1">
        <v>1066</v>
      </c>
      <c r="D186" s="1">
        <v>48</v>
      </c>
      <c r="E186" t="str">
        <f>_xlfn.XLOOKUP(Table17[[#This Row],[LocID ]],Table2[Loc],Table2[from Tower data],"PotentialCand")</f>
        <v>PotentialCand</v>
      </c>
      <c r="F186" t="str">
        <f>_xlfn.XLOOKUP(Table17[[#This Row],[LocID ]],Towerops!A193:A715,Towerops!A193:A715,"NoTowerOpsReport")</f>
        <v>NoTowerOpsReport</v>
      </c>
    </row>
    <row r="187" spans="1:6">
      <c r="A187" t="s">
        <v>1297</v>
      </c>
      <c r="B187" t="s">
        <v>1298</v>
      </c>
      <c r="C187" s="1">
        <v>1064</v>
      </c>
      <c r="D187" s="1">
        <v>21</v>
      </c>
      <c r="E187" t="str">
        <f>_xlfn.XLOOKUP(Table17[[#This Row],[LocID ]],Table2[Loc],Table2[from Tower data],"PotentialCand")</f>
        <v>PotentialCand</v>
      </c>
      <c r="F187" t="str">
        <f>_xlfn.XLOOKUP(Table17[[#This Row],[LocID ]],Towerops!A194:A716,Towerops!A194:A716,"NoTowerOpsReport")</f>
        <v>NoTowerOpsReport</v>
      </c>
    </row>
    <row r="188" spans="1:6">
      <c r="A188" t="s">
        <v>1299</v>
      </c>
      <c r="B188" t="s">
        <v>1300</v>
      </c>
      <c r="C188" s="1">
        <v>964</v>
      </c>
      <c r="D188" s="1">
        <v>23</v>
      </c>
      <c r="E188" t="str">
        <f>_xlfn.XLOOKUP(Table17[[#This Row],[LocID ]],Table2[Loc],Table2[from Tower data],"PotentialCand")</f>
        <v>PotentialCand</v>
      </c>
      <c r="F188" t="str">
        <f>_xlfn.XLOOKUP(Table17[[#This Row],[LocID ]],Towerops!A195:A717,Towerops!A195:A717,"NoTowerOpsReport")</f>
        <v>NoTowerOpsReport</v>
      </c>
    </row>
    <row r="189" spans="1:6">
      <c r="A189" t="s">
        <v>1301</v>
      </c>
      <c r="B189" t="s">
        <v>1302</v>
      </c>
      <c r="C189" s="1">
        <v>912</v>
      </c>
      <c r="D189" s="1">
        <v>79</v>
      </c>
      <c r="E189" t="str">
        <f>_xlfn.XLOOKUP(Table17[[#This Row],[LocID ]],Table2[Loc],Table2[from Tower data],"PotentialCand")</f>
        <v>PotentialCand</v>
      </c>
      <c r="F189" t="str">
        <f>_xlfn.XLOOKUP(Table17[[#This Row],[LocID ]],Towerops!A196:A718,Towerops!A196:A718,"NoTowerOpsReport")</f>
        <v>NoTowerOpsReport</v>
      </c>
    </row>
    <row r="190" spans="1:6">
      <c r="A190" t="s">
        <v>1303</v>
      </c>
      <c r="B190" t="s">
        <v>1304</v>
      </c>
      <c r="C190" s="1">
        <v>883</v>
      </c>
      <c r="D190" s="1">
        <v>180</v>
      </c>
      <c r="E190" t="str">
        <f>_xlfn.XLOOKUP(Table17[[#This Row],[LocID ]],Table2[Loc],Table2[from Tower data],"PotentialCand")</f>
        <v>PotentialCand</v>
      </c>
      <c r="F190" t="str">
        <f>_xlfn.XLOOKUP(Table17[[#This Row],[LocID ]],Towerops!A197:A719,Towerops!A197:A719,"NoTowerOpsReport")</f>
        <v>NoTowerOpsReport</v>
      </c>
    </row>
    <row r="191" spans="1:6">
      <c r="A191" t="s">
        <v>1305</v>
      </c>
      <c r="B191" t="s">
        <v>1306</v>
      </c>
      <c r="C191" s="1">
        <v>854</v>
      </c>
      <c r="D191" s="1">
        <v>73</v>
      </c>
      <c r="E191" t="str">
        <f>_xlfn.XLOOKUP(Table17[[#This Row],[LocID ]],Table2[Loc],Table2[from Tower data],"PotentialCand")</f>
        <v>PotentialCand</v>
      </c>
      <c r="F191" t="str">
        <f>_xlfn.XLOOKUP(Table17[[#This Row],[LocID ]],Towerops!A198:A720,Towerops!A198:A720,"NoTowerOpsReport")</f>
        <v>NoTowerOpsReport</v>
      </c>
    </row>
    <row r="192" spans="1:6">
      <c r="A192" t="s">
        <v>1307</v>
      </c>
      <c r="B192" t="s">
        <v>1308</v>
      </c>
      <c r="C192" s="1">
        <v>849</v>
      </c>
      <c r="D192" s="1">
        <v>39</v>
      </c>
      <c r="E192" t="str">
        <f>_xlfn.XLOOKUP(Table17[[#This Row],[LocID ]],Table2[Loc],Table2[from Tower data],"PotentialCand")</f>
        <v>PotentialCand</v>
      </c>
      <c r="F192" t="str">
        <f>_xlfn.XLOOKUP(Table17[[#This Row],[LocID ]],Towerops!A199:A721,Towerops!A199:A721,"NoTowerOpsReport")</f>
        <v>NoTowerOpsReport</v>
      </c>
    </row>
    <row r="193" spans="1:6">
      <c r="A193" t="s">
        <v>1309</v>
      </c>
      <c r="B193" t="s">
        <v>1310</v>
      </c>
      <c r="C193" s="1">
        <v>841</v>
      </c>
      <c r="D193" s="1">
        <v>316</v>
      </c>
      <c r="E193" t="str">
        <f>_xlfn.XLOOKUP(Table17[[#This Row],[LocID ]],Table2[Loc],Table2[from Tower data],"PotentialCand")</f>
        <v>PotentialCand</v>
      </c>
      <c r="F193" t="str">
        <f>_xlfn.XLOOKUP(Table17[[#This Row],[LocID ]],Towerops!A200:A722,Towerops!A200:A722,"NoTowerOpsReport")</f>
        <v>NoTowerOpsReport</v>
      </c>
    </row>
    <row r="194" spans="1:6">
      <c r="A194" t="s">
        <v>1311</v>
      </c>
      <c r="B194" t="s">
        <v>1312</v>
      </c>
      <c r="C194" s="1">
        <v>837</v>
      </c>
      <c r="D194" s="1">
        <v>80</v>
      </c>
      <c r="E194" t="str">
        <f>_xlfn.XLOOKUP(Table17[[#This Row],[LocID ]],Table2[Loc],Table2[from Tower data],"PotentialCand")</f>
        <v>PotentialCand</v>
      </c>
      <c r="F194" t="str">
        <f>_xlfn.XLOOKUP(Table17[[#This Row],[LocID ]],Towerops!A201:A723,Towerops!A201:A723,"NoTowerOpsReport")</f>
        <v>NoTowerOpsReport</v>
      </c>
    </row>
    <row r="195" spans="1:6">
      <c r="A195" t="s">
        <v>1313</v>
      </c>
      <c r="B195" t="s">
        <v>1314</v>
      </c>
      <c r="C195" s="1">
        <v>813</v>
      </c>
      <c r="D195" s="1">
        <v>119</v>
      </c>
      <c r="E195" t="str">
        <f>_xlfn.XLOOKUP(Table17[[#This Row],[LocID ]],Table2[Loc],Table2[from Tower data],"PotentialCand")</f>
        <v>PotentialCand</v>
      </c>
      <c r="F195" t="str">
        <f>_xlfn.XLOOKUP(Table17[[#This Row],[LocID ]],Towerops!A202:A724,Towerops!A202:A724,"NoTowerOpsReport")</f>
        <v>NoTowerOpsReport</v>
      </c>
    </row>
    <row r="196" spans="1:6">
      <c r="A196" t="s">
        <v>1315</v>
      </c>
      <c r="B196" t="s">
        <v>1316</v>
      </c>
      <c r="C196" s="1">
        <v>806</v>
      </c>
      <c r="D196" s="1">
        <v>20</v>
      </c>
      <c r="E196" t="str">
        <f>_xlfn.XLOOKUP(Table17[[#This Row],[LocID ]],Table2[Loc],Table2[from Tower data],"PotentialCand")</f>
        <v>PotentialCand</v>
      </c>
      <c r="F196" t="str">
        <f>_xlfn.XLOOKUP(Table17[[#This Row],[LocID ]],Towerops!A203:A725,Towerops!A203:A725,"NoTowerOpsReport")</f>
        <v>NoTowerOpsReport</v>
      </c>
    </row>
    <row r="197" spans="1:6">
      <c r="A197" t="s">
        <v>1317</v>
      </c>
      <c r="B197" t="s">
        <v>1318</v>
      </c>
      <c r="C197" s="1">
        <v>794</v>
      </c>
      <c r="D197" s="1">
        <v>146</v>
      </c>
      <c r="E197" t="str">
        <f>_xlfn.XLOOKUP(Table17[[#This Row],[LocID ]],Table2[Loc],Table2[from Tower data],"PotentialCand")</f>
        <v>PotentialCand</v>
      </c>
      <c r="F197" t="str">
        <f>_xlfn.XLOOKUP(Table17[[#This Row],[LocID ]],Towerops!A204:A726,Towerops!A204:A726,"NoTowerOpsReport")</f>
        <v>NoTowerOpsReport</v>
      </c>
    </row>
    <row r="198" spans="1:6">
      <c r="A198" t="s">
        <v>1319</v>
      </c>
      <c r="B198" t="s">
        <v>1320</v>
      </c>
      <c r="C198" s="1">
        <v>786</v>
      </c>
      <c r="D198" s="1">
        <v>51</v>
      </c>
      <c r="E198" t="str">
        <f>_xlfn.XLOOKUP(Table17[[#This Row],[LocID ]],Table2[Loc],Table2[from Tower data],"PotentialCand")</f>
        <v>PotentialCand</v>
      </c>
      <c r="F198" t="str">
        <f>_xlfn.XLOOKUP(Table17[[#This Row],[LocID ]],Towerops!A205:A727,Towerops!A205:A727,"NoTowerOpsReport")</f>
        <v>NoTowerOpsReport</v>
      </c>
    </row>
    <row r="199" spans="1:6">
      <c r="A199" t="s">
        <v>1321</v>
      </c>
      <c r="B199" t="s">
        <v>391</v>
      </c>
      <c r="C199" s="1">
        <v>773</v>
      </c>
      <c r="D199" s="1">
        <v>40</v>
      </c>
      <c r="E199" t="str">
        <f>_xlfn.XLOOKUP(Table17[[#This Row],[LocID ]],Table2[Loc],Table2[from Tower data],"PotentialCand")</f>
        <v>PotentialCand</v>
      </c>
      <c r="F199" t="str">
        <f>_xlfn.XLOOKUP(Table17[[#This Row],[LocID ]],Towerops!A206:A728,Towerops!A206:A728,"NoTowerOpsReport")</f>
        <v>NoTowerOpsReport</v>
      </c>
    </row>
    <row r="200" spans="1:6">
      <c r="A200" t="s">
        <v>1322</v>
      </c>
      <c r="B200" t="s">
        <v>1323</v>
      </c>
      <c r="C200" s="1">
        <v>737</v>
      </c>
      <c r="D200" s="1">
        <v>4156</v>
      </c>
      <c r="E200" t="str">
        <f>_xlfn.XLOOKUP(Table17[[#This Row],[LocID ]],Table2[Loc],Table2[from Tower data],"PotentialCand")</f>
        <v>PotentialCand</v>
      </c>
      <c r="F200" t="str">
        <f>_xlfn.XLOOKUP(Table17[[#This Row],[LocID ]],Towerops!A207:A729,Towerops!A207:A729,"NoTowerOpsReport")</f>
        <v>NoTowerOpsReport</v>
      </c>
    </row>
    <row r="201" spans="1:6">
      <c r="A201" t="s">
        <v>1324</v>
      </c>
      <c r="B201" t="s">
        <v>1325</v>
      </c>
      <c r="C201" s="1">
        <v>719</v>
      </c>
      <c r="D201" s="1">
        <v>47</v>
      </c>
      <c r="E201" t="str">
        <f>_xlfn.XLOOKUP(Table17[[#This Row],[LocID ]],Table2[Loc],Table2[from Tower data],"PotentialCand")</f>
        <v>PotentialCand</v>
      </c>
      <c r="F201" t="str">
        <f>_xlfn.XLOOKUP(Table17[[#This Row],[LocID ]],Towerops!A208:A730,Towerops!A208:A730,"NoTowerOpsReport")</f>
        <v>NoTowerOpsReport</v>
      </c>
    </row>
    <row r="202" spans="1:6">
      <c r="A202" t="s">
        <v>1326</v>
      </c>
      <c r="B202" t="s">
        <v>1327</v>
      </c>
      <c r="C202" s="1">
        <v>690</v>
      </c>
      <c r="D202" s="1">
        <v>55</v>
      </c>
      <c r="E202" t="str">
        <f>_xlfn.XLOOKUP(Table17[[#This Row],[LocID ]],Table2[Loc],Table2[from Tower data],"PotentialCand")</f>
        <v>PotentialCand</v>
      </c>
      <c r="F202" t="str">
        <f>_xlfn.XLOOKUP(Table17[[#This Row],[LocID ]],Towerops!A209:A731,Towerops!A209:A731,"NoTowerOpsReport")</f>
        <v>NoTowerOpsReport</v>
      </c>
    </row>
    <row r="203" spans="1:6">
      <c r="A203" t="s">
        <v>1328</v>
      </c>
      <c r="B203" t="s">
        <v>1329</v>
      </c>
      <c r="C203" s="1">
        <v>687</v>
      </c>
      <c r="D203" s="1">
        <v>15</v>
      </c>
      <c r="E203" t="str">
        <f>_xlfn.XLOOKUP(Table17[[#This Row],[LocID ]],Table2[Loc],Table2[from Tower data],"PotentialCand")</f>
        <v>PotentialCand</v>
      </c>
      <c r="F203" t="str">
        <f>_xlfn.XLOOKUP(Table17[[#This Row],[LocID ]],Towerops!A210:A732,Towerops!A210:A732,"NoTowerOpsReport")</f>
        <v>NoTowerOpsReport</v>
      </c>
    </row>
    <row r="204" spans="1:6">
      <c r="A204" t="s">
        <v>1330</v>
      </c>
      <c r="B204" t="s">
        <v>902</v>
      </c>
      <c r="C204" s="1">
        <v>670</v>
      </c>
      <c r="D204" s="1">
        <v>65</v>
      </c>
      <c r="E204" t="str">
        <f>_xlfn.XLOOKUP(Table17[[#This Row],[LocID ]],Table2[Loc],Table2[from Tower data],"PotentialCand")</f>
        <v>PotentialCand</v>
      </c>
      <c r="F204" t="str">
        <f>_xlfn.XLOOKUP(Table17[[#This Row],[LocID ]],Towerops!A211:A733,Towerops!A211:A733,"NoTowerOpsReport")</f>
        <v>NoTowerOpsReport</v>
      </c>
    </row>
    <row r="205" spans="1:6">
      <c r="A205" t="s">
        <v>1331</v>
      </c>
      <c r="B205" t="s">
        <v>1332</v>
      </c>
      <c r="C205" s="1">
        <v>584</v>
      </c>
      <c r="D205" s="1">
        <v>12</v>
      </c>
      <c r="E205" t="str">
        <f>_xlfn.XLOOKUP(Table17[[#This Row],[LocID ]],Table2[Loc],Table2[from Tower data],"PotentialCand")</f>
        <v>PotentialCand</v>
      </c>
      <c r="F205" t="str">
        <f>_xlfn.XLOOKUP(Table17[[#This Row],[LocID ]],Towerops!A212:A734,Towerops!A212:A734,"NoTowerOpsReport")</f>
        <v>NoTowerOpsReport</v>
      </c>
    </row>
    <row r="206" spans="1:6">
      <c r="A206" t="s">
        <v>1333</v>
      </c>
      <c r="B206" t="s">
        <v>1334</v>
      </c>
      <c r="C206" s="1">
        <v>563</v>
      </c>
      <c r="D206" s="1">
        <v>412</v>
      </c>
      <c r="E206" t="str">
        <f>_xlfn.XLOOKUP(Table17[[#This Row],[LocID ]],Table2[Loc],Table2[from Tower data],"PotentialCand")</f>
        <v>PotentialCand</v>
      </c>
      <c r="F206" t="str">
        <f>_xlfn.XLOOKUP(Table17[[#This Row],[LocID ]],Towerops!A213:A735,Towerops!A213:A735,"NoTowerOpsReport")</f>
        <v>NoTowerOpsReport</v>
      </c>
    </row>
    <row r="207" spans="1:6">
      <c r="A207" t="s">
        <v>1335</v>
      </c>
      <c r="B207" t="s">
        <v>1336</v>
      </c>
      <c r="C207" s="1">
        <v>562</v>
      </c>
      <c r="D207" s="1">
        <v>115</v>
      </c>
      <c r="E207" t="str">
        <f>_xlfn.XLOOKUP(Table17[[#This Row],[LocID ]],Table2[Loc],Table2[from Tower data],"PotentialCand")</f>
        <v>PotentialCand</v>
      </c>
      <c r="F207" t="str">
        <f>_xlfn.XLOOKUP(Table17[[#This Row],[LocID ]],Towerops!A214:A736,Towerops!A214:A736,"NoTowerOpsReport")</f>
        <v>NoTowerOpsReport</v>
      </c>
    </row>
    <row r="208" spans="1:6">
      <c r="A208" t="s">
        <v>1337</v>
      </c>
      <c r="B208" t="s">
        <v>880</v>
      </c>
      <c r="C208" s="1">
        <v>558</v>
      </c>
      <c r="D208" s="1">
        <v>34</v>
      </c>
      <c r="E208" t="str">
        <f>_xlfn.XLOOKUP(Table17[[#This Row],[LocID ]],Table2[Loc],Table2[from Tower data],"PotentialCand")</f>
        <v>PotentialCand</v>
      </c>
      <c r="F208" t="str">
        <f>_xlfn.XLOOKUP(Table17[[#This Row],[LocID ]],Towerops!A215:A737,Towerops!A215:A737,"NoTowerOpsReport")</f>
        <v>NoTowerOpsReport</v>
      </c>
    </row>
    <row r="209" spans="1:6">
      <c r="A209" t="s">
        <v>1338</v>
      </c>
      <c r="B209" t="s">
        <v>1339</v>
      </c>
      <c r="C209" s="1">
        <v>515</v>
      </c>
      <c r="D209" s="1">
        <v>286</v>
      </c>
      <c r="E209" t="str">
        <f>_xlfn.XLOOKUP(Table17[[#This Row],[LocID ]],Table2[Loc],Table2[from Tower data],"PotentialCand")</f>
        <v>PotentialCand</v>
      </c>
      <c r="F209" t="str">
        <f>_xlfn.XLOOKUP(Table17[[#This Row],[LocID ]],Towerops!A216:A738,Towerops!A216:A738,"NoTowerOpsReport")</f>
        <v>NoTowerOpsReport</v>
      </c>
    </row>
    <row r="210" spans="1:6">
      <c r="A210" t="s">
        <v>1340</v>
      </c>
      <c r="B210" t="s">
        <v>1341</v>
      </c>
      <c r="C210" s="1">
        <v>505</v>
      </c>
      <c r="D210" s="1">
        <v>21</v>
      </c>
      <c r="E210" t="str">
        <f>_xlfn.XLOOKUP(Table17[[#This Row],[LocID ]],Table2[Loc],Table2[from Tower data],"PotentialCand")</f>
        <v>PotentialCand</v>
      </c>
      <c r="F210" t="str">
        <f>_xlfn.XLOOKUP(Table17[[#This Row],[LocID ]],Towerops!A217:A739,Towerops!A217:A739,"NoTowerOpsReport")</f>
        <v>NoTowerOpsReport</v>
      </c>
    </row>
    <row r="211" spans="1:6">
      <c r="A211" t="s">
        <v>1342</v>
      </c>
      <c r="B211" t="s">
        <v>1343</v>
      </c>
      <c r="C211" s="1">
        <v>491</v>
      </c>
      <c r="D211" s="1"/>
      <c r="E211" t="str">
        <f>_xlfn.XLOOKUP(Table17[[#This Row],[LocID ]],Table2[Loc],Table2[from Tower data],"PotentialCand")</f>
        <v>PotentialCand</v>
      </c>
      <c r="F211" t="str">
        <f>_xlfn.XLOOKUP(Table17[[#This Row],[LocID ]],Towerops!A218:A740,Towerops!A218:A740,"NoTowerOpsReport")</f>
        <v>NoTowerOpsReport</v>
      </c>
    </row>
    <row r="212" spans="1:6">
      <c r="A212" t="s">
        <v>1344</v>
      </c>
      <c r="B212" t="s">
        <v>1345</v>
      </c>
      <c r="C212" s="1">
        <v>491</v>
      </c>
      <c r="D212" s="1">
        <v>8</v>
      </c>
      <c r="E212" t="str">
        <f>_xlfn.XLOOKUP(Table17[[#This Row],[LocID ]],Table2[Loc],Table2[from Tower data],"PotentialCand")</f>
        <v>PotentialCand</v>
      </c>
      <c r="F212" t="str">
        <f>_xlfn.XLOOKUP(Table17[[#This Row],[LocID ]],Towerops!A219:A741,Towerops!A219:A741,"NoTowerOpsReport")</f>
        <v>NoTowerOpsReport</v>
      </c>
    </row>
    <row r="213" spans="1:6">
      <c r="A213" t="s">
        <v>1346</v>
      </c>
      <c r="B213" t="s">
        <v>1347</v>
      </c>
      <c r="C213" s="1">
        <v>482</v>
      </c>
      <c r="D213" s="1">
        <v>36</v>
      </c>
      <c r="E213" t="str">
        <f>_xlfn.XLOOKUP(Table17[[#This Row],[LocID ]],Table2[Loc],Table2[from Tower data],"PotentialCand")</f>
        <v>PotentialCand</v>
      </c>
      <c r="F213" t="str">
        <f>_xlfn.XLOOKUP(Table17[[#This Row],[LocID ]],Towerops!A220:A742,Towerops!A220:A742,"NoTowerOpsReport")</f>
        <v>NoTowerOpsReport</v>
      </c>
    </row>
    <row r="214" spans="1:6">
      <c r="A214" t="s">
        <v>1348</v>
      </c>
      <c r="B214" t="s">
        <v>1349</v>
      </c>
      <c r="C214" s="1">
        <v>440</v>
      </c>
      <c r="D214" s="1">
        <v>21</v>
      </c>
      <c r="E214" t="str">
        <f>_xlfn.XLOOKUP(Table17[[#This Row],[LocID ]],Table2[Loc],Table2[from Tower data],"PotentialCand")</f>
        <v>PotentialCand</v>
      </c>
      <c r="F214" t="str">
        <f>_xlfn.XLOOKUP(Table17[[#This Row],[LocID ]],Towerops!A221:A743,Towerops!A221:A743,"NoTowerOpsReport")</f>
        <v>NoTowerOpsReport</v>
      </c>
    </row>
    <row r="215" spans="1:6">
      <c r="A215" t="s">
        <v>1350</v>
      </c>
      <c r="B215" t="s">
        <v>1120</v>
      </c>
      <c r="C215" s="1">
        <v>426</v>
      </c>
      <c r="D215" s="1">
        <v>1317</v>
      </c>
      <c r="E215" t="str">
        <f>_xlfn.XLOOKUP(Table17[[#This Row],[LocID ]],Table2[Loc],Table2[from Tower data],"PotentialCand")</f>
        <v>PotentialCand</v>
      </c>
      <c r="F215" t="str">
        <f>_xlfn.XLOOKUP(Table17[[#This Row],[LocID ]],Towerops!A222:A744,Towerops!A222:A744,"NoTowerOpsReport")</f>
        <v>NoTowerOpsReport</v>
      </c>
    </row>
    <row r="216" spans="1:6">
      <c r="A216" t="s">
        <v>1351</v>
      </c>
      <c r="B216" t="s">
        <v>1352</v>
      </c>
      <c r="C216" s="1">
        <v>407</v>
      </c>
      <c r="D216" s="1">
        <v>5</v>
      </c>
      <c r="E216" t="str">
        <f>_xlfn.XLOOKUP(Table17[[#This Row],[LocID ]],Table2[Loc],Table2[from Tower data],"PotentialCand")</f>
        <v>PotentialCand</v>
      </c>
      <c r="F216" t="str">
        <f>_xlfn.XLOOKUP(Table17[[#This Row],[LocID ]],Towerops!A223:A745,Towerops!A223:A745,"NoTowerOpsReport")</f>
        <v>NoTowerOpsReport</v>
      </c>
    </row>
    <row r="217" spans="1:6">
      <c r="A217" t="s">
        <v>1353</v>
      </c>
      <c r="B217" t="s">
        <v>1354</v>
      </c>
      <c r="C217" s="1">
        <v>385</v>
      </c>
      <c r="D217" s="1">
        <v>10</v>
      </c>
      <c r="E217" t="str">
        <f>_xlfn.XLOOKUP(Table17[[#This Row],[LocID ]],Table2[Loc],Table2[from Tower data],"PotentialCand")</f>
        <v>PotentialCand</v>
      </c>
      <c r="F217" t="str">
        <f>_xlfn.XLOOKUP(Table17[[#This Row],[LocID ]],Towerops!A224:A746,Towerops!A224:A746,"NoTowerOpsReport")</f>
        <v>NoTowerOpsReport</v>
      </c>
    </row>
    <row r="218" spans="1:6">
      <c r="A218" t="s">
        <v>1355</v>
      </c>
      <c r="B218" t="s">
        <v>1258</v>
      </c>
      <c r="C218" s="1">
        <v>383</v>
      </c>
      <c r="D218" s="1">
        <v>32</v>
      </c>
      <c r="E218" t="str">
        <f>_xlfn.XLOOKUP(Table17[[#This Row],[LocID ]],Table2[Loc],Table2[from Tower data],"PotentialCand")</f>
        <v>PotentialCand</v>
      </c>
      <c r="F218" t="str">
        <f>_xlfn.XLOOKUP(Table17[[#This Row],[LocID ]],Towerops!A225:A747,Towerops!A225:A747,"NoTowerOpsReport")</f>
        <v>NoTowerOpsReport</v>
      </c>
    </row>
    <row r="219" spans="1:6">
      <c r="A219" t="s">
        <v>1356</v>
      </c>
      <c r="B219" t="s">
        <v>1357</v>
      </c>
      <c r="C219" s="1">
        <v>381</v>
      </c>
      <c r="D219" s="1">
        <v>6</v>
      </c>
      <c r="E219" t="str">
        <f>_xlfn.XLOOKUP(Table17[[#This Row],[LocID ]],Table2[Loc],Table2[from Tower data],"PotentialCand")</f>
        <v>PotentialCand</v>
      </c>
      <c r="F219" t="str">
        <f>_xlfn.XLOOKUP(Table17[[#This Row],[LocID ]],Towerops!A226:A748,Towerops!A226:A748,"NoTowerOpsReport")</f>
        <v>NoTowerOpsReport</v>
      </c>
    </row>
    <row r="220" spans="1:6">
      <c r="A220" t="s">
        <v>1358</v>
      </c>
      <c r="B220" t="s">
        <v>1359</v>
      </c>
      <c r="C220" s="1">
        <v>367</v>
      </c>
      <c r="D220" s="1">
        <v>26</v>
      </c>
      <c r="E220" t="str">
        <f>_xlfn.XLOOKUP(Table17[[#This Row],[LocID ]],Table2[Loc],Table2[from Tower data],"PotentialCand")</f>
        <v>PotentialCand</v>
      </c>
      <c r="F220" t="str">
        <f>_xlfn.XLOOKUP(Table17[[#This Row],[LocID ]],Towerops!A227:A749,Towerops!A227:A749,"NoTowerOpsReport")</f>
        <v>NoTowerOpsReport</v>
      </c>
    </row>
    <row r="221" spans="1:6">
      <c r="A221" t="s">
        <v>1360</v>
      </c>
      <c r="B221" t="s">
        <v>1361</v>
      </c>
      <c r="C221" s="1">
        <v>332</v>
      </c>
      <c r="D221" s="1">
        <v>22</v>
      </c>
      <c r="E221" t="str">
        <f>_xlfn.XLOOKUP(Table17[[#This Row],[LocID ]],Table2[Loc],Table2[from Tower data],"PotentialCand")</f>
        <v>PotentialCand</v>
      </c>
      <c r="F221" t="str">
        <f>_xlfn.XLOOKUP(Table17[[#This Row],[LocID ]],Towerops!A228:A750,Towerops!A228:A750,"NoTowerOpsReport")</f>
        <v>NoTowerOpsReport</v>
      </c>
    </row>
    <row r="222" spans="1:6">
      <c r="A222" t="s">
        <v>1362</v>
      </c>
      <c r="B222" t="s">
        <v>1363</v>
      </c>
      <c r="C222" s="1">
        <v>327</v>
      </c>
      <c r="D222" s="1">
        <v>40</v>
      </c>
      <c r="E222" t="str">
        <f>_xlfn.XLOOKUP(Table17[[#This Row],[LocID ]],Table2[Loc],Table2[from Tower data],"PotentialCand")</f>
        <v>PotentialCand</v>
      </c>
      <c r="F222" t="str">
        <f>_xlfn.XLOOKUP(Table17[[#This Row],[LocID ]],Towerops!A229:A751,Towerops!A229:A751,"NoTowerOpsReport")</f>
        <v>NoTowerOpsReport</v>
      </c>
    </row>
    <row r="223" spans="1:6">
      <c r="A223" t="s">
        <v>1364</v>
      </c>
      <c r="B223" t="s">
        <v>1365</v>
      </c>
      <c r="C223" s="1">
        <v>306</v>
      </c>
      <c r="D223" s="1">
        <v>671</v>
      </c>
      <c r="E223" t="str">
        <f>_xlfn.XLOOKUP(Table17[[#This Row],[LocID ]],Table2[Loc],Table2[from Tower data],"PotentialCand")</f>
        <v>PotentialCand</v>
      </c>
      <c r="F223" t="str">
        <f>_xlfn.XLOOKUP(Table17[[#This Row],[LocID ]],Towerops!A230:A752,Towerops!A230:A752,"NoTowerOpsReport")</f>
        <v>NoTowerOpsReport</v>
      </c>
    </row>
    <row r="224" spans="1:6">
      <c r="A224" t="s">
        <v>1366</v>
      </c>
      <c r="B224" t="s">
        <v>1367</v>
      </c>
      <c r="C224" s="1">
        <v>304</v>
      </c>
      <c r="D224" s="1">
        <v>1544</v>
      </c>
      <c r="E224" t="str">
        <f>_xlfn.XLOOKUP(Table17[[#This Row],[LocID ]],Table2[Loc],Table2[from Tower data],"PotentialCand")</f>
        <v>PotentialCand</v>
      </c>
      <c r="F224" t="str">
        <f>_xlfn.XLOOKUP(Table17[[#This Row],[LocID ]],Towerops!A231:A753,Towerops!A231:A753,"NoTowerOpsReport")</f>
        <v>NoTowerOpsReport</v>
      </c>
    </row>
    <row r="225" spans="1:6">
      <c r="A225" t="s">
        <v>1368</v>
      </c>
      <c r="B225" t="s">
        <v>1369</v>
      </c>
      <c r="C225" s="1">
        <v>302</v>
      </c>
      <c r="D225" s="1">
        <v>20</v>
      </c>
      <c r="E225" t="str">
        <f>_xlfn.XLOOKUP(Table17[[#This Row],[LocID ]],Table2[Loc],Table2[from Tower data],"PotentialCand")</f>
        <v>PotentialCand</v>
      </c>
      <c r="F225" t="str">
        <f>_xlfn.XLOOKUP(Table17[[#This Row],[LocID ]],Towerops!A232:A754,Towerops!A232:A754,"NoTowerOpsReport")</f>
        <v>NoTowerOpsReport</v>
      </c>
    </row>
    <row r="226" spans="1:6">
      <c r="A226" t="s">
        <v>1370</v>
      </c>
      <c r="B226" t="s">
        <v>1371</v>
      </c>
      <c r="C226" s="1">
        <v>298</v>
      </c>
      <c r="D226" s="1">
        <v>183</v>
      </c>
      <c r="E226" t="str">
        <f>_xlfn.XLOOKUP(Table17[[#This Row],[LocID ]],Table2[Loc],Table2[from Tower data],"PotentialCand")</f>
        <v>PotentialCand</v>
      </c>
      <c r="F226" t="str">
        <f>_xlfn.XLOOKUP(Table17[[#This Row],[LocID ]],Towerops!A233:A755,Towerops!A233:A755,"NoTowerOpsReport")</f>
        <v>NoTowerOpsReport</v>
      </c>
    </row>
    <row r="227" spans="1:6">
      <c r="A227" t="s">
        <v>1372</v>
      </c>
      <c r="B227" t="s">
        <v>1373</v>
      </c>
      <c r="C227" s="1">
        <v>295</v>
      </c>
      <c r="D227" s="1">
        <v>25</v>
      </c>
      <c r="E227" t="str">
        <f>_xlfn.XLOOKUP(Table17[[#This Row],[LocID ]],Table2[Loc],Table2[from Tower data],"PotentialCand")</f>
        <v>PotentialCand</v>
      </c>
      <c r="F227" t="str">
        <f>_xlfn.XLOOKUP(Table17[[#This Row],[LocID ]],Towerops!A234:A756,Towerops!A234:A756,"NoTowerOpsReport")</f>
        <v>NoTowerOpsReport</v>
      </c>
    </row>
    <row r="228" spans="1:6">
      <c r="A228" t="s">
        <v>1374</v>
      </c>
      <c r="B228" t="s">
        <v>1375</v>
      </c>
      <c r="C228" s="1">
        <v>267</v>
      </c>
      <c r="D228" s="1">
        <v>6</v>
      </c>
      <c r="E228" t="str">
        <f>_xlfn.XLOOKUP(Table17[[#This Row],[LocID ]],Table2[Loc],Table2[from Tower data],"PotentialCand")</f>
        <v>PotentialCand</v>
      </c>
      <c r="F228" t="str">
        <f>_xlfn.XLOOKUP(Table17[[#This Row],[LocID ]],Towerops!A235:A757,Towerops!A235:A757,"NoTowerOpsReport")</f>
        <v>NoTowerOpsReport</v>
      </c>
    </row>
    <row r="229" spans="1:6">
      <c r="A229" t="s">
        <v>1376</v>
      </c>
      <c r="B229" t="s">
        <v>1377</v>
      </c>
      <c r="C229" s="1">
        <v>260</v>
      </c>
      <c r="D229" s="1">
        <v>120</v>
      </c>
      <c r="E229" t="str">
        <f>_xlfn.XLOOKUP(Table17[[#This Row],[LocID ]],Table2[Loc],Table2[from Tower data],"PotentialCand")</f>
        <v>PotentialCand</v>
      </c>
      <c r="F229" t="str">
        <f>_xlfn.XLOOKUP(Table17[[#This Row],[LocID ]],Towerops!A236:A758,Towerops!A236:A758,"NoTowerOpsReport")</f>
        <v>NoTowerOpsReport</v>
      </c>
    </row>
    <row r="230" spans="1:6">
      <c r="A230" t="s">
        <v>1378</v>
      </c>
      <c r="B230" t="s">
        <v>1379</v>
      </c>
      <c r="C230" s="1">
        <v>235</v>
      </c>
      <c r="D230" s="1"/>
      <c r="E230" t="str">
        <f>_xlfn.XLOOKUP(Table17[[#This Row],[LocID ]],Table2[Loc],Table2[from Tower data],"PotentialCand")</f>
        <v>PotentialCand</v>
      </c>
      <c r="F230" t="str">
        <f>_xlfn.XLOOKUP(Table17[[#This Row],[LocID ]],Towerops!A237:A759,Towerops!A237:A759,"NoTowerOpsReport")</f>
        <v>NoTowerOpsReport</v>
      </c>
    </row>
    <row r="231" spans="1:6">
      <c r="A231" t="s">
        <v>1380</v>
      </c>
      <c r="B231" t="s">
        <v>1381</v>
      </c>
      <c r="C231" s="1">
        <v>234</v>
      </c>
      <c r="D231" s="1">
        <v>38</v>
      </c>
      <c r="E231" t="str">
        <f>_xlfn.XLOOKUP(Table17[[#This Row],[LocID ]],Table2[Loc],Table2[from Tower data],"PotentialCand")</f>
        <v>PotentialCand</v>
      </c>
      <c r="F231" t="str">
        <f>_xlfn.XLOOKUP(Table17[[#This Row],[LocID ]],Towerops!A238:A760,Towerops!A238:A760,"NoTowerOpsReport")</f>
        <v>NoTowerOpsReport</v>
      </c>
    </row>
    <row r="232" spans="1:6">
      <c r="A232" t="s">
        <v>1382</v>
      </c>
      <c r="B232" t="s">
        <v>1383</v>
      </c>
      <c r="C232" s="1">
        <v>233</v>
      </c>
      <c r="D232" s="1">
        <v>264</v>
      </c>
      <c r="E232" t="str">
        <f>_xlfn.XLOOKUP(Table17[[#This Row],[LocID ]],Table2[Loc],Table2[from Tower data],"PotentialCand")</f>
        <v>PotentialCand</v>
      </c>
      <c r="F232" t="str">
        <f>_xlfn.XLOOKUP(Table17[[#This Row],[LocID ]],Towerops!A239:A761,Towerops!A239:A761,"NoTowerOpsReport")</f>
        <v>NoTowerOpsReport</v>
      </c>
    </row>
    <row r="233" spans="1:6">
      <c r="A233" t="s">
        <v>1384</v>
      </c>
      <c r="B233" t="s">
        <v>1385</v>
      </c>
      <c r="C233" s="1">
        <v>230</v>
      </c>
      <c r="D233" s="1">
        <v>237</v>
      </c>
      <c r="E233" t="str">
        <f>_xlfn.XLOOKUP(Table17[[#This Row],[LocID ]],Table2[Loc],Table2[from Tower data],"PotentialCand")</f>
        <v>PotentialCand</v>
      </c>
      <c r="F233" t="str">
        <f>_xlfn.XLOOKUP(Table17[[#This Row],[LocID ]],Towerops!A240:A762,Towerops!A240:A762,"NoTowerOpsReport")</f>
        <v>NoTowerOpsReport</v>
      </c>
    </row>
    <row r="234" spans="1:6">
      <c r="A234" t="s">
        <v>1386</v>
      </c>
      <c r="B234" t="s">
        <v>1387</v>
      </c>
      <c r="C234" s="1">
        <v>225</v>
      </c>
      <c r="D234" s="1">
        <v>21197</v>
      </c>
      <c r="E234" t="str">
        <f>_xlfn.XLOOKUP(Table17[[#This Row],[LocID ]],Table2[Loc],Table2[from Tower data],"PotentialCand")</f>
        <v>PotentialCand</v>
      </c>
      <c r="F234" t="str">
        <f>_xlfn.XLOOKUP(Table17[[#This Row],[LocID ]],Towerops!A241:A763,Towerops!A241:A763,"NoTowerOpsReport")</f>
        <v>NoTowerOpsReport</v>
      </c>
    </row>
    <row r="235" spans="1:6">
      <c r="A235" t="s">
        <v>1388</v>
      </c>
      <c r="B235" t="s">
        <v>1389</v>
      </c>
      <c r="C235" s="1">
        <v>215</v>
      </c>
      <c r="D235" s="1">
        <v>25</v>
      </c>
      <c r="E235" t="str">
        <f>_xlfn.XLOOKUP(Table17[[#This Row],[LocID ]],Table2[Loc],Table2[from Tower data],"PotentialCand")</f>
        <v>PotentialCand</v>
      </c>
      <c r="F235" t="str">
        <f>_xlfn.XLOOKUP(Table17[[#This Row],[LocID ]],Towerops!A242:A764,Towerops!A242:A764,"NoTowerOpsReport")</f>
        <v>NoTowerOpsReport</v>
      </c>
    </row>
    <row r="236" spans="1:6">
      <c r="A236" t="s">
        <v>1390</v>
      </c>
      <c r="B236" t="s">
        <v>1391</v>
      </c>
      <c r="C236" s="1">
        <v>213</v>
      </c>
      <c r="D236" s="1">
        <v>7</v>
      </c>
      <c r="E236" t="str">
        <f>_xlfn.XLOOKUP(Table17[[#This Row],[LocID ]],Table2[Loc],Table2[from Tower data],"PotentialCand")</f>
        <v>PotentialCand</v>
      </c>
      <c r="F236" t="str">
        <f>_xlfn.XLOOKUP(Table17[[#This Row],[LocID ]],Towerops!A243:A765,Towerops!A243:A765,"NoTowerOpsReport")</f>
        <v>NoTowerOpsReport</v>
      </c>
    </row>
    <row r="237" spans="1:6">
      <c r="A237" t="s">
        <v>1392</v>
      </c>
      <c r="B237" t="s">
        <v>1393</v>
      </c>
      <c r="C237" s="1">
        <v>212</v>
      </c>
      <c r="D237" s="1">
        <v>7</v>
      </c>
      <c r="E237" t="str">
        <f>_xlfn.XLOOKUP(Table17[[#This Row],[LocID ]],Table2[Loc],Table2[from Tower data],"PotentialCand")</f>
        <v>PotentialCand</v>
      </c>
      <c r="F237" t="str">
        <f>_xlfn.XLOOKUP(Table17[[#This Row],[LocID ]],Towerops!A244:A766,Towerops!A244:A766,"NoTowerOpsReport")</f>
        <v>NoTowerOpsReport</v>
      </c>
    </row>
    <row r="238" spans="1:6">
      <c r="A238" t="s">
        <v>1394</v>
      </c>
      <c r="B238" t="s">
        <v>1395</v>
      </c>
      <c r="C238" s="1">
        <v>212</v>
      </c>
      <c r="D238" s="1">
        <v>8</v>
      </c>
      <c r="E238" t="str">
        <f>_xlfn.XLOOKUP(Table17[[#This Row],[LocID ]],Table2[Loc],Table2[from Tower data],"PotentialCand")</f>
        <v>PotentialCand</v>
      </c>
      <c r="F238" t="str">
        <f>_xlfn.XLOOKUP(Table17[[#This Row],[LocID ]],Towerops!A245:A767,Towerops!A245:A767,"NoTowerOpsReport")</f>
        <v>NoTowerOpsReport</v>
      </c>
    </row>
    <row r="239" spans="1:6">
      <c r="A239" t="s">
        <v>1396</v>
      </c>
      <c r="B239" t="s">
        <v>1397</v>
      </c>
      <c r="C239" s="1">
        <v>210</v>
      </c>
      <c r="D239" s="1">
        <v>13</v>
      </c>
      <c r="E239" t="str">
        <f>_xlfn.XLOOKUP(Table17[[#This Row],[LocID ]],Table2[Loc],Table2[from Tower data],"PotentialCand")</f>
        <v>PotentialCand</v>
      </c>
      <c r="F239" t="str">
        <f>_xlfn.XLOOKUP(Table17[[#This Row],[LocID ]],Towerops!A246:A768,Towerops!A246:A768,"NoTowerOpsReport")</f>
        <v>NoTowerOpsReport</v>
      </c>
    </row>
    <row r="240" spans="1:6">
      <c r="A240" t="s">
        <v>1398</v>
      </c>
      <c r="B240" t="s">
        <v>1399</v>
      </c>
      <c r="C240" s="1">
        <v>194</v>
      </c>
      <c r="D240" s="1">
        <v>8</v>
      </c>
      <c r="E240" t="str">
        <f>_xlfn.XLOOKUP(Table17[[#This Row],[LocID ]],Table2[Loc],Table2[from Tower data],"PotentialCand")</f>
        <v>PotentialCand</v>
      </c>
      <c r="F240" t="str">
        <f>_xlfn.XLOOKUP(Table17[[#This Row],[LocID ]],Towerops!A247:A769,Towerops!A247:A769,"NoTowerOpsReport")</f>
        <v>NoTowerOpsReport</v>
      </c>
    </row>
    <row r="241" spans="1:6">
      <c r="A241" t="s">
        <v>1400</v>
      </c>
      <c r="B241" t="s">
        <v>1401</v>
      </c>
      <c r="C241" s="1">
        <v>189</v>
      </c>
      <c r="D241" s="1">
        <v>19</v>
      </c>
      <c r="E241" t="str">
        <f>_xlfn.XLOOKUP(Table17[[#This Row],[LocID ]],Table2[Loc],Table2[from Tower data],"PotentialCand")</f>
        <v>PotentialCand</v>
      </c>
      <c r="F241" t="str">
        <f>_xlfn.XLOOKUP(Table17[[#This Row],[LocID ]],Towerops!A248:A770,Towerops!A248:A770,"NoTowerOpsReport")</f>
        <v>NoTowerOpsReport</v>
      </c>
    </row>
    <row r="242" spans="1:6">
      <c r="A242" t="s">
        <v>1402</v>
      </c>
      <c r="B242" t="s">
        <v>1403</v>
      </c>
      <c r="C242" s="1">
        <v>184</v>
      </c>
      <c r="D242" s="1">
        <v>175</v>
      </c>
      <c r="E242" t="str">
        <f>_xlfn.XLOOKUP(Table17[[#This Row],[LocID ]],Table2[Loc],Table2[from Tower data],"PotentialCand")</f>
        <v>PotentialCand</v>
      </c>
      <c r="F242" t="str">
        <f>_xlfn.XLOOKUP(Table17[[#This Row],[LocID ]],Towerops!A249:A771,Towerops!A249:A771,"NoTowerOpsReport")</f>
        <v>NoTowerOpsReport</v>
      </c>
    </row>
    <row r="243" spans="1:6">
      <c r="A243" t="s">
        <v>1404</v>
      </c>
      <c r="B243" t="s">
        <v>1405</v>
      </c>
      <c r="C243" s="1">
        <v>177</v>
      </c>
      <c r="D243" s="1">
        <v>2238</v>
      </c>
      <c r="E243" t="str">
        <f>_xlfn.XLOOKUP(Table17[[#This Row],[LocID ]],Table2[Loc],Table2[from Tower data],"PotentialCand")</f>
        <v>PotentialCand</v>
      </c>
      <c r="F243" t="str">
        <f>_xlfn.XLOOKUP(Table17[[#This Row],[LocID ]],Towerops!A250:A772,Towerops!A250:A772,"NoTowerOpsReport")</f>
        <v>NoTowerOpsReport</v>
      </c>
    </row>
    <row r="244" spans="1:6">
      <c r="A244" t="s">
        <v>1406</v>
      </c>
      <c r="B244" t="s">
        <v>1407</v>
      </c>
      <c r="C244" s="1">
        <v>174</v>
      </c>
      <c r="D244" s="1">
        <v>8</v>
      </c>
      <c r="E244" t="str">
        <f>_xlfn.XLOOKUP(Table17[[#This Row],[LocID ]],Table2[Loc],Table2[from Tower data],"PotentialCand")</f>
        <v>PotentialCand</v>
      </c>
      <c r="F244" t="str">
        <f>_xlfn.XLOOKUP(Table17[[#This Row],[LocID ]],Towerops!A251:A773,Towerops!A251:A773,"NoTowerOpsReport")</f>
        <v>NoTowerOpsReport</v>
      </c>
    </row>
    <row r="245" spans="1:6">
      <c r="A245" t="s">
        <v>1408</v>
      </c>
      <c r="B245" t="s">
        <v>1409</v>
      </c>
      <c r="C245" s="1">
        <v>163</v>
      </c>
      <c r="D245" s="1"/>
      <c r="E245" t="str">
        <f>_xlfn.XLOOKUP(Table17[[#This Row],[LocID ]],Table2[Loc],Table2[from Tower data],"PotentialCand")</f>
        <v>PotentialCand</v>
      </c>
      <c r="F245" t="str">
        <f>_xlfn.XLOOKUP(Table17[[#This Row],[LocID ]],Towerops!A252:A774,Towerops!A252:A774,"NoTowerOpsReport")</f>
        <v>NoTowerOpsReport</v>
      </c>
    </row>
    <row r="246" spans="1:6">
      <c r="A246" t="s">
        <v>1410</v>
      </c>
      <c r="B246" t="s">
        <v>1411</v>
      </c>
      <c r="C246" s="1">
        <v>150</v>
      </c>
      <c r="D246" s="1">
        <v>773</v>
      </c>
      <c r="E246" t="str">
        <f>_xlfn.XLOOKUP(Table17[[#This Row],[LocID ]],Table2[Loc],Table2[from Tower data],"PotentialCand")</f>
        <v>PotentialCand</v>
      </c>
      <c r="F246" t="str">
        <f>_xlfn.XLOOKUP(Table17[[#This Row],[LocID ]],Towerops!A253:A775,Towerops!A253:A775,"NoTowerOpsReport")</f>
        <v>NoTowerOpsReport</v>
      </c>
    </row>
    <row r="247" spans="1:6">
      <c r="A247" t="s">
        <v>1412</v>
      </c>
      <c r="B247" t="s">
        <v>1413</v>
      </c>
      <c r="C247" s="1">
        <v>144</v>
      </c>
      <c r="D247" s="1">
        <v>2</v>
      </c>
      <c r="E247" t="str">
        <f>_xlfn.XLOOKUP(Table17[[#This Row],[LocID ]],Table2[Loc],Table2[from Tower data],"PotentialCand")</f>
        <v>PotentialCand</v>
      </c>
      <c r="F247" t="str">
        <f>_xlfn.XLOOKUP(Table17[[#This Row],[LocID ]],Towerops!A254:A776,Towerops!A254:A776,"NoTowerOpsReport")</f>
        <v>NoTowerOpsReport</v>
      </c>
    </row>
    <row r="248" spans="1:6">
      <c r="A248" t="s">
        <v>1414</v>
      </c>
      <c r="B248" t="s">
        <v>1415</v>
      </c>
      <c r="C248" s="1">
        <v>143</v>
      </c>
      <c r="D248" s="1">
        <v>9</v>
      </c>
      <c r="E248" t="str">
        <f>_xlfn.XLOOKUP(Table17[[#This Row],[LocID ]],Table2[Loc],Table2[from Tower data],"PotentialCand")</f>
        <v>PotentialCand</v>
      </c>
      <c r="F248" t="str">
        <f>_xlfn.XLOOKUP(Table17[[#This Row],[LocID ]],Towerops!A255:A777,Towerops!A255:A777,"NoTowerOpsReport")</f>
        <v>NoTowerOpsReport</v>
      </c>
    </row>
    <row r="249" spans="1:6">
      <c r="A249" t="s">
        <v>1416</v>
      </c>
      <c r="B249" t="s">
        <v>1417</v>
      </c>
      <c r="C249" s="1">
        <v>140</v>
      </c>
      <c r="D249" s="1">
        <v>10</v>
      </c>
      <c r="E249" t="str">
        <f>_xlfn.XLOOKUP(Table17[[#This Row],[LocID ]],Table2[Loc],Table2[from Tower data],"PotentialCand")</f>
        <v>PotentialCand</v>
      </c>
      <c r="F249" t="str">
        <f>_xlfn.XLOOKUP(Table17[[#This Row],[LocID ]],Towerops!A256:A778,Towerops!A256:A778,"NoTowerOpsReport")</f>
        <v>NoTowerOpsReport</v>
      </c>
    </row>
    <row r="250" spans="1:6">
      <c r="A250" t="s">
        <v>1418</v>
      </c>
      <c r="B250" t="s">
        <v>1419</v>
      </c>
      <c r="C250" s="1">
        <v>120</v>
      </c>
      <c r="D250" s="1">
        <v>5</v>
      </c>
      <c r="E250" t="str">
        <f>_xlfn.XLOOKUP(Table17[[#This Row],[LocID ]],Table2[Loc],Table2[from Tower data],"PotentialCand")</f>
        <v>PotentialCand</v>
      </c>
      <c r="F250" t="str">
        <f>_xlfn.XLOOKUP(Table17[[#This Row],[LocID ]],Towerops!A257:A779,Towerops!A257:A779,"NoTowerOpsReport")</f>
        <v>NoTowerOpsReport</v>
      </c>
    </row>
    <row r="251" spans="1:6">
      <c r="A251" t="s">
        <v>1420</v>
      </c>
      <c r="B251" t="s">
        <v>1421</v>
      </c>
      <c r="C251" s="1">
        <v>119</v>
      </c>
      <c r="D251" s="1">
        <v>4</v>
      </c>
      <c r="E251" t="str">
        <f>_xlfn.XLOOKUP(Table17[[#This Row],[LocID ]],Table2[Loc],Table2[from Tower data],"PotentialCand")</f>
        <v>PotentialCand</v>
      </c>
      <c r="F251" t="str">
        <f>_xlfn.XLOOKUP(Table17[[#This Row],[LocID ]],Towerops!A258:A780,Towerops!A258:A780,"NoTowerOpsReport")</f>
        <v>NoTowerOpsReport</v>
      </c>
    </row>
    <row r="252" spans="1:6">
      <c r="A252" t="s">
        <v>1422</v>
      </c>
      <c r="B252" t="s">
        <v>1423</v>
      </c>
      <c r="C252" s="1">
        <v>118</v>
      </c>
      <c r="D252" s="1"/>
      <c r="E252" t="str">
        <f>_xlfn.XLOOKUP(Table17[[#This Row],[LocID ]],Table2[Loc],Table2[from Tower data],"PotentialCand")</f>
        <v>PotentialCand</v>
      </c>
      <c r="F252" t="str">
        <f>_xlfn.XLOOKUP(Table17[[#This Row],[LocID ]],Towerops!A259:A781,Towerops!A259:A781,"NoTowerOpsReport")</f>
        <v>NoTowerOpsReport</v>
      </c>
    </row>
    <row r="253" spans="1:6">
      <c r="A253" t="s">
        <v>1424</v>
      </c>
      <c r="B253" t="s">
        <v>1425</v>
      </c>
      <c r="C253" s="1">
        <v>118</v>
      </c>
      <c r="D253" s="1">
        <v>1</v>
      </c>
      <c r="E253" t="str">
        <f>_xlfn.XLOOKUP(Table17[[#This Row],[LocID ]],Table2[Loc],Table2[from Tower data],"PotentialCand")</f>
        <v>PotentialCand</v>
      </c>
      <c r="F253" t="str">
        <f>_xlfn.XLOOKUP(Table17[[#This Row],[LocID ]],Towerops!A260:A782,Towerops!A260:A782,"NoTowerOpsReport")</f>
        <v>NoTowerOpsReport</v>
      </c>
    </row>
    <row r="254" spans="1:6">
      <c r="A254" t="s">
        <v>1426</v>
      </c>
      <c r="B254" t="s">
        <v>1427</v>
      </c>
      <c r="C254" s="1">
        <v>111</v>
      </c>
      <c r="D254" s="1">
        <v>3</v>
      </c>
      <c r="E254" t="str">
        <f>_xlfn.XLOOKUP(Table17[[#This Row],[LocID ]],Table2[Loc],Table2[from Tower data],"PotentialCand")</f>
        <v>PotentialCand</v>
      </c>
      <c r="F254" t="str">
        <f>_xlfn.XLOOKUP(Table17[[#This Row],[LocID ]],Towerops!A261:A783,Towerops!A261:A783,"NoTowerOpsReport")</f>
        <v>NoTowerOpsReport</v>
      </c>
    </row>
    <row r="255" spans="1:6">
      <c r="A255" t="s">
        <v>1428</v>
      </c>
      <c r="B255" t="s">
        <v>1429</v>
      </c>
      <c r="C255" s="1">
        <v>109</v>
      </c>
      <c r="D255" s="1"/>
      <c r="E255" t="str">
        <f>_xlfn.XLOOKUP(Table17[[#This Row],[LocID ]],Table2[Loc],Table2[from Tower data],"PotentialCand")</f>
        <v>PotentialCand</v>
      </c>
      <c r="F255" t="str">
        <f>_xlfn.XLOOKUP(Table17[[#This Row],[LocID ]],Towerops!A262:A784,Towerops!A262:A784,"NoTowerOpsReport")</f>
        <v>NoTowerOpsReport</v>
      </c>
    </row>
    <row r="256" spans="1:6">
      <c r="A256" t="s">
        <v>1430</v>
      </c>
      <c r="B256" t="s">
        <v>1431</v>
      </c>
      <c r="C256" s="1">
        <v>101</v>
      </c>
      <c r="D256" s="1">
        <v>1</v>
      </c>
      <c r="E256" t="str">
        <f>_xlfn.XLOOKUP(Table17[[#This Row],[LocID ]],Table2[Loc],Table2[from Tower data],"PotentialCand")</f>
        <v>PotentialCand</v>
      </c>
      <c r="F256" t="str">
        <f>_xlfn.XLOOKUP(Table17[[#This Row],[LocID ]],Towerops!A263:A785,Towerops!A263:A785,"NoTowerOpsReport")</f>
        <v>NoTowerOpsReport</v>
      </c>
    </row>
    <row r="257" spans="1:6">
      <c r="A257" t="s">
        <v>1432</v>
      </c>
      <c r="B257" t="s">
        <v>1433</v>
      </c>
      <c r="C257" s="1">
        <v>100</v>
      </c>
      <c r="D257" s="1"/>
      <c r="E257" t="str">
        <f>_xlfn.XLOOKUP(Table17[[#This Row],[LocID ]],Table2[Loc],Table2[from Tower data],"PotentialCand")</f>
        <v>PotentialCand</v>
      </c>
      <c r="F257" t="str">
        <f>_xlfn.XLOOKUP(Table17[[#This Row],[LocID ]],Towerops!A264:A786,Towerops!A264:A786,"NoTowerOpsReport")</f>
        <v>NoTowerOpsReport</v>
      </c>
    </row>
    <row r="258" spans="1:6">
      <c r="A258" t="s">
        <v>1434</v>
      </c>
      <c r="B258" t="s">
        <v>1435</v>
      </c>
      <c r="C258" s="1">
        <v>100</v>
      </c>
      <c r="D258" s="1">
        <v>24</v>
      </c>
      <c r="E258" t="str">
        <f>_xlfn.XLOOKUP(Table17[[#This Row],[LocID ]],Table2[Loc],Table2[from Tower data],"PotentialCand")</f>
        <v>PotentialCand</v>
      </c>
      <c r="F258" t="str">
        <f>_xlfn.XLOOKUP(Table17[[#This Row],[LocID ]],Towerops!A265:A787,Towerops!A265:A787,"NoTowerOpsReport")</f>
        <v>NoTowerOpsReport</v>
      </c>
    </row>
    <row r="259" spans="1:6">
      <c r="A259" t="s">
        <v>1436</v>
      </c>
      <c r="B259" t="s">
        <v>1437</v>
      </c>
      <c r="C259" s="1">
        <v>99</v>
      </c>
      <c r="D259" s="1">
        <v>13</v>
      </c>
      <c r="E259" t="str">
        <f>_xlfn.XLOOKUP(Table17[[#This Row],[LocID ]],Table2[Loc],Table2[from Tower data],"PotentialCand")</f>
        <v>PotentialCand</v>
      </c>
      <c r="F259" t="str">
        <f>_xlfn.XLOOKUP(Table17[[#This Row],[LocID ]],Towerops!A266:A788,Towerops!A266:A788,"NoTowerOpsReport")</f>
        <v>NoTowerOpsReport</v>
      </c>
    </row>
    <row r="260" spans="1:6">
      <c r="A260" t="s">
        <v>1438</v>
      </c>
      <c r="B260" t="s">
        <v>1439</v>
      </c>
      <c r="C260" s="1">
        <v>85</v>
      </c>
      <c r="D260" s="1">
        <v>2</v>
      </c>
      <c r="E260" t="str">
        <f>_xlfn.XLOOKUP(Table17[[#This Row],[LocID ]],Table2[Loc],Table2[from Tower data],"PotentialCand")</f>
        <v>PotentialCand</v>
      </c>
      <c r="F260" t="str">
        <f>_xlfn.XLOOKUP(Table17[[#This Row],[LocID ]],Towerops!A267:A789,Towerops!A267:A789,"NoTowerOpsReport")</f>
        <v>NoTowerOpsReport</v>
      </c>
    </row>
    <row r="261" spans="1:6">
      <c r="A261" t="s">
        <v>1440</v>
      </c>
      <c r="B261" t="s">
        <v>1441</v>
      </c>
      <c r="C261" s="1">
        <v>84</v>
      </c>
      <c r="D261" s="1">
        <v>4</v>
      </c>
      <c r="E261" t="str">
        <f>_xlfn.XLOOKUP(Table17[[#This Row],[LocID ]],Table2[Loc],Table2[from Tower data],"PotentialCand")</f>
        <v>PotentialCand</v>
      </c>
      <c r="F261" t="str">
        <f>_xlfn.XLOOKUP(Table17[[#This Row],[LocID ]],Towerops!A268:A790,Towerops!A268:A790,"NoTowerOpsReport")</f>
        <v>NoTowerOpsReport</v>
      </c>
    </row>
    <row r="262" spans="1:6">
      <c r="A262" t="s">
        <v>1442</v>
      </c>
      <c r="B262" t="s">
        <v>1443</v>
      </c>
      <c r="C262" s="1">
        <v>76</v>
      </c>
      <c r="D262" s="1">
        <v>1</v>
      </c>
      <c r="E262" t="str">
        <f>_xlfn.XLOOKUP(Table17[[#This Row],[LocID ]],Table2[Loc],Table2[from Tower data],"PotentialCand")</f>
        <v>PotentialCand</v>
      </c>
      <c r="F262" t="str">
        <f>_xlfn.XLOOKUP(Table17[[#This Row],[LocID ]],Towerops!A269:A791,Towerops!A269:A791,"NoTowerOpsReport")</f>
        <v>NoTowerOpsReport</v>
      </c>
    </row>
    <row r="263" spans="1:6">
      <c r="A263" t="s">
        <v>1444</v>
      </c>
      <c r="B263" t="s">
        <v>1445</v>
      </c>
      <c r="C263" s="1">
        <v>68</v>
      </c>
      <c r="D263" s="1">
        <v>1</v>
      </c>
      <c r="E263" t="str">
        <f>_xlfn.XLOOKUP(Table17[[#This Row],[LocID ]],Table2[Loc],Table2[from Tower data],"PotentialCand")</f>
        <v>PotentialCand</v>
      </c>
      <c r="F263" t="str">
        <f>_xlfn.XLOOKUP(Table17[[#This Row],[LocID ]],Towerops!A270:A792,Towerops!A270:A792,"NoTowerOpsReport")</f>
        <v>NoTowerOpsReport</v>
      </c>
    </row>
    <row r="264" spans="1:6">
      <c r="A264" t="s">
        <v>1446</v>
      </c>
      <c r="B264" t="s">
        <v>1447</v>
      </c>
      <c r="C264" s="1">
        <v>63</v>
      </c>
      <c r="D264" s="1">
        <v>5</v>
      </c>
      <c r="E264" t="str">
        <f>_xlfn.XLOOKUP(Table17[[#This Row],[LocID ]],Table2[Loc],Table2[from Tower data],"PotentialCand")</f>
        <v>PotentialCand</v>
      </c>
      <c r="F264" t="str">
        <f>_xlfn.XLOOKUP(Table17[[#This Row],[LocID ]],Towerops!A271:A793,Towerops!A271:A793,"NoTowerOpsReport")</f>
        <v>NoTowerOpsReport</v>
      </c>
    </row>
    <row r="265" spans="1:6">
      <c r="A265" t="s">
        <v>1448</v>
      </c>
      <c r="B265" t="s">
        <v>1449</v>
      </c>
      <c r="C265" s="1">
        <v>62</v>
      </c>
      <c r="D265" s="1">
        <v>8</v>
      </c>
      <c r="E265" t="str">
        <f>_xlfn.XLOOKUP(Table17[[#This Row],[LocID ]],Table2[Loc],Table2[from Tower data],"PotentialCand")</f>
        <v>PotentialCand</v>
      </c>
      <c r="F265" t="str">
        <f>_xlfn.XLOOKUP(Table17[[#This Row],[LocID ]],Towerops!A272:A794,Towerops!A272:A794,"NoTowerOpsReport")</f>
        <v>NoTowerOpsReport</v>
      </c>
    </row>
    <row r="266" spans="1:6">
      <c r="A266" t="s">
        <v>1450</v>
      </c>
      <c r="B266" t="s">
        <v>1451</v>
      </c>
      <c r="C266" s="1">
        <v>59</v>
      </c>
      <c r="D266" s="1">
        <v>2</v>
      </c>
      <c r="E266" t="str">
        <f>_xlfn.XLOOKUP(Table17[[#This Row],[LocID ]],Table2[Loc],Table2[from Tower data],"PotentialCand")</f>
        <v>PotentialCand</v>
      </c>
      <c r="F266" t="str">
        <f>_xlfn.XLOOKUP(Table17[[#This Row],[LocID ]],Towerops!A273:A795,Towerops!A273:A795,"NoTowerOpsReport")</f>
        <v>NoTowerOpsReport</v>
      </c>
    </row>
    <row r="267" spans="1:6">
      <c r="A267" t="s">
        <v>1452</v>
      </c>
      <c r="B267" t="s">
        <v>1453</v>
      </c>
      <c r="C267" s="1">
        <v>57</v>
      </c>
      <c r="D267" s="1">
        <v>7</v>
      </c>
      <c r="E267" t="str">
        <f>_xlfn.XLOOKUP(Table17[[#This Row],[LocID ]],Table2[Loc],Table2[from Tower data],"PotentialCand")</f>
        <v>PotentialCand</v>
      </c>
      <c r="F267" t="str">
        <f>_xlfn.XLOOKUP(Table17[[#This Row],[LocID ]],Towerops!A274:A796,Towerops!A274:A796,"NoTowerOpsReport")</f>
        <v>NoTowerOpsReport</v>
      </c>
    </row>
    <row r="268" spans="1:6">
      <c r="A268" t="s">
        <v>1454</v>
      </c>
      <c r="B268" t="s">
        <v>351</v>
      </c>
      <c r="C268" s="1">
        <v>56</v>
      </c>
      <c r="D268" s="1">
        <v>9</v>
      </c>
      <c r="E268" t="str">
        <f>_xlfn.XLOOKUP(Table17[[#This Row],[LocID ]],Table2[Loc],Table2[from Tower data],"PotentialCand")</f>
        <v>PotentialCand</v>
      </c>
      <c r="F268" t="str">
        <f>_xlfn.XLOOKUP(Table17[[#This Row],[LocID ]],Towerops!A275:A797,Towerops!A275:A797,"NoTowerOpsReport")</f>
        <v>NoTowerOpsReport</v>
      </c>
    </row>
    <row r="269" spans="1:6">
      <c r="A269" t="s">
        <v>1455</v>
      </c>
      <c r="B269" t="s">
        <v>731</v>
      </c>
      <c r="C269" s="1">
        <v>55</v>
      </c>
      <c r="D269" s="1">
        <v>1</v>
      </c>
      <c r="E269" t="str">
        <f>_xlfn.XLOOKUP(Table17[[#This Row],[LocID ]],Table2[Loc],Table2[from Tower data],"PotentialCand")</f>
        <v>PotentialCand</v>
      </c>
      <c r="F269" t="str">
        <f>_xlfn.XLOOKUP(Table17[[#This Row],[LocID ]],Towerops!A276:A798,Towerops!A276:A798,"NoTowerOpsReport")</f>
        <v>NoTowerOpsReport</v>
      </c>
    </row>
    <row r="270" spans="1:6">
      <c r="A270" t="s">
        <v>1456</v>
      </c>
      <c r="B270" t="s">
        <v>1457</v>
      </c>
      <c r="C270" s="1">
        <v>51</v>
      </c>
      <c r="D270" s="1">
        <v>15</v>
      </c>
      <c r="E270" t="str">
        <f>_xlfn.XLOOKUP(Table17[[#This Row],[LocID ]],Table2[Loc],Table2[from Tower data],"PotentialCand")</f>
        <v>PotentialCand</v>
      </c>
      <c r="F270" t="str">
        <f>_xlfn.XLOOKUP(Table17[[#This Row],[LocID ]],Towerops!A277:A799,Towerops!A277:A799,"NoTowerOpsReport")</f>
        <v>NoTowerOpsReport</v>
      </c>
    </row>
    <row r="271" spans="1:6">
      <c r="A271" t="s">
        <v>1458</v>
      </c>
      <c r="B271" t="s">
        <v>1459</v>
      </c>
      <c r="C271" s="1">
        <v>46</v>
      </c>
      <c r="D271" s="1">
        <v>3</v>
      </c>
      <c r="E271" t="str">
        <f>_xlfn.XLOOKUP(Table17[[#This Row],[LocID ]],Table2[Loc],Table2[from Tower data],"PotentialCand")</f>
        <v>PotentialCand</v>
      </c>
      <c r="F271" t="str">
        <f>_xlfn.XLOOKUP(Table17[[#This Row],[LocID ]],Towerops!A278:A800,Towerops!A278:A800,"NoTowerOpsReport")</f>
        <v>NoTowerOpsReport</v>
      </c>
    </row>
    <row r="272" spans="1:6">
      <c r="A272" t="s">
        <v>1460</v>
      </c>
      <c r="B272" t="s">
        <v>1461</v>
      </c>
      <c r="C272" s="1">
        <v>45</v>
      </c>
      <c r="D272" s="1"/>
      <c r="E272" t="str">
        <f>_xlfn.XLOOKUP(Table17[[#This Row],[LocID ]],Table2[Loc],Table2[from Tower data],"PotentialCand")</f>
        <v>PotentialCand</v>
      </c>
      <c r="F272" t="str">
        <f>_xlfn.XLOOKUP(Table17[[#This Row],[LocID ]],Towerops!A279:A801,Towerops!A279:A801,"NoTowerOpsReport")</f>
        <v>NoTowerOpsReport</v>
      </c>
    </row>
    <row r="273" spans="1:6">
      <c r="A273" t="s">
        <v>1462</v>
      </c>
      <c r="B273" t="s">
        <v>1463</v>
      </c>
      <c r="C273" s="1">
        <v>44</v>
      </c>
      <c r="D273" s="1">
        <v>2</v>
      </c>
      <c r="E273" t="str">
        <f>_xlfn.XLOOKUP(Table17[[#This Row],[LocID ]],Table2[Loc],Table2[from Tower data],"PotentialCand")</f>
        <v>PotentialCand</v>
      </c>
      <c r="F273" t="str">
        <f>_xlfn.XLOOKUP(Table17[[#This Row],[LocID ]],Towerops!A280:A802,Towerops!A280:A802,"NoTowerOpsReport")</f>
        <v>NoTowerOpsReport</v>
      </c>
    </row>
    <row r="274" spans="1:6">
      <c r="A274" t="s">
        <v>1464</v>
      </c>
      <c r="B274" t="s">
        <v>1465</v>
      </c>
      <c r="C274" s="1">
        <v>44</v>
      </c>
      <c r="D274" s="1"/>
      <c r="E274" t="str">
        <f>_xlfn.XLOOKUP(Table17[[#This Row],[LocID ]],Table2[Loc],Table2[from Tower data],"PotentialCand")</f>
        <v>PotentialCand</v>
      </c>
      <c r="F274" t="str">
        <f>_xlfn.XLOOKUP(Table17[[#This Row],[LocID ]],Towerops!A281:A803,Towerops!A281:A803,"NoTowerOpsReport")</f>
        <v>NoTowerOpsReport</v>
      </c>
    </row>
    <row r="275" spans="1:6">
      <c r="A275" t="s">
        <v>1466</v>
      </c>
      <c r="B275" t="s">
        <v>1467</v>
      </c>
      <c r="C275" s="1">
        <v>39</v>
      </c>
      <c r="D275" s="1"/>
      <c r="E275" t="str">
        <f>_xlfn.XLOOKUP(Table17[[#This Row],[LocID ]],Table2[Loc],Table2[from Tower data],"PotentialCand")</f>
        <v>PotentialCand</v>
      </c>
      <c r="F275" t="str">
        <f>_xlfn.XLOOKUP(Table17[[#This Row],[LocID ]],Towerops!A282:A804,Towerops!A282:A804,"NoTowerOpsReport")</f>
        <v>NoTowerOpsReport</v>
      </c>
    </row>
    <row r="276" spans="1:6">
      <c r="A276" t="s">
        <v>1468</v>
      </c>
      <c r="B276" t="s">
        <v>1469</v>
      </c>
      <c r="C276" s="1">
        <v>33</v>
      </c>
      <c r="D276" s="1"/>
      <c r="E276" t="str">
        <f>_xlfn.XLOOKUP(Table17[[#This Row],[LocID ]],Table2[Loc],Table2[from Tower data],"PotentialCand")</f>
        <v>PotentialCand</v>
      </c>
      <c r="F276" t="str">
        <f>_xlfn.XLOOKUP(Table17[[#This Row],[LocID ]],Towerops!A283:A805,Towerops!A283:A805,"NoTowerOpsReport")</f>
        <v>NoTowerOpsReport</v>
      </c>
    </row>
    <row r="277" spans="1:6">
      <c r="A277" t="s">
        <v>1470</v>
      </c>
      <c r="B277" t="s">
        <v>1471</v>
      </c>
      <c r="C277" s="1">
        <v>32</v>
      </c>
      <c r="D277" s="1">
        <v>1</v>
      </c>
      <c r="E277" t="str">
        <f>_xlfn.XLOOKUP(Table17[[#This Row],[LocID ]],Table2[Loc],Table2[from Tower data],"PotentialCand")</f>
        <v>PotentialCand</v>
      </c>
      <c r="F277" t="str">
        <f>_xlfn.XLOOKUP(Table17[[#This Row],[LocID ]],Towerops!A284:A806,Towerops!A284:A806,"NoTowerOpsReport")</f>
        <v>NoTowerOpsReport</v>
      </c>
    </row>
    <row r="278" spans="1:6">
      <c r="A278" t="s">
        <v>1472</v>
      </c>
      <c r="B278" t="s">
        <v>1473</v>
      </c>
      <c r="C278" s="1">
        <v>26</v>
      </c>
      <c r="D278" s="1">
        <v>4</v>
      </c>
      <c r="E278" t="str">
        <f>_xlfn.XLOOKUP(Table17[[#This Row],[LocID ]],Table2[Loc],Table2[from Tower data],"PotentialCand")</f>
        <v>PotentialCand</v>
      </c>
      <c r="F278" t="str">
        <f>_xlfn.XLOOKUP(Table17[[#This Row],[LocID ]],Towerops!A285:A807,Towerops!A285:A807,"NoTowerOpsReport")</f>
        <v>NoTowerOpsReport</v>
      </c>
    </row>
    <row r="279" spans="1:6">
      <c r="A279" t="s">
        <v>1474</v>
      </c>
      <c r="B279" t="s">
        <v>1475</v>
      </c>
      <c r="C279" s="1">
        <v>26</v>
      </c>
      <c r="D279" s="1"/>
      <c r="E279" t="str">
        <f>_xlfn.XLOOKUP(Table17[[#This Row],[LocID ]],Table2[Loc],Table2[from Tower data],"PotentialCand")</f>
        <v>PotentialCand</v>
      </c>
      <c r="F279" t="str">
        <f>_xlfn.XLOOKUP(Table17[[#This Row],[LocID ]],Towerops!A286:A808,Towerops!A286:A808,"NoTowerOpsReport")</f>
        <v>NoTowerOpsReport</v>
      </c>
    </row>
    <row r="280" spans="1:6">
      <c r="A280" t="s">
        <v>1476</v>
      </c>
      <c r="B280" t="s">
        <v>1477</v>
      </c>
      <c r="C280" s="1">
        <v>24</v>
      </c>
      <c r="D280" s="1"/>
      <c r="E280" t="str">
        <f>_xlfn.XLOOKUP(Table17[[#This Row],[LocID ]],Table2[Loc],Table2[from Tower data],"PotentialCand")</f>
        <v>PotentialCand</v>
      </c>
      <c r="F280" t="str">
        <f>_xlfn.XLOOKUP(Table17[[#This Row],[LocID ]],Towerops!A287:A809,Towerops!A287:A809,"NoTowerOpsReport")</f>
        <v>NoTowerOpsReport</v>
      </c>
    </row>
    <row r="281" spans="1:6">
      <c r="A281" t="s">
        <v>1478</v>
      </c>
      <c r="B281" t="s">
        <v>1479</v>
      </c>
      <c r="C281" s="1">
        <v>22</v>
      </c>
      <c r="D281" s="1">
        <v>5</v>
      </c>
      <c r="E281" t="str">
        <f>_xlfn.XLOOKUP(Table17[[#This Row],[LocID ]],Table2[Loc],Table2[from Tower data],"PotentialCand")</f>
        <v>PotentialCand</v>
      </c>
      <c r="F281" t="str">
        <f>_xlfn.XLOOKUP(Table17[[#This Row],[LocID ]],Towerops!A288:A810,Towerops!A288:A810,"NoTowerOpsReport")</f>
        <v>NoTowerOpsReport</v>
      </c>
    </row>
    <row r="282" spans="1:6">
      <c r="A282" t="s">
        <v>1480</v>
      </c>
      <c r="B282" t="s">
        <v>1481</v>
      </c>
      <c r="C282" s="1">
        <v>22</v>
      </c>
      <c r="D282" s="1">
        <v>1</v>
      </c>
      <c r="E282" t="str">
        <f>_xlfn.XLOOKUP(Table17[[#This Row],[LocID ]],Table2[Loc],Table2[from Tower data],"PotentialCand")</f>
        <v>PotentialCand</v>
      </c>
      <c r="F282" t="str">
        <f>_xlfn.XLOOKUP(Table17[[#This Row],[LocID ]],Towerops!A289:A811,Towerops!A289:A811,"NoTowerOpsReport")</f>
        <v>NoTowerOpsReport</v>
      </c>
    </row>
    <row r="283" spans="1:6">
      <c r="A283" t="s">
        <v>1482</v>
      </c>
      <c r="B283" t="s">
        <v>1483</v>
      </c>
      <c r="C283" s="1">
        <v>21</v>
      </c>
      <c r="D283" s="1">
        <v>3</v>
      </c>
      <c r="E283" t="str">
        <f>_xlfn.XLOOKUP(Table17[[#This Row],[LocID ]],Table2[Loc],Table2[from Tower data],"PotentialCand")</f>
        <v>PotentialCand</v>
      </c>
      <c r="F283" t="str">
        <f>_xlfn.XLOOKUP(Table17[[#This Row],[LocID ]],Towerops!A290:A812,Towerops!A290:A812,"NoTowerOpsReport")</f>
        <v>NoTowerOpsReport</v>
      </c>
    </row>
    <row r="284" spans="1:6">
      <c r="A284" t="s">
        <v>1484</v>
      </c>
      <c r="B284" t="s">
        <v>1485</v>
      </c>
      <c r="C284" s="1">
        <v>21</v>
      </c>
      <c r="D284" s="1"/>
      <c r="E284" t="str">
        <f>_xlfn.XLOOKUP(Table17[[#This Row],[LocID ]],Table2[Loc],Table2[from Tower data],"PotentialCand")</f>
        <v>PotentialCand</v>
      </c>
      <c r="F284" t="str">
        <f>_xlfn.XLOOKUP(Table17[[#This Row],[LocID ]],Towerops!A291:A813,Towerops!A291:A813,"NoTowerOpsReport")</f>
        <v>NoTowerOpsReport</v>
      </c>
    </row>
    <row r="285" spans="1:6">
      <c r="A285" t="s">
        <v>1486</v>
      </c>
      <c r="B285" t="s">
        <v>1487</v>
      </c>
      <c r="C285" s="1">
        <v>18</v>
      </c>
      <c r="D285" s="1"/>
      <c r="E285" t="str">
        <f>_xlfn.XLOOKUP(Table17[[#This Row],[LocID ]],Table2[Loc],Table2[from Tower data],"PotentialCand")</f>
        <v>PotentialCand</v>
      </c>
      <c r="F285" t="str">
        <f>_xlfn.XLOOKUP(Table17[[#This Row],[LocID ]],Towerops!A292:A814,Towerops!A292:A814,"NoTowerOpsReport")</f>
        <v>NoTowerOpsReport</v>
      </c>
    </row>
    <row r="286" spans="1:6">
      <c r="A286" t="s">
        <v>1488</v>
      </c>
      <c r="B286" t="s">
        <v>1489</v>
      </c>
      <c r="C286" s="1">
        <v>18</v>
      </c>
      <c r="D286" s="1"/>
      <c r="E286" t="str">
        <f>_xlfn.XLOOKUP(Table17[[#This Row],[LocID ]],Table2[Loc],Table2[from Tower data],"PotentialCand")</f>
        <v>PotentialCand</v>
      </c>
      <c r="F286" t="str">
        <f>_xlfn.XLOOKUP(Table17[[#This Row],[LocID ]],Towerops!A293:A815,Towerops!A293:A815,"NoTowerOpsReport")</f>
        <v>NoTowerOpsReport</v>
      </c>
    </row>
    <row r="287" spans="1:6">
      <c r="A287" t="s">
        <v>1490</v>
      </c>
      <c r="B287" t="s">
        <v>1491</v>
      </c>
      <c r="C287" s="1">
        <v>14</v>
      </c>
      <c r="D287" s="1">
        <v>2</v>
      </c>
      <c r="E287" t="str">
        <f>_xlfn.XLOOKUP(Table17[[#This Row],[LocID ]],Table2[Loc],Table2[from Tower data],"PotentialCand")</f>
        <v>PotentialCand</v>
      </c>
      <c r="F287" t="str">
        <f>_xlfn.XLOOKUP(Table17[[#This Row],[LocID ]],Towerops!A294:A816,Towerops!A294:A816,"NoTowerOpsReport")</f>
        <v>NoTowerOpsReport</v>
      </c>
    </row>
    <row r="288" spans="1:6">
      <c r="A288" t="s">
        <v>1492</v>
      </c>
      <c r="B288" t="s">
        <v>1493</v>
      </c>
      <c r="C288" s="1">
        <v>9</v>
      </c>
      <c r="D288" s="1"/>
      <c r="E288" t="str">
        <f>_xlfn.XLOOKUP(Table17[[#This Row],[LocID ]],Table2[Loc],Table2[from Tower data],"PotentialCand")</f>
        <v>PotentialCand</v>
      </c>
      <c r="F288" t="str">
        <f>_xlfn.XLOOKUP(Table17[[#This Row],[LocID ]],Towerops!A295:A817,Towerops!A295:A817,"NoTowerOpsReport")</f>
        <v>NoTowerOpsReport</v>
      </c>
    </row>
    <row r="289" spans="1:8">
      <c r="A289" t="s">
        <v>1494</v>
      </c>
      <c r="B289" t="s">
        <v>1495</v>
      </c>
      <c r="C289" s="1">
        <v>9</v>
      </c>
      <c r="D289" s="1">
        <v>51</v>
      </c>
      <c r="E289" t="str">
        <f>_xlfn.XLOOKUP(Table17[[#This Row],[LocID ]],Table2[Loc],Table2[from Tower data],"PotentialCand")</f>
        <v>PotentialCand</v>
      </c>
      <c r="F289" t="str">
        <f>_xlfn.XLOOKUP(Table17[[#This Row],[LocID ]],Towerops!A296:A818,Towerops!A296:A818,"NoTowerOpsReport")</f>
        <v>NoTowerOpsReport</v>
      </c>
    </row>
    <row r="290" spans="1:8">
      <c r="A290" t="s">
        <v>1496</v>
      </c>
      <c r="B290" t="s">
        <v>1497</v>
      </c>
      <c r="C290" s="1">
        <v>6</v>
      </c>
      <c r="D290" s="1">
        <v>1</v>
      </c>
      <c r="E290" t="str">
        <f>_xlfn.XLOOKUP(Table17[[#This Row],[LocID ]],Table2[Loc],Table2[from Tower data],"PotentialCand")</f>
        <v>PotentialCand</v>
      </c>
      <c r="F290" t="str">
        <f>_xlfn.XLOOKUP(Table17[[#This Row],[LocID ]],Towerops!A297:A819,Towerops!A297:A819,"NoTowerOpsReport")</f>
        <v>NoTowerOpsReport</v>
      </c>
    </row>
    <row r="291" spans="1:8">
      <c r="A291" t="s">
        <v>1498</v>
      </c>
      <c r="B291" t="s">
        <v>1499</v>
      </c>
      <c r="C291" s="1">
        <v>5</v>
      </c>
      <c r="D291" s="1">
        <v>2</v>
      </c>
      <c r="E291" t="str">
        <f>_xlfn.XLOOKUP(Table17[[#This Row],[LocID ]],Table2[Loc],Table2[from Tower data],"PotentialCand")</f>
        <v>PotentialCand</v>
      </c>
      <c r="F291" t="str">
        <f>_xlfn.XLOOKUP(Table17[[#This Row],[LocID ]],Towerops!A298:A820,Towerops!A298:A820,"NoTowerOpsReport")</f>
        <v>NoTowerOpsReport</v>
      </c>
      <c r="H291">
        <v>301</v>
      </c>
    </row>
    <row r="292" spans="1:8">
      <c r="A292" t="s">
        <v>1500</v>
      </c>
      <c r="B292" t="s">
        <v>1501</v>
      </c>
      <c r="C292" s="1">
        <v>4</v>
      </c>
      <c r="D292" s="1"/>
      <c r="E292" t="str">
        <f>_xlfn.XLOOKUP(Table17[[#This Row],[LocID ]],Table2[Loc],Table2[from Tower data],"PotentialCand")</f>
        <v>PotentialCand</v>
      </c>
      <c r="F292" t="str">
        <f>_xlfn.XLOOKUP(Table17[[#This Row],[LocID ]],Towerops!A299:A821,Towerops!A299:A821,"NoTowerOpsReport")</f>
        <v>NoTowerOpsReport</v>
      </c>
    </row>
    <row r="293" spans="1:8">
      <c r="A293" t="s">
        <v>1502</v>
      </c>
      <c r="B293" t="s">
        <v>1503</v>
      </c>
      <c r="C293" s="1">
        <v>3</v>
      </c>
      <c r="D293" s="1"/>
      <c r="E293" t="str">
        <f>_xlfn.XLOOKUP(Table17[[#This Row],[LocID ]],Table2[Loc],Table2[from Tower data],"PotentialCand")</f>
        <v>PotentialCand</v>
      </c>
      <c r="F293" t="str">
        <f>_xlfn.XLOOKUP(Table17[[#This Row],[LocID ]],Towerops!A300:A822,Towerops!A300:A822,"NoTowerOpsReport")</f>
        <v>NoTowerOpsReport</v>
      </c>
    </row>
    <row r="294" spans="1:8">
      <c r="A294" t="s">
        <v>1504</v>
      </c>
      <c r="B294" t="s">
        <v>913</v>
      </c>
      <c r="C294" s="1">
        <v>3</v>
      </c>
      <c r="D294" s="1"/>
      <c r="E294" t="str">
        <f>_xlfn.XLOOKUP(Table17[[#This Row],[LocID ]],Table2[Loc],Table2[from Tower data],"PotentialCand")</f>
        <v>PotentialCand</v>
      </c>
      <c r="F294" t="str">
        <f>_xlfn.XLOOKUP(Table17[[#This Row],[LocID ]],Towerops!A301:A823,Towerops!A301:A823,"NoTowerOpsReport")</f>
        <v>NoTowerOpsReport</v>
      </c>
    </row>
    <row r="295" spans="1:8">
      <c r="A295" t="s">
        <v>1505</v>
      </c>
      <c r="B295" t="s">
        <v>1258</v>
      </c>
      <c r="C295" s="1">
        <v>3</v>
      </c>
      <c r="D295" s="1">
        <v>20</v>
      </c>
      <c r="E295" t="str">
        <f>_xlfn.XLOOKUP(Table17[[#This Row],[LocID ]],Table2[Loc],Table2[from Tower data],"PotentialCand")</f>
        <v>PotentialCand</v>
      </c>
      <c r="F295" t="str">
        <f>_xlfn.XLOOKUP(Table17[[#This Row],[LocID ]],Towerops!A302:A824,Towerops!A302:A824,"NoTowerOpsReport")</f>
        <v>NoTowerOpsReport</v>
      </c>
    </row>
    <row r="296" spans="1:8">
      <c r="A296" t="s">
        <v>1506</v>
      </c>
      <c r="B296" t="s">
        <v>1507</v>
      </c>
      <c r="C296" s="1">
        <v>1</v>
      </c>
      <c r="D296" s="1"/>
      <c r="E296" t="str">
        <f>_xlfn.XLOOKUP(Table17[[#This Row],[LocID ]],Table2[Loc],Table2[from Tower data],"PotentialCand")</f>
        <v>PotentialCand</v>
      </c>
      <c r="F296" t="str">
        <f>_xlfn.XLOOKUP(Table17[[#This Row],[LocID ]],Towerops!A303:A825,Towerops!A303:A825,"NoTowerOpsReport")</f>
        <v>NoTowerOpsReport</v>
      </c>
    </row>
    <row r="297" spans="1:8">
      <c r="A297" t="s">
        <v>1508</v>
      </c>
      <c r="B297" t="s">
        <v>838</v>
      </c>
      <c r="C297" s="1">
        <v>0</v>
      </c>
      <c r="D297" s="1"/>
      <c r="E297" t="str">
        <f>_xlfn.XLOOKUP(Table17[[#This Row],[LocID ]],Table2[Loc],Table2[from Tower data],"PotentialCand")</f>
        <v>PotentialCand</v>
      </c>
      <c r="F297" t="str">
        <f>_xlfn.XLOOKUP(Table17[[#This Row],[LocID ]],Towerops!A304:A826,Towerops!A304:A826,"NoTowerOpsReport")</f>
        <v>NoTowerOpsReport</v>
      </c>
    </row>
    <row r="298" spans="1:8">
      <c r="A298" t="s">
        <v>1509</v>
      </c>
      <c r="B298" t="s">
        <v>813</v>
      </c>
      <c r="C298" s="1">
        <v>0</v>
      </c>
      <c r="D298" s="1"/>
      <c r="E298" t="str">
        <f>_xlfn.XLOOKUP(Table17[[#This Row],[LocID ]],Table2[Loc],Table2[from Tower data],"PotentialCand")</f>
        <v>PotentialCand</v>
      </c>
      <c r="F298" t="str">
        <f>_xlfn.XLOOKUP(Table17[[#This Row],[LocID ]],Towerops!A305:A827,Towerops!A305:A827,"NoTowerOpsReport")</f>
        <v>NoTowerOpsReport</v>
      </c>
    </row>
    <row r="299" spans="1:8">
      <c r="A299" t="s">
        <v>1510</v>
      </c>
      <c r="B299" t="s">
        <v>1070</v>
      </c>
      <c r="C299" s="1">
        <v>0</v>
      </c>
      <c r="D299" s="1"/>
      <c r="E299" t="str">
        <f>_xlfn.XLOOKUP(Table17[[#This Row],[LocID ]],Table2[Loc],Table2[from Tower data],"PotentialCand")</f>
        <v>PotentialCand</v>
      </c>
      <c r="F299" t="str">
        <f>_xlfn.XLOOKUP(Table17[[#This Row],[LocID ]],Towerops!A306:A828,Towerops!A306:A828,"NoTowerOpsReport")</f>
        <v>NoTowerOpsReport</v>
      </c>
    </row>
    <row r="300" spans="1:8">
      <c r="A300" t="s">
        <v>1511</v>
      </c>
      <c r="B300" t="s">
        <v>842</v>
      </c>
      <c r="C300" s="1">
        <v>0</v>
      </c>
      <c r="D300" s="1"/>
      <c r="E300" t="str">
        <f>_xlfn.XLOOKUP(Table17[[#This Row],[LocID ]],Table2[Loc],Table2[from Tower data],"PotentialCand")</f>
        <v>PotentialCand</v>
      </c>
      <c r="F300" t="str">
        <f>_xlfn.XLOOKUP(Table17[[#This Row],[LocID ]],Towerops!A307:A829,Towerops!A307:A829,"NoTowerOpsReport")</f>
        <v>NoTowerOpsReport</v>
      </c>
    </row>
    <row r="301" spans="1:8">
      <c r="A301" t="s">
        <v>1512</v>
      </c>
      <c r="B301" t="s">
        <v>1513</v>
      </c>
      <c r="C301" s="1">
        <v>0</v>
      </c>
      <c r="D301" s="1"/>
      <c r="E301" t="str">
        <f>_xlfn.XLOOKUP(Table17[[#This Row],[LocID ]],Table2[Loc],Table2[from Tower data],"PotentialCand")</f>
        <v>PotentialCand</v>
      </c>
      <c r="F301" t="str">
        <f>_xlfn.XLOOKUP(Table17[[#This Row],[LocID ]],Towerops!A308:A830,Towerops!A308:A830,"NoTowerOpsReport")</f>
        <v>NoTowerOpsReport</v>
      </c>
    </row>
    <row r="302" spans="1:8">
      <c r="A302" t="s">
        <v>1514</v>
      </c>
      <c r="B302" t="s">
        <v>1515</v>
      </c>
      <c r="C302" s="1">
        <v>0</v>
      </c>
      <c r="D302" s="1"/>
      <c r="E302" t="str">
        <f>_xlfn.XLOOKUP(Table17[[#This Row],[LocID ]],Table2[Loc],Table2[from Tower data],"PotentialCand")</f>
        <v>PotentialCand</v>
      </c>
      <c r="F302" t="str">
        <f>_xlfn.XLOOKUP(Table17[[#This Row],[LocID ]],Towerops!A309:A831,Towerops!A309:A831,"NoTowerOpsReport")</f>
        <v>NoTowerOpsReport</v>
      </c>
    </row>
    <row r="303" spans="1:8">
      <c r="C303" s="1"/>
      <c r="D30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C44F-5CEB-4B87-AF9F-AEAE36D37DF6}">
  <dimension ref="A1:G612"/>
  <sheetViews>
    <sheetView workbookViewId="0">
      <selection activeCell="E614" sqref="E614"/>
    </sheetView>
  </sheetViews>
  <sheetFormatPr defaultRowHeight="14.25"/>
  <cols>
    <col min="1" max="1" width="7.85546875" bestFit="1" customWidth="1"/>
    <col min="2" max="2" width="27.42578125" customWidth="1"/>
    <col min="4" max="4" width="10.7109375" customWidth="1"/>
    <col min="5" max="5" width="21.28515625" bestFit="1" customWidth="1"/>
    <col min="6" max="6" width="33" bestFit="1" customWidth="1"/>
  </cols>
  <sheetData>
    <row r="1" spans="1:6">
      <c r="A1" t="s">
        <v>1101</v>
      </c>
      <c r="B1" t="s">
        <v>918</v>
      </c>
      <c r="C1" t="s">
        <v>919</v>
      </c>
      <c r="D1" t="s">
        <v>1102</v>
      </c>
      <c r="E1" t="s">
        <v>1103</v>
      </c>
      <c r="F1" t="s">
        <v>1104</v>
      </c>
    </row>
    <row r="2" spans="1:6" hidden="1">
      <c r="A2" t="s">
        <v>468</v>
      </c>
      <c r="B2" t="s">
        <v>469</v>
      </c>
      <c r="C2" s="1">
        <v>1022207</v>
      </c>
      <c r="D2" s="1">
        <v>1408732</v>
      </c>
      <c r="E2" t="str">
        <f>_xlfn.XLOOKUP(Table15[[#This Row],[LocID ]],Table2[Loc],Table2[from Tower data],"PotentialCand")</f>
        <v>CLT</v>
      </c>
      <c r="F2" t="str">
        <f>_xlfn.XLOOKUP(Table15[[#This Row],[LocID ]],Towerops!A9:A531,Towerops!A9:A531,"NoTowerOpsReport")</f>
        <v>CLT</v>
      </c>
    </row>
    <row r="3" spans="1:6" hidden="1">
      <c r="A3" t="s">
        <v>470</v>
      </c>
      <c r="B3" t="s">
        <v>471</v>
      </c>
      <c r="C3" s="1">
        <v>415388</v>
      </c>
      <c r="D3" s="1">
        <v>3139382</v>
      </c>
      <c r="E3" t="str">
        <f>_xlfn.XLOOKUP(Table15[[#This Row],[LocID ]],Table2[Loc],Table2[from Tower data],"PotentialCand")</f>
        <v>ATL</v>
      </c>
      <c r="F3" t="str">
        <f>_xlfn.XLOOKUP(Table15[[#This Row],[LocID ]],Towerops!A10:A532,Towerops!A10:A532,"NoTowerOpsReport")</f>
        <v>ATL</v>
      </c>
    </row>
    <row r="4" spans="1:6" hidden="1">
      <c r="A4" t="s">
        <v>472</v>
      </c>
      <c r="B4" t="s">
        <v>471</v>
      </c>
      <c r="C4" s="1">
        <v>261364</v>
      </c>
      <c r="D4" s="1">
        <v>67983</v>
      </c>
      <c r="E4" t="str">
        <f>_xlfn.XLOOKUP(Table15[[#This Row],[LocID ]],Table2[Loc],Table2[from Tower data],"PotentialCand")</f>
        <v>PDK</v>
      </c>
      <c r="F4" t="str">
        <f>_xlfn.XLOOKUP(Table15[[#This Row],[LocID ]],Towerops!A11:A533,Towerops!A11:A533,"NoTowerOpsReport")</f>
        <v>PDK</v>
      </c>
    </row>
    <row r="5" spans="1:6" hidden="1">
      <c r="A5" t="s">
        <v>473</v>
      </c>
      <c r="B5" t="s">
        <v>474</v>
      </c>
      <c r="C5" s="1">
        <v>236223</v>
      </c>
      <c r="D5" s="1">
        <v>508549</v>
      </c>
      <c r="E5" t="str">
        <f>_xlfn.XLOOKUP(Table15[[#This Row],[LocID ]],Table2[Loc],Table2[from Tower data],"PotentialCand")</f>
        <v>RDU</v>
      </c>
      <c r="F5" t="str">
        <f>_xlfn.XLOOKUP(Table15[[#This Row],[LocID ]],Towerops!A12:A534,Towerops!A12:A534,"NoTowerOpsReport")</f>
        <v>RDU</v>
      </c>
    </row>
    <row r="6" spans="1:6" hidden="1">
      <c r="A6" t="s">
        <v>475</v>
      </c>
      <c r="B6" t="s">
        <v>476</v>
      </c>
      <c r="C6" s="1">
        <v>225912</v>
      </c>
      <c r="D6" s="1">
        <v>308331</v>
      </c>
      <c r="E6" t="str">
        <f>_xlfn.XLOOKUP(Table15[[#This Row],[LocID ]],Table2[Loc],Table2[from Tower data],"PotentialCand")</f>
        <v>PBI</v>
      </c>
      <c r="F6" t="str">
        <f>_xlfn.XLOOKUP(Table15[[#This Row],[LocID ]],Towerops!A13:A535,Towerops!A13:A535,"NoTowerOpsReport")</f>
        <v>PBI</v>
      </c>
    </row>
    <row r="7" spans="1:6" hidden="1">
      <c r="A7" t="s">
        <v>477</v>
      </c>
      <c r="B7" t="s">
        <v>478</v>
      </c>
      <c r="C7" s="1">
        <v>215196</v>
      </c>
      <c r="D7" s="1">
        <v>104280</v>
      </c>
      <c r="E7" t="str">
        <f>_xlfn.XLOOKUP(Table15[[#This Row],[LocID ]],Table2[Loc],Table2[from Tower data],"PotentialCand")</f>
        <v>TYS</v>
      </c>
      <c r="F7" t="str">
        <f>_xlfn.XLOOKUP(Table15[[#This Row],[LocID ]],Towerops!A14:A536,Towerops!A14:A536,"NoTowerOpsReport")</f>
        <v>TYS</v>
      </c>
    </row>
    <row r="8" spans="1:6" hidden="1">
      <c r="A8" t="s">
        <v>479</v>
      </c>
      <c r="B8" t="s">
        <v>480</v>
      </c>
      <c r="C8" s="1">
        <v>202682</v>
      </c>
      <c r="D8" s="1">
        <v>150631</v>
      </c>
      <c r="E8" t="str">
        <f>_xlfn.XLOOKUP(Table15[[#This Row],[LocID ]],Table2[Loc],Table2[from Tower data],"PotentialCand")</f>
        <v>BHM</v>
      </c>
      <c r="F8" t="str">
        <f>_xlfn.XLOOKUP(Table15[[#This Row],[LocID ]],Towerops!A15:A537,Towerops!A15:A537,"NoTowerOpsReport")</f>
        <v>BHM</v>
      </c>
    </row>
    <row r="9" spans="1:6" hidden="1">
      <c r="A9" t="s">
        <v>481</v>
      </c>
      <c r="B9" t="s">
        <v>482</v>
      </c>
      <c r="C9" s="1">
        <v>183622</v>
      </c>
      <c r="D9" s="1">
        <v>44546</v>
      </c>
      <c r="E9" t="str">
        <f>_xlfn.XLOOKUP(Table15[[#This Row],[LocID ]],Table2[Loc],Table2[from Tower data],"PotentialCand")</f>
        <v>APF</v>
      </c>
      <c r="F9" t="str">
        <f>_xlfn.XLOOKUP(Table15[[#This Row],[LocID ]],Towerops!A16:A538,Towerops!A16:A538,"NoTowerOpsReport")</f>
        <v>APF</v>
      </c>
    </row>
    <row r="10" spans="1:6" hidden="1">
      <c r="A10" t="s">
        <v>483</v>
      </c>
      <c r="B10" t="s">
        <v>484</v>
      </c>
      <c r="C10" s="1">
        <v>182482</v>
      </c>
      <c r="D10" s="1">
        <v>761390</v>
      </c>
      <c r="E10" t="str">
        <f>_xlfn.XLOOKUP(Table15[[#This Row],[LocID ]],Table2[Loc],Table2[from Tower data],"PotentialCand")</f>
        <v>BNA</v>
      </c>
      <c r="F10" t="str">
        <f>_xlfn.XLOOKUP(Table15[[#This Row],[LocID ]],Towerops!A17:A539,Towerops!A17:A539,"NoTowerOpsReport")</f>
        <v>BNA</v>
      </c>
    </row>
    <row r="11" spans="1:6" hidden="1">
      <c r="A11" t="s">
        <v>485</v>
      </c>
      <c r="B11" t="s">
        <v>486</v>
      </c>
      <c r="C11" s="1">
        <v>175083</v>
      </c>
      <c r="D11" s="1">
        <v>141842</v>
      </c>
      <c r="E11" t="str">
        <f>_xlfn.XLOOKUP(Table15[[#This Row],[LocID ]],Table2[Loc],Table2[from Tower data],"PotentialCand")</f>
        <v>SAV</v>
      </c>
      <c r="F11" t="str">
        <f>_xlfn.XLOOKUP(Table15[[#This Row],[LocID ]],Towerops!A18:A540,Towerops!A18:A540,"NoTowerOpsReport")</f>
        <v>SAV</v>
      </c>
    </row>
    <row r="12" spans="1:6" hidden="1">
      <c r="A12" t="s">
        <v>487</v>
      </c>
      <c r="B12" t="s">
        <v>110</v>
      </c>
      <c r="C12" s="1">
        <v>161444</v>
      </c>
      <c r="D12" s="1">
        <v>221465</v>
      </c>
      <c r="E12" t="str">
        <f>_xlfn.XLOOKUP(Table15[[#This Row],[LocID ]],Table2[Loc],Table2[from Tower data],"PotentialCand")</f>
        <v>CHS</v>
      </c>
      <c r="F12" t="str">
        <f>_xlfn.XLOOKUP(Table15[[#This Row],[LocID ]],Towerops!A19:A541,Towerops!A19:A541,"NoTowerOpsReport")</f>
        <v>CHS</v>
      </c>
    </row>
    <row r="13" spans="1:6" hidden="1">
      <c r="A13" t="s">
        <v>488</v>
      </c>
      <c r="B13" t="s">
        <v>489</v>
      </c>
      <c r="C13" s="1">
        <v>158433</v>
      </c>
      <c r="D13" s="1">
        <v>421526</v>
      </c>
      <c r="E13" t="str">
        <f>_xlfn.XLOOKUP(Table15[[#This Row],[LocID ]],Table2[Loc],Table2[from Tower data],"PotentialCand")</f>
        <v>CVG</v>
      </c>
      <c r="F13" t="str">
        <f>_xlfn.XLOOKUP(Table15[[#This Row],[LocID ]],Towerops!A20:A542,Towerops!A20:A542,"NoTowerOpsReport")</f>
        <v>CVG</v>
      </c>
    </row>
    <row r="14" spans="1:6" hidden="1">
      <c r="A14" t="s">
        <v>490</v>
      </c>
      <c r="B14" t="s">
        <v>491</v>
      </c>
      <c r="C14" s="1">
        <v>143420</v>
      </c>
      <c r="D14" s="1">
        <v>51566</v>
      </c>
      <c r="E14" t="str">
        <f>_xlfn.XLOOKUP(Table15[[#This Row],[LocID ]],Table2[Loc],Table2[from Tower data],"PotentialCand")</f>
        <v>OPF</v>
      </c>
      <c r="F14" t="str">
        <f>_xlfn.XLOOKUP(Table15[[#This Row],[LocID ]],Towerops!A21:A543,Towerops!A21:A543,"NoTowerOpsReport")</f>
        <v>OPF</v>
      </c>
    </row>
    <row r="15" spans="1:6" hidden="1">
      <c r="A15" t="s">
        <v>492</v>
      </c>
      <c r="B15" t="s">
        <v>493</v>
      </c>
      <c r="C15" s="1">
        <v>133451</v>
      </c>
      <c r="D15" s="1">
        <v>35552</v>
      </c>
      <c r="E15" t="str">
        <f>_xlfn.XLOOKUP(Table15[[#This Row],[LocID ]],Table2[Loc],Table2[from Tower data],"PotentialCand")</f>
        <v>FXE</v>
      </c>
      <c r="F15" t="str">
        <f>_xlfn.XLOOKUP(Table15[[#This Row],[LocID ]],Towerops!A22:A544,Towerops!A22:A544,"NoTowerOpsReport")</f>
        <v>FXE</v>
      </c>
    </row>
    <row r="16" spans="1:6" hidden="1">
      <c r="A16" t="s">
        <v>494</v>
      </c>
      <c r="B16" t="s">
        <v>495</v>
      </c>
      <c r="C16" s="1">
        <v>129908</v>
      </c>
      <c r="D16" s="1">
        <v>101317</v>
      </c>
      <c r="E16" t="str">
        <f>_xlfn.XLOOKUP(Table15[[#This Row],[LocID ]],Table2[Loc],Table2[from Tower data],"PotentialCand")</f>
        <v>SRQ</v>
      </c>
      <c r="F16" t="str">
        <f>_xlfn.XLOOKUP(Table15[[#This Row],[LocID ]],Towerops!A23:A545,Towerops!A23:A545,"NoTowerOpsReport")</f>
        <v>SRQ</v>
      </c>
    </row>
    <row r="17" spans="1:6" hidden="1">
      <c r="A17" t="s">
        <v>496</v>
      </c>
      <c r="B17" t="s">
        <v>497</v>
      </c>
      <c r="C17" s="1">
        <v>124564</v>
      </c>
      <c r="D17" s="1">
        <v>129722</v>
      </c>
      <c r="E17" t="str">
        <f>_xlfn.XLOOKUP(Table15[[#This Row],[LocID ]],Table2[Loc],Table2[from Tower data],"PotentialCand")</f>
        <v>GSO</v>
      </c>
      <c r="F17" t="str">
        <f>_xlfn.XLOOKUP(Table15[[#This Row],[LocID ]],Towerops!A24:A546,Towerops!A24:A546,"NoTowerOpsReport")</f>
        <v>GSO</v>
      </c>
    </row>
    <row r="18" spans="1:6" hidden="1">
      <c r="A18" t="s">
        <v>498</v>
      </c>
      <c r="B18" t="s">
        <v>499</v>
      </c>
      <c r="C18" s="1">
        <v>123693</v>
      </c>
      <c r="D18" s="1">
        <v>236016</v>
      </c>
      <c r="E18" t="str">
        <f>_xlfn.XLOOKUP(Table15[[#This Row],[LocID ]],Table2[Loc],Table2[from Tower data],"PotentialCand")</f>
        <v>MEM</v>
      </c>
      <c r="F18" t="str">
        <f>_xlfn.XLOOKUP(Table15[[#This Row],[LocID ]],Towerops!A25:A547,Towerops!A25:A547,"NoTowerOpsReport")</f>
        <v>MEM</v>
      </c>
    </row>
    <row r="19" spans="1:6" hidden="1">
      <c r="A19" t="s">
        <v>500</v>
      </c>
      <c r="B19" t="s">
        <v>501</v>
      </c>
      <c r="C19" s="1">
        <v>116767</v>
      </c>
      <c r="D19" s="1">
        <v>53318</v>
      </c>
      <c r="E19" t="str">
        <f>_xlfn.XLOOKUP(Table15[[#This Row],[LocID ]],Table2[Loc],Table2[from Tower data],"PotentialCand")</f>
        <v>CHA</v>
      </c>
      <c r="F19" t="str">
        <f>_xlfn.XLOOKUP(Table15[[#This Row],[LocID ]],Towerops!A26:A548,Towerops!A26:A548,"NoTowerOpsReport")</f>
        <v>CHA</v>
      </c>
    </row>
    <row r="20" spans="1:6" hidden="1">
      <c r="A20" t="s">
        <v>502</v>
      </c>
      <c r="B20" t="s">
        <v>503</v>
      </c>
      <c r="C20" s="1">
        <v>115556</v>
      </c>
      <c r="D20" s="1">
        <v>15933</v>
      </c>
      <c r="E20" t="str">
        <f>_xlfn.XLOOKUP(Table15[[#This Row],[LocID ]],Table2[Loc],Table2[from Tower data],"PotentialCand")</f>
        <v>ORL</v>
      </c>
      <c r="F20" t="str">
        <f>_xlfn.XLOOKUP(Table15[[#This Row],[LocID ]],Towerops!A27:A549,Towerops!A27:A549,"NoTowerOpsReport")</f>
        <v>ORL</v>
      </c>
    </row>
    <row r="21" spans="1:6" hidden="1">
      <c r="A21" t="s">
        <v>504</v>
      </c>
      <c r="B21" t="s">
        <v>505</v>
      </c>
      <c r="C21" s="1">
        <v>113740</v>
      </c>
      <c r="D21" s="1">
        <v>66719</v>
      </c>
      <c r="E21" t="str">
        <f>_xlfn.XLOOKUP(Table15[[#This Row],[LocID ]],Table2[Loc],Table2[from Tower data],"PotentialCand")</f>
        <v>AVL</v>
      </c>
      <c r="F21" t="str">
        <f>_xlfn.XLOOKUP(Table15[[#This Row],[LocID ]],Towerops!A28:A550,Towerops!A28:A550,"NoTowerOpsReport")</f>
        <v>AVL</v>
      </c>
    </row>
    <row r="22" spans="1:6" hidden="1">
      <c r="A22" t="s">
        <v>506</v>
      </c>
      <c r="B22" t="s">
        <v>507</v>
      </c>
      <c r="C22" s="1">
        <v>110831</v>
      </c>
      <c r="D22" s="1">
        <v>84551</v>
      </c>
      <c r="E22" t="str">
        <f>_xlfn.XLOOKUP(Table15[[#This Row],[LocID ]],Table2[Loc],Table2[from Tower data],"PotentialCand")</f>
        <v>LEX</v>
      </c>
      <c r="F22" t="str">
        <f>_xlfn.XLOOKUP(Table15[[#This Row],[LocID ]],Towerops!A29:A551,Towerops!A29:A551,"NoTowerOpsReport")</f>
        <v>LEX</v>
      </c>
    </row>
    <row r="23" spans="1:6" hidden="1">
      <c r="A23" t="s">
        <v>508</v>
      </c>
      <c r="B23" t="s">
        <v>509</v>
      </c>
      <c r="C23" s="1">
        <v>109224</v>
      </c>
      <c r="D23" s="1">
        <v>72127</v>
      </c>
      <c r="E23" t="str">
        <f>_xlfn.XLOOKUP(Table15[[#This Row],[LocID ]],Table2[Loc],Table2[from Tower data],"PotentialCand")</f>
        <v>ECP</v>
      </c>
      <c r="F23" t="str">
        <f>_xlfn.XLOOKUP(Table15[[#This Row],[LocID ]],Towerops!A30:A552,Towerops!A30:A552,"NoTowerOpsReport")</f>
        <v>ECP</v>
      </c>
    </row>
    <row r="24" spans="1:6" hidden="1">
      <c r="A24" t="s">
        <v>510</v>
      </c>
      <c r="B24" t="s">
        <v>511</v>
      </c>
      <c r="C24" s="1">
        <v>108611</v>
      </c>
      <c r="D24" s="1">
        <v>222979</v>
      </c>
      <c r="E24" t="str">
        <f>_xlfn.XLOOKUP(Table15[[#This Row],[LocID ]],Table2[Loc],Table2[from Tower data],"PotentialCand")</f>
        <v>SDF</v>
      </c>
      <c r="F24" t="str">
        <f>_xlfn.XLOOKUP(Table15[[#This Row],[LocID ]],Towerops!A31:A553,Towerops!A31:A553,"NoTowerOpsReport")</f>
        <v>SDF</v>
      </c>
    </row>
    <row r="25" spans="1:6" hidden="1">
      <c r="A25" t="s">
        <v>512</v>
      </c>
      <c r="B25" t="s">
        <v>121</v>
      </c>
      <c r="C25" s="1">
        <v>102704</v>
      </c>
      <c r="D25" s="1">
        <v>52673</v>
      </c>
      <c r="E25" t="str">
        <f>_xlfn.XLOOKUP(Table15[[#This Row],[LocID ]],Table2[Loc],Table2[from Tower data],"PotentialCand")</f>
        <v>ILM</v>
      </c>
      <c r="F25" t="str">
        <f>_xlfn.XLOOKUP(Table15[[#This Row],[LocID ]],Towerops!A32:A554,Towerops!A32:A554,"NoTowerOpsReport")</f>
        <v>ILM</v>
      </c>
    </row>
    <row r="26" spans="1:6" hidden="1">
      <c r="A26" t="s">
        <v>513</v>
      </c>
      <c r="B26" t="s">
        <v>514</v>
      </c>
      <c r="C26" s="1">
        <v>101039</v>
      </c>
      <c r="D26" s="1">
        <v>89335</v>
      </c>
      <c r="E26" t="str">
        <f>_xlfn.XLOOKUP(Table15[[#This Row],[LocID ]],Table2[Loc],Table2[from Tower data],"PotentialCand")</f>
        <v>PIE</v>
      </c>
      <c r="F26" t="str">
        <f>_xlfn.XLOOKUP(Table15[[#This Row],[LocID ]],Towerops!A33:A555,Towerops!A33:A555,"NoTowerOpsReport")</f>
        <v>PIE</v>
      </c>
    </row>
    <row r="27" spans="1:6" hidden="1">
      <c r="A27" t="s">
        <v>515</v>
      </c>
      <c r="B27" t="s">
        <v>516</v>
      </c>
      <c r="C27" s="1">
        <v>99674</v>
      </c>
      <c r="D27" s="1">
        <v>34744</v>
      </c>
      <c r="E27" t="str">
        <f>_xlfn.XLOOKUP(Table15[[#This Row],[LocID ]],Table2[Loc],Table2[from Tower data],"PotentialCand")</f>
        <v>BCT</v>
      </c>
      <c r="F27" t="str">
        <f>_xlfn.XLOOKUP(Table15[[#This Row],[LocID ]],Towerops!A34:A556,Towerops!A34:A556,"NoTowerOpsReport")</f>
        <v>BCT</v>
      </c>
    </row>
    <row r="28" spans="1:6" hidden="1">
      <c r="A28" t="s">
        <v>517</v>
      </c>
      <c r="B28" t="s">
        <v>493</v>
      </c>
      <c r="C28" s="1">
        <v>99227</v>
      </c>
      <c r="D28" s="1">
        <v>932489</v>
      </c>
      <c r="E28" t="str">
        <f>_xlfn.XLOOKUP(Table15[[#This Row],[LocID ]],Table2[Loc],Table2[from Tower data],"PotentialCand")</f>
        <v>FLL</v>
      </c>
      <c r="F28" t="str">
        <f>_xlfn.XLOOKUP(Table15[[#This Row],[LocID ]],Towerops!A35:A557,Towerops!A35:A557,"NoTowerOpsReport")</f>
        <v>FLL</v>
      </c>
    </row>
    <row r="29" spans="1:6" hidden="1">
      <c r="A29" t="s">
        <v>518</v>
      </c>
      <c r="B29" t="s">
        <v>519</v>
      </c>
      <c r="C29" s="1">
        <v>98796</v>
      </c>
      <c r="D29" s="1">
        <v>12385</v>
      </c>
      <c r="E29" t="str">
        <f>_xlfn.XLOOKUP(Table15[[#This Row],[LocID ]],Table2[Loc],Table2[from Tower data],"PotentialCand")</f>
        <v>DTS</v>
      </c>
      <c r="F29" t="str">
        <f>_xlfn.XLOOKUP(Table15[[#This Row],[LocID ]],Towerops!A36:A558,Towerops!A36:A558,"NoTowerOpsReport")</f>
        <v>DTS</v>
      </c>
    </row>
    <row r="30" spans="1:6" hidden="1">
      <c r="A30" t="s">
        <v>520</v>
      </c>
      <c r="B30" t="s">
        <v>43</v>
      </c>
      <c r="C30" s="1">
        <v>95567</v>
      </c>
      <c r="D30" s="1">
        <v>78669</v>
      </c>
      <c r="E30" t="str">
        <f>_xlfn.XLOOKUP(Table15[[#This Row],[LocID ]],Table2[Loc],Table2[from Tower data],"PotentialCand")</f>
        <v>CAE</v>
      </c>
      <c r="F30" t="str">
        <f>_xlfn.XLOOKUP(Table15[[#This Row],[LocID ]],Towerops!A37:A559,Towerops!A37:A559,"NoTowerOpsReport")</f>
        <v>CAE</v>
      </c>
    </row>
    <row r="31" spans="1:6" hidden="1">
      <c r="A31" t="s">
        <v>521</v>
      </c>
      <c r="B31" t="s">
        <v>522</v>
      </c>
      <c r="C31" s="1">
        <v>95547</v>
      </c>
      <c r="D31" s="1">
        <v>763835</v>
      </c>
      <c r="E31" t="str">
        <f>_xlfn.XLOOKUP(Table15[[#This Row],[LocID ]],Table2[Loc],Table2[from Tower data],"PotentialCand")</f>
        <v>TPA</v>
      </c>
      <c r="F31" t="str">
        <f>_xlfn.XLOOKUP(Table15[[#This Row],[LocID ]],Towerops!A38:A560,Towerops!A38:A560,"NoTowerOpsReport")</f>
        <v>TPA</v>
      </c>
    </row>
    <row r="32" spans="1:6" hidden="1">
      <c r="A32" t="s">
        <v>523</v>
      </c>
      <c r="B32" t="s">
        <v>524</v>
      </c>
      <c r="C32" s="1">
        <v>92810</v>
      </c>
      <c r="D32" s="1">
        <v>99693</v>
      </c>
      <c r="E32" t="str">
        <f>_xlfn.XLOOKUP(Table15[[#This Row],[LocID ]],Table2[Loc],Table2[from Tower data],"PotentialCand")</f>
        <v>GSP</v>
      </c>
      <c r="F32" t="str">
        <f>_xlfn.XLOOKUP(Table15[[#This Row],[LocID ]],Towerops!A39:A561,Towerops!A39:A561,"NoTowerOpsReport")</f>
        <v>GSP</v>
      </c>
    </row>
    <row r="33" spans="1:6" hidden="1">
      <c r="A33" t="s">
        <v>525</v>
      </c>
      <c r="B33" t="s">
        <v>526</v>
      </c>
      <c r="C33" s="1">
        <v>92587</v>
      </c>
      <c r="D33" s="1">
        <v>264950</v>
      </c>
      <c r="E33" t="str">
        <f>_xlfn.XLOOKUP(Table15[[#This Row],[LocID ]],Table2[Loc],Table2[from Tower data],"PotentialCand")</f>
        <v>JAX</v>
      </c>
      <c r="F33" t="str">
        <f>_xlfn.XLOOKUP(Table15[[#This Row],[LocID ]],Towerops!A40:A562,Towerops!A40:A562,"NoTowerOpsReport")</f>
        <v>JAX</v>
      </c>
    </row>
    <row r="34" spans="1:6" hidden="1">
      <c r="A34" t="s">
        <v>527</v>
      </c>
      <c r="B34" t="s">
        <v>528</v>
      </c>
      <c r="C34" s="1">
        <v>92102</v>
      </c>
      <c r="D34" s="1">
        <v>19527</v>
      </c>
      <c r="E34" t="str">
        <f>_xlfn.XLOOKUP(Table15[[#This Row],[LocID ]],Table2[Loc],Table2[from Tower data],"PotentialCand")</f>
        <v>SUA</v>
      </c>
      <c r="F34" t="str">
        <f>_xlfn.XLOOKUP(Table15[[#This Row],[LocID ]],Towerops!A41:A563,Towerops!A41:A563,"NoTowerOpsReport")</f>
        <v>SUA</v>
      </c>
    </row>
    <row r="35" spans="1:6" hidden="1">
      <c r="A35" t="s">
        <v>529</v>
      </c>
      <c r="B35" t="s">
        <v>484</v>
      </c>
      <c r="C35" s="1">
        <v>88689</v>
      </c>
      <c r="D35" s="1">
        <v>15139</v>
      </c>
      <c r="E35" t="str">
        <f>_xlfn.XLOOKUP(Table15[[#This Row],[LocID ]],Table2[Loc],Table2[from Tower data],"PotentialCand")</f>
        <v>JWN</v>
      </c>
      <c r="F35" t="str">
        <f>_xlfn.XLOOKUP(Table15[[#This Row],[LocID ]],Towerops!A42:A564,Towerops!A42:A564,"NoTowerOpsReport")</f>
        <v>JWN</v>
      </c>
    </row>
    <row r="36" spans="1:6" hidden="1">
      <c r="A36" t="s">
        <v>530</v>
      </c>
      <c r="B36" t="s">
        <v>531</v>
      </c>
      <c r="C36" s="1">
        <v>87068</v>
      </c>
      <c r="D36" s="1">
        <v>53697</v>
      </c>
      <c r="E36" t="str">
        <f>_xlfn.XLOOKUP(Table15[[#This Row],[LocID ]],Table2[Loc],Table2[from Tower data],"PotentialCand")</f>
        <v>TLH</v>
      </c>
      <c r="F36" t="str">
        <f>_xlfn.XLOOKUP(Table15[[#This Row],[LocID ]],Towerops!A43:A565,Towerops!A43:A565,"NoTowerOpsReport")</f>
        <v>TLH</v>
      </c>
    </row>
    <row r="37" spans="1:6" hidden="1">
      <c r="A37" t="s">
        <v>532</v>
      </c>
      <c r="B37" t="s">
        <v>471</v>
      </c>
      <c r="C37" s="1">
        <v>85293</v>
      </c>
      <c r="D37" s="1">
        <v>11250</v>
      </c>
      <c r="E37" t="str">
        <f>_xlfn.XLOOKUP(Table15[[#This Row],[LocID ]],Table2[Loc],Table2[from Tower data],"PotentialCand")</f>
        <v>FTY</v>
      </c>
      <c r="F37" t="str">
        <f>_xlfn.XLOOKUP(Table15[[#This Row],[LocID ]],Towerops!A44:A566,Towerops!A44:A566,"NoTowerOpsReport")</f>
        <v>FTY</v>
      </c>
    </row>
    <row r="38" spans="1:6" hidden="1">
      <c r="A38" t="s">
        <v>533</v>
      </c>
      <c r="B38" t="s">
        <v>526</v>
      </c>
      <c r="C38" s="1">
        <v>84032</v>
      </c>
      <c r="D38" s="1">
        <v>11332</v>
      </c>
      <c r="E38" t="str">
        <f>_xlfn.XLOOKUP(Table15[[#This Row],[LocID ]],Table2[Loc],Table2[from Tower data],"PotentialCand")</f>
        <v>CRG</v>
      </c>
      <c r="F38" t="str">
        <f>_xlfn.XLOOKUP(Table15[[#This Row],[LocID ]],Towerops!A45:A567,Towerops!A45:A567,"NoTowerOpsReport")</f>
        <v>CRG</v>
      </c>
    </row>
    <row r="39" spans="1:6" hidden="1">
      <c r="A39" t="s">
        <v>534</v>
      </c>
      <c r="B39" t="s">
        <v>535</v>
      </c>
      <c r="C39" s="1">
        <v>83188</v>
      </c>
      <c r="D39" s="1">
        <v>12527</v>
      </c>
      <c r="E39" t="str">
        <f>_xlfn.XLOOKUP(Table15[[#This Row],[LocID ]],Table2[Loc],Table2[from Tower data],"PotentialCand")</f>
        <v>FMY</v>
      </c>
      <c r="F39" t="str">
        <f>_xlfn.XLOOKUP(Table15[[#This Row],[LocID ]],Towerops!A46:A568,Towerops!A46:A568,"NoTowerOpsReport")</f>
        <v>FMY</v>
      </c>
    </row>
    <row r="40" spans="1:6" hidden="1">
      <c r="A40" t="s">
        <v>536</v>
      </c>
      <c r="B40" t="s">
        <v>537</v>
      </c>
      <c r="C40" s="1">
        <v>83030</v>
      </c>
      <c r="D40" s="1">
        <v>26184</v>
      </c>
      <c r="E40" t="str">
        <f>_xlfn.XLOOKUP(Table15[[#This Row],[LocID ]],Table2[Loc],Table2[from Tower data],"PotentialCand")</f>
        <v>GNV</v>
      </c>
      <c r="F40" t="str">
        <f>_xlfn.XLOOKUP(Table15[[#This Row],[LocID ]],Towerops!A47:A569,Towerops!A47:A569,"NoTowerOpsReport")</f>
        <v>GNV</v>
      </c>
    </row>
    <row r="41" spans="1:6" hidden="1">
      <c r="A41" t="s">
        <v>538</v>
      </c>
      <c r="B41" t="s">
        <v>539</v>
      </c>
      <c r="C41" s="1">
        <v>82245</v>
      </c>
      <c r="D41" s="1">
        <v>107717</v>
      </c>
      <c r="E41" t="str">
        <f>_xlfn.XLOOKUP(Table15[[#This Row],[LocID ]],Table2[Loc],Table2[from Tower data],"PotentialCand")</f>
        <v>PNS</v>
      </c>
      <c r="F41" t="str">
        <f>_xlfn.XLOOKUP(Table15[[#This Row],[LocID ]],Towerops!A48:A570,Towerops!A48:A570,"NoTowerOpsReport")</f>
        <v>PNS</v>
      </c>
    </row>
    <row r="42" spans="1:6" hidden="1">
      <c r="A42" t="s">
        <v>540</v>
      </c>
      <c r="B42" t="s">
        <v>491</v>
      </c>
      <c r="C42" s="1">
        <v>77046</v>
      </c>
      <c r="D42" s="1">
        <v>895287</v>
      </c>
      <c r="E42" t="str">
        <f>_xlfn.XLOOKUP(Table15[[#This Row],[LocID ]],Table2[Loc],Table2[from Tower data],"PotentialCand")</f>
        <v>MIA</v>
      </c>
      <c r="F42" t="str">
        <f>_xlfn.XLOOKUP(Table15[[#This Row],[LocID ]],Towerops!A49:A571,Towerops!A49:A571,"NoTowerOpsReport")</f>
        <v>MIA</v>
      </c>
    </row>
    <row r="43" spans="1:6" hidden="1">
      <c r="A43" t="s">
        <v>541</v>
      </c>
      <c r="B43" t="s">
        <v>542</v>
      </c>
      <c r="C43" s="1">
        <v>76492</v>
      </c>
      <c r="D43" s="1">
        <v>55701</v>
      </c>
      <c r="E43" t="str">
        <f>_xlfn.XLOOKUP(Table15[[#This Row],[LocID ]],Table2[Loc],Table2[from Tower data],"PotentialCand")</f>
        <v>HSV</v>
      </c>
      <c r="F43" t="str">
        <f>_xlfn.XLOOKUP(Table15[[#This Row],[LocID ]],Towerops!A50:A572,Towerops!A50:A572,"NoTowerOpsReport")</f>
        <v>HSV</v>
      </c>
    </row>
    <row r="44" spans="1:6" hidden="1">
      <c r="A44" t="s">
        <v>543</v>
      </c>
      <c r="B44" t="s">
        <v>544</v>
      </c>
      <c r="C44" s="1">
        <v>73504</v>
      </c>
      <c r="D44" s="1">
        <v>44236</v>
      </c>
      <c r="E44" t="str">
        <f>_xlfn.XLOOKUP(Table15[[#This Row],[LocID ]],Table2[Loc],Table2[from Tower data],"PotentialCand")</f>
        <v>VRB</v>
      </c>
      <c r="F44" t="str">
        <f>_xlfn.XLOOKUP(Table15[[#This Row],[LocID ]],Towerops!A51:A573,Towerops!A51:A573,"NoTowerOpsReport")</f>
        <v>VRB</v>
      </c>
    </row>
    <row r="45" spans="1:6" hidden="1">
      <c r="A45" t="s">
        <v>545</v>
      </c>
      <c r="B45" t="s">
        <v>546</v>
      </c>
      <c r="C45" s="1">
        <v>72751</v>
      </c>
      <c r="D45" s="1">
        <v>32787</v>
      </c>
      <c r="E45" t="str">
        <f>_xlfn.XLOOKUP(Table15[[#This Row],[LocID ]],Table2[Loc],Table2[from Tower data],"PotentialCand")</f>
        <v>DAB</v>
      </c>
      <c r="F45" t="str">
        <f>_xlfn.XLOOKUP(Table15[[#This Row],[LocID ]],Towerops!A52:A574,Towerops!A52:A574,"NoTowerOpsReport")</f>
        <v>DAB</v>
      </c>
    </row>
    <row r="46" spans="1:6" hidden="1">
      <c r="A46" t="s">
        <v>547</v>
      </c>
      <c r="B46" t="s">
        <v>503</v>
      </c>
      <c r="C46" s="1">
        <v>70392</v>
      </c>
      <c r="D46" s="1">
        <v>8769</v>
      </c>
      <c r="E46" t="str">
        <f>_xlfn.XLOOKUP(Table15[[#This Row],[LocID ]],Table2[Loc],Table2[from Tower data],"PotentialCand")</f>
        <v>ISM</v>
      </c>
      <c r="F46" t="str">
        <f>_xlfn.XLOOKUP(Table15[[#This Row],[LocID ]],Towerops!A53:A575,Towerops!A53:A575,"NoTowerOpsReport")</f>
        <v>ISM</v>
      </c>
    </row>
    <row r="47" spans="1:6" hidden="1">
      <c r="A47" t="s">
        <v>548</v>
      </c>
      <c r="B47" t="s">
        <v>549</v>
      </c>
      <c r="C47" s="1">
        <v>70122</v>
      </c>
      <c r="D47" s="1">
        <v>24186</v>
      </c>
      <c r="E47" t="str">
        <f>_xlfn.XLOOKUP(Table15[[#This Row],[LocID ]],Table2[Loc],Table2[from Tower data],"PotentialCand")</f>
        <v>JQF</v>
      </c>
      <c r="F47" t="str">
        <f>_xlfn.XLOOKUP(Table15[[#This Row],[LocID ]],Towerops!A54:A576,Towerops!A54:A576,"NoTowerOpsReport")</f>
        <v>JQF</v>
      </c>
    </row>
    <row r="48" spans="1:6" hidden="1">
      <c r="A48" t="s">
        <v>550</v>
      </c>
      <c r="B48" t="s">
        <v>551</v>
      </c>
      <c r="C48" s="1">
        <v>69270</v>
      </c>
      <c r="D48" s="1">
        <v>30307</v>
      </c>
      <c r="E48" t="str">
        <f>_xlfn.XLOOKUP(Table15[[#This Row],[LocID ]],Table2[Loc],Table2[from Tower data],"PotentialCand")</f>
        <v>MLB</v>
      </c>
      <c r="F48" t="str">
        <f>_xlfn.XLOOKUP(Table15[[#This Row],[LocID ]],Towerops!A55:A577,Towerops!A55:A577,"NoTowerOpsReport")</f>
        <v>MLB</v>
      </c>
    </row>
    <row r="49" spans="1:6" hidden="1">
      <c r="A49" t="s">
        <v>552</v>
      </c>
      <c r="B49" t="s">
        <v>553</v>
      </c>
      <c r="C49" s="1">
        <v>68682</v>
      </c>
      <c r="D49" s="1">
        <v>32121</v>
      </c>
      <c r="E49" t="str">
        <f>_xlfn.XLOOKUP(Table15[[#This Row],[LocID ]],Table2[Loc],Table2[from Tower data],"PotentialCand")</f>
        <v>AGS</v>
      </c>
      <c r="F49" t="str">
        <f>_xlfn.XLOOKUP(Table15[[#This Row],[LocID ]],Towerops!A56:A578,Towerops!A56:A578,"NoTowerOpsReport")</f>
        <v>NoTowerOpsReport</v>
      </c>
    </row>
    <row r="50" spans="1:6" hidden="1">
      <c r="A50" t="s">
        <v>554</v>
      </c>
      <c r="B50" t="s">
        <v>503</v>
      </c>
      <c r="C50" s="1">
        <v>68593</v>
      </c>
      <c r="D50" s="1">
        <v>1331722</v>
      </c>
      <c r="E50" t="str">
        <f>_xlfn.XLOOKUP(Table15[[#This Row],[LocID ]],Table2[Loc],Table2[from Tower data],"PotentialCand")</f>
        <v>MCO</v>
      </c>
      <c r="F50" t="str">
        <f>_xlfn.XLOOKUP(Table15[[#This Row],[LocID ]],Towerops!A57:A579,Towerops!A57:A579,"NoTowerOpsReport")</f>
        <v>MCO</v>
      </c>
    </row>
    <row r="51" spans="1:6" hidden="1">
      <c r="A51" t="s">
        <v>555</v>
      </c>
      <c r="B51" t="s">
        <v>391</v>
      </c>
      <c r="C51" s="1">
        <v>65554</v>
      </c>
      <c r="D51" s="1">
        <v>49492</v>
      </c>
      <c r="E51" t="str">
        <f>_xlfn.XLOOKUP(Table15[[#This Row],[LocID ]],Table2[Loc],Table2[from Tower data],"PotentialCand")</f>
        <v>JAN</v>
      </c>
      <c r="F51" t="str">
        <f>_xlfn.XLOOKUP(Table15[[#This Row],[LocID ]],Towerops!A58:A580,Towerops!A58:A580,"NoTowerOpsReport")</f>
        <v>JAN</v>
      </c>
    </row>
    <row r="52" spans="1:6" hidden="1">
      <c r="A52" t="s">
        <v>556</v>
      </c>
      <c r="B52" t="s">
        <v>557</v>
      </c>
      <c r="C52" s="1">
        <v>64797</v>
      </c>
      <c r="D52" s="1">
        <v>29007</v>
      </c>
      <c r="E52" t="str">
        <f>_xlfn.XLOOKUP(Table15[[#This Row],[LocID ]],Table2[Loc],Table2[from Tower data],"PotentialCand")</f>
        <v>LZU</v>
      </c>
      <c r="F52" t="str">
        <f>_xlfn.XLOOKUP(Table15[[#This Row],[LocID ]],Towerops!A59:A581,Towerops!A59:A581,"NoTowerOpsReport")</f>
        <v>LZU</v>
      </c>
    </row>
    <row r="53" spans="1:6" hidden="1">
      <c r="A53" t="s">
        <v>558</v>
      </c>
      <c r="B53" t="s">
        <v>559</v>
      </c>
      <c r="C53" s="1">
        <v>63873</v>
      </c>
      <c r="D53" s="1">
        <v>13631</v>
      </c>
      <c r="E53" t="str">
        <f>_xlfn.XLOOKUP(Table15[[#This Row],[LocID ]],Table2[Loc],Table2[from Tower data],"PotentialCand")</f>
        <v>MQY</v>
      </c>
      <c r="F53" t="str">
        <f>_xlfn.XLOOKUP(Table15[[#This Row],[LocID ]],Towerops!A60:A582,Towerops!A60:A582,"NoTowerOpsReport")</f>
        <v>MQY</v>
      </c>
    </row>
    <row r="54" spans="1:6" hidden="1">
      <c r="A54" t="s">
        <v>560</v>
      </c>
      <c r="B54" t="s">
        <v>561</v>
      </c>
      <c r="C54" s="1">
        <v>62877</v>
      </c>
      <c r="D54" s="1">
        <v>16585</v>
      </c>
      <c r="E54" t="str">
        <f>_xlfn.XLOOKUP(Table15[[#This Row],[LocID ]],Table2[Loc],Table2[from Tower data],"PotentialCand")</f>
        <v>No Data</v>
      </c>
      <c r="F54" t="str">
        <f>_xlfn.XLOOKUP(Table15[[#This Row],[LocID ]],Towerops!A61:A583,Towerops!A61:A583,"NoTowerOpsReport")</f>
        <v>NoTowerOpsReport</v>
      </c>
    </row>
    <row r="55" spans="1:6" hidden="1">
      <c r="A55" t="s">
        <v>562</v>
      </c>
      <c r="B55" t="s">
        <v>471</v>
      </c>
      <c r="C55" s="1">
        <v>60615</v>
      </c>
      <c r="D55" s="1">
        <v>12195</v>
      </c>
      <c r="E55" t="str">
        <f>_xlfn.XLOOKUP(Table15[[#This Row],[LocID ]],Table2[Loc],Table2[from Tower data],"PotentialCand")</f>
        <v>RYY</v>
      </c>
      <c r="F55" t="str">
        <f>_xlfn.XLOOKUP(Table15[[#This Row],[LocID ]],Towerops!A62:A584,Towerops!A62:A584,"NoTowerOpsReport")</f>
        <v>RYY</v>
      </c>
    </row>
    <row r="56" spans="1:6" hidden="1">
      <c r="A56" t="s">
        <v>563</v>
      </c>
      <c r="B56" t="s">
        <v>564</v>
      </c>
      <c r="C56" s="1">
        <v>59128</v>
      </c>
      <c r="D56" s="1">
        <v>98012</v>
      </c>
      <c r="E56" t="str">
        <f>_xlfn.XLOOKUP(Table15[[#This Row],[LocID ]],Table2[Loc],Table2[from Tower data],"PotentialCand")</f>
        <v>EYW</v>
      </c>
      <c r="F56" t="str">
        <f>_xlfn.XLOOKUP(Table15[[#This Row],[LocID ]],Towerops!A63:A585,Towerops!A63:A585,"NoTowerOpsReport")</f>
        <v>EYW</v>
      </c>
    </row>
    <row r="57" spans="1:6" hidden="1">
      <c r="A57" t="s">
        <v>565</v>
      </c>
      <c r="B57" t="s">
        <v>566</v>
      </c>
      <c r="C57" s="1">
        <v>58132</v>
      </c>
      <c r="D57" s="1">
        <v>100595</v>
      </c>
      <c r="E57" t="str">
        <f>_xlfn.XLOOKUP(Table15[[#This Row],[LocID ]],Table2[Loc],Table2[from Tower data],"PotentialCand")</f>
        <v>MYR</v>
      </c>
      <c r="F57" t="str">
        <f>_xlfn.XLOOKUP(Table15[[#This Row],[LocID ]],Towerops!A64:A586,Towerops!A64:A586,"NoTowerOpsReport")</f>
        <v>MYR</v>
      </c>
    </row>
    <row r="58" spans="1:6" hidden="1">
      <c r="A58" t="s">
        <v>567</v>
      </c>
      <c r="B58" t="s">
        <v>568</v>
      </c>
      <c r="C58" s="1">
        <v>56388</v>
      </c>
      <c r="D58" s="1">
        <v>2763</v>
      </c>
      <c r="E58" t="str">
        <f>_xlfn.XLOOKUP(Table15[[#This Row],[LocID ]],Table2[Loc],Table2[from Tower data],"PotentialCand")</f>
        <v>JKA</v>
      </c>
      <c r="F58" t="str">
        <f>_xlfn.XLOOKUP(Table15[[#This Row],[LocID ]],Towerops!A65:A587,Towerops!A65:A587,"NoTowerOpsReport")</f>
        <v>JKA</v>
      </c>
    </row>
    <row r="59" spans="1:6" hidden="1">
      <c r="A59" t="s">
        <v>569</v>
      </c>
      <c r="B59" t="s">
        <v>570</v>
      </c>
      <c r="C59" s="1">
        <v>55849</v>
      </c>
      <c r="D59" s="1">
        <v>10028</v>
      </c>
      <c r="E59" t="str">
        <f>_xlfn.XLOOKUP(Table15[[#This Row],[LocID ]],Table2[Loc],Table2[from Tower data],"PotentialCand")</f>
        <v>SGJ</v>
      </c>
      <c r="F59" t="str">
        <f>_xlfn.XLOOKUP(Table15[[#This Row],[LocID ]],Towerops!A66:A588,Towerops!A66:A588,"NoTowerOpsReport")</f>
        <v>SGJ</v>
      </c>
    </row>
    <row r="60" spans="1:6" hidden="1">
      <c r="A60" t="s">
        <v>571</v>
      </c>
      <c r="B60" t="s">
        <v>491</v>
      </c>
      <c r="C60" s="1">
        <v>55343</v>
      </c>
      <c r="D60" s="1">
        <v>8713</v>
      </c>
      <c r="E60" t="str">
        <f>_xlfn.XLOOKUP(Table15[[#This Row],[LocID ]],Table2[Loc],Table2[from Tower data],"PotentialCand")</f>
        <v>TMB</v>
      </c>
      <c r="F60" t="str">
        <f>_xlfn.XLOOKUP(Table15[[#This Row],[LocID ]],Towerops!A67:A589,Towerops!A67:A589,"NoTowerOpsReport")</f>
        <v>TMB</v>
      </c>
    </row>
    <row r="61" spans="1:6" hidden="1">
      <c r="A61" t="s">
        <v>572</v>
      </c>
      <c r="B61" t="s">
        <v>573</v>
      </c>
      <c r="C61" s="1">
        <v>55322</v>
      </c>
      <c r="D61" s="1">
        <v>8599</v>
      </c>
      <c r="E61" t="str">
        <f>_xlfn.XLOOKUP(Table15[[#This Row],[LocID ]],Table2[Loc],Table2[from Tower data],"PotentialCand")</f>
        <v>GMU</v>
      </c>
      <c r="F61" t="str">
        <f>_xlfn.XLOOKUP(Table15[[#This Row],[LocID ]],Towerops!A68:A590,Towerops!A68:A590,"NoTowerOpsReport")</f>
        <v>GMU</v>
      </c>
    </row>
    <row r="62" spans="1:6" hidden="1">
      <c r="A62" t="s">
        <v>574</v>
      </c>
      <c r="B62" t="s">
        <v>575</v>
      </c>
      <c r="C62" s="1">
        <v>54387</v>
      </c>
      <c r="D62" s="1">
        <v>31874</v>
      </c>
      <c r="E62" t="str">
        <f>_xlfn.XLOOKUP(Table15[[#This Row],[LocID ]],Table2[Loc],Table2[from Tower data],"PotentialCand")</f>
        <v>HXD</v>
      </c>
      <c r="F62" t="str">
        <f>_xlfn.XLOOKUP(Table15[[#This Row],[LocID ]],Towerops!A69:A591,Towerops!A69:A591,"NoTowerOpsReport")</f>
        <v>HXD</v>
      </c>
    </row>
    <row r="63" spans="1:6" hidden="1">
      <c r="A63" t="s">
        <v>576</v>
      </c>
      <c r="B63" t="s">
        <v>577</v>
      </c>
      <c r="C63" s="1">
        <v>52622</v>
      </c>
      <c r="D63" s="1">
        <v>27751</v>
      </c>
      <c r="E63" t="str">
        <f>_xlfn.XLOOKUP(Table15[[#This Row],[LocID ]],Table2[Loc],Table2[from Tower data],"PotentialCand")</f>
        <v>MGM</v>
      </c>
      <c r="F63" t="str">
        <f>_xlfn.XLOOKUP(Table15[[#This Row],[LocID ]],Towerops!A70:A592,Towerops!A70:A592,"NoTowerOpsReport")</f>
        <v>MGM</v>
      </c>
    </row>
    <row r="64" spans="1:6" hidden="1">
      <c r="A64" t="s">
        <v>578</v>
      </c>
      <c r="B64" t="s">
        <v>579</v>
      </c>
      <c r="C64" s="1">
        <v>51984</v>
      </c>
      <c r="D64" s="1">
        <v>10396</v>
      </c>
      <c r="E64" t="str">
        <f>_xlfn.XLOOKUP(Table15[[#This Row],[LocID ]],Table2[Loc],Table2[from Tower data],"PotentialCand")</f>
        <v>FPR</v>
      </c>
      <c r="F64" t="str">
        <f>_xlfn.XLOOKUP(Table15[[#This Row],[LocID ]],Towerops!A71:A593,Towerops!A71:A593,"NoTowerOpsReport")</f>
        <v>FPR</v>
      </c>
    </row>
    <row r="65" spans="1:6" hidden="1">
      <c r="A65" t="s">
        <v>580</v>
      </c>
      <c r="B65" t="s">
        <v>581</v>
      </c>
      <c r="C65" s="1">
        <v>48517</v>
      </c>
      <c r="D65" s="1">
        <v>14107</v>
      </c>
      <c r="E65" t="str">
        <f>_xlfn.XLOOKUP(Table15[[#This Row],[LocID ]],Table2[Loc],Table2[from Tower data],"PotentialCand")</f>
        <v>FAY</v>
      </c>
      <c r="F65" t="str">
        <f>_xlfn.XLOOKUP(Table15[[#This Row],[LocID ]],Towerops!A72:A594,Towerops!A72:A594,"NoTowerOpsReport")</f>
        <v>FAY</v>
      </c>
    </row>
    <row r="66" spans="1:6" hidden="1">
      <c r="A66" t="s">
        <v>582</v>
      </c>
      <c r="B66" t="s">
        <v>583</v>
      </c>
      <c r="C66" s="1">
        <v>46492</v>
      </c>
      <c r="D66" s="1">
        <v>34576</v>
      </c>
      <c r="E66" t="str">
        <f>_xlfn.XLOOKUP(Table15[[#This Row],[LocID ]],Table2[Loc],Table2[from Tower data],"PotentialCand")</f>
        <v>TRI</v>
      </c>
      <c r="F66" t="str">
        <f>_xlfn.XLOOKUP(Table15[[#This Row],[LocID ]],Towerops!A73:A595,Towerops!A73:A595,"NoTowerOpsReport")</f>
        <v>TRI</v>
      </c>
    </row>
    <row r="67" spans="1:6" hidden="1">
      <c r="A67" t="s">
        <v>584</v>
      </c>
      <c r="B67" t="s">
        <v>585</v>
      </c>
      <c r="C67" s="1">
        <v>46279</v>
      </c>
      <c r="D67" s="1">
        <v>3211</v>
      </c>
      <c r="E67" t="str">
        <f>_xlfn.XLOOKUP(Table15[[#This Row],[LocID ]],Table2[Loc],Table2[from Tower data],"PotentialCand")</f>
        <v>No Data</v>
      </c>
      <c r="F67" t="str">
        <f>_xlfn.XLOOKUP(Table15[[#This Row],[LocID ]],Towerops!A74:A596,Towerops!A74:A596,"NoTowerOpsReport")</f>
        <v>NoTowerOpsReport</v>
      </c>
    </row>
    <row r="68" spans="1:6" hidden="1">
      <c r="A68" t="s">
        <v>586</v>
      </c>
      <c r="B68" t="s">
        <v>110</v>
      </c>
      <c r="C68" s="1">
        <v>44908</v>
      </c>
      <c r="D68" s="1">
        <v>13828</v>
      </c>
      <c r="E68" t="str">
        <f>_xlfn.XLOOKUP(Table15[[#This Row],[LocID ]],Table2[Loc],Table2[from Tower data],"PotentialCand")</f>
        <v>No Data</v>
      </c>
      <c r="F68" t="str">
        <f>_xlfn.XLOOKUP(Table15[[#This Row],[LocID ]],Towerops!A75:A597,Towerops!A75:A597,"NoTowerOpsReport")</f>
        <v>NoTowerOpsReport</v>
      </c>
    </row>
    <row r="69" spans="1:6" hidden="1">
      <c r="A69" t="s">
        <v>587</v>
      </c>
      <c r="B69" t="s">
        <v>588</v>
      </c>
      <c r="C69" s="1">
        <v>42991</v>
      </c>
      <c r="D69" s="1">
        <v>13482</v>
      </c>
      <c r="E69" t="str">
        <f>_xlfn.XLOOKUP(Table15[[#This Row],[LocID ]],Table2[Loc],Table2[from Tower data],"PotentialCand")</f>
        <v>LAL</v>
      </c>
      <c r="F69" t="str">
        <f>_xlfn.XLOOKUP(Table15[[#This Row],[LocID ]],Towerops!A76:A598,Towerops!A76:A598,"NoTowerOpsReport")</f>
        <v>LAL</v>
      </c>
    </row>
    <row r="70" spans="1:6" hidden="1">
      <c r="A70" t="s">
        <v>589</v>
      </c>
      <c r="B70" t="s">
        <v>590</v>
      </c>
      <c r="C70" s="1">
        <v>42503</v>
      </c>
      <c r="D70" s="1">
        <v>7189</v>
      </c>
      <c r="E70" t="str">
        <f>_xlfn.XLOOKUP(Table15[[#This Row],[LocID ]],Table2[Loc],Table2[from Tower data],"PotentialCand")</f>
        <v>INT</v>
      </c>
      <c r="F70" t="str">
        <f>_xlfn.XLOOKUP(Table15[[#This Row],[LocID ]],Towerops!A77:A599,Towerops!A77:A599,"NoTowerOpsReport")</f>
        <v>INT</v>
      </c>
    </row>
    <row r="71" spans="1:6" hidden="1">
      <c r="A71" t="s">
        <v>591</v>
      </c>
      <c r="B71" t="s">
        <v>592</v>
      </c>
      <c r="C71" s="1">
        <v>42481</v>
      </c>
      <c r="D71" s="1">
        <v>32311</v>
      </c>
      <c r="E71" t="str">
        <f>_xlfn.XLOOKUP(Table15[[#This Row],[LocID ]],Table2[Loc],Table2[from Tower data],"PotentialCand")</f>
        <v>GPT</v>
      </c>
      <c r="F71" t="str">
        <f>_xlfn.XLOOKUP(Table15[[#This Row],[LocID ]],Towerops!A78:A600,Towerops!A78:A600,"NoTowerOpsReport")</f>
        <v>GPT</v>
      </c>
    </row>
    <row r="72" spans="1:6" hidden="1">
      <c r="A72" t="s">
        <v>593</v>
      </c>
      <c r="B72" t="s">
        <v>594</v>
      </c>
      <c r="C72" s="1">
        <v>42242</v>
      </c>
      <c r="D72" s="1">
        <v>6222</v>
      </c>
      <c r="E72" t="str">
        <f>_xlfn.XLOOKUP(Table15[[#This Row],[LocID ]],Table2[Loc],Table2[from Tower data],"PotentialCand")</f>
        <v>OCF</v>
      </c>
      <c r="F72" t="str">
        <f>_xlfn.XLOOKUP(Table15[[#This Row],[LocID ]],Towerops!A79:A601,Towerops!A79:A601,"NoTowerOpsReport")</f>
        <v>OCF</v>
      </c>
    </row>
    <row r="73" spans="1:6" hidden="1">
      <c r="A73" t="s">
        <v>595</v>
      </c>
      <c r="B73" t="s">
        <v>596</v>
      </c>
      <c r="C73" s="1">
        <v>39934</v>
      </c>
      <c r="D73" s="1">
        <v>35745</v>
      </c>
      <c r="E73" t="str">
        <f>_xlfn.XLOOKUP(Table15[[#This Row],[LocID ]],Table2[Loc],Table2[from Tower data],"PotentialCand")</f>
        <v>MOB</v>
      </c>
      <c r="F73" t="str">
        <f>_xlfn.XLOOKUP(Table15[[#This Row],[LocID ]],Towerops!A80:A602,Towerops!A80:A602,"NoTowerOpsReport")</f>
        <v>MOB</v>
      </c>
    </row>
    <row r="74" spans="1:6" hidden="1">
      <c r="A74" t="s">
        <v>597</v>
      </c>
      <c r="B74" t="s">
        <v>598</v>
      </c>
      <c r="C74" s="1">
        <v>39632</v>
      </c>
      <c r="D74" s="1">
        <v>10402</v>
      </c>
      <c r="E74" t="str">
        <f>_xlfn.XLOOKUP(Table15[[#This Row],[LocID ]],Table2[Loc],Table2[from Tower data],"PotentialCand")</f>
        <v>TCL</v>
      </c>
      <c r="F74" t="str">
        <f>_xlfn.XLOOKUP(Table15[[#This Row],[LocID ]],Towerops!A81:A603,Towerops!A81:A603,"NoTowerOpsReport")</f>
        <v>TCL</v>
      </c>
    </row>
    <row r="75" spans="1:6" hidden="1">
      <c r="A75" t="s">
        <v>599</v>
      </c>
      <c r="B75" t="s">
        <v>535</v>
      </c>
      <c r="C75" s="1">
        <v>39432</v>
      </c>
      <c r="D75" s="1">
        <v>353238</v>
      </c>
      <c r="E75" t="str">
        <f>_xlfn.XLOOKUP(Table15[[#This Row],[LocID ]],Table2[Loc],Table2[from Tower data],"PotentialCand")</f>
        <v>RSW</v>
      </c>
      <c r="F75" t="str">
        <f>_xlfn.XLOOKUP(Table15[[#This Row],[LocID ]],Towerops!A82:A604,Towerops!A82:A604,"NoTowerOpsReport")</f>
        <v>RSW</v>
      </c>
    </row>
    <row r="76" spans="1:6" hidden="1">
      <c r="A76" t="s">
        <v>600</v>
      </c>
      <c r="B76" t="s">
        <v>601</v>
      </c>
      <c r="C76" s="1">
        <v>36968</v>
      </c>
      <c r="D76" s="1">
        <v>5468</v>
      </c>
      <c r="E76" t="str">
        <f>_xlfn.XLOOKUP(Table15[[#This Row],[LocID ]],Table2[Loc],Table2[from Tower data],"PotentialCand")</f>
        <v>No Data</v>
      </c>
      <c r="F76" t="str">
        <f>_xlfn.XLOOKUP(Table15[[#This Row],[LocID ]],Towerops!A83:A605,Towerops!A83:A605,"NoTowerOpsReport")</f>
        <v>NoTowerOpsReport</v>
      </c>
    </row>
    <row r="77" spans="1:6" hidden="1">
      <c r="A77" t="s">
        <v>602</v>
      </c>
      <c r="B77" t="s">
        <v>179</v>
      </c>
      <c r="C77" s="1">
        <v>36631</v>
      </c>
      <c r="D77" s="1">
        <v>9683</v>
      </c>
      <c r="E77" t="str">
        <f>_xlfn.XLOOKUP(Table15[[#This Row],[LocID ]],Table2[Loc],Table2[from Tower data],"PotentialCand")</f>
        <v>CSG</v>
      </c>
      <c r="F77" t="str">
        <f>_xlfn.XLOOKUP(Table15[[#This Row],[LocID ]],Towerops!A84:A606,Towerops!A84:A606,"NoTowerOpsReport")</f>
        <v>CSG</v>
      </c>
    </row>
    <row r="78" spans="1:6" hidden="1">
      <c r="A78" t="s">
        <v>603</v>
      </c>
      <c r="B78" t="s">
        <v>604</v>
      </c>
      <c r="C78" s="1">
        <v>34666</v>
      </c>
      <c r="D78" s="1">
        <v>15513</v>
      </c>
      <c r="E78" t="str">
        <f>_xlfn.XLOOKUP(Table15[[#This Row],[LocID ]],Table2[Loc],Table2[from Tower data],"PotentialCand")</f>
        <v>DHN</v>
      </c>
      <c r="F78" t="str">
        <f>_xlfn.XLOOKUP(Table15[[#This Row],[LocID ]],Towerops!A85:A607,Towerops!A85:A607,"NoTowerOpsReport")</f>
        <v>DHN</v>
      </c>
    </row>
    <row r="79" spans="1:6" hidden="1">
      <c r="A79" t="s">
        <v>605</v>
      </c>
      <c r="B79" t="s">
        <v>606</v>
      </c>
      <c r="C79" s="1">
        <v>33408</v>
      </c>
      <c r="D79" s="1">
        <v>5496</v>
      </c>
      <c r="E79" t="str">
        <f>_xlfn.XLOOKUP(Table15[[#This Row],[LocID ]],Table2[Loc],Table2[from Tower data],"PotentialCand")</f>
        <v>AHN</v>
      </c>
      <c r="F79" t="str">
        <f>_xlfn.XLOOKUP(Table15[[#This Row],[LocID ]],Towerops!A86:A608,Towerops!A86:A608,"NoTowerOpsReport")</f>
        <v>NoTowerOpsReport</v>
      </c>
    </row>
    <row r="80" spans="1:6" hidden="1">
      <c r="A80" t="s">
        <v>607</v>
      </c>
      <c r="B80" t="s">
        <v>608</v>
      </c>
      <c r="C80" s="1">
        <v>32398</v>
      </c>
      <c r="D80" s="1">
        <v>1851</v>
      </c>
      <c r="E80" t="str">
        <f>_xlfn.XLOOKUP(Table15[[#This Row],[LocID ]],Table2[Loc],Table2[from Tower data],"PotentialCand")</f>
        <v>No Data</v>
      </c>
      <c r="F80" t="str">
        <f>_xlfn.XLOOKUP(Table15[[#This Row],[LocID ]],Towerops!A87:A609,Towerops!A87:A609,"NoTowerOpsReport")</f>
        <v>NoTowerOpsReport</v>
      </c>
    </row>
    <row r="81" spans="1:6" hidden="1">
      <c r="A81" t="s">
        <v>609</v>
      </c>
      <c r="B81" t="s">
        <v>610</v>
      </c>
      <c r="C81" s="1">
        <v>32385</v>
      </c>
      <c r="D81" s="1">
        <v>1404</v>
      </c>
      <c r="E81" t="str">
        <f>_xlfn.XLOOKUP(Table15[[#This Row],[LocID ]],Table2[Loc],Table2[from Tower data],"PotentialCand")</f>
        <v>OLV</v>
      </c>
      <c r="F81" t="str">
        <f>_xlfn.XLOOKUP(Table15[[#This Row],[LocID ]],Towerops!A88:A610,Towerops!A88:A610,"NoTowerOpsReport")</f>
        <v>OLV</v>
      </c>
    </row>
    <row r="82" spans="1:6" hidden="1">
      <c r="A82" t="s">
        <v>611</v>
      </c>
      <c r="B82" t="s">
        <v>511</v>
      </c>
      <c r="C82" s="1">
        <v>31823</v>
      </c>
      <c r="D82" s="1">
        <v>1977</v>
      </c>
      <c r="E82" t="str">
        <f>_xlfn.XLOOKUP(Table15[[#This Row],[LocID ]],Table2[Loc],Table2[from Tower data],"PotentialCand")</f>
        <v>LOU</v>
      </c>
      <c r="F82" t="str">
        <f>_xlfn.XLOOKUP(Table15[[#This Row],[LocID ]],Towerops!A89:A611,Towerops!A89:A611,"NoTowerOpsReport")</f>
        <v>LOU</v>
      </c>
    </row>
    <row r="83" spans="1:6" hidden="1">
      <c r="A83" t="s">
        <v>612</v>
      </c>
      <c r="B83" t="s">
        <v>526</v>
      </c>
      <c r="C83" s="1">
        <v>31798</v>
      </c>
      <c r="D83" s="1">
        <v>8257</v>
      </c>
      <c r="E83" t="str">
        <f>_xlfn.XLOOKUP(Table15[[#This Row],[LocID ]],Table2[Loc],Table2[from Tower data],"PotentialCand")</f>
        <v>OAJ</v>
      </c>
      <c r="F83" t="str">
        <f>_xlfn.XLOOKUP(Table15[[#This Row],[LocID ]],Towerops!A90:A612,Towerops!A90:A612,"NoTowerOpsReport")</f>
        <v>OAJ</v>
      </c>
    </row>
    <row r="84" spans="1:6" hidden="1">
      <c r="A84" t="s">
        <v>613</v>
      </c>
      <c r="B84" t="s">
        <v>503</v>
      </c>
      <c r="C84" s="1">
        <v>31577</v>
      </c>
      <c r="D84" s="1">
        <v>119636</v>
      </c>
      <c r="E84" t="str">
        <f>_xlfn.XLOOKUP(Table15[[#This Row],[LocID ]],Table2[Loc],Table2[from Tower data],"PotentialCand")</f>
        <v>SFB</v>
      </c>
      <c r="F84" t="str">
        <f>_xlfn.XLOOKUP(Table15[[#This Row],[LocID ]],Towerops!A91:A613,Towerops!A91:A613,"NoTowerOpsReport")</f>
        <v>SFB</v>
      </c>
    </row>
    <row r="85" spans="1:6" hidden="1">
      <c r="A85" t="s">
        <v>614</v>
      </c>
      <c r="B85" t="s">
        <v>615</v>
      </c>
      <c r="C85" s="1">
        <v>31104</v>
      </c>
      <c r="D85" s="1">
        <v>2999</v>
      </c>
      <c r="E85" t="str">
        <f>_xlfn.XLOOKUP(Table15[[#This Row],[LocID ]],Table2[Loc],Table2[from Tower data],"PotentialCand")</f>
        <v>No Data</v>
      </c>
      <c r="F85" t="str">
        <f>_xlfn.XLOOKUP(Table15[[#This Row],[LocID ]],Towerops!A92:A614,Towerops!A92:A614,"NoTowerOpsReport")</f>
        <v>NoTowerOpsReport</v>
      </c>
    </row>
    <row r="86" spans="1:6" hidden="1">
      <c r="A86" t="s">
        <v>616</v>
      </c>
      <c r="B86" t="s">
        <v>617</v>
      </c>
      <c r="C86" s="1">
        <v>30595</v>
      </c>
      <c r="D86" s="1">
        <v>8837</v>
      </c>
      <c r="E86" t="str">
        <f>_xlfn.XLOOKUP(Table15[[#This Row],[LocID ]],Table2[Loc],Table2[from Tower data],"PotentialCand")</f>
        <v>EWN</v>
      </c>
      <c r="F86" t="str">
        <f>_xlfn.XLOOKUP(Table15[[#This Row],[LocID ]],Towerops!A93:A615,Towerops!A93:A615,"NoTowerOpsReport")</f>
        <v>EWN</v>
      </c>
    </row>
    <row r="87" spans="1:6" hidden="1">
      <c r="A87" t="s">
        <v>618</v>
      </c>
      <c r="B87" t="s">
        <v>619</v>
      </c>
      <c r="C87" s="1">
        <v>30461</v>
      </c>
      <c r="D87" s="1">
        <v>56127</v>
      </c>
      <c r="E87" t="str">
        <f>_xlfn.XLOOKUP(Table15[[#This Row],[LocID ]],Table2[Loc],Table2[from Tower data],"PotentialCand")</f>
        <v>PGD</v>
      </c>
      <c r="F87" t="str">
        <f>_xlfn.XLOOKUP(Table15[[#This Row],[LocID ]],Towerops!A94:A616,Towerops!A94:A616,"NoTowerOpsReport")</f>
        <v>PGD</v>
      </c>
    </row>
    <row r="88" spans="1:6" hidden="1">
      <c r="A88" t="s">
        <v>620</v>
      </c>
      <c r="B88" t="s">
        <v>621</v>
      </c>
      <c r="C88" s="1">
        <v>28221</v>
      </c>
      <c r="D88" s="1">
        <v>922</v>
      </c>
      <c r="E88" t="str">
        <f>_xlfn.XLOOKUP(Table15[[#This Row],[LocID ]],Table2[Loc],Table2[from Tower data],"PotentialCand")</f>
        <v>PMP</v>
      </c>
      <c r="F88" t="str">
        <f>_xlfn.XLOOKUP(Table15[[#This Row],[LocID ]],Towerops!A95:A617,Towerops!A95:A617,"NoTowerOpsReport")</f>
        <v>PMP</v>
      </c>
    </row>
    <row r="89" spans="1:6" hidden="1">
      <c r="A89" t="s">
        <v>622</v>
      </c>
      <c r="B89" t="s">
        <v>623</v>
      </c>
      <c r="C89" s="1">
        <v>28148</v>
      </c>
      <c r="D89" s="1">
        <v>9746</v>
      </c>
      <c r="E89" t="str">
        <f>_xlfn.XLOOKUP(Table15[[#This Row],[LocID ]],Table2[Loc],Table2[from Tower data],"PotentialCand")</f>
        <v>VLD</v>
      </c>
      <c r="F89" t="str">
        <f>_xlfn.XLOOKUP(Table15[[#This Row],[LocID ]],Towerops!A96:A618,Towerops!A96:A618,"NoTowerOpsReport")</f>
        <v>NoTowerOpsReport</v>
      </c>
    </row>
    <row r="90" spans="1:6" hidden="1">
      <c r="A90" t="s">
        <v>624</v>
      </c>
      <c r="B90" t="s">
        <v>625</v>
      </c>
      <c r="C90" s="1">
        <v>27852</v>
      </c>
      <c r="D90" s="1">
        <v>1758</v>
      </c>
      <c r="E90" t="str">
        <f>_xlfn.XLOOKUP(Table15[[#This Row],[LocID ]],Table2[Loc],Table2[from Tower data],"PotentialCand")</f>
        <v>No Data</v>
      </c>
      <c r="F90" t="str">
        <f>_xlfn.XLOOKUP(Table15[[#This Row],[LocID ]],Towerops!A97:A619,Towerops!A97:A619,"NoTowerOpsReport")</f>
        <v>NoTowerOpsReport</v>
      </c>
    </row>
    <row r="91" spans="1:6" hidden="1">
      <c r="A91" t="s">
        <v>626</v>
      </c>
      <c r="B91" t="s">
        <v>627</v>
      </c>
      <c r="C91" s="1">
        <v>27755</v>
      </c>
      <c r="D91" s="1">
        <v>8714</v>
      </c>
      <c r="E91" t="str">
        <f>_xlfn.XLOOKUP(Table15[[#This Row],[LocID ]],Table2[Loc],Table2[from Tower data],"PotentialCand")</f>
        <v>MCN</v>
      </c>
      <c r="F91" t="str">
        <f>_xlfn.XLOOKUP(Table15[[#This Row],[LocID ]],Towerops!A98:A620,Towerops!A98:A620,"NoTowerOpsReport")</f>
        <v>MCN</v>
      </c>
    </row>
    <row r="92" spans="1:6" hidden="1">
      <c r="A92" t="s">
        <v>628</v>
      </c>
      <c r="B92" t="s">
        <v>312</v>
      </c>
      <c r="C92" s="1">
        <v>27006</v>
      </c>
      <c r="D92" s="1">
        <v>61811</v>
      </c>
      <c r="E92" t="str">
        <f>_xlfn.XLOOKUP(Table15[[#This Row],[LocID ]],Table2[Loc],Table2[from Tower data],"PotentialCand")</f>
        <v>No Data</v>
      </c>
      <c r="F92" t="str">
        <f>_xlfn.XLOOKUP(Table15[[#This Row],[LocID ]],Towerops!A99:A621,Towerops!A99:A621,"NoTowerOpsReport")</f>
        <v>NoTowerOpsReport</v>
      </c>
    </row>
    <row r="93" spans="1:6" hidden="1">
      <c r="A93" t="s">
        <v>629</v>
      </c>
      <c r="B93" t="s">
        <v>630</v>
      </c>
      <c r="C93" s="1">
        <v>26961</v>
      </c>
      <c r="D93" s="1">
        <v>10890</v>
      </c>
      <c r="E93" t="str">
        <f>_xlfn.XLOOKUP(Table15[[#This Row],[LocID ]],Table2[Loc],Table2[from Tower data],"PotentialCand")</f>
        <v>MEI</v>
      </c>
      <c r="F93" t="str">
        <f>_xlfn.XLOOKUP(Table15[[#This Row],[LocID ]],Towerops!A100:A622,Towerops!A100:A622,"NoTowerOpsReport")</f>
        <v>MEI</v>
      </c>
    </row>
    <row r="94" spans="1:6" hidden="1">
      <c r="A94" t="s">
        <v>631</v>
      </c>
      <c r="B94" t="s">
        <v>471</v>
      </c>
      <c r="C94" s="1">
        <v>26669</v>
      </c>
      <c r="D94" s="1">
        <v>2438</v>
      </c>
      <c r="E94" t="str">
        <f>_xlfn.XLOOKUP(Table15[[#This Row],[LocID ]],Table2[Loc],Table2[from Tower data],"PotentialCand")</f>
        <v>No Data</v>
      </c>
      <c r="F94" t="str">
        <f>_xlfn.XLOOKUP(Table15[[#This Row],[LocID ]],Towerops!A101:A623,Towerops!A101:A623,"NoTowerOpsReport")</f>
        <v>NoTowerOpsReport</v>
      </c>
    </row>
    <row r="95" spans="1:6" hidden="1">
      <c r="A95" t="s">
        <v>632</v>
      </c>
      <c r="B95" t="s">
        <v>553</v>
      </c>
      <c r="C95" s="1">
        <v>25647</v>
      </c>
      <c r="D95" s="1">
        <v>1890</v>
      </c>
      <c r="E95" t="str">
        <f>_xlfn.XLOOKUP(Table15[[#This Row],[LocID ]],Table2[Loc],Table2[from Tower data],"PotentialCand")</f>
        <v>No Data</v>
      </c>
      <c r="F95" t="str">
        <f>_xlfn.XLOOKUP(Table15[[#This Row],[LocID ]],Towerops!A102:A624,Towerops!A102:A624,"NoTowerOpsReport")</f>
        <v>NoTowerOpsReport</v>
      </c>
    </row>
    <row r="96" spans="1:6" hidden="1">
      <c r="A96" t="s">
        <v>633</v>
      </c>
      <c r="B96" t="s">
        <v>634</v>
      </c>
      <c r="C96" s="1">
        <v>25414</v>
      </c>
      <c r="D96" s="1">
        <v>1526</v>
      </c>
      <c r="E96" t="str">
        <f>_xlfn.XLOOKUP(Table15[[#This Row],[LocID ]],Table2[Loc],Table2[from Tower data],"PotentialCand")</f>
        <v>No Data</v>
      </c>
      <c r="F96" t="str">
        <f>_xlfn.XLOOKUP(Table15[[#This Row],[LocID ]],Towerops!A103:A625,Towerops!A103:A625,"NoTowerOpsReport")</f>
        <v>NoTowerOpsReport</v>
      </c>
    </row>
    <row r="97" spans="1:6" hidden="1">
      <c r="A97" t="s">
        <v>635</v>
      </c>
      <c r="B97" t="s">
        <v>636</v>
      </c>
      <c r="C97" s="1">
        <v>25379</v>
      </c>
      <c r="D97" s="1">
        <v>2026</v>
      </c>
      <c r="E97" t="str">
        <f>_xlfn.XLOOKUP(Table15[[#This Row],[LocID ]],Table2[Loc],Table2[from Tower data],"PotentialCand")</f>
        <v>CRE</v>
      </c>
      <c r="F97" t="str">
        <f>_xlfn.XLOOKUP(Table15[[#This Row],[LocID ]],Towerops!A104:A626,Towerops!A104:A626,"NoTowerOpsReport")</f>
        <v>CRE</v>
      </c>
    </row>
    <row r="98" spans="1:6" hidden="1">
      <c r="A98" t="s">
        <v>637</v>
      </c>
      <c r="B98" t="s">
        <v>638</v>
      </c>
      <c r="C98" s="1">
        <v>25084</v>
      </c>
      <c r="D98" s="1">
        <v>939</v>
      </c>
      <c r="E98" t="str">
        <f>_xlfn.XLOOKUP(Table15[[#This Row],[LocID ]],Table2[Loc],Table2[from Tower data],"PotentialCand")</f>
        <v>SPG</v>
      </c>
      <c r="F98" t="str">
        <f>_xlfn.XLOOKUP(Table15[[#This Row],[LocID ]],Towerops!A105:A627,Towerops!A105:A627,"NoTowerOpsReport")</f>
        <v>SPG</v>
      </c>
    </row>
    <row r="99" spans="1:6" hidden="1">
      <c r="A99" t="s">
        <v>639</v>
      </c>
      <c r="B99" t="s">
        <v>537</v>
      </c>
      <c r="C99" s="1">
        <v>24962</v>
      </c>
      <c r="D99" s="1">
        <v>2171</v>
      </c>
      <c r="E99" t="str">
        <f>_xlfn.XLOOKUP(Table15[[#This Row],[LocID ]],Table2[Loc],Table2[from Tower data],"PotentialCand")</f>
        <v>No Data</v>
      </c>
      <c r="F99" t="str">
        <f>_xlfn.XLOOKUP(Table15[[#This Row],[LocID ]],Towerops!A106:A628,Towerops!A106:A628,"NoTowerOpsReport")</f>
        <v>NoTowerOpsReport</v>
      </c>
    </row>
    <row r="100" spans="1:6" hidden="1">
      <c r="A100" t="s">
        <v>640</v>
      </c>
      <c r="B100" t="s">
        <v>347</v>
      </c>
      <c r="C100" s="1">
        <v>24275</v>
      </c>
      <c r="D100" s="1">
        <v>3134</v>
      </c>
      <c r="E100" t="str">
        <f>_xlfn.XLOOKUP(Table15[[#This Row],[LocID ]],Table2[Loc],Table2[from Tower data],"PotentialCand")</f>
        <v>No Data</v>
      </c>
      <c r="F100" t="str">
        <f>_xlfn.XLOOKUP(Table15[[#This Row],[LocID ]],Towerops!A107:A629,Towerops!A107:A629,"NoTowerOpsReport")</f>
        <v>NoTowerOpsReport</v>
      </c>
    </row>
    <row r="101" spans="1:6" hidden="1">
      <c r="A101" t="s">
        <v>641</v>
      </c>
      <c r="B101" t="s">
        <v>596</v>
      </c>
      <c r="C101" s="1">
        <v>24090</v>
      </c>
      <c r="D101" s="1">
        <v>11116</v>
      </c>
      <c r="E101" t="str">
        <f>_xlfn.XLOOKUP(Table15[[#This Row],[LocID ]],Table2[Loc],Table2[from Tower data],"PotentialCand")</f>
        <v>BFM</v>
      </c>
      <c r="F101" t="str">
        <f>_xlfn.XLOOKUP(Table15[[#This Row],[LocID ]],Towerops!A108:A630,Towerops!A108:A630,"NoTowerOpsReport")</f>
        <v>NoTowerOpsReport</v>
      </c>
    </row>
    <row r="102" spans="1:6" hidden="1">
      <c r="A102" t="s">
        <v>642</v>
      </c>
      <c r="B102" t="s">
        <v>198</v>
      </c>
      <c r="C102" s="1">
        <v>23467</v>
      </c>
      <c r="D102" s="1">
        <v>1058</v>
      </c>
      <c r="E102" t="str">
        <f>_xlfn.XLOOKUP(Table15[[#This Row],[LocID ]],Table2[Loc],Table2[from Tower data],"PotentialCand")</f>
        <v>No Data</v>
      </c>
      <c r="F102" t="str">
        <f>_xlfn.XLOOKUP(Table15[[#This Row],[LocID ]],Towerops!A109:A631,Towerops!A109:A631,"NoTowerOpsReport")</f>
        <v>NoTowerOpsReport</v>
      </c>
    </row>
    <row r="103" spans="1:6" hidden="1">
      <c r="A103" t="s">
        <v>643</v>
      </c>
      <c r="B103" t="s">
        <v>476</v>
      </c>
      <c r="C103" s="1">
        <v>23412</v>
      </c>
      <c r="D103" s="1">
        <v>3312</v>
      </c>
      <c r="E103" t="str">
        <f>_xlfn.XLOOKUP(Table15[[#This Row],[LocID ]],Table2[Loc],Table2[from Tower data],"PotentialCand")</f>
        <v>No Data</v>
      </c>
      <c r="F103" t="str">
        <f>_xlfn.XLOOKUP(Table15[[#This Row],[LocID ]],Towerops!A110:A632,Towerops!A110:A632,"NoTowerOpsReport")</f>
        <v>NoTowerOpsReport</v>
      </c>
    </row>
    <row r="104" spans="1:6" hidden="1">
      <c r="A104" t="s">
        <v>644</v>
      </c>
      <c r="B104" t="s">
        <v>102</v>
      </c>
      <c r="C104" s="1">
        <v>23027</v>
      </c>
      <c r="D104" s="1">
        <v>11224</v>
      </c>
      <c r="E104" t="str">
        <f>_xlfn.XLOOKUP(Table15[[#This Row],[LocID ]],Table2[Loc],Table2[from Tower data],"PotentialCand")</f>
        <v>ABY</v>
      </c>
      <c r="F104" t="str">
        <f>_xlfn.XLOOKUP(Table15[[#This Row],[LocID ]],Towerops!A111:A633,Towerops!A111:A633,"NoTowerOpsReport")</f>
        <v>NoTowerOpsReport</v>
      </c>
    </row>
    <row r="105" spans="1:6" hidden="1">
      <c r="A105" t="s">
        <v>645</v>
      </c>
      <c r="B105" t="s">
        <v>646</v>
      </c>
      <c r="C105" s="1">
        <v>22450</v>
      </c>
      <c r="D105" s="1">
        <v>3052</v>
      </c>
      <c r="E105" t="str">
        <f>_xlfn.XLOOKUP(Table15[[#This Row],[LocID ]],Table2[Loc],Table2[from Tower data],"PotentialCand")</f>
        <v>No Data</v>
      </c>
      <c r="F105" t="str">
        <f>_xlfn.XLOOKUP(Table15[[#This Row],[LocID ]],Towerops!A112:A634,Towerops!A112:A634,"NoTowerOpsReport")</f>
        <v>NoTowerOpsReport</v>
      </c>
    </row>
    <row r="106" spans="1:6" hidden="1">
      <c r="A106" t="s">
        <v>647</v>
      </c>
      <c r="B106" t="s">
        <v>648</v>
      </c>
      <c r="C106" s="1">
        <v>22163</v>
      </c>
      <c r="D106" s="1">
        <v>3786</v>
      </c>
      <c r="E106" t="str">
        <f>_xlfn.XLOOKUP(Table15[[#This Row],[LocID ]],Table2[Loc],Table2[from Tower data],"PotentialCand")</f>
        <v>No Data</v>
      </c>
      <c r="F106" t="str">
        <f>_xlfn.XLOOKUP(Table15[[#This Row],[LocID ]],Towerops!A113:A635,Towerops!A113:A635,"NoTowerOpsReport")</f>
        <v>NoTowerOpsReport</v>
      </c>
    </row>
    <row r="107" spans="1:6" hidden="1">
      <c r="A107" t="s">
        <v>649</v>
      </c>
      <c r="B107" t="s">
        <v>650</v>
      </c>
      <c r="C107" s="1">
        <v>22099</v>
      </c>
      <c r="D107" s="1">
        <v>5238</v>
      </c>
      <c r="E107" t="str">
        <f>_xlfn.XLOOKUP(Table15[[#This Row],[LocID ]],Table2[Loc],Table2[from Tower data],"PotentialCand")</f>
        <v>No Data</v>
      </c>
      <c r="F107" t="str">
        <f>_xlfn.XLOOKUP(Table15[[#This Row],[LocID ]],Towerops!A114:A636,Towerops!A114:A636,"NoTowerOpsReport")</f>
        <v>NoTowerOpsReport</v>
      </c>
    </row>
    <row r="108" spans="1:6" hidden="1">
      <c r="A108" t="s">
        <v>651</v>
      </c>
      <c r="B108" t="s">
        <v>522</v>
      </c>
      <c r="C108" s="1">
        <v>21939</v>
      </c>
      <c r="D108" s="1">
        <v>10153</v>
      </c>
      <c r="E108" t="str">
        <f>_xlfn.XLOOKUP(Table15[[#This Row],[LocID ]],Table2[Loc],Table2[from Tower data],"PotentialCand")</f>
        <v>No Data</v>
      </c>
      <c r="F108" t="str">
        <f>_xlfn.XLOOKUP(Table15[[#This Row],[LocID ]],Towerops!A115:A637,Towerops!A115:A637,"NoTowerOpsReport")</f>
        <v>NoTowerOpsReport</v>
      </c>
    </row>
    <row r="109" spans="1:6" hidden="1">
      <c r="A109" t="s">
        <v>652</v>
      </c>
      <c r="B109" t="s">
        <v>653</v>
      </c>
      <c r="C109" s="1">
        <v>21845</v>
      </c>
      <c r="D109" s="1">
        <v>2838</v>
      </c>
      <c r="E109" t="str">
        <f>_xlfn.XLOOKUP(Table15[[#This Row],[LocID ]],Table2[Loc],Table2[from Tower data],"PotentialCand")</f>
        <v>HKY</v>
      </c>
      <c r="F109" t="str">
        <f>_xlfn.XLOOKUP(Table15[[#This Row],[LocID ]],Towerops!A116:A638,Towerops!A116:A638,"NoTowerOpsReport")</f>
        <v>HKY</v>
      </c>
    </row>
    <row r="110" spans="1:6" hidden="1">
      <c r="A110" t="s">
        <v>654</v>
      </c>
      <c r="B110" t="s">
        <v>119</v>
      </c>
      <c r="C110" s="1">
        <v>21103</v>
      </c>
      <c r="D110" s="1">
        <v>1884</v>
      </c>
      <c r="E110" t="str">
        <f>_xlfn.XLOOKUP(Table15[[#This Row],[LocID ]],Table2[Loc],Table2[from Tower data],"PotentialCand")</f>
        <v>LEE</v>
      </c>
      <c r="F110" t="str">
        <f>_xlfn.XLOOKUP(Table15[[#This Row],[LocID ]],Towerops!A117:A639,Towerops!A117:A639,"NoTowerOpsReport")</f>
        <v>LEE</v>
      </c>
    </row>
    <row r="111" spans="1:6" hidden="1">
      <c r="A111" t="s">
        <v>655</v>
      </c>
      <c r="B111" t="s">
        <v>656</v>
      </c>
      <c r="C111" s="1">
        <v>20840</v>
      </c>
      <c r="D111" s="1">
        <v>10145</v>
      </c>
      <c r="E111" t="str">
        <f>_xlfn.XLOOKUP(Table15[[#This Row],[LocID ]],Table2[Loc],Table2[from Tower data],"PotentialCand")</f>
        <v>No Data</v>
      </c>
      <c r="F111" t="str">
        <f>_xlfn.XLOOKUP(Table15[[#This Row],[LocID ]],Towerops!A118:A640,Towerops!A118:A640,"NoTowerOpsReport")</f>
        <v>NoTowerOpsReport</v>
      </c>
    </row>
    <row r="112" spans="1:6" hidden="1">
      <c r="A112" t="s">
        <v>657</v>
      </c>
      <c r="B112" t="s">
        <v>542</v>
      </c>
      <c r="C112" s="1">
        <v>20781</v>
      </c>
      <c r="D112" s="1">
        <v>1368</v>
      </c>
      <c r="E112" t="str">
        <f>_xlfn.XLOOKUP(Table15[[#This Row],[LocID ]],Table2[Loc],Table2[from Tower data],"PotentialCand")</f>
        <v>No Data</v>
      </c>
      <c r="F112" t="str">
        <f>_xlfn.XLOOKUP(Table15[[#This Row],[LocID ]],Towerops!A119:A641,Towerops!A119:A641,"NoTowerOpsReport")</f>
        <v>NoTowerOpsReport</v>
      </c>
    </row>
    <row r="113" spans="1:6" hidden="1">
      <c r="A113" t="s">
        <v>658</v>
      </c>
      <c r="B113" t="s">
        <v>659</v>
      </c>
      <c r="C113" s="1">
        <v>20660</v>
      </c>
      <c r="D113" s="1">
        <v>4985</v>
      </c>
      <c r="E113" t="str">
        <f>_xlfn.XLOOKUP(Table15[[#This Row],[LocID ]],Table2[Loc],Table2[from Tower data],"PotentialCand")</f>
        <v>No Data</v>
      </c>
      <c r="F113" t="str">
        <f>_xlfn.XLOOKUP(Table15[[#This Row],[LocID ]],Towerops!A120:A642,Towerops!A120:A642,"NoTowerOpsReport")</f>
        <v>NoTowerOpsReport</v>
      </c>
    </row>
    <row r="114" spans="1:6" hidden="1">
      <c r="A114" t="s">
        <v>660</v>
      </c>
      <c r="B114" t="s">
        <v>661</v>
      </c>
      <c r="C114" s="1">
        <v>19768</v>
      </c>
      <c r="D114" s="1">
        <v>2470</v>
      </c>
      <c r="E114" t="str">
        <f>_xlfn.XLOOKUP(Table15[[#This Row],[LocID ]],Table2[Loc],Table2[from Tower data],"PotentialCand")</f>
        <v>No Data</v>
      </c>
      <c r="F114" t="str">
        <f>_xlfn.XLOOKUP(Table15[[#This Row],[LocID ]],Towerops!A121:A643,Towerops!A121:A643,"NoTowerOpsReport")</f>
        <v>NoTowerOpsReport</v>
      </c>
    </row>
    <row r="115" spans="1:6" hidden="1">
      <c r="A115" t="s">
        <v>662</v>
      </c>
      <c r="B115" t="s">
        <v>663</v>
      </c>
      <c r="C115" s="1">
        <v>19593</v>
      </c>
      <c r="D115" s="1">
        <v>594</v>
      </c>
      <c r="E115" t="str">
        <f>_xlfn.XLOOKUP(Table15[[#This Row],[LocID ]],Table2[Loc],Table2[from Tower data],"PotentialCand")</f>
        <v>No Data</v>
      </c>
      <c r="F115" t="str">
        <f>_xlfn.XLOOKUP(Table15[[#This Row],[LocID ]],Towerops!A122:A644,Towerops!A122:A644,"NoTowerOpsReport")</f>
        <v>NoTowerOpsReport</v>
      </c>
    </row>
    <row r="116" spans="1:6" hidden="1">
      <c r="A116" t="s">
        <v>664</v>
      </c>
      <c r="B116" t="s">
        <v>665</v>
      </c>
      <c r="C116" s="1">
        <v>19561</v>
      </c>
      <c r="D116" s="1">
        <v>3653</v>
      </c>
      <c r="E116" t="str">
        <f>_xlfn.XLOOKUP(Table15[[#This Row],[LocID ]],Table2[Loc],Table2[from Tower data],"PotentialCand")</f>
        <v>EVB</v>
      </c>
      <c r="F116" t="str">
        <f>_xlfn.XLOOKUP(Table15[[#This Row],[LocID ]],Towerops!A123:A645,Towerops!A123:A645,"NoTowerOpsReport")</f>
        <v>EVB</v>
      </c>
    </row>
    <row r="117" spans="1:6" hidden="1">
      <c r="A117" t="s">
        <v>666</v>
      </c>
      <c r="B117" t="s">
        <v>667</v>
      </c>
      <c r="C117" s="1">
        <v>19293</v>
      </c>
      <c r="D117" s="1">
        <v>318129</v>
      </c>
      <c r="E117" t="str">
        <f>_xlfn.XLOOKUP(Table15[[#This Row],[LocID ]],Table2[Loc],Table2[from Tower data],"PotentialCand")</f>
        <v>SJU</v>
      </c>
      <c r="F117" t="str">
        <f>_xlfn.XLOOKUP(Table15[[#This Row],[LocID ]],Towerops!A124:A646,Towerops!A124:A646,"NoTowerOpsReport")</f>
        <v>SJU</v>
      </c>
    </row>
    <row r="118" spans="1:6" hidden="1">
      <c r="A118" t="s">
        <v>668</v>
      </c>
      <c r="B118" t="s">
        <v>669</v>
      </c>
      <c r="C118" s="1">
        <v>18889</v>
      </c>
      <c r="D118" s="1">
        <v>1956</v>
      </c>
      <c r="E118" t="str">
        <f>_xlfn.XLOOKUP(Table15[[#This Row],[LocID ]],Table2[Loc],Table2[from Tower data],"PotentialCand")</f>
        <v>No Data</v>
      </c>
      <c r="F118" t="str">
        <f>_xlfn.XLOOKUP(Table15[[#This Row],[LocID ]],Towerops!A125:A647,Towerops!A125:A647,"NoTowerOpsReport")</f>
        <v>NoTowerOpsReport</v>
      </c>
    </row>
    <row r="119" spans="1:6" hidden="1">
      <c r="A119" t="s">
        <v>670</v>
      </c>
      <c r="B119" t="s">
        <v>671</v>
      </c>
      <c r="C119" s="1">
        <v>18829</v>
      </c>
      <c r="D119" s="1">
        <v>910</v>
      </c>
      <c r="E119" t="str">
        <f>_xlfn.XLOOKUP(Table15[[#This Row],[LocID ]],Table2[Loc],Table2[from Tower data],"PotentialCand")</f>
        <v>BKV</v>
      </c>
      <c r="F119" t="str">
        <f>_xlfn.XLOOKUP(Table15[[#This Row],[LocID ]],Towerops!A126:A648,Towerops!A126:A648,"NoTowerOpsReport")</f>
        <v>NoTowerOpsReport</v>
      </c>
    </row>
    <row r="120" spans="1:6" hidden="1">
      <c r="A120" t="s">
        <v>672</v>
      </c>
      <c r="B120" t="s">
        <v>323</v>
      </c>
      <c r="C120" s="1">
        <v>18531</v>
      </c>
      <c r="D120" s="1">
        <v>31536</v>
      </c>
      <c r="E120" t="str">
        <f>_xlfn.XLOOKUP(Table15[[#This Row],[LocID ]],Table2[Loc],Table2[from Tower data],"PotentialCand")</f>
        <v>No Data</v>
      </c>
      <c r="F120" t="str">
        <f>_xlfn.XLOOKUP(Table15[[#This Row],[LocID ]],Towerops!A127:A649,Towerops!A127:A649,"NoTowerOpsReport")</f>
        <v>NoTowerOpsReport</v>
      </c>
    </row>
    <row r="121" spans="1:6" hidden="1">
      <c r="A121" t="s">
        <v>673</v>
      </c>
      <c r="B121" t="s">
        <v>573</v>
      </c>
      <c r="C121" s="1">
        <v>18117</v>
      </c>
      <c r="D121" s="1">
        <v>10455</v>
      </c>
      <c r="E121" t="str">
        <f>_xlfn.XLOOKUP(Table15[[#This Row],[LocID ]],Table2[Loc],Table2[from Tower data],"PotentialCand")</f>
        <v>No Data</v>
      </c>
      <c r="F121" t="str">
        <f>_xlfn.XLOOKUP(Table15[[#This Row],[LocID ]],Towerops!A128:A650,Towerops!A128:A650,"NoTowerOpsReport")</f>
        <v>NoTowerOpsReport</v>
      </c>
    </row>
    <row r="122" spans="1:6" hidden="1">
      <c r="A122" t="s">
        <v>1516</v>
      </c>
      <c r="B122" t="s">
        <v>1517</v>
      </c>
      <c r="C122" s="1">
        <v>18030</v>
      </c>
      <c r="D122" s="1">
        <v>3414</v>
      </c>
      <c r="E122" t="str">
        <f>_xlfn.XLOOKUP(Table15[[#This Row],[LocID ]],Table2[Loc],Table2[from Tower data],"PotentialCand")</f>
        <v>PotentialCand</v>
      </c>
      <c r="F122" t="str">
        <f>_xlfn.XLOOKUP(Table15[[#This Row],[LocID ]],Towerops!A129:A651,Towerops!A129:A651,"NoTowerOpsReport")</f>
        <v>NoTowerOpsReport</v>
      </c>
    </row>
    <row r="123" spans="1:6" hidden="1">
      <c r="A123" t="s">
        <v>1518</v>
      </c>
      <c r="B123" t="s">
        <v>1519</v>
      </c>
      <c r="C123" s="1">
        <v>17983</v>
      </c>
      <c r="D123" s="1">
        <v>4009</v>
      </c>
      <c r="E123" t="str">
        <f>_xlfn.XLOOKUP(Table15[[#This Row],[LocID ]],Table2[Loc],Table2[from Tower data],"PotentialCand")</f>
        <v>PotentialCand</v>
      </c>
      <c r="F123" t="str">
        <f>_xlfn.XLOOKUP(Table15[[#This Row],[LocID ]],Towerops!A130:A652,Towerops!A130:A652,"NoTowerOpsReport")</f>
        <v>NoTowerOpsReport</v>
      </c>
    </row>
    <row r="124" spans="1:6" hidden="1">
      <c r="A124" t="s">
        <v>674</v>
      </c>
      <c r="B124" t="s">
        <v>391</v>
      </c>
      <c r="C124" s="1">
        <v>17697</v>
      </c>
      <c r="D124" s="1">
        <v>13055</v>
      </c>
      <c r="E124" t="str">
        <f>_xlfn.XLOOKUP(Table15[[#This Row],[LocID ]],Table2[Loc],Table2[from Tower data],"PotentialCand")</f>
        <v>MKL</v>
      </c>
      <c r="F124" t="str">
        <f>_xlfn.XLOOKUP(Table15[[#This Row],[LocID ]],Towerops!A131:A653,Towerops!A131:A653,"NoTowerOpsReport")</f>
        <v>MKL</v>
      </c>
    </row>
    <row r="125" spans="1:6">
      <c r="A125" t="s">
        <v>1007</v>
      </c>
      <c r="B125" t="s">
        <v>391</v>
      </c>
      <c r="C125" s="1">
        <v>17692</v>
      </c>
      <c r="D125" s="1">
        <v>4273</v>
      </c>
      <c r="E125" t="str">
        <f>_xlfn.XLOOKUP(Table15[[#This Row],[LocID ]],Table2[Loc],Table2[from Tower data],"PotentialCand")</f>
        <v>PotentialCand</v>
      </c>
      <c r="F125" t="str">
        <f>_xlfn.XLOOKUP(Table15[[#This Row],[LocID ]],Towerops!A132:A654,Towerops!A132:A654,"NoTowerOpsReport")</f>
        <v>HKS</v>
      </c>
    </row>
    <row r="126" spans="1:6" hidden="1">
      <c r="A126" t="s">
        <v>1520</v>
      </c>
      <c r="B126" t="s">
        <v>43</v>
      </c>
      <c r="C126" s="1">
        <v>17423</v>
      </c>
      <c r="D126" s="1">
        <v>1055</v>
      </c>
      <c r="E126" t="str">
        <f>_xlfn.XLOOKUP(Table15[[#This Row],[LocID ]],Table2[Loc],Table2[from Tower data],"PotentialCand")</f>
        <v>PotentialCand</v>
      </c>
      <c r="F126" t="str">
        <f>_xlfn.XLOOKUP(Table15[[#This Row],[LocID ]],Towerops!A133:A655,Towerops!A133:A655,"NoTowerOpsReport")</f>
        <v>NoTowerOpsReport</v>
      </c>
    </row>
    <row r="127" spans="1:6" hidden="1">
      <c r="A127" t="s">
        <v>675</v>
      </c>
      <c r="B127" t="s">
        <v>676</v>
      </c>
      <c r="C127" s="1">
        <v>17420</v>
      </c>
      <c r="D127" s="1">
        <v>15038</v>
      </c>
      <c r="E127" t="str">
        <f>_xlfn.XLOOKUP(Table15[[#This Row],[LocID ]],Table2[Loc],Table2[from Tower data],"PotentialCand")</f>
        <v>TUP</v>
      </c>
      <c r="F127" t="str">
        <f>_xlfn.XLOOKUP(Table15[[#This Row],[LocID ]],Towerops!A134:A656,Towerops!A134:A656,"NoTowerOpsReport")</f>
        <v>TUP</v>
      </c>
    </row>
    <row r="128" spans="1:6" hidden="1">
      <c r="A128" t="s">
        <v>1521</v>
      </c>
      <c r="B128" t="s">
        <v>1522</v>
      </c>
      <c r="C128" s="1">
        <v>17343</v>
      </c>
      <c r="D128" s="1">
        <v>1128</v>
      </c>
      <c r="E128" t="str">
        <f>_xlfn.XLOOKUP(Table15[[#This Row],[LocID ]],Table2[Loc],Table2[from Tower data],"PotentialCand")</f>
        <v>PotentialCand</v>
      </c>
      <c r="F128" t="str">
        <f>_xlfn.XLOOKUP(Table15[[#This Row],[LocID ]],Towerops!A135:A657,Towerops!A135:A657,"NoTowerOpsReport")</f>
        <v>NoTowerOpsReport</v>
      </c>
    </row>
    <row r="129" spans="1:6">
      <c r="A129" t="s">
        <v>975</v>
      </c>
      <c r="B129" t="s">
        <v>976</v>
      </c>
      <c r="C129" s="1">
        <v>17288</v>
      </c>
      <c r="D129" s="1">
        <v>12282</v>
      </c>
      <c r="E129" t="str">
        <f>_xlfn.XLOOKUP(Table15[[#This Row],[LocID ]],Table2[Loc],Table2[from Tower data],"PotentialCand")</f>
        <v>PotentialCand</v>
      </c>
      <c r="F129" t="str">
        <f>_xlfn.XLOOKUP(Table15[[#This Row],[LocID ]],Towerops!A136:A658,Towerops!A136:A658,"NoTowerOpsReport")</f>
        <v>PAH</v>
      </c>
    </row>
    <row r="130" spans="1:6" hidden="1">
      <c r="A130" t="s">
        <v>1523</v>
      </c>
      <c r="B130" t="s">
        <v>1524</v>
      </c>
      <c r="C130" s="1">
        <v>17100</v>
      </c>
      <c r="D130" s="1">
        <v>1455</v>
      </c>
      <c r="E130" t="str">
        <f>_xlfn.XLOOKUP(Table15[[#This Row],[LocID ]],Table2[Loc],Table2[from Tower data],"PotentialCand")</f>
        <v>PotentialCand</v>
      </c>
      <c r="F130" t="str">
        <f>_xlfn.XLOOKUP(Table15[[#This Row],[LocID ]],Towerops!A137:A659,Towerops!A137:A659,"NoTowerOpsReport")</f>
        <v>NoTowerOpsReport</v>
      </c>
    </row>
    <row r="131" spans="1:6" hidden="1">
      <c r="A131" t="s">
        <v>1525</v>
      </c>
      <c r="B131" t="s">
        <v>1526</v>
      </c>
      <c r="C131" s="1">
        <v>16973</v>
      </c>
      <c r="D131" s="1">
        <v>3076</v>
      </c>
      <c r="E131" t="str">
        <f>_xlfn.XLOOKUP(Table15[[#This Row],[LocID ]],Table2[Loc],Table2[from Tower data],"PotentialCand")</f>
        <v>PotentialCand</v>
      </c>
      <c r="F131" t="str">
        <f>_xlfn.XLOOKUP(Table15[[#This Row],[LocID ]],Towerops!A138:A660,Towerops!A138:A660,"NoTowerOpsReport")</f>
        <v>NoTowerOpsReport</v>
      </c>
    </row>
    <row r="132" spans="1:6" hidden="1">
      <c r="A132" t="s">
        <v>1527</v>
      </c>
      <c r="B132" t="s">
        <v>561</v>
      </c>
      <c r="C132" s="1">
        <v>16943</v>
      </c>
      <c r="D132" s="1">
        <v>7718</v>
      </c>
      <c r="E132" t="str">
        <f>_xlfn.XLOOKUP(Table15[[#This Row],[LocID ]],Table2[Loc],Table2[from Tower data],"PotentialCand")</f>
        <v>PotentialCand</v>
      </c>
      <c r="F132" t="str">
        <f>_xlfn.XLOOKUP(Table15[[#This Row],[LocID ]],Towerops!A139:A661,Towerops!A139:A661,"NoTowerOpsReport")</f>
        <v>NoTowerOpsReport</v>
      </c>
    </row>
    <row r="133" spans="1:6">
      <c r="A133" t="s">
        <v>1050</v>
      </c>
      <c r="B133" t="s">
        <v>1051</v>
      </c>
      <c r="C133" s="1">
        <v>16710</v>
      </c>
      <c r="D133" s="1">
        <v>1277</v>
      </c>
      <c r="E133" t="str">
        <f>_xlfn.XLOOKUP(Table15[[#This Row],[LocID ]],Table2[Loc],Table2[from Tower data],"PotentialCand")</f>
        <v>PotentialCand</v>
      </c>
      <c r="F133" t="str">
        <f>_xlfn.XLOOKUP(Table15[[#This Row],[LocID ]],Towerops!A140:A662,Towerops!A140:A662,"NoTowerOpsReport")</f>
        <v>NQA</v>
      </c>
    </row>
    <row r="134" spans="1:6" hidden="1">
      <c r="A134" t="s">
        <v>1528</v>
      </c>
      <c r="B134" t="s">
        <v>1529</v>
      </c>
      <c r="C134" s="1">
        <v>16551</v>
      </c>
      <c r="D134" s="1">
        <v>1551</v>
      </c>
      <c r="E134" t="str">
        <f>_xlfn.XLOOKUP(Table15[[#This Row],[LocID ]],Table2[Loc],Table2[from Tower data],"PotentialCand")</f>
        <v>PotentialCand</v>
      </c>
      <c r="F134" t="str">
        <f>_xlfn.XLOOKUP(Table15[[#This Row],[LocID ]],Towerops!A141:A663,Towerops!A141:A663,"NoTowerOpsReport")</f>
        <v>NoTowerOpsReport</v>
      </c>
    </row>
    <row r="135" spans="1:6" hidden="1">
      <c r="A135" t="s">
        <v>1530</v>
      </c>
      <c r="B135" t="s">
        <v>1531</v>
      </c>
      <c r="C135" s="1">
        <v>16449</v>
      </c>
      <c r="D135" s="1">
        <v>844</v>
      </c>
      <c r="E135" t="str">
        <f>_xlfn.XLOOKUP(Table15[[#This Row],[LocID ]],Table2[Loc],Table2[from Tower data],"PotentialCand")</f>
        <v>PotentialCand</v>
      </c>
      <c r="F135" t="str">
        <f>_xlfn.XLOOKUP(Table15[[#This Row],[LocID ]],Towerops!A142:A664,Towerops!A142:A664,"NoTowerOpsReport")</f>
        <v>NoTowerOpsReport</v>
      </c>
    </row>
    <row r="136" spans="1:6" hidden="1">
      <c r="A136" t="s">
        <v>1532</v>
      </c>
      <c r="B136" t="s">
        <v>1533</v>
      </c>
      <c r="C136" s="1">
        <v>16345</v>
      </c>
      <c r="D136" s="1">
        <v>188</v>
      </c>
      <c r="E136" t="str">
        <f>_xlfn.XLOOKUP(Table15[[#This Row],[LocID ]],Table2[Loc],Table2[from Tower data],"PotentialCand")</f>
        <v>PotentialCand</v>
      </c>
      <c r="F136" t="str">
        <f>_xlfn.XLOOKUP(Table15[[#This Row],[LocID ]],Towerops!A143:A665,Towerops!A143:A665,"NoTowerOpsReport")</f>
        <v>NoTowerOpsReport</v>
      </c>
    </row>
    <row r="137" spans="1:6" hidden="1">
      <c r="A137" t="s">
        <v>1534</v>
      </c>
      <c r="B137" t="s">
        <v>478</v>
      </c>
      <c r="C137" s="1">
        <v>16138</v>
      </c>
      <c r="D137" s="1">
        <v>702</v>
      </c>
      <c r="E137" t="str">
        <f>_xlfn.XLOOKUP(Table15[[#This Row],[LocID ]],Table2[Loc],Table2[from Tower data],"PotentialCand")</f>
        <v>PotentialCand</v>
      </c>
      <c r="F137" t="str">
        <f>_xlfn.XLOOKUP(Table15[[#This Row],[LocID ]],Towerops!A144:A666,Towerops!A144:A666,"NoTowerOpsReport")</f>
        <v>NoTowerOpsReport</v>
      </c>
    </row>
    <row r="138" spans="1:6" hidden="1">
      <c r="A138" t="s">
        <v>1535</v>
      </c>
      <c r="B138" t="s">
        <v>1536</v>
      </c>
      <c r="C138" s="1">
        <v>16063</v>
      </c>
      <c r="D138" s="1">
        <v>1690</v>
      </c>
      <c r="E138" t="str">
        <f>_xlfn.XLOOKUP(Table15[[#This Row],[LocID ]],Table2[Loc],Table2[from Tower data],"PotentialCand")</f>
        <v>PotentialCand</v>
      </c>
      <c r="F138" t="str">
        <f>_xlfn.XLOOKUP(Table15[[#This Row],[LocID ]],Towerops!A145:A667,Towerops!A145:A667,"NoTowerOpsReport")</f>
        <v>NoTowerOpsReport</v>
      </c>
    </row>
    <row r="139" spans="1:6" hidden="1">
      <c r="A139" t="s">
        <v>1537</v>
      </c>
      <c r="B139" t="s">
        <v>731</v>
      </c>
      <c r="C139" s="1">
        <v>15716</v>
      </c>
      <c r="D139" s="1">
        <v>1725</v>
      </c>
      <c r="E139" t="str">
        <f>_xlfn.XLOOKUP(Table15[[#This Row],[LocID ]],Table2[Loc],Table2[from Tower data],"PotentialCand")</f>
        <v>PotentialCand</v>
      </c>
      <c r="F139" t="str">
        <f>_xlfn.XLOOKUP(Table15[[#This Row],[LocID ]],Towerops!A146:A668,Towerops!A146:A668,"NoTowerOpsReport")</f>
        <v>NoTowerOpsReport</v>
      </c>
    </row>
    <row r="140" spans="1:6" hidden="1">
      <c r="A140" t="s">
        <v>1538</v>
      </c>
      <c r="B140" t="s">
        <v>1539</v>
      </c>
      <c r="C140" s="1">
        <v>15569</v>
      </c>
      <c r="D140" s="1">
        <v>13400</v>
      </c>
      <c r="E140" t="str">
        <f>_xlfn.XLOOKUP(Table15[[#This Row],[LocID ]],Table2[Loc],Table2[from Tower data],"PotentialCand")</f>
        <v>PotentialCand</v>
      </c>
      <c r="F140" t="str">
        <f>_xlfn.XLOOKUP(Table15[[#This Row],[LocID ]],Towerops!A147:A669,Towerops!A147:A669,"NoTowerOpsReport")</f>
        <v>NoTowerOpsReport</v>
      </c>
    </row>
    <row r="141" spans="1:6">
      <c r="A141" t="s">
        <v>973</v>
      </c>
      <c r="B141" t="s">
        <v>974</v>
      </c>
      <c r="C141" s="1">
        <v>15510</v>
      </c>
      <c r="D141" s="1">
        <v>12293</v>
      </c>
      <c r="E141" t="str">
        <f>_xlfn.XLOOKUP(Table15[[#This Row],[LocID ]],Table2[Loc],Table2[from Tower data],"PotentialCand")</f>
        <v>PotentialCand</v>
      </c>
      <c r="F141" t="str">
        <f>_xlfn.XLOOKUP(Table15[[#This Row],[LocID ]],Towerops!A148:A670,Towerops!A148:A670,"NoTowerOpsReport")</f>
        <v>FLO</v>
      </c>
    </row>
    <row r="142" spans="1:6" hidden="1">
      <c r="A142" t="s">
        <v>1540</v>
      </c>
      <c r="B142" t="s">
        <v>471</v>
      </c>
      <c r="C142" s="1">
        <v>15467</v>
      </c>
      <c r="D142" s="1">
        <v>1177</v>
      </c>
      <c r="E142" t="str">
        <f>_xlfn.XLOOKUP(Table15[[#This Row],[LocID ]],Table2[Loc],Table2[from Tower data],"PotentialCand")</f>
        <v>PotentialCand</v>
      </c>
      <c r="F142" t="str">
        <f>_xlfn.XLOOKUP(Table15[[#This Row],[LocID ]],Towerops!A149:A671,Towerops!A149:A671,"NoTowerOpsReport")</f>
        <v>NoTowerOpsReport</v>
      </c>
    </row>
    <row r="143" spans="1:6">
      <c r="A143" t="s">
        <v>992</v>
      </c>
      <c r="B143" t="s">
        <v>993</v>
      </c>
      <c r="C143" s="1">
        <v>15363</v>
      </c>
      <c r="D143" s="1">
        <v>7474</v>
      </c>
      <c r="E143" t="str">
        <f>_xlfn.XLOOKUP(Table15[[#This Row],[LocID ]],Table2[Loc],Table2[from Tower data],"PotentialCand")</f>
        <v>PotentialCand</v>
      </c>
      <c r="F143" t="str">
        <f>_xlfn.XLOOKUP(Table15[[#This Row],[LocID ]],Towerops!A150:A672,Towerops!A150:A672,"NoTowerOpsReport")</f>
        <v>GTR</v>
      </c>
    </row>
    <row r="144" spans="1:6">
      <c r="A144" t="s">
        <v>1083</v>
      </c>
      <c r="B144" t="s">
        <v>1084</v>
      </c>
      <c r="C144" s="1">
        <v>15080</v>
      </c>
      <c r="D144" s="1">
        <v>366</v>
      </c>
      <c r="E144" t="str">
        <f>_xlfn.XLOOKUP(Table15[[#This Row],[LocID ]],Table2[Loc],Table2[from Tower data],"PotentialCand")</f>
        <v>PotentialCand</v>
      </c>
      <c r="F144" t="str">
        <f>_xlfn.XLOOKUP(Table15[[#This Row],[LocID ]],Towerops!A151:A673,Towerops!A151:A673,"NoTowerOpsReport")</f>
        <v>HWO</v>
      </c>
    </row>
    <row r="145" spans="1:6">
      <c r="A145" t="s">
        <v>985</v>
      </c>
      <c r="B145" t="s">
        <v>573</v>
      </c>
      <c r="C145" s="1">
        <v>14687</v>
      </c>
      <c r="D145" s="1">
        <v>9490</v>
      </c>
      <c r="E145" t="str">
        <f>_xlfn.XLOOKUP(Table15[[#This Row],[LocID ]],Table2[Loc],Table2[from Tower data],"PotentialCand")</f>
        <v>PotentialCand</v>
      </c>
      <c r="F145" t="str">
        <f>_xlfn.XLOOKUP(Table15[[#This Row],[LocID ]],Towerops!A152:A674,Towerops!A152:A674,"NoTowerOpsReport")</f>
        <v>GYH</v>
      </c>
    </row>
    <row r="146" spans="1:6">
      <c r="A146" t="s">
        <v>1018</v>
      </c>
      <c r="B146" t="s">
        <v>1019</v>
      </c>
      <c r="C146" s="1">
        <v>14367</v>
      </c>
      <c r="D146" s="1">
        <v>3391</v>
      </c>
      <c r="E146" t="str">
        <f>_xlfn.XLOOKUP(Table15[[#This Row],[LocID ]],Table2[Loc],Table2[from Tower data],"PotentialCand")</f>
        <v>PotentialCand</v>
      </c>
      <c r="F146" t="str">
        <f>_xlfn.XLOOKUP(Table15[[#This Row],[LocID ]],Towerops!A153:A675,Towerops!A153:A675,"NoTowerOpsReport")</f>
        <v>TIX</v>
      </c>
    </row>
    <row r="147" spans="1:6" hidden="1">
      <c r="A147" t="s">
        <v>1541</v>
      </c>
      <c r="B147" t="s">
        <v>1542</v>
      </c>
      <c r="C147" s="1">
        <v>14104</v>
      </c>
      <c r="D147" s="1">
        <v>3968</v>
      </c>
      <c r="E147" t="str">
        <f>_xlfn.XLOOKUP(Table15[[#This Row],[LocID ]],Table2[Loc],Table2[from Tower data],"PotentialCand")</f>
        <v>PotentialCand</v>
      </c>
      <c r="F147" t="str">
        <f>_xlfn.XLOOKUP(Table15[[#This Row],[LocID ]],Towerops!A154:A676,Towerops!A154:A676,"NoTowerOpsReport")</f>
        <v>NoTowerOpsReport</v>
      </c>
    </row>
    <row r="148" spans="1:6" hidden="1">
      <c r="A148" t="s">
        <v>1543</v>
      </c>
      <c r="B148" t="s">
        <v>1544</v>
      </c>
      <c r="C148" s="1">
        <v>13951</v>
      </c>
      <c r="D148" s="1">
        <v>1055</v>
      </c>
      <c r="E148" t="str">
        <f>_xlfn.XLOOKUP(Table15[[#This Row],[LocID ]],Table2[Loc],Table2[from Tower data],"PotentialCand")</f>
        <v>PotentialCand</v>
      </c>
      <c r="F148" t="str">
        <f>_xlfn.XLOOKUP(Table15[[#This Row],[LocID ]],Towerops!A155:A677,Towerops!A155:A677,"NoTowerOpsReport")</f>
        <v>NoTowerOpsReport</v>
      </c>
    </row>
    <row r="149" spans="1:6" hidden="1">
      <c r="A149" t="s">
        <v>1545</v>
      </c>
      <c r="B149" t="s">
        <v>1546</v>
      </c>
      <c r="C149" s="1">
        <v>13431</v>
      </c>
      <c r="D149" s="1">
        <v>7296</v>
      </c>
      <c r="E149" t="str">
        <f>_xlfn.XLOOKUP(Table15[[#This Row],[LocID ]],Table2[Loc],Table2[from Tower data],"PotentialCand")</f>
        <v>PotentialCand</v>
      </c>
      <c r="F149" t="str">
        <f>_xlfn.XLOOKUP(Table15[[#This Row],[LocID ]],Towerops!A156:A678,Towerops!A156:A678,"NoTowerOpsReport")</f>
        <v>NoTowerOpsReport</v>
      </c>
    </row>
    <row r="150" spans="1:6">
      <c r="A150" t="s">
        <v>1061</v>
      </c>
      <c r="B150" t="s">
        <v>1062</v>
      </c>
      <c r="C150" s="1">
        <v>13220</v>
      </c>
      <c r="D150" s="1">
        <v>1055</v>
      </c>
      <c r="E150" t="str">
        <f>_xlfn.XLOOKUP(Table15[[#This Row],[LocID ]],Table2[Loc],Table2[from Tower data],"PotentialCand")</f>
        <v>PotentialCand</v>
      </c>
      <c r="F150" t="str">
        <f>_xlfn.XLOOKUP(Table15[[#This Row],[LocID ]],Towerops!A157:A679,Towerops!A157:A679,"NoTowerOpsReport")</f>
        <v>FIN</v>
      </c>
    </row>
    <row r="151" spans="1:6" hidden="1">
      <c r="A151" t="s">
        <v>1547</v>
      </c>
      <c r="B151" t="s">
        <v>522</v>
      </c>
      <c r="C151" s="1">
        <v>13051</v>
      </c>
      <c r="D151" s="1">
        <v>1443</v>
      </c>
      <c r="E151" t="str">
        <f>_xlfn.XLOOKUP(Table15[[#This Row],[LocID ]],Table2[Loc],Table2[from Tower data],"PotentialCand")</f>
        <v>PotentialCand</v>
      </c>
      <c r="F151" t="str">
        <f>_xlfn.XLOOKUP(Table15[[#This Row],[LocID ]],Towerops!A158:A680,Towerops!A158:A680,"NoTowerOpsReport")</f>
        <v>NoTowerOpsReport</v>
      </c>
    </row>
    <row r="152" spans="1:6">
      <c r="A152" t="s">
        <v>925</v>
      </c>
      <c r="B152" t="s">
        <v>926</v>
      </c>
      <c r="C152" s="1">
        <v>12932</v>
      </c>
      <c r="D152" s="1">
        <v>76012</v>
      </c>
      <c r="E152" t="str">
        <f>_xlfn.XLOOKUP(Table15[[#This Row],[LocID ]],Table2[Loc],Table2[from Tower data],"PotentialCand")</f>
        <v>PotentialCand</v>
      </c>
      <c r="F152" t="str">
        <f>_xlfn.XLOOKUP(Table15[[#This Row],[LocID ]],Towerops!A159:A681,Towerops!A159:A681,"NoTowerOpsReport")</f>
        <v>STT</v>
      </c>
    </row>
    <row r="153" spans="1:6">
      <c r="A153" t="s">
        <v>1004</v>
      </c>
      <c r="B153" t="s">
        <v>526</v>
      </c>
      <c r="C153" s="1">
        <v>12507</v>
      </c>
      <c r="D153" s="1">
        <v>4932</v>
      </c>
      <c r="E153" t="str">
        <f>_xlfn.XLOOKUP(Table15[[#This Row],[LocID ]],Table2[Loc],Table2[from Tower data],"PotentialCand")</f>
        <v>PotentialCand</v>
      </c>
      <c r="F153" t="str">
        <f>_xlfn.XLOOKUP(Table15[[#This Row],[LocID ]],Towerops!A160:A682,Towerops!A160:A682,"NoTowerOpsReport")</f>
        <v>VQQ</v>
      </c>
    </row>
    <row r="154" spans="1:6" hidden="1">
      <c r="A154" t="s">
        <v>1548</v>
      </c>
      <c r="B154" t="s">
        <v>1549</v>
      </c>
      <c r="C154" s="1">
        <v>12404</v>
      </c>
      <c r="D154" s="1">
        <v>1481</v>
      </c>
      <c r="E154" t="str">
        <f>_xlfn.XLOOKUP(Table15[[#This Row],[LocID ]],Table2[Loc],Table2[from Tower data],"PotentialCand")</f>
        <v>PotentialCand</v>
      </c>
      <c r="F154" t="str">
        <f>_xlfn.XLOOKUP(Table15[[#This Row],[LocID ]],Towerops!A161:A683,Towerops!A161:A683,"NoTowerOpsReport")</f>
        <v>NoTowerOpsReport</v>
      </c>
    </row>
    <row r="155" spans="1:6" hidden="1">
      <c r="A155" t="s">
        <v>1550</v>
      </c>
      <c r="B155" t="s">
        <v>1551</v>
      </c>
      <c r="C155" s="1">
        <v>12255</v>
      </c>
      <c r="D155" s="1">
        <v>614</v>
      </c>
      <c r="E155" t="str">
        <f>_xlfn.XLOOKUP(Table15[[#This Row],[LocID ]],Table2[Loc],Table2[from Tower data],"PotentialCand")</f>
        <v>PotentialCand</v>
      </c>
      <c r="F155" t="str">
        <f>_xlfn.XLOOKUP(Table15[[#This Row],[LocID ]],Towerops!A162:A684,Towerops!A162:A684,"NoTowerOpsReport")</f>
        <v>NoTowerOpsReport</v>
      </c>
    </row>
    <row r="156" spans="1:6" hidden="1">
      <c r="A156" t="s">
        <v>1552</v>
      </c>
      <c r="B156" t="s">
        <v>1529</v>
      </c>
      <c r="C156" s="1">
        <v>11739</v>
      </c>
      <c r="D156" s="1">
        <v>5636</v>
      </c>
      <c r="E156" t="str">
        <f>_xlfn.XLOOKUP(Table15[[#This Row],[LocID ]],Table2[Loc],Table2[from Tower data],"PotentialCand")</f>
        <v>PotentialCand</v>
      </c>
      <c r="F156" t="str">
        <f>_xlfn.XLOOKUP(Table15[[#This Row],[LocID ]],Towerops!A163:A685,Towerops!A163:A685,"NoTowerOpsReport")</f>
        <v>NoTowerOpsReport</v>
      </c>
    </row>
    <row r="157" spans="1:6" hidden="1">
      <c r="A157" t="s">
        <v>1553</v>
      </c>
      <c r="B157" t="s">
        <v>1554</v>
      </c>
      <c r="C157" s="1">
        <v>11723</v>
      </c>
      <c r="D157" s="1">
        <v>1114</v>
      </c>
      <c r="E157" t="str">
        <f>_xlfn.XLOOKUP(Table15[[#This Row],[LocID ]],Table2[Loc],Table2[from Tower data],"PotentialCand")</f>
        <v>PotentialCand</v>
      </c>
      <c r="F157" t="str">
        <f>_xlfn.XLOOKUP(Table15[[#This Row],[LocID ]],Towerops!A164:A686,Towerops!A164:A686,"NoTowerOpsReport")</f>
        <v>NoTowerOpsReport</v>
      </c>
    </row>
    <row r="158" spans="1:6" hidden="1">
      <c r="A158" t="s">
        <v>1555</v>
      </c>
      <c r="B158" t="s">
        <v>1556</v>
      </c>
      <c r="C158" s="1">
        <v>11535</v>
      </c>
      <c r="D158" s="1">
        <v>328</v>
      </c>
      <c r="E158" t="str">
        <f>_xlfn.XLOOKUP(Table15[[#This Row],[LocID ]],Table2[Loc],Table2[from Tower data],"PotentialCand")</f>
        <v>PotentialCand</v>
      </c>
      <c r="F158" t="str">
        <f>_xlfn.XLOOKUP(Table15[[#This Row],[LocID ]],Towerops!A165:A687,Towerops!A165:A687,"NoTowerOpsReport")</f>
        <v>NoTowerOpsReport</v>
      </c>
    </row>
    <row r="159" spans="1:6">
      <c r="A159" t="s">
        <v>1059</v>
      </c>
      <c r="B159" t="s">
        <v>1060</v>
      </c>
      <c r="C159" s="1">
        <v>11531</v>
      </c>
      <c r="D159" s="1">
        <v>1083</v>
      </c>
      <c r="E159" t="str">
        <f>_xlfn.XLOOKUP(Table15[[#This Row],[LocID ]],Table2[Loc],Table2[from Tower data],"PotentialCand")</f>
        <v>PotentialCand</v>
      </c>
      <c r="F159" t="str">
        <f>_xlfn.XLOOKUP(Table15[[#This Row],[LocID ]],Towerops!A166:A688,Towerops!A166:A688,"NoTowerOpsReport")</f>
        <v>ISO</v>
      </c>
    </row>
    <row r="160" spans="1:6" hidden="1">
      <c r="A160" t="s">
        <v>1557</v>
      </c>
      <c r="B160" t="s">
        <v>1558</v>
      </c>
      <c r="C160" s="1">
        <v>11520</v>
      </c>
      <c r="D160" s="1">
        <v>278</v>
      </c>
      <c r="E160" t="str">
        <f>_xlfn.XLOOKUP(Table15[[#This Row],[LocID ]],Table2[Loc],Table2[from Tower data],"PotentialCand")</f>
        <v>PotentialCand</v>
      </c>
      <c r="F160" t="str">
        <f>_xlfn.XLOOKUP(Table15[[#This Row],[LocID ]],Towerops!A167:A689,Towerops!A167:A689,"NoTowerOpsReport")</f>
        <v>NoTowerOpsReport</v>
      </c>
    </row>
    <row r="161" spans="1:6" hidden="1">
      <c r="A161" t="s">
        <v>1559</v>
      </c>
      <c r="B161" t="s">
        <v>952</v>
      </c>
      <c r="C161" s="1">
        <v>11179</v>
      </c>
      <c r="D161" s="1">
        <v>1425</v>
      </c>
      <c r="E161" t="str">
        <f>_xlfn.XLOOKUP(Table15[[#This Row],[LocID ]],Table2[Loc],Table2[from Tower data],"PotentialCand")</f>
        <v>PotentialCand</v>
      </c>
      <c r="F161" t="str">
        <f>_xlfn.XLOOKUP(Table15[[#This Row],[LocID ]],Towerops!A168:A690,Towerops!A168:A690,"NoTowerOpsReport")</f>
        <v>NoTowerOpsReport</v>
      </c>
    </row>
    <row r="162" spans="1:6">
      <c r="A162" t="s">
        <v>961</v>
      </c>
      <c r="B162" t="s">
        <v>962</v>
      </c>
      <c r="C162" s="1">
        <v>11161</v>
      </c>
      <c r="D162" s="1">
        <v>14162</v>
      </c>
      <c r="E162" t="str">
        <f>_xlfn.XLOOKUP(Table15[[#This Row],[LocID ]],Table2[Loc],Table2[from Tower data],"PotentialCand")</f>
        <v>PotentialCand</v>
      </c>
      <c r="F162" t="str">
        <f>_xlfn.XLOOKUP(Table15[[#This Row],[LocID ]],Towerops!A169:A691,Towerops!A169:A691,"NoTowerOpsReport")</f>
        <v>OWB</v>
      </c>
    </row>
    <row r="163" spans="1:6" hidden="1">
      <c r="A163" t="s">
        <v>1560</v>
      </c>
      <c r="B163" t="s">
        <v>499</v>
      </c>
      <c r="C163" s="1">
        <v>11158</v>
      </c>
      <c r="D163" s="1">
        <v>199</v>
      </c>
      <c r="E163" t="str">
        <f>_xlfn.XLOOKUP(Table15[[#This Row],[LocID ]],Table2[Loc],Table2[from Tower data],"PotentialCand")</f>
        <v>PotentialCand</v>
      </c>
      <c r="F163" t="str">
        <f>_xlfn.XLOOKUP(Table15[[#This Row],[LocID ]],Towerops!A170:A692,Towerops!A170:A692,"NoTowerOpsReport")</f>
        <v>NoTowerOpsReport</v>
      </c>
    </row>
    <row r="164" spans="1:6" hidden="1">
      <c r="A164" t="s">
        <v>1561</v>
      </c>
      <c r="B164" t="s">
        <v>946</v>
      </c>
      <c r="C164" s="1">
        <v>10935</v>
      </c>
      <c r="D164" s="1">
        <v>325</v>
      </c>
      <c r="E164" t="str">
        <f>_xlfn.XLOOKUP(Table15[[#This Row],[LocID ]],Table2[Loc],Table2[from Tower data],"PotentialCand")</f>
        <v>PotentialCand</v>
      </c>
      <c r="F164" t="str">
        <f>_xlfn.XLOOKUP(Table15[[#This Row],[LocID ]],Towerops!A171:A693,Towerops!A171:A693,"NoTowerOpsReport")</f>
        <v>NoTowerOpsReport</v>
      </c>
    </row>
    <row r="165" spans="1:6" hidden="1">
      <c r="A165" t="s">
        <v>1562</v>
      </c>
      <c r="B165" t="s">
        <v>1029</v>
      </c>
      <c r="C165" s="1">
        <v>10850</v>
      </c>
      <c r="D165" s="1">
        <v>1077</v>
      </c>
      <c r="E165" t="str">
        <f>_xlfn.XLOOKUP(Table15[[#This Row],[LocID ]],Table2[Loc],Table2[from Tower data],"PotentialCand")</f>
        <v>PotentialCand</v>
      </c>
      <c r="F165" t="str">
        <f>_xlfn.XLOOKUP(Table15[[#This Row],[LocID ]],Towerops!A172:A694,Towerops!A172:A694,"NoTowerOpsReport")</f>
        <v>NoTowerOpsReport</v>
      </c>
    </row>
    <row r="166" spans="1:6" hidden="1">
      <c r="A166" t="s">
        <v>1563</v>
      </c>
      <c r="B166" t="s">
        <v>507</v>
      </c>
      <c r="C166" s="1">
        <v>10382</v>
      </c>
      <c r="D166" s="1">
        <v>218</v>
      </c>
      <c r="E166" t="str">
        <f>_xlfn.XLOOKUP(Table15[[#This Row],[LocID ]],Table2[Loc],Table2[from Tower data],"PotentialCand")</f>
        <v>PotentialCand</v>
      </c>
      <c r="F166" t="str">
        <f>_xlfn.XLOOKUP(Table15[[#This Row],[LocID ]],Towerops!A173:A695,Towerops!A173:A695,"NoTowerOpsReport")</f>
        <v>NoTowerOpsReport</v>
      </c>
    </row>
    <row r="167" spans="1:6" hidden="1">
      <c r="A167" t="s">
        <v>1564</v>
      </c>
      <c r="B167" t="s">
        <v>476</v>
      </c>
      <c r="C167" s="1">
        <v>10267</v>
      </c>
      <c r="D167" s="1">
        <v>255</v>
      </c>
      <c r="E167" t="str">
        <f>_xlfn.XLOOKUP(Table15[[#This Row],[LocID ]],Table2[Loc],Table2[from Tower data],"PotentialCand")</f>
        <v>PotentialCand</v>
      </c>
      <c r="F167" t="str">
        <f>_xlfn.XLOOKUP(Table15[[#This Row],[LocID ]],Towerops!A174:A696,Towerops!A174:A696,"NoTowerOpsReport")</f>
        <v>NoTowerOpsReport</v>
      </c>
    </row>
    <row r="168" spans="1:6" hidden="1">
      <c r="A168" t="s">
        <v>1565</v>
      </c>
      <c r="B168" t="s">
        <v>192</v>
      </c>
      <c r="C168" s="1">
        <v>10203</v>
      </c>
      <c r="D168" s="1">
        <v>1091</v>
      </c>
      <c r="E168" t="str">
        <f>_xlfn.XLOOKUP(Table15[[#This Row],[LocID ]],Table2[Loc],Table2[from Tower data],"PotentialCand")</f>
        <v>PotentialCand</v>
      </c>
      <c r="F168" t="str">
        <f>_xlfn.XLOOKUP(Table15[[#This Row],[LocID ]],Towerops!A175:A697,Towerops!A175:A697,"NoTowerOpsReport")</f>
        <v>NoTowerOpsReport</v>
      </c>
    </row>
    <row r="169" spans="1:6" hidden="1">
      <c r="A169" t="s">
        <v>1566</v>
      </c>
      <c r="B169" t="s">
        <v>1567</v>
      </c>
      <c r="C169" s="1">
        <v>10112</v>
      </c>
      <c r="D169" s="1">
        <v>168</v>
      </c>
      <c r="E169" t="str">
        <f>_xlfn.XLOOKUP(Table15[[#This Row],[LocID ]],Table2[Loc],Table2[from Tower data],"PotentialCand")</f>
        <v>PotentialCand</v>
      </c>
      <c r="F169" t="str">
        <f>_xlfn.XLOOKUP(Table15[[#This Row],[LocID ]],Towerops!A176:A698,Towerops!A176:A698,"NoTowerOpsReport")</f>
        <v>NoTowerOpsReport</v>
      </c>
    </row>
    <row r="170" spans="1:6" hidden="1">
      <c r="A170" t="s">
        <v>1568</v>
      </c>
      <c r="B170" t="s">
        <v>1569</v>
      </c>
      <c r="C170" s="1">
        <v>9968</v>
      </c>
      <c r="D170" s="1">
        <v>502</v>
      </c>
      <c r="E170" t="str">
        <f>_xlfn.XLOOKUP(Table15[[#This Row],[LocID ]],Table2[Loc],Table2[from Tower data],"PotentialCand")</f>
        <v>PotentialCand</v>
      </c>
      <c r="F170" t="str">
        <f>_xlfn.XLOOKUP(Table15[[#This Row],[LocID ]],Towerops!A177:A699,Towerops!A177:A699,"NoTowerOpsReport")</f>
        <v>NoTowerOpsReport</v>
      </c>
    </row>
    <row r="171" spans="1:6" hidden="1">
      <c r="A171" t="s">
        <v>1570</v>
      </c>
      <c r="B171" t="s">
        <v>1571</v>
      </c>
      <c r="C171" s="1">
        <v>9951</v>
      </c>
      <c r="D171" s="1">
        <v>2282</v>
      </c>
      <c r="E171" t="str">
        <f>_xlfn.XLOOKUP(Table15[[#This Row],[LocID ]],Table2[Loc],Table2[from Tower data],"PotentialCand")</f>
        <v>PotentialCand</v>
      </c>
      <c r="F171" t="str">
        <f>_xlfn.XLOOKUP(Table15[[#This Row],[LocID ]],Towerops!A178:A700,Towerops!A178:A700,"NoTowerOpsReport")</f>
        <v>NoTowerOpsReport</v>
      </c>
    </row>
    <row r="172" spans="1:6" hidden="1">
      <c r="A172" t="s">
        <v>1572</v>
      </c>
      <c r="B172" t="s">
        <v>1573</v>
      </c>
      <c r="C172" s="1">
        <v>9931</v>
      </c>
      <c r="D172" s="1">
        <v>541</v>
      </c>
      <c r="E172" t="str">
        <f>_xlfn.XLOOKUP(Table15[[#This Row],[LocID ]],Table2[Loc],Table2[from Tower data],"PotentialCand")</f>
        <v>PotentialCand</v>
      </c>
      <c r="F172" t="str">
        <f>_xlfn.XLOOKUP(Table15[[#This Row],[LocID ]],Towerops!A179:A701,Towerops!A179:A701,"NoTowerOpsReport")</f>
        <v>NoTowerOpsReport</v>
      </c>
    </row>
    <row r="173" spans="1:6" hidden="1">
      <c r="A173" t="s">
        <v>1574</v>
      </c>
      <c r="B173" t="s">
        <v>1575</v>
      </c>
      <c r="C173" s="1">
        <v>9741</v>
      </c>
      <c r="D173" s="1">
        <v>1849</v>
      </c>
      <c r="E173" t="str">
        <f>_xlfn.XLOOKUP(Table15[[#This Row],[LocID ]],Table2[Loc],Table2[from Tower data],"PotentialCand")</f>
        <v>PotentialCand</v>
      </c>
      <c r="F173" t="str">
        <f>_xlfn.XLOOKUP(Table15[[#This Row],[LocID ]],Towerops!A180:A702,Towerops!A180:A702,"NoTowerOpsReport")</f>
        <v>NoTowerOpsReport</v>
      </c>
    </row>
    <row r="174" spans="1:6" hidden="1">
      <c r="A174" t="s">
        <v>1576</v>
      </c>
      <c r="B174" t="s">
        <v>1577</v>
      </c>
      <c r="C174" s="1">
        <v>9669</v>
      </c>
      <c r="D174" s="1">
        <v>342</v>
      </c>
      <c r="E174" t="str">
        <f>_xlfn.XLOOKUP(Table15[[#This Row],[LocID ]],Table2[Loc],Table2[from Tower data],"PotentialCand")</f>
        <v>PotentialCand</v>
      </c>
      <c r="F174" t="str">
        <f>_xlfn.XLOOKUP(Table15[[#This Row],[LocID ]],Towerops!A181:A703,Towerops!A181:A703,"NoTowerOpsReport")</f>
        <v>NoTowerOpsReport</v>
      </c>
    </row>
    <row r="175" spans="1:6" hidden="1">
      <c r="A175" t="s">
        <v>1578</v>
      </c>
      <c r="B175" t="s">
        <v>497</v>
      </c>
      <c r="C175" s="1">
        <v>9635</v>
      </c>
      <c r="D175" s="1">
        <v>1814</v>
      </c>
      <c r="E175" t="str">
        <f>_xlfn.XLOOKUP(Table15[[#This Row],[LocID ]],Table2[Loc],Table2[from Tower data],"PotentialCand")</f>
        <v>PotentialCand</v>
      </c>
      <c r="F175" t="str">
        <f>_xlfn.XLOOKUP(Table15[[#This Row],[LocID ]],Towerops!A182:A704,Towerops!A182:A704,"NoTowerOpsReport")</f>
        <v>NoTowerOpsReport</v>
      </c>
    </row>
    <row r="176" spans="1:6" hidden="1">
      <c r="A176" t="s">
        <v>1579</v>
      </c>
      <c r="B176" t="s">
        <v>731</v>
      </c>
      <c r="C176" s="1">
        <v>9622</v>
      </c>
      <c r="D176" s="1">
        <v>1083</v>
      </c>
      <c r="E176" t="str">
        <f>_xlfn.XLOOKUP(Table15[[#This Row],[LocID ]],Table2[Loc],Table2[from Tower data],"PotentialCand")</f>
        <v>PotentialCand</v>
      </c>
      <c r="F176" t="str">
        <f>_xlfn.XLOOKUP(Table15[[#This Row],[LocID ]],Towerops!A183:A705,Towerops!A183:A705,"NoTowerOpsReport")</f>
        <v>NoTowerOpsReport</v>
      </c>
    </row>
    <row r="177" spans="1:6" hidden="1">
      <c r="A177" t="s">
        <v>1580</v>
      </c>
      <c r="B177" t="s">
        <v>1581</v>
      </c>
      <c r="C177" s="1">
        <v>9605</v>
      </c>
      <c r="D177" s="1">
        <v>624</v>
      </c>
      <c r="E177" t="str">
        <f>_xlfn.XLOOKUP(Table15[[#This Row],[LocID ]],Table2[Loc],Table2[from Tower data],"PotentialCand")</f>
        <v>PotentialCand</v>
      </c>
      <c r="F177" t="str">
        <f>_xlfn.XLOOKUP(Table15[[#This Row],[LocID ]],Towerops!A184:A706,Towerops!A184:A706,"NoTowerOpsReport")</f>
        <v>NoTowerOpsReport</v>
      </c>
    </row>
    <row r="178" spans="1:6" hidden="1">
      <c r="A178" t="s">
        <v>1582</v>
      </c>
      <c r="B178" t="s">
        <v>1583</v>
      </c>
      <c r="C178" s="1">
        <v>9533</v>
      </c>
      <c r="D178" s="1">
        <v>603</v>
      </c>
      <c r="E178" t="str">
        <f>_xlfn.XLOOKUP(Table15[[#This Row],[LocID ]],Table2[Loc],Table2[from Tower data],"PotentialCand")</f>
        <v>PotentialCand</v>
      </c>
      <c r="F178" t="str">
        <f>_xlfn.XLOOKUP(Table15[[#This Row],[LocID ]],Towerops!A185:A707,Towerops!A185:A707,"NoTowerOpsReport")</f>
        <v>NoTowerOpsReport</v>
      </c>
    </row>
    <row r="179" spans="1:6">
      <c r="A179" t="s">
        <v>1054</v>
      </c>
      <c r="B179" t="s">
        <v>667</v>
      </c>
      <c r="C179" s="1">
        <v>9507</v>
      </c>
      <c r="D179" s="1">
        <v>1238</v>
      </c>
      <c r="E179" t="str">
        <f>_xlfn.XLOOKUP(Table15[[#This Row],[LocID ]],Table2[Loc],Table2[from Tower data],"PotentialCand")</f>
        <v>PotentialCand</v>
      </c>
      <c r="F179" t="str">
        <f>_xlfn.XLOOKUP(Table15[[#This Row],[LocID ]],Towerops!A186:A708,Towerops!A186:A708,"NoTowerOpsReport")</f>
        <v>SIG</v>
      </c>
    </row>
    <row r="180" spans="1:6" hidden="1">
      <c r="A180" t="s">
        <v>1584</v>
      </c>
      <c r="B180" t="s">
        <v>1585</v>
      </c>
      <c r="C180" s="1">
        <v>9346</v>
      </c>
      <c r="D180" s="1">
        <v>471</v>
      </c>
      <c r="E180" t="str">
        <f>_xlfn.XLOOKUP(Table15[[#This Row],[LocID ]],Table2[Loc],Table2[from Tower data],"PotentialCand")</f>
        <v>PotentialCand</v>
      </c>
      <c r="F180" t="str">
        <f>_xlfn.XLOOKUP(Table15[[#This Row],[LocID ]],Towerops!A187:A709,Towerops!A187:A709,"NoTowerOpsReport")</f>
        <v>NoTowerOpsReport</v>
      </c>
    </row>
    <row r="181" spans="1:6" hidden="1">
      <c r="A181" t="s">
        <v>1586</v>
      </c>
      <c r="B181" t="s">
        <v>353</v>
      </c>
      <c r="C181" s="1">
        <v>9333</v>
      </c>
      <c r="D181" s="1">
        <v>213</v>
      </c>
      <c r="E181" t="str">
        <f>_xlfn.XLOOKUP(Table15[[#This Row],[LocID ]],Table2[Loc],Table2[from Tower data],"PotentialCand")</f>
        <v>PotentialCand</v>
      </c>
      <c r="F181" t="str">
        <f>_xlfn.XLOOKUP(Table15[[#This Row],[LocID ]],Towerops!A188:A710,Towerops!A188:A710,"NoTowerOpsReport")</f>
        <v>NoTowerOpsReport</v>
      </c>
    </row>
    <row r="182" spans="1:6" hidden="1">
      <c r="A182" t="s">
        <v>1587</v>
      </c>
      <c r="B182" t="s">
        <v>1588</v>
      </c>
      <c r="C182" s="1">
        <v>9314</v>
      </c>
      <c r="D182" s="1">
        <v>1774</v>
      </c>
      <c r="E182" t="str">
        <f>_xlfn.XLOOKUP(Table15[[#This Row],[LocID ]],Table2[Loc],Table2[from Tower data],"PotentialCand")</f>
        <v>PotentialCand</v>
      </c>
      <c r="F182" t="str">
        <f>_xlfn.XLOOKUP(Table15[[#This Row],[LocID ]],Towerops!A189:A711,Towerops!A189:A711,"NoTowerOpsReport")</f>
        <v>NoTowerOpsReport</v>
      </c>
    </row>
    <row r="183" spans="1:6" hidden="1">
      <c r="A183" t="s">
        <v>1589</v>
      </c>
      <c r="B183" t="s">
        <v>1590</v>
      </c>
      <c r="C183" s="1">
        <v>9307</v>
      </c>
      <c r="D183" s="1">
        <v>199</v>
      </c>
      <c r="E183" t="str">
        <f>_xlfn.XLOOKUP(Table15[[#This Row],[LocID ]],Table2[Loc],Table2[from Tower data],"PotentialCand")</f>
        <v>PotentialCand</v>
      </c>
      <c r="F183" t="str">
        <f>_xlfn.XLOOKUP(Table15[[#This Row],[LocID ]],Towerops!A190:A712,Towerops!A190:A712,"NoTowerOpsReport")</f>
        <v>NoTowerOpsReport</v>
      </c>
    </row>
    <row r="184" spans="1:6" hidden="1">
      <c r="A184" t="s">
        <v>1591</v>
      </c>
      <c r="B184" t="s">
        <v>1592</v>
      </c>
      <c r="C184" s="1">
        <v>9240</v>
      </c>
      <c r="D184" s="1">
        <v>551</v>
      </c>
      <c r="E184" t="str">
        <f>_xlfn.XLOOKUP(Table15[[#This Row],[LocID ]],Table2[Loc],Table2[from Tower data],"PotentialCand")</f>
        <v>PotentialCand</v>
      </c>
      <c r="F184" t="str">
        <f>_xlfn.XLOOKUP(Table15[[#This Row],[LocID ]],Towerops!A191:A713,Towerops!A191:A713,"NoTowerOpsReport")</f>
        <v>NoTowerOpsReport</v>
      </c>
    </row>
    <row r="185" spans="1:6" hidden="1">
      <c r="A185" t="s">
        <v>1593</v>
      </c>
      <c r="B185" t="s">
        <v>526</v>
      </c>
      <c r="C185" s="1">
        <v>9060</v>
      </c>
      <c r="D185" s="1">
        <v>175</v>
      </c>
      <c r="E185" t="str">
        <f>_xlfn.XLOOKUP(Table15[[#This Row],[LocID ]],Table2[Loc],Table2[from Tower data],"PotentialCand")</f>
        <v>PotentialCand</v>
      </c>
      <c r="F185" t="str">
        <f>_xlfn.XLOOKUP(Table15[[#This Row],[LocID ]],Towerops!A192:A714,Towerops!A192:A714,"NoTowerOpsReport")</f>
        <v>NoTowerOpsReport</v>
      </c>
    </row>
    <row r="186" spans="1:6" hidden="1">
      <c r="A186" t="s">
        <v>1594</v>
      </c>
      <c r="B186" t="s">
        <v>1595</v>
      </c>
      <c r="C186" s="1">
        <v>9030</v>
      </c>
      <c r="D186" s="1">
        <v>908</v>
      </c>
      <c r="E186" t="str">
        <f>_xlfn.XLOOKUP(Table15[[#This Row],[LocID ]],Table2[Loc],Table2[from Tower data],"PotentialCand")</f>
        <v>PotentialCand</v>
      </c>
      <c r="F186" t="str">
        <f>_xlfn.XLOOKUP(Table15[[#This Row],[LocID ]],Towerops!A193:A715,Towerops!A193:A715,"NoTowerOpsReport")</f>
        <v>NoTowerOpsReport</v>
      </c>
    </row>
    <row r="187" spans="1:6" hidden="1">
      <c r="A187" t="s">
        <v>1596</v>
      </c>
      <c r="B187" t="s">
        <v>1597</v>
      </c>
      <c r="C187" s="1">
        <v>8992</v>
      </c>
      <c r="D187" s="1">
        <v>703</v>
      </c>
      <c r="E187" t="str">
        <f>_xlfn.XLOOKUP(Table15[[#This Row],[LocID ]],Table2[Loc],Table2[from Tower data],"PotentialCand")</f>
        <v>PotentialCand</v>
      </c>
      <c r="F187" t="str">
        <f>_xlfn.XLOOKUP(Table15[[#This Row],[LocID ]],Towerops!A194:A716,Towerops!A194:A716,"NoTowerOpsReport")</f>
        <v>NoTowerOpsReport</v>
      </c>
    </row>
    <row r="188" spans="1:6" hidden="1">
      <c r="A188" t="s">
        <v>1598</v>
      </c>
      <c r="B188" t="s">
        <v>1599</v>
      </c>
      <c r="C188" s="1">
        <v>8935</v>
      </c>
      <c r="D188" s="1">
        <v>1127</v>
      </c>
      <c r="E188" t="str">
        <f>_xlfn.XLOOKUP(Table15[[#This Row],[LocID ]],Table2[Loc],Table2[from Tower data],"PotentialCand")</f>
        <v>PotentialCand</v>
      </c>
      <c r="F188" t="str">
        <f>_xlfn.XLOOKUP(Table15[[#This Row],[LocID ]],Towerops!A195:A717,Towerops!A195:A717,"NoTowerOpsReport")</f>
        <v>NoTowerOpsReport</v>
      </c>
    </row>
    <row r="189" spans="1:6" hidden="1">
      <c r="A189" t="s">
        <v>1600</v>
      </c>
      <c r="B189" t="s">
        <v>1601</v>
      </c>
      <c r="C189" s="1">
        <v>8747</v>
      </c>
      <c r="D189" s="1">
        <v>787</v>
      </c>
      <c r="E189" t="str">
        <f>_xlfn.XLOOKUP(Table15[[#This Row],[LocID ]],Table2[Loc],Table2[from Tower data],"PotentialCand")</f>
        <v>PotentialCand</v>
      </c>
      <c r="F189" t="str">
        <f>_xlfn.XLOOKUP(Table15[[#This Row],[LocID ]],Towerops!A196:A718,Towerops!A196:A718,"NoTowerOpsReport")</f>
        <v>NoTowerOpsReport</v>
      </c>
    </row>
    <row r="190" spans="1:6" hidden="1">
      <c r="A190" t="s">
        <v>1602</v>
      </c>
      <c r="B190" t="s">
        <v>1603</v>
      </c>
      <c r="C190" s="1">
        <v>8617</v>
      </c>
      <c r="D190" s="1">
        <v>536</v>
      </c>
      <c r="E190" t="str">
        <f>_xlfn.XLOOKUP(Table15[[#This Row],[LocID ]],Table2[Loc],Table2[from Tower data],"PotentialCand")</f>
        <v>PotentialCand</v>
      </c>
      <c r="F190" t="str">
        <f>_xlfn.XLOOKUP(Table15[[#This Row],[LocID ]],Towerops!A197:A719,Towerops!A197:A719,"NoTowerOpsReport")</f>
        <v>NoTowerOpsReport</v>
      </c>
    </row>
    <row r="191" spans="1:6">
      <c r="A191" t="s">
        <v>933</v>
      </c>
      <c r="B191" t="s">
        <v>934</v>
      </c>
      <c r="C191" s="1">
        <v>8602</v>
      </c>
      <c r="D191" s="1">
        <v>40250</v>
      </c>
      <c r="E191" t="str">
        <f>_xlfn.XLOOKUP(Table15[[#This Row],[LocID ]],Table2[Loc],Table2[from Tower data],"PotentialCand")</f>
        <v>PotentialCand</v>
      </c>
      <c r="F191" t="str">
        <f>_xlfn.XLOOKUP(Table15[[#This Row],[LocID ]],Towerops!A198:A720,Towerops!A198:A720,"NoTowerOpsReport")</f>
        <v>STX</v>
      </c>
    </row>
    <row r="192" spans="1:6" hidden="1">
      <c r="A192" t="s">
        <v>1604</v>
      </c>
      <c r="B192" t="s">
        <v>1605</v>
      </c>
      <c r="C192" s="1">
        <v>8583</v>
      </c>
      <c r="D192" s="1">
        <v>471</v>
      </c>
      <c r="E192" t="str">
        <f>_xlfn.XLOOKUP(Table15[[#This Row],[LocID ]],Table2[Loc],Table2[from Tower data],"PotentialCand")</f>
        <v>PotentialCand</v>
      </c>
      <c r="F192" t="str">
        <f>_xlfn.XLOOKUP(Table15[[#This Row],[LocID ]],Towerops!A199:A721,Towerops!A199:A721,"NoTowerOpsReport")</f>
        <v>NoTowerOpsReport</v>
      </c>
    </row>
    <row r="193" spans="1:6" hidden="1">
      <c r="A193" t="s">
        <v>1606</v>
      </c>
      <c r="B193" t="s">
        <v>1607</v>
      </c>
      <c r="C193" s="1">
        <v>8527</v>
      </c>
      <c r="D193" s="1">
        <v>529</v>
      </c>
      <c r="E193" t="str">
        <f>_xlfn.XLOOKUP(Table15[[#This Row],[LocID ]],Table2[Loc],Table2[from Tower data],"PotentialCand")</f>
        <v>PotentialCand</v>
      </c>
      <c r="F193" t="str">
        <f>_xlfn.XLOOKUP(Table15[[#This Row],[LocID ]],Towerops!A200:A722,Towerops!A200:A722,"NoTowerOpsReport")</f>
        <v>NoTowerOpsReport</v>
      </c>
    </row>
    <row r="194" spans="1:6" hidden="1">
      <c r="A194" t="s">
        <v>1608</v>
      </c>
      <c r="B194" t="s">
        <v>1609</v>
      </c>
      <c r="C194" s="1">
        <v>8208</v>
      </c>
      <c r="D194" s="1">
        <v>560</v>
      </c>
      <c r="E194" t="str">
        <f>_xlfn.XLOOKUP(Table15[[#This Row],[LocID ]],Table2[Loc],Table2[from Tower data],"PotentialCand")</f>
        <v>PotentialCand</v>
      </c>
      <c r="F194" t="str">
        <f>_xlfn.XLOOKUP(Table15[[#This Row],[LocID ]],Towerops!A201:A723,Towerops!A201:A723,"NoTowerOpsReport")</f>
        <v>NoTowerOpsReport</v>
      </c>
    </row>
    <row r="195" spans="1:6" hidden="1">
      <c r="A195" t="s">
        <v>1610</v>
      </c>
      <c r="B195" t="s">
        <v>1611</v>
      </c>
      <c r="C195" s="1">
        <v>8141</v>
      </c>
      <c r="D195" s="1">
        <v>480</v>
      </c>
      <c r="E195" t="str">
        <f>_xlfn.XLOOKUP(Table15[[#This Row],[LocID ]],Table2[Loc],Table2[from Tower data],"PotentialCand")</f>
        <v>PotentialCand</v>
      </c>
      <c r="F195" t="str">
        <f>_xlfn.XLOOKUP(Table15[[#This Row],[LocID ]],Towerops!A202:A724,Towerops!A202:A724,"NoTowerOpsReport")</f>
        <v>NoTowerOpsReport</v>
      </c>
    </row>
    <row r="196" spans="1:6" hidden="1">
      <c r="A196" t="s">
        <v>1612</v>
      </c>
      <c r="B196" t="s">
        <v>1613</v>
      </c>
      <c r="C196" s="1">
        <v>8120</v>
      </c>
      <c r="D196" s="1">
        <v>656</v>
      </c>
      <c r="E196" t="str">
        <f>_xlfn.XLOOKUP(Table15[[#This Row],[LocID ]],Table2[Loc],Table2[from Tower data],"PotentialCand")</f>
        <v>PotentialCand</v>
      </c>
      <c r="F196" t="str">
        <f>_xlfn.XLOOKUP(Table15[[#This Row],[LocID ]],Towerops!A203:A725,Towerops!A203:A725,"NoTowerOpsReport")</f>
        <v>NoTowerOpsReport</v>
      </c>
    </row>
    <row r="197" spans="1:6">
      <c r="A197" t="s">
        <v>1088</v>
      </c>
      <c r="B197" t="s">
        <v>1089</v>
      </c>
      <c r="C197" s="1">
        <v>8083</v>
      </c>
      <c r="D197" s="1">
        <v>280</v>
      </c>
      <c r="E197" t="str">
        <f>_xlfn.XLOOKUP(Table15[[#This Row],[LocID ]],Table2[Loc],Table2[from Tower data],"PotentialCand")</f>
        <v>PotentialCand</v>
      </c>
      <c r="F197" t="str">
        <f>_xlfn.XLOOKUP(Table15[[#This Row],[LocID ]],Towerops!A204:A726,Towerops!A204:A726,"NoTowerOpsReport")</f>
        <v>OMN</v>
      </c>
    </row>
    <row r="198" spans="1:6" hidden="1">
      <c r="A198" t="s">
        <v>1614</v>
      </c>
      <c r="B198" t="s">
        <v>1615</v>
      </c>
      <c r="C198" s="1">
        <v>7886</v>
      </c>
      <c r="D198" s="1">
        <v>212</v>
      </c>
      <c r="E198" t="str">
        <f>_xlfn.XLOOKUP(Table15[[#This Row],[LocID ]],Table2[Loc],Table2[from Tower data],"PotentialCand")</f>
        <v>PotentialCand</v>
      </c>
      <c r="F198" t="str">
        <f>_xlfn.XLOOKUP(Table15[[#This Row],[LocID ]],Towerops!A205:A727,Towerops!A205:A727,"NoTowerOpsReport")</f>
        <v>NoTowerOpsReport</v>
      </c>
    </row>
    <row r="199" spans="1:6" hidden="1">
      <c r="A199" t="s">
        <v>1616</v>
      </c>
      <c r="B199" t="s">
        <v>1617</v>
      </c>
      <c r="C199" s="1">
        <v>7793</v>
      </c>
      <c r="D199" s="1">
        <v>522</v>
      </c>
      <c r="E199" t="str">
        <f>_xlfn.XLOOKUP(Table15[[#This Row],[LocID ]],Table2[Loc],Table2[from Tower data],"PotentialCand")</f>
        <v>PotentialCand</v>
      </c>
      <c r="F199" t="str">
        <f>_xlfn.XLOOKUP(Table15[[#This Row],[LocID ]],Towerops!A206:A728,Towerops!A206:A728,"NoTowerOpsReport")</f>
        <v>NoTowerOpsReport</v>
      </c>
    </row>
    <row r="200" spans="1:6" hidden="1">
      <c r="A200" t="s">
        <v>1618</v>
      </c>
      <c r="B200" t="s">
        <v>1619</v>
      </c>
      <c r="C200" s="1">
        <v>7750</v>
      </c>
      <c r="D200" s="1">
        <v>1079</v>
      </c>
      <c r="E200" t="str">
        <f>_xlfn.XLOOKUP(Table15[[#This Row],[LocID ]],Table2[Loc],Table2[from Tower data],"PotentialCand")</f>
        <v>PotentialCand</v>
      </c>
      <c r="F200" t="str">
        <f>_xlfn.XLOOKUP(Table15[[#This Row],[LocID ]],Towerops!A207:A729,Towerops!A207:A729,"NoTowerOpsReport")</f>
        <v>NoTowerOpsReport</v>
      </c>
    </row>
    <row r="201" spans="1:6" hidden="1">
      <c r="A201" t="s">
        <v>1620</v>
      </c>
      <c r="B201" t="s">
        <v>1621</v>
      </c>
      <c r="C201" s="1">
        <v>7678</v>
      </c>
      <c r="D201" s="1">
        <v>3172</v>
      </c>
      <c r="E201" t="str">
        <f>_xlfn.XLOOKUP(Table15[[#This Row],[LocID ]],Table2[Loc],Table2[from Tower data],"PotentialCand")</f>
        <v>PotentialCand</v>
      </c>
      <c r="F201" t="str">
        <f>_xlfn.XLOOKUP(Table15[[#This Row],[LocID ]],Towerops!A208:A730,Towerops!A208:A730,"NoTowerOpsReport")</f>
        <v>NoTowerOpsReport</v>
      </c>
    </row>
    <row r="202" spans="1:6" hidden="1">
      <c r="A202" t="s">
        <v>1622</v>
      </c>
      <c r="B202" t="s">
        <v>1467</v>
      </c>
      <c r="C202" s="1">
        <v>7623</v>
      </c>
      <c r="D202" s="1">
        <v>728</v>
      </c>
      <c r="E202" t="str">
        <f>_xlfn.XLOOKUP(Table15[[#This Row],[LocID ]],Table2[Loc],Table2[from Tower data],"PotentialCand")</f>
        <v>PotentialCand</v>
      </c>
      <c r="F202" t="str">
        <f>_xlfn.XLOOKUP(Table15[[#This Row],[LocID ]],Towerops!A209:A731,Towerops!A209:A731,"NoTowerOpsReport")</f>
        <v>NoTowerOpsReport</v>
      </c>
    </row>
    <row r="203" spans="1:6" hidden="1">
      <c r="A203" t="s">
        <v>1623</v>
      </c>
      <c r="B203" t="s">
        <v>86</v>
      </c>
      <c r="C203" s="1">
        <v>7554</v>
      </c>
      <c r="D203" s="1">
        <v>319</v>
      </c>
      <c r="E203" t="str">
        <f>_xlfn.XLOOKUP(Table15[[#This Row],[LocID ]],Table2[Loc],Table2[from Tower data],"PotentialCand")</f>
        <v>PotentialCand</v>
      </c>
      <c r="F203" t="str">
        <f>_xlfn.XLOOKUP(Table15[[#This Row],[LocID ]],Towerops!A210:A732,Towerops!A210:A732,"NoTowerOpsReport")</f>
        <v>NoTowerOpsReport</v>
      </c>
    </row>
    <row r="204" spans="1:6" hidden="1">
      <c r="A204" t="s">
        <v>1624</v>
      </c>
      <c r="B204" t="s">
        <v>1625</v>
      </c>
      <c r="C204" s="1">
        <v>7490</v>
      </c>
      <c r="D204" s="1">
        <v>677</v>
      </c>
      <c r="E204" t="str">
        <f>_xlfn.XLOOKUP(Table15[[#This Row],[LocID ]],Table2[Loc],Table2[from Tower data],"PotentialCand")</f>
        <v>PotentialCand</v>
      </c>
      <c r="F204" t="str">
        <f>_xlfn.XLOOKUP(Table15[[#This Row],[LocID ]],Towerops!A211:A733,Towerops!A211:A733,"NoTowerOpsReport")</f>
        <v>NoTowerOpsReport</v>
      </c>
    </row>
    <row r="205" spans="1:6" hidden="1">
      <c r="A205" t="s">
        <v>1626</v>
      </c>
      <c r="B205" t="s">
        <v>1627</v>
      </c>
      <c r="C205" s="1">
        <v>7391</v>
      </c>
      <c r="D205" s="1">
        <v>547</v>
      </c>
      <c r="E205" t="str">
        <f>_xlfn.XLOOKUP(Table15[[#This Row],[LocID ]],Table2[Loc],Table2[from Tower data],"PotentialCand")</f>
        <v>PotentialCand</v>
      </c>
      <c r="F205" t="str">
        <f>_xlfn.XLOOKUP(Table15[[#This Row],[LocID ]],Towerops!A212:A734,Towerops!A212:A734,"NoTowerOpsReport")</f>
        <v>NoTowerOpsReport</v>
      </c>
    </row>
    <row r="206" spans="1:6" hidden="1">
      <c r="A206" t="s">
        <v>1628</v>
      </c>
      <c r="B206" t="s">
        <v>1629</v>
      </c>
      <c r="C206" s="1">
        <v>7349</v>
      </c>
      <c r="D206" s="1">
        <v>459</v>
      </c>
      <c r="E206" t="str">
        <f>_xlfn.XLOOKUP(Table15[[#This Row],[LocID ]],Table2[Loc],Table2[from Tower data],"PotentialCand")</f>
        <v>PotentialCand</v>
      </c>
      <c r="F206" t="str">
        <f>_xlfn.XLOOKUP(Table15[[#This Row],[LocID ]],Towerops!A213:A735,Towerops!A213:A735,"NoTowerOpsReport")</f>
        <v>NoTowerOpsReport</v>
      </c>
    </row>
    <row r="207" spans="1:6" hidden="1">
      <c r="A207" t="s">
        <v>1630</v>
      </c>
      <c r="B207" t="s">
        <v>1631</v>
      </c>
      <c r="C207" s="1">
        <v>7328</v>
      </c>
      <c r="D207" s="1">
        <v>673</v>
      </c>
      <c r="E207" t="str">
        <f>_xlfn.XLOOKUP(Table15[[#This Row],[LocID ]],Table2[Loc],Table2[from Tower data],"PotentialCand")</f>
        <v>PotentialCand</v>
      </c>
      <c r="F207" t="str">
        <f>_xlfn.XLOOKUP(Table15[[#This Row],[LocID ]],Towerops!A214:A736,Towerops!A214:A736,"NoTowerOpsReport")</f>
        <v>NoTowerOpsReport</v>
      </c>
    </row>
    <row r="208" spans="1:6" hidden="1">
      <c r="A208" t="s">
        <v>1632</v>
      </c>
      <c r="C208" s="1">
        <v>7253</v>
      </c>
      <c r="D208" s="1">
        <v>156</v>
      </c>
      <c r="E208" t="str">
        <f>_xlfn.XLOOKUP(Table15[[#This Row],[LocID ]],Table2[Loc],Table2[from Tower data],"PotentialCand")</f>
        <v>PotentialCand</v>
      </c>
      <c r="F208" t="str">
        <f>_xlfn.XLOOKUP(Table15[[#This Row],[LocID ]],Towerops!A215:A737,Towerops!A215:A737,"NoTowerOpsReport")</f>
        <v>NoTowerOpsReport</v>
      </c>
    </row>
    <row r="209" spans="1:6" hidden="1">
      <c r="A209" t="s">
        <v>1633</v>
      </c>
      <c r="B209" t="s">
        <v>1634</v>
      </c>
      <c r="C209" s="1">
        <v>7214</v>
      </c>
      <c r="D209" s="1">
        <v>1022</v>
      </c>
      <c r="E209" t="str">
        <f>_xlfn.XLOOKUP(Table15[[#This Row],[LocID ]],Table2[Loc],Table2[from Tower data],"PotentialCand")</f>
        <v>PotentialCand</v>
      </c>
      <c r="F209" t="str">
        <f>_xlfn.XLOOKUP(Table15[[#This Row],[LocID ]],Towerops!A216:A738,Towerops!A216:A738,"NoTowerOpsReport")</f>
        <v>NoTowerOpsReport</v>
      </c>
    </row>
    <row r="210" spans="1:6" hidden="1">
      <c r="A210" t="s">
        <v>1635</v>
      </c>
      <c r="B210" t="s">
        <v>1636</v>
      </c>
      <c r="C210" s="1">
        <v>7106</v>
      </c>
      <c r="D210" s="1">
        <v>298</v>
      </c>
      <c r="E210" t="str">
        <f>_xlfn.XLOOKUP(Table15[[#This Row],[LocID ]],Table2[Loc],Table2[from Tower data],"PotentialCand")</f>
        <v>PotentialCand</v>
      </c>
      <c r="F210" t="str">
        <f>_xlfn.XLOOKUP(Table15[[#This Row],[LocID ]],Towerops!A217:A739,Towerops!A217:A739,"NoTowerOpsReport")</f>
        <v>NoTowerOpsReport</v>
      </c>
    </row>
    <row r="211" spans="1:6" hidden="1">
      <c r="A211" t="s">
        <v>1637</v>
      </c>
      <c r="B211" t="s">
        <v>1638</v>
      </c>
      <c r="C211" s="1">
        <v>7047</v>
      </c>
      <c r="D211" s="1">
        <v>288</v>
      </c>
      <c r="E211" t="str">
        <f>_xlfn.XLOOKUP(Table15[[#This Row],[LocID ]],Table2[Loc],Table2[from Tower data],"PotentialCand")</f>
        <v>PotentialCand</v>
      </c>
      <c r="F211" t="str">
        <f>_xlfn.XLOOKUP(Table15[[#This Row],[LocID ]],Towerops!A218:A740,Towerops!A218:A740,"NoTowerOpsReport")</f>
        <v>NoTowerOpsReport</v>
      </c>
    </row>
    <row r="212" spans="1:6" hidden="1">
      <c r="A212" t="s">
        <v>1639</v>
      </c>
      <c r="B212" t="s">
        <v>1640</v>
      </c>
      <c r="C212" s="1">
        <v>7002</v>
      </c>
      <c r="D212" s="1">
        <v>466</v>
      </c>
      <c r="E212" t="str">
        <f>_xlfn.XLOOKUP(Table15[[#This Row],[LocID ]],Table2[Loc],Table2[from Tower data],"PotentialCand")</f>
        <v>PotentialCand</v>
      </c>
      <c r="F212" t="str">
        <f>_xlfn.XLOOKUP(Table15[[#This Row],[LocID ]],Towerops!A219:A741,Towerops!A219:A741,"NoTowerOpsReport")</f>
        <v>NoTowerOpsReport</v>
      </c>
    </row>
    <row r="213" spans="1:6" hidden="1">
      <c r="A213" t="s">
        <v>1641</v>
      </c>
      <c r="B213" t="s">
        <v>471</v>
      </c>
      <c r="C213" s="1">
        <v>6896</v>
      </c>
      <c r="D213" s="1">
        <v>850</v>
      </c>
      <c r="E213" t="str">
        <f>_xlfn.XLOOKUP(Table15[[#This Row],[LocID ]],Table2[Loc],Table2[from Tower data],"PotentialCand")</f>
        <v>PotentialCand</v>
      </c>
      <c r="F213" t="str">
        <f>_xlfn.XLOOKUP(Table15[[#This Row],[LocID ]],Towerops!A220:A742,Towerops!A220:A742,"NoTowerOpsReport")</f>
        <v>NoTowerOpsReport</v>
      </c>
    </row>
    <row r="214" spans="1:6" hidden="1">
      <c r="A214" t="s">
        <v>1642</v>
      </c>
      <c r="B214" t="s">
        <v>1643</v>
      </c>
      <c r="C214" s="1">
        <v>6681</v>
      </c>
      <c r="D214" s="1">
        <v>213</v>
      </c>
      <c r="E214" t="str">
        <f>_xlfn.XLOOKUP(Table15[[#This Row],[LocID ]],Table2[Loc],Table2[from Tower data],"PotentialCand")</f>
        <v>PotentialCand</v>
      </c>
      <c r="F214" t="str">
        <f>_xlfn.XLOOKUP(Table15[[#This Row],[LocID ]],Towerops!A221:A743,Towerops!A221:A743,"NoTowerOpsReport")</f>
        <v>NoTowerOpsReport</v>
      </c>
    </row>
    <row r="215" spans="1:6" hidden="1">
      <c r="A215" t="s">
        <v>1644</v>
      </c>
      <c r="B215" t="s">
        <v>1645</v>
      </c>
      <c r="C215" s="1">
        <v>6619</v>
      </c>
      <c r="D215" s="1">
        <v>162</v>
      </c>
      <c r="E215" t="str">
        <f>_xlfn.XLOOKUP(Table15[[#This Row],[LocID ]],Table2[Loc],Table2[from Tower data],"PotentialCand")</f>
        <v>PotentialCand</v>
      </c>
      <c r="F215" t="str">
        <f>_xlfn.XLOOKUP(Table15[[#This Row],[LocID ]],Towerops!A222:A744,Towerops!A222:A744,"NoTowerOpsReport")</f>
        <v>NoTowerOpsReport</v>
      </c>
    </row>
    <row r="216" spans="1:6" hidden="1">
      <c r="A216" t="s">
        <v>1646</v>
      </c>
      <c r="B216" t="s">
        <v>1647</v>
      </c>
      <c r="C216" s="1">
        <v>6574</v>
      </c>
      <c r="D216" s="1">
        <v>856</v>
      </c>
      <c r="E216" t="str">
        <f>_xlfn.XLOOKUP(Table15[[#This Row],[LocID ]],Table2[Loc],Table2[from Tower data],"PotentialCand")</f>
        <v>PotentialCand</v>
      </c>
      <c r="F216" t="str">
        <f>_xlfn.XLOOKUP(Table15[[#This Row],[LocID ]],Towerops!A223:A745,Towerops!A223:A745,"NoTowerOpsReport")</f>
        <v>NoTowerOpsReport</v>
      </c>
    </row>
    <row r="217" spans="1:6" hidden="1">
      <c r="A217" t="s">
        <v>1648</v>
      </c>
      <c r="B217" t="s">
        <v>1649</v>
      </c>
      <c r="C217" s="1">
        <v>6545</v>
      </c>
      <c r="D217" s="1">
        <v>2019</v>
      </c>
      <c r="E217" t="str">
        <f>_xlfn.XLOOKUP(Table15[[#This Row],[LocID ]],Table2[Loc],Table2[from Tower data],"PotentialCand")</f>
        <v>PotentialCand</v>
      </c>
      <c r="F217" t="str">
        <f>_xlfn.XLOOKUP(Table15[[#This Row],[LocID ]],Towerops!A224:A746,Towerops!A224:A746,"NoTowerOpsReport")</f>
        <v>NoTowerOpsReport</v>
      </c>
    </row>
    <row r="218" spans="1:6" hidden="1">
      <c r="A218" t="s">
        <v>1650</v>
      </c>
      <c r="B218" t="s">
        <v>1651</v>
      </c>
      <c r="C218" s="1">
        <v>6382</v>
      </c>
      <c r="D218" s="1">
        <v>152</v>
      </c>
      <c r="E218" t="str">
        <f>_xlfn.XLOOKUP(Table15[[#This Row],[LocID ]],Table2[Loc],Table2[from Tower data],"PotentialCand")</f>
        <v>PotentialCand</v>
      </c>
      <c r="F218" t="str">
        <f>_xlfn.XLOOKUP(Table15[[#This Row],[LocID ]],Towerops!A225:A747,Towerops!A225:A747,"NoTowerOpsReport")</f>
        <v>NoTowerOpsReport</v>
      </c>
    </row>
    <row r="219" spans="1:6" hidden="1">
      <c r="A219" t="s">
        <v>1652</v>
      </c>
      <c r="B219" t="s">
        <v>1653</v>
      </c>
      <c r="C219" s="1">
        <v>6380</v>
      </c>
      <c r="D219" s="1">
        <v>1318</v>
      </c>
      <c r="E219" t="str">
        <f>_xlfn.XLOOKUP(Table15[[#This Row],[LocID ]],Table2[Loc],Table2[from Tower data],"PotentialCand")</f>
        <v>PotentialCand</v>
      </c>
      <c r="F219" t="str">
        <f>_xlfn.XLOOKUP(Table15[[#This Row],[LocID ]],Towerops!A226:A748,Towerops!A226:A748,"NoTowerOpsReport")</f>
        <v>NoTowerOpsReport</v>
      </c>
    </row>
    <row r="220" spans="1:6" hidden="1">
      <c r="A220" t="s">
        <v>1654</v>
      </c>
      <c r="B220" t="s">
        <v>1655</v>
      </c>
      <c r="C220" s="1">
        <v>6363</v>
      </c>
      <c r="D220" s="1">
        <v>269</v>
      </c>
      <c r="E220" t="str">
        <f>_xlfn.XLOOKUP(Table15[[#This Row],[LocID ]],Table2[Loc],Table2[from Tower data],"PotentialCand")</f>
        <v>PotentialCand</v>
      </c>
      <c r="F220" t="str">
        <f>_xlfn.XLOOKUP(Table15[[#This Row],[LocID ]],Towerops!A227:A749,Towerops!A227:A749,"NoTowerOpsReport")</f>
        <v>NoTowerOpsReport</v>
      </c>
    </row>
    <row r="221" spans="1:6" hidden="1">
      <c r="A221" t="s">
        <v>1656</v>
      </c>
      <c r="B221" t="s">
        <v>1625</v>
      </c>
      <c r="C221" s="1">
        <v>6346</v>
      </c>
      <c r="D221" s="1">
        <v>364</v>
      </c>
      <c r="E221" t="str">
        <f>_xlfn.XLOOKUP(Table15[[#This Row],[LocID ]],Table2[Loc],Table2[from Tower data],"PotentialCand")</f>
        <v>PotentialCand</v>
      </c>
      <c r="F221" t="str">
        <f>_xlfn.XLOOKUP(Table15[[#This Row],[LocID ]],Towerops!A228:A750,Towerops!A228:A750,"NoTowerOpsReport")</f>
        <v>NoTowerOpsReport</v>
      </c>
    </row>
    <row r="222" spans="1:6" hidden="1">
      <c r="A222" t="s">
        <v>1657</v>
      </c>
      <c r="B222" t="s">
        <v>1658</v>
      </c>
      <c r="C222" s="1">
        <v>6291</v>
      </c>
      <c r="D222" s="1">
        <v>156</v>
      </c>
      <c r="E222" t="str">
        <f>_xlfn.XLOOKUP(Table15[[#This Row],[LocID ]],Table2[Loc],Table2[from Tower data],"PotentialCand")</f>
        <v>PotentialCand</v>
      </c>
      <c r="F222" t="str">
        <f>_xlfn.XLOOKUP(Table15[[#This Row],[LocID ]],Towerops!A229:A751,Towerops!A229:A751,"NoTowerOpsReport")</f>
        <v>NoTowerOpsReport</v>
      </c>
    </row>
    <row r="223" spans="1:6" hidden="1">
      <c r="A223" t="s">
        <v>1659</v>
      </c>
      <c r="B223" t="s">
        <v>1660</v>
      </c>
      <c r="C223" s="1">
        <v>6255</v>
      </c>
      <c r="D223" s="1">
        <v>297</v>
      </c>
      <c r="E223" t="str">
        <f>_xlfn.XLOOKUP(Table15[[#This Row],[LocID ]],Table2[Loc],Table2[from Tower data],"PotentialCand")</f>
        <v>PotentialCand</v>
      </c>
      <c r="F223" t="str">
        <f>_xlfn.XLOOKUP(Table15[[#This Row],[LocID ]],Towerops!A230:A752,Towerops!A230:A752,"NoTowerOpsReport")</f>
        <v>NoTowerOpsReport</v>
      </c>
    </row>
    <row r="224" spans="1:6" hidden="1">
      <c r="A224" t="s">
        <v>1661</v>
      </c>
      <c r="B224" t="s">
        <v>1662</v>
      </c>
      <c r="C224" s="1">
        <v>6188</v>
      </c>
      <c r="D224" s="1">
        <v>1630</v>
      </c>
      <c r="E224" t="str">
        <f>_xlfn.XLOOKUP(Table15[[#This Row],[LocID ]],Table2[Loc],Table2[from Tower data],"PotentialCand")</f>
        <v>PotentialCand</v>
      </c>
      <c r="F224" t="str">
        <f>_xlfn.XLOOKUP(Table15[[#This Row],[LocID ]],Towerops!A231:A753,Towerops!A231:A753,"NoTowerOpsReport")</f>
        <v>NoTowerOpsReport</v>
      </c>
    </row>
    <row r="225" spans="1:6" hidden="1">
      <c r="A225" t="s">
        <v>1663</v>
      </c>
      <c r="B225" t="s">
        <v>1664</v>
      </c>
      <c r="C225" s="1">
        <v>6169</v>
      </c>
      <c r="D225" s="1">
        <v>355</v>
      </c>
      <c r="E225" t="str">
        <f>_xlfn.XLOOKUP(Table15[[#This Row],[LocID ]],Table2[Loc],Table2[from Tower data],"PotentialCand")</f>
        <v>PotentialCand</v>
      </c>
      <c r="F225" t="str">
        <f>_xlfn.XLOOKUP(Table15[[#This Row],[LocID ]],Towerops!A232:A754,Towerops!A232:A754,"NoTowerOpsReport")</f>
        <v>NoTowerOpsReport</v>
      </c>
    </row>
    <row r="226" spans="1:6" hidden="1">
      <c r="A226" t="s">
        <v>1665</v>
      </c>
      <c r="B226" t="s">
        <v>1666</v>
      </c>
      <c r="C226" s="1">
        <v>6125</v>
      </c>
      <c r="D226" s="1">
        <v>544</v>
      </c>
      <c r="E226" t="str">
        <f>_xlfn.XLOOKUP(Table15[[#This Row],[LocID ]],Table2[Loc],Table2[from Tower data],"PotentialCand")</f>
        <v>PotentialCand</v>
      </c>
      <c r="F226" t="str">
        <f>_xlfn.XLOOKUP(Table15[[#This Row],[LocID ]],Towerops!A233:A755,Towerops!A233:A755,"NoTowerOpsReport")</f>
        <v>NoTowerOpsReport</v>
      </c>
    </row>
    <row r="227" spans="1:6" hidden="1">
      <c r="A227" t="s">
        <v>1667</v>
      </c>
      <c r="B227" t="s">
        <v>1668</v>
      </c>
      <c r="C227" s="1">
        <v>6077</v>
      </c>
      <c r="D227" s="1">
        <v>269</v>
      </c>
      <c r="E227" t="str">
        <f>_xlfn.XLOOKUP(Table15[[#This Row],[LocID ]],Table2[Loc],Table2[from Tower data],"PotentialCand")</f>
        <v>PotentialCand</v>
      </c>
      <c r="F227" t="str">
        <f>_xlfn.XLOOKUP(Table15[[#This Row],[LocID ]],Towerops!A234:A756,Towerops!A234:A756,"NoTowerOpsReport")</f>
        <v>NoTowerOpsReport</v>
      </c>
    </row>
    <row r="228" spans="1:6" hidden="1">
      <c r="A228" t="s">
        <v>1669</v>
      </c>
      <c r="B228" t="s">
        <v>1670</v>
      </c>
      <c r="C228" s="1">
        <v>6060</v>
      </c>
      <c r="D228" s="1">
        <v>383</v>
      </c>
      <c r="E228" t="str">
        <f>_xlfn.XLOOKUP(Table15[[#This Row],[LocID ]],Table2[Loc],Table2[from Tower data],"PotentialCand")</f>
        <v>PotentialCand</v>
      </c>
      <c r="F228" t="str">
        <f>_xlfn.XLOOKUP(Table15[[#This Row],[LocID ]],Towerops!A235:A757,Towerops!A235:A757,"NoTowerOpsReport")</f>
        <v>NoTowerOpsReport</v>
      </c>
    </row>
    <row r="229" spans="1:6" hidden="1">
      <c r="A229" t="s">
        <v>1671</v>
      </c>
      <c r="B229" t="s">
        <v>1672</v>
      </c>
      <c r="C229" s="1">
        <v>6017</v>
      </c>
      <c r="D229" s="1">
        <v>337</v>
      </c>
      <c r="E229" t="str">
        <f>_xlfn.XLOOKUP(Table15[[#This Row],[LocID ]],Table2[Loc],Table2[from Tower data],"PotentialCand")</f>
        <v>PotentialCand</v>
      </c>
      <c r="F229" t="str">
        <f>_xlfn.XLOOKUP(Table15[[#This Row],[LocID ]],Towerops!A236:A758,Towerops!A236:A758,"NoTowerOpsReport")</f>
        <v>NoTowerOpsReport</v>
      </c>
    </row>
    <row r="230" spans="1:6" hidden="1">
      <c r="A230" t="s">
        <v>1673</v>
      </c>
      <c r="B230" t="s">
        <v>1674</v>
      </c>
      <c r="C230" s="1">
        <v>6001</v>
      </c>
      <c r="D230" s="1">
        <v>1043</v>
      </c>
      <c r="E230" t="str">
        <f>_xlfn.XLOOKUP(Table15[[#This Row],[LocID ]],Table2[Loc],Table2[from Tower data],"PotentialCand")</f>
        <v>PotentialCand</v>
      </c>
      <c r="F230" t="str">
        <f>_xlfn.XLOOKUP(Table15[[#This Row],[LocID ]],Towerops!A237:A759,Towerops!A237:A759,"NoTowerOpsReport")</f>
        <v>NoTowerOpsReport</v>
      </c>
    </row>
    <row r="231" spans="1:6" hidden="1">
      <c r="A231" t="s">
        <v>1675</v>
      </c>
      <c r="B231" t="s">
        <v>1676</v>
      </c>
      <c r="C231" s="1">
        <v>5992</v>
      </c>
      <c r="D231" s="1">
        <v>357</v>
      </c>
      <c r="E231" t="str">
        <f>_xlfn.XLOOKUP(Table15[[#This Row],[LocID ]],Table2[Loc],Table2[from Tower data],"PotentialCand")</f>
        <v>PotentialCand</v>
      </c>
      <c r="F231" t="str">
        <f>_xlfn.XLOOKUP(Table15[[#This Row],[LocID ]],Towerops!A238:A760,Towerops!A238:A760,"NoTowerOpsReport")</f>
        <v>NoTowerOpsReport</v>
      </c>
    </row>
    <row r="232" spans="1:6" hidden="1">
      <c r="A232" t="s">
        <v>1677</v>
      </c>
      <c r="B232" t="s">
        <v>1678</v>
      </c>
      <c r="C232" s="1">
        <v>5910</v>
      </c>
      <c r="D232" s="1">
        <v>556</v>
      </c>
      <c r="E232" t="str">
        <f>_xlfn.XLOOKUP(Table15[[#This Row],[LocID ]],Table2[Loc],Table2[from Tower data],"PotentialCand")</f>
        <v>PotentialCand</v>
      </c>
      <c r="F232" t="str">
        <f>_xlfn.XLOOKUP(Table15[[#This Row],[LocID ]],Towerops!A239:A761,Towerops!A239:A761,"NoTowerOpsReport")</f>
        <v>NoTowerOpsReport</v>
      </c>
    </row>
    <row r="233" spans="1:6" hidden="1">
      <c r="A233" t="s">
        <v>1679</v>
      </c>
      <c r="B233" t="s">
        <v>1680</v>
      </c>
      <c r="C233" s="1">
        <v>5857</v>
      </c>
      <c r="D233" s="1">
        <v>583</v>
      </c>
      <c r="E233" t="str">
        <f>_xlfn.XLOOKUP(Table15[[#This Row],[LocID ]],Table2[Loc],Table2[from Tower data],"PotentialCand")</f>
        <v>PotentialCand</v>
      </c>
      <c r="F233" t="str">
        <f>_xlfn.XLOOKUP(Table15[[#This Row],[LocID ]],Towerops!A240:A762,Towerops!A240:A762,"NoTowerOpsReport")</f>
        <v>NoTowerOpsReport</v>
      </c>
    </row>
    <row r="234" spans="1:6" hidden="1">
      <c r="A234" t="s">
        <v>1681</v>
      </c>
      <c r="B234" t="s">
        <v>1682</v>
      </c>
      <c r="C234" s="1">
        <v>5821</v>
      </c>
      <c r="D234" s="1">
        <v>237</v>
      </c>
      <c r="E234" t="str">
        <f>_xlfn.XLOOKUP(Table15[[#This Row],[LocID ]],Table2[Loc],Table2[from Tower data],"PotentialCand")</f>
        <v>PotentialCand</v>
      </c>
      <c r="F234" t="str">
        <f>_xlfn.XLOOKUP(Table15[[#This Row],[LocID ]],Towerops!A241:A763,Towerops!A241:A763,"NoTowerOpsReport")</f>
        <v>NoTowerOpsReport</v>
      </c>
    </row>
    <row r="235" spans="1:6" hidden="1">
      <c r="A235" t="s">
        <v>1683</v>
      </c>
      <c r="B235" t="s">
        <v>1684</v>
      </c>
      <c r="C235" s="1">
        <v>5815</v>
      </c>
      <c r="D235" s="1">
        <v>211</v>
      </c>
      <c r="E235" t="str">
        <f>_xlfn.XLOOKUP(Table15[[#This Row],[LocID ]],Table2[Loc],Table2[from Tower data],"PotentialCand")</f>
        <v>PotentialCand</v>
      </c>
      <c r="F235" t="str">
        <f>_xlfn.XLOOKUP(Table15[[#This Row],[LocID ]],Towerops!A242:A764,Towerops!A242:A764,"NoTowerOpsReport")</f>
        <v>NoTowerOpsReport</v>
      </c>
    </row>
    <row r="236" spans="1:6" hidden="1">
      <c r="A236" t="s">
        <v>1685</v>
      </c>
      <c r="B236" t="s">
        <v>1686</v>
      </c>
      <c r="C236" s="1">
        <v>5734</v>
      </c>
      <c r="D236" s="1">
        <v>529</v>
      </c>
      <c r="E236" t="str">
        <f>_xlfn.XLOOKUP(Table15[[#This Row],[LocID ]],Table2[Loc],Table2[from Tower data],"PotentialCand")</f>
        <v>PotentialCand</v>
      </c>
      <c r="F236" t="str">
        <f>_xlfn.XLOOKUP(Table15[[#This Row],[LocID ]],Towerops!A243:A765,Towerops!A243:A765,"NoTowerOpsReport")</f>
        <v>NoTowerOpsReport</v>
      </c>
    </row>
    <row r="237" spans="1:6" hidden="1">
      <c r="A237" t="s">
        <v>1687</v>
      </c>
      <c r="B237" t="s">
        <v>1688</v>
      </c>
      <c r="C237" s="1">
        <v>5731</v>
      </c>
      <c r="D237" s="1">
        <v>392</v>
      </c>
      <c r="E237" t="str">
        <f>_xlfn.XLOOKUP(Table15[[#This Row],[LocID ]],Table2[Loc],Table2[from Tower data],"PotentialCand")</f>
        <v>PotentialCand</v>
      </c>
      <c r="F237" t="str">
        <f>_xlfn.XLOOKUP(Table15[[#This Row],[LocID ]],Towerops!A244:A766,Towerops!A244:A766,"NoTowerOpsReport")</f>
        <v>NoTowerOpsReport</v>
      </c>
    </row>
    <row r="238" spans="1:6" hidden="1">
      <c r="A238" t="s">
        <v>1689</v>
      </c>
      <c r="B238" t="s">
        <v>1690</v>
      </c>
      <c r="C238" s="1">
        <v>5721</v>
      </c>
      <c r="D238" s="1">
        <v>1243</v>
      </c>
      <c r="E238" t="str">
        <f>_xlfn.XLOOKUP(Table15[[#This Row],[LocID ]],Table2[Loc],Table2[from Tower data],"PotentialCand")</f>
        <v>PotentialCand</v>
      </c>
      <c r="F238" t="str">
        <f>_xlfn.XLOOKUP(Table15[[#This Row],[LocID ]],Towerops!A245:A767,Towerops!A245:A767,"NoTowerOpsReport")</f>
        <v>NoTowerOpsReport</v>
      </c>
    </row>
    <row r="239" spans="1:6" hidden="1">
      <c r="A239" t="s">
        <v>1691</v>
      </c>
      <c r="B239" t="s">
        <v>1692</v>
      </c>
      <c r="C239" s="1">
        <v>5645</v>
      </c>
      <c r="D239" s="1">
        <v>283</v>
      </c>
      <c r="E239" t="str">
        <f>_xlfn.XLOOKUP(Table15[[#This Row],[LocID ]],Table2[Loc],Table2[from Tower data],"PotentialCand")</f>
        <v>PotentialCand</v>
      </c>
      <c r="F239" t="str">
        <f>_xlfn.XLOOKUP(Table15[[#This Row],[LocID ]],Towerops!A246:A768,Towerops!A246:A768,"NoTowerOpsReport")</f>
        <v>NoTowerOpsReport</v>
      </c>
    </row>
    <row r="240" spans="1:6" hidden="1">
      <c r="A240" t="s">
        <v>1693</v>
      </c>
      <c r="B240" t="s">
        <v>1694</v>
      </c>
      <c r="C240" s="1">
        <v>5571</v>
      </c>
      <c r="D240" s="1">
        <v>190</v>
      </c>
      <c r="E240" t="str">
        <f>_xlfn.XLOOKUP(Table15[[#This Row],[LocID ]],Table2[Loc],Table2[from Tower data],"PotentialCand")</f>
        <v>PotentialCand</v>
      </c>
      <c r="F240" t="str">
        <f>_xlfn.XLOOKUP(Table15[[#This Row],[LocID ]],Towerops!A247:A769,Towerops!A247:A769,"NoTowerOpsReport")</f>
        <v>NoTowerOpsReport</v>
      </c>
    </row>
    <row r="241" spans="1:6" hidden="1">
      <c r="A241" t="s">
        <v>1695</v>
      </c>
      <c r="B241" t="s">
        <v>1696</v>
      </c>
      <c r="C241" s="1">
        <v>5565</v>
      </c>
      <c r="D241" s="1">
        <v>257</v>
      </c>
      <c r="E241" t="str">
        <f>_xlfn.XLOOKUP(Table15[[#This Row],[LocID ]],Table2[Loc],Table2[from Tower data],"PotentialCand")</f>
        <v>PotentialCand</v>
      </c>
      <c r="F241" t="str">
        <f>_xlfn.XLOOKUP(Table15[[#This Row],[LocID ]],Towerops!A248:A770,Towerops!A248:A770,"NoTowerOpsReport")</f>
        <v>NoTowerOpsReport</v>
      </c>
    </row>
    <row r="242" spans="1:6" hidden="1">
      <c r="A242" t="s">
        <v>1697</v>
      </c>
      <c r="B242" t="s">
        <v>1698</v>
      </c>
      <c r="C242" s="1">
        <v>5550</v>
      </c>
      <c r="D242" s="1">
        <v>245</v>
      </c>
      <c r="E242" t="str">
        <f>_xlfn.XLOOKUP(Table15[[#This Row],[LocID ]],Table2[Loc],Table2[from Tower data],"PotentialCand")</f>
        <v>PotentialCand</v>
      </c>
      <c r="F242" t="str">
        <f>_xlfn.XLOOKUP(Table15[[#This Row],[LocID ]],Towerops!A249:A771,Towerops!A249:A771,"NoTowerOpsReport")</f>
        <v>NoTowerOpsReport</v>
      </c>
    </row>
    <row r="243" spans="1:6" hidden="1">
      <c r="A243" t="s">
        <v>1699</v>
      </c>
      <c r="B243" t="s">
        <v>1700</v>
      </c>
      <c r="C243" s="1">
        <v>5549</v>
      </c>
      <c r="D243" s="1">
        <v>394</v>
      </c>
      <c r="E243" t="str">
        <f>_xlfn.XLOOKUP(Table15[[#This Row],[LocID ]],Table2[Loc],Table2[from Tower data],"PotentialCand")</f>
        <v>PotentialCand</v>
      </c>
      <c r="F243" t="str">
        <f>_xlfn.XLOOKUP(Table15[[#This Row],[LocID ]],Towerops!A250:A772,Towerops!A250:A772,"NoTowerOpsReport")</f>
        <v>NoTowerOpsReport</v>
      </c>
    </row>
    <row r="244" spans="1:6" hidden="1">
      <c r="A244" t="s">
        <v>1701</v>
      </c>
      <c r="B244" t="s">
        <v>1702</v>
      </c>
      <c r="C244" s="1">
        <v>5543</v>
      </c>
      <c r="D244" s="1">
        <v>282</v>
      </c>
      <c r="E244" t="str">
        <f>_xlfn.XLOOKUP(Table15[[#This Row],[LocID ]],Table2[Loc],Table2[from Tower data],"PotentialCand")</f>
        <v>PotentialCand</v>
      </c>
      <c r="F244" t="str">
        <f>_xlfn.XLOOKUP(Table15[[#This Row],[LocID ]],Towerops!A251:A773,Towerops!A251:A773,"NoTowerOpsReport")</f>
        <v>NoTowerOpsReport</v>
      </c>
    </row>
    <row r="245" spans="1:6" hidden="1">
      <c r="A245" t="s">
        <v>1703</v>
      </c>
      <c r="B245" t="s">
        <v>1704</v>
      </c>
      <c r="C245" s="1">
        <v>5514</v>
      </c>
      <c r="D245" s="1">
        <v>137</v>
      </c>
      <c r="E245" t="str">
        <f>_xlfn.XLOOKUP(Table15[[#This Row],[LocID ]],Table2[Loc],Table2[from Tower data],"PotentialCand")</f>
        <v>PotentialCand</v>
      </c>
      <c r="F245" t="str">
        <f>_xlfn.XLOOKUP(Table15[[#This Row],[LocID ]],Towerops!A252:A774,Towerops!A252:A774,"NoTowerOpsReport")</f>
        <v>NoTowerOpsReport</v>
      </c>
    </row>
    <row r="246" spans="1:6" hidden="1">
      <c r="A246" t="s">
        <v>1705</v>
      </c>
      <c r="B246" t="s">
        <v>1706</v>
      </c>
      <c r="C246" s="1">
        <v>5447</v>
      </c>
      <c r="D246" s="1">
        <v>348</v>
      </c>
      <c r="E246" t="str">
        <f>_xlfn.XLOOKUP(Table15[[#This Row],[LocID ]],Table2[Loc],Table2[from Tower data],"PotentialCand")</f>
        <v>PotentialCand</v>
      </c>
      <c r="F246" t="str">
        <f>_xlfn.XLOOKUP(Table15[[#This Row],[LocID ]],Towerops!A253:A775,Towerops!A253:A775,"NoTowerOpsReport")</f>
        <v>NoTowerOpsReport</v>
      </c>
    </row>
    <row r="247" spans="1:6" hidden="1">
      <c r="A247" t="s">
        <v>1707</v>
      </c>
      <c r="B247" t="s">
        <v>1708</v>
      </c>
      <c r="C247" s="1">
        <v>5388</v>
      </c>
      <c r="D247" s="1">
        <v>240</v>
      </c>
      <c r="E247" t="str">
        <f>_xlfn.XLOOKUP(Table15[[#This Row],[LocID ]],Table2[Loc],Table2[from Tower data],"PotentialCand")</f>
        <v>PotentialCand</v>
      </c>
      <c r="F247" t="str">
        <f>_xlfn.XLOOKUP(Table15[[#This Row],[LocID ]],Towerops!A254:A776,Towerops!A254:A776,"NoTowerOpsReport")</f>
        <v>NoTowerOpsReport</v>
      </c>
    </row>
    <row r="248" spans="1:6" hidden="1">
      <c r="A248" t="s">
        <v>1709</v>
      </c>
      <c r="B248" t="s">
        <v>1710</v>
      </c>
      <c r="C248" s="1">
        <v>5362</v>
      </c>
      <c r="D248" s="1">
        <v>264</v>
      </c>
      <c r="E248" t="str">
        <f>_xlfn.XLOOKUP(Table15[[#This Row],[LocID ]],Table2[Loc],Table2[from Tower data],"PotentialCand")</f>
        <v>PotentialCand</v>
      </c>
      <c r="F248" t="str">
        <f>_xlfn.XLOOKUP(Table15[[#This Row],[LocID ]],Towerops!A255:A777,Towerops!A255:A777,"NoTowerOpsReport")</f>
        <v>NoTowerOpsReport</v>
      </c>
    </row>
    <row r="249" spans="1:6" hidden="1">
      <c r="A249" t="s">
        <v>1711</v>
      </c>
      <c r="B249" t="s">
        <v>1712</v>
      </c>
      <c r="C249" s="1">
        <v>5334</v>
      </c>
      <c r="D249" s="1">
        <v>1446</v>
      </c>
      <c r="E249" t="str">
        <f>_xlfn.XLOOKUP(Table15[[#This Row],[LocID ]],Table2[Loc],Table2[from Tower data],"PotentialCand")</f>
        <v>PotentialCand</v>
      </c>
      <c r="F249" t="str">
        <f>_xlfn.XLOOKUP(Table15[[#This Row],[LocID ]],Towerops!A256:A778,Towerops!A256:A778,"NoTowerOpsReport")</f>
        <v>NoTowerOpsReport</v>
      </c>
    </row>
    <row r="250" spans="1:6" hidden="1">
      <c r="A250" t="s">
        <v>1713</v>
      </c>
      <c r="B250" t="s">
        <v>1714</v>
      </c>
      <c r="C250" s="1">
        <v>5282</v>
      </c>
      <c r="D250" s="1">
        <v>535</v>
      </c>
      <c r="E250" t="str">
        <f>_xlfn.XLOOKUP(Table15[[#This Row],[LocID ]],Table2[Loc],Table2[from Tower data],"PotentialCand")</f>
        <v>PotentialCand</v>
      </c>
      <c r="F250" t="str">
        <f>_xlfn.XLOOKUP(Table15[[#This Row],[LocID ]],Towerops!A257:A779,Towerops!A257:A779,"NoTowerOpsReport")</f>
        <v>NoTowerOpsReport</v>
      </c>
    </row>
    <row r="251" spans="1:6" hidden="1">
      <c r="A251" t="s">
        <v>1715</v>
      </c>
      <c r="B251" t="s">
        <v>1716</v>
      </c>
      <c r="C251" s="1">
        <v>5265</v>
      </c>
      <c r="D251" s="1">
        <v>137</v>
      </c>
      <c r="E251" t="str">
        <f>_xlfn.XLOOKUP(Table15[[#This Row],[LocID ]],Table2[Loc],Table2[from Tower data],"PotentialCand")</f>
        <v>PotentialCand</v>
      </c>
      <c r="F251" t="str">
        <f>_xlfn.XLOOKUP(Table15[[#This Row],[LocID ]],Towerops!A258:A780,Towerops!A258:A780,"NoTowerOpsReport")</f>
        <v>NoTowerOpsReport</v>
      </c>
    </row>
    <row r="252" spans="1:6" hidden="1">
      <c r="A252" t="s">
        <v>1717</v>
      </c>
      <c r="B252" t="s">
        <v>1718</v>
      </c>
      <c r="C252" s="1">
        <v>5243</v>
      </c>
      <c r="D252" s="1">
        <v>1082</v>
      </c>
      <c r="E252" t="str">
        <f>_xlfn.XLOOKUP(Table15[[#This Row],[LocID ]],Table2[Loc],Table2[from Tower data],"PotentialCand")</f>
        <v>PotentialCand</v>
      </c>
      <c r="F252" t="str">
        <f>_xlfn.XLOOKUP(Table15[[#This Row],[LocID ]],Towerops!A259:A781,Towerops!A259:A781,"NoTowerOpsReport")</f>
        <v>NoTowerOpsReport</v>
      </c>
    </row>
    <row r="253" spans="1:6" hidden="1">
      <c r="A253" t="s">
        <v>1719</v>
      </c>
      <c r="B253" t="s">
        <v>1720</v>
      </c>
      <c r="C253" s="1">
        <v>5232</v>
      </c>
      <c r="D253" s="1">
        <v>347</v>
      </c>
      <c r="E253" t="str">
        <f>_xlfn.XLOOKUP(Table15[[#This Row],[LocID ]],Table2[Loc],Table2[from Tower data],"PotentialCand")</f>
        <v>PotentialCand</v>
      </c>
      <c r="F253" t="str">
        <f>_xlfn.XLOOKUP(Table15[[#This Row],[LocID ]],Towerops!A260:A782,Towerops!A260:A782,"NoTowerOpsReport")</f>
        <v>NoTowerOpsReport</v>
      </c>
    </row>
    <row r="254" spans="1:6" hidden="1">
      <c r="A254" t="s">
        <v>1721</v>
      </c>
      <c r="B254" t="s">
        <v>1722</v>
      </c>
      <c r="C254" s="1">
        <v>5194</v>
      </c>
      <c r="D254" s="1">
        <v>94</v>
      </c>
      <c r="E254" t="str">
        <f>_xlfn.XLOOKUP(Table15[[#This Row],[LocID ]],Table2[Loc],Table2[from Tower data],"PotentialCand")</f>
        <v>PotentialCand</v>
      </c>
      <c r="F254" t="str">
        <f>_xlfn.XLOOKUP(Table15[[#This Row],[LocID ]],Towerops!A261:A783,Towerops!A261:A783,"NoTowerOpsReport")</f>
        <v>NoTowerOpsReport</v>
      </c>
    </row>
    <row r="255" spans="1:6" hidden="1">
      <c r="A255" t="s">
        <v>1723</v>
      </c>
      <c r="B255" t="s">
        <v>1724</v>
      </c>
      <c r="C255" s="1">
        <v>4978</v>
      </c>
      <c r="D255" s="1">
        <v>406</v>
      </c>
      <c r="E255" t="str">
        <f>_xlfn.XLOOKUP(Table15[[#This Row],[LocID ]],Table2[Loc],Table2[from Tower data],"PotentialCand")</f>
        <v>PotentialCand</v>
      </c>
      <c r="F255" t="str">
        <f>_xlfn.XLOOKUP(Table15[[#This Row],[LocID ]],Towerops!A262:A784,Towerops!A262:A784,"NoTowerOpsReport")</f>
        <v>NoTowerOpsReport</v>
      </c>
    </row>
    <row r="256" spans="1:6" hidden="1">
      <c r="A256" t="s">
        <v>1725</v>
      </c>
      <c r="B256" t="s">
        <v>573</v>
      </c>
      <c r="C256" s="1">
        <v>4964</v>
      </c>
      <c r="D256" s="1">
        <v>9547</v>
      </c>
      <c r="E256" t="str">
        <f>_xlfn.XLOOKUP(Table15[[#This Row],[LocID ]],Table2[Loc],Table2[from Tower data],"PotentialCand")</f>
        <v>PotentialCand</v>
      </c>
      <c r="F256" t="str">
        <f>_xlfn.XLOOKUP(Table15[[#This Row],[LocID ]],Towerops!A263:A785,Towerops!A263:A785,"NoTowerOpsReport")</f>
        <v>NoTowerOpsReport</v>
      </c>
    </row>
    <row r="257" spans="1:6" hidden="1">
      <c r="A257" t="s">
        <v>1726</v>
      </c>
      <c r="B257" t="s">
        <v>1727</v>
      </c>
      <c r="C257" s="1">
        <v>4944</v>
      </c>
      <c r="D257" s="1">
        <v>486</v>
      </c>
      <c r="E257" t="str">
        <f>_xlfn.XLOOKUP(Table15[[#This Row],[LocID ]],Table2[Loc],Table2[from Tower data],"PotentialCand")</f>
        <v>PotentialCand</v>
      </c>
      <c r="F257" t="str">
        <f>_xlfn.XLOOKUP(Table15[[#This Row],[LocID ]],Towerops!A264:A786,Towerops!A264:A786,"NoTowerOpsReport")</f>
        <v>NoTowerOpsReport</v>
      </c>
    </row>
    <row r="258" spans="1:6" hidden="1">
      <c r="A258" t="s">
        <v>1728</v>
      </c>
      <c r="B258" t="s">
        <v>1729</v>
      </c>
      <c r="C258" s="1">
        <v>4866</v>
      </c>
      <c r="D258" s="1">
        <v>1319</v>
      </c>
      <c r="E258" t="str">
        <f>_xlfn.XLOOKUP(Table15[[#This Row],[LocID ]],Table2[Loc],Table2[from Tower data],"PotentialCand")</f>
        <v>PotentialCand</v>
      </c>
      <c r="F258" t="str">
        <f>_xlfn.XLOOKUP(Table15[[#This Row],[LocID ]],Towerops!A265:A787,Towerops!A265:A787,"NoTowerOpsReport")</f>
        <v>NoTowerOpsReport</v>
      </c>
    </row>
    <row r="259" spans="1:6" hidden="1">
      <c r="A259" t="s">
        <v>1730</v>
      </c>
      <c r="B259" t="s">
        <v>1731</v>
      </c>
      <c r="C259" s="1">
        <v>4745</v>
      </c>
      <c r="D259" s="1">
        <v>253</v>
      </c>
      <c r="E259" t="str">
        <f>_xlfn.XLOOKUP(Table15[[#This Row],[LocID ]],Table2[Loc],Table2[from Tower data],"PotentialCand")</f>
        <v>PotentialCand</v>
      </c>
      <c r="F259" t="str">
        <f>_xlfn.XLOOKUP(Table15[[#This Row],[LocID ]],Towerops!A266:A788,Towerops!A266:A788,"NoTowerOpsReport")</f>
        <v>NoTowerOpsReport</v>
      </c>
    </row>
    <row r="260" spans="1:6" hidden="1">
      <c r="A260" t="s">
        <v>1732</v>
      </c>
      <c r="B260" t="s">
        <v>1733</v>
      </c>
      <c r="C260" s="1">
        <v>4713</v>
      </c>
      <c r="D260" s="1">
        <v>69</v>
      </c>
      <c r="E260" t="str">
        <f>_xlfn.XLOOKUP(Table15[[#This Row],[LocID ]],Table2[Loc],Table2[from Tower data],"PotentialCand")</f>
        <v>PotentialCand</v>
      </c>
      <c r="F260" t="str">
        <f>_xlfn.XLOOKUP(Table15[[#This Row],[LocID ]],Towerops!A267:A789,Towerops!A267:A789,"NoTowerOpsReport")</f>
        <v>NoTowerOpsReport</v>
      </c>
    </row>
    <row r="261" spans="1:6" hidden="1">
      <c r="A261" t="s">
        <v>1734</v>
      </c>
      <c r="B261" t="s">
        <v>1735</v>
      </c>
      <c r="C261" s="1">
        <v>4708</v>
      </c>
      <c r="D261" s="1">
        <v>58</v>
      </c>
      <c r="E261" t="str">
        <f>_xlfn.XLOOKUP(Table15[[#This Row],[LocID ]],Table2[Loc],Table2[from Tower data],"PotentialCand")</f>
        <v>PotentialCand</v>
      </c>
      <c r="F261" t="str">
        <f>_xlfn.XLOOKUP(Table15[[#This Row],[LocID ]],Towerops!A268:A790,Towerops!A268:A790,"NoTowerOpsReport")</f>
        <v>NoTowerOpsReport</v>
      </c>
    </row>
    <row r="262" spans="1:6" hidden="1">
      <c r="A262" t="s">
        <v>1736</v>
      </c>
      <c r="B262" t="s">
        <v>1737</v>
      </c>
      <c r="C262" s="1">
        <v>4677</v>
      </c>
      <c r="D262" s="1">
        <v>223</v>
      </c>
      <c r="E262" t="str">
        <f>_xlfn.XLOOKUP(Table15[[#This Row],[LocID ]],Table2[Loc],Table2[from Tower data],"PotentialCand")</f>
        <v>PotentialCand</v>
      </c>
      <c r="F262" t="str">
        <f>_xlfn.XLOOKUP(Table15[[#This Row],[LocID ]],Towerops!A269:A791,Towerops!A269:A791,"NoTowerOpsReport")</f>
        <v>NoTowerOpsReport</v>
      </c>
    </row>
    <row r="263" spans="1:6" hidden="1">
      <c r="A263" t="s">
        <v>1738</v>
      </c>
      <c r="B263" t="s">
        <v>1739</v>
      </c>
      <c r="C263" s="1">
        <v>4645</v>
      </c>
      <c r="D263" s="1">
        <v>263</v>
      </c>
      <c r="E263" t="str">
        <f>_xlfn.XLOOKUP(Table15[[#This Row],[LocID ]],Table2[Loc],Table2[from Tower data],"PotentialCand")</f>
        <v>PotentialCand</v>
      </c>
      <c r="F263" t="str">
        <f>_xlfn.XLOOKUP(Table15[[#This Row],[LocID ]],Towerops!A270:A792,Towerops!A270:A792,"NoTowerOpsReport")</f>
        <v>NoTowerOpsReport</v>
      </c>
    </row>
    <row r="264" spans="1:6" hidden="1">
      <c r="A264" t="s">
        <v>1740</v>
      </c>
      <c r="B264" t="s">
        <v>1741</v>
      </c>
      <c r="C264" s="1">
        <v>4640</v>
      </c>
      <c r="D264" s="1">
        <v>105</v>
      </c>
      <c r="E264" t="str">
        <f>_xlfn.XLOOKUP(Table15[[#This Row],[LocID ]],Table2[Loc],Table2[from Tower data],"PotentialCand")</f>
        <v>PotentialCand</v>
      </c>
      <c r="F264" t="str">
        <f>_xlfn.XLOOKUP(Table15[[#This Row],[LocID ]],Towerops!A271:A793,Towerops!A271:A793,"NoTowerOpsReport")</f>
        <v>NoTowerOpsReport</v>
      </c>
    </row>
    <row r="265" spans="1:6" hidden="1">
      <c r="A265" t="s">
        <v>1742</v>
      </c>
      <c r="B265" t="s">
        <v>1743</v>
      </c>
      <c r="C265" s="1">
        <v>4573</v>
      </c>
      <c r="D265" s="1">
        <v>231</v>
      </c>
      <c r="E265" t="str">
        <f>_xlfn.XLOOKUP(Table15[[#This Row],[LocID ]],Table2[Loc],Table2[from Tower data],"PotentialCand")</f>
        <v>PotentialCand</v>
      </c>
      <c r="F265" t="str">
        <f>_xlfn.XLOOKUP(Table15[[#This Row],[LocID ]],Towerops!A272:A794,Towerops!A272:A794,"NoTowerOpsReport")</f>
        <v>NoTowerOpsReport</v>
      </c>
    </row>
    <row r="266" spans="1:6" hidden="1">
      <c r="A266" t="s">
        <v>1744</v>
      </c>
      <c r="B266" t="s">
        <v>1745</v>
      </c>
      <c r="C266" s="1">
        <v>4515</v>
      </c>
      <c r="D266" s="1">
        <v>186</v>
      </c>
      <c r="E266" t="str">
        <f>_xlfn.XLOOKUP(Table15[[#This Row],[LocID ]],Table2[Loc],Table2[from Tower data],"PotentialCand")</f>
        <v>PotentialCand</v>
      </c>
      <c r="F266" t="str">
        <f>_xlfn.XLOOKUP(Table15[[#This Row],[LocID ]],Towerops!A273:A795,Towerops!A273:A795,"NoTowerOpsReport")</f>
        <v>NoTowerOpsReport</v>
      </c>
    </row>
    <row r="267" spans="1:6" hidden="1">
      <c r="A267" t="s">
        <v>1746</v>
      </c>
      <c r="B267" t="s">
        <v>192</v>
      </c>
      <c r="C267" s="1">
        <v>4485</v>
      </c>
      <c r="D267" s="1">
        <v>1453</v>
      </c>
      <c r="E267" t="str">
        <f>_xlfn.XLOOKUP(Table15[[#This Row],[LocID ]],Table2[Loc],Table2[from Tower data],"PotentialCand")</f>
        <v>PotentialCand</v>
      </c>
      <c r="F267" t="str">
        <f>_xlfn.XLOOKUP(Table15[[#This Row],[LocID ]],Towerops!A274:A796,Towerops!A274:A796,"NoTowerOpsReport")</f>
        <v>NoTowerOpsReport</v>
      </c>
    </row>
    <row r="268" spans="1:6" hidden="1">
      <c r="A268" t="s">
        <v>1747</v>
      </c>
      <c r="B268" t="s">
        <v>1748</v>
      </c>
      <c r="C268" s="1">
        <v>4470</v>
      </c>
      <c r="D268" s="1">
        <v>658</v>
      </c>
      <c r="E268" t="str">
        <f>_xlfn.XLOOKUP(Table15[[#This Row],[LocID ]],Table2[Loc],Table2[from Tower data],"PotentialCand")</f>
        <v>PotentialCand</v>
      </c>
      <c r="F268" t="str">
        <f>_xlfn.XLOOKUP(Table15[[#This Row],[LocID ]],Towerops!A275:A797,Towerops!A275:A797,"NoTowerOpsReport")</f>
        <v>NoTowerOpsReport</v>
      </c>
    </row>
    <row r="269" spans="1:6" hidden="1">
      <c r="A269" t="s">
        <v>1749</v>
      </c>
      <c r="B269" t="s">
        <v>1750</v>
      </c>
      <c r="C269" s="1">
        <v>4447</v>
      </c>
      <c r="D269" s="1">
        <v>420</v>
      </c>
      <c r="E269" t="str">
        <f>_xlfn.XLOOKUP(Table15[[#This Row],[LocID ]],Table2[Loc],Table2[from Tower data],"PotentialCand")</f>
        <v>PotentialCand</v>
      </c>
      <c r="F269" t="str">
        <f>_xlfn.XLOOKUP(Table15[[#This Row],[LocID ]],Towerops!A276:A798,Towerops!A276:A798,"NoTowerOpsReport")</f>
        <v>NoTowerOpsReport</v>
      </c>
    </row>
    <row r="270" spans="1:6" hidden="1">
      <c r="A270" t="s">
        <v>1751</v>
      </c>
      <c r="B270" t="s">
        <v>1752</v>
      </c>
      <c r="C270" s="1">
        <v>4405</v>
      </c>
      <c r="D270" s="1">
        <v>109</v>
      </c>
      <c r="E270" t="str">
        <f>_xlfn.XLOOKUP(Table15[[#This Row],[LocID ]],Table2[Loc],Table2[from Tower data],"PotentialCand")</f>
        <v>PotentialCand</v>
      </c>
      <c r="F270" t="str">
        <f>_xlfn.XLOOKUP(Table15[[#This Row],[LocID ]],Towerops!A277:A799,Towerops!A277:A799,"NoTowerOpsReport")</f>
        <v>NoTowerOpsReport</v>
      </c>
    </row>
    <row r="271" spans="1:6" hidden="1">
      <c r="A271" t="s">
        <v>1753</v>
      </c>
      <c r="B271" t="s">
        <v>1754</v>
      </c>
      <c r="C271" s="1">
        <v>4338</v>
      </c>
      <c r="D271" s="1">
        <v>1202</v>
      </c>
      <c r="E271" t="str">
        <f>_xlfn.XLOOKUP(Table15[[#This Row],[LocID ]],Table2[Loc],Table2[from Tower data],"PotentialCand")</f>
        <v>PotentialCand</v>
      </c>
      <c r="F271" t="str">
        <f>_xlfn.XLOOKUP(Table15[[#This Row],[LocID ]],Towerops!A278:A800,Towerops!A278:A800,"NoTowerOpsReport")</f>
        <v>NoTowerOpsReport</v>
      </c>
    </row>
    <row r="272" spans="1:6" hidden="1">
      <c r="A272" t="s">
        <v>1755</v>
      </c>
      <c r="B272" t="s">
        <v>1756</v>
      </c>
      <c r="C272" s="1">
        <v>4324</v>
      </c>
      <c r="D272" s="1">
        <v>286</v>
      </c>
      <c r="E272" t="str">
        <f>_xlfn.XLOOKUP(Table15[[#This Row],[LocID ]],Table2[Loc],Table2[from Tower data],"PotentialCand")</f>
        <v>PotentialCand</v>
      </c>
      <c r="F272" t="str">
        <f>_xlfn.XLOOKUP(Table15[[#This Row],[LocID ]],Towerops!A279:A801,Towerops!A279:A801,"NoTowerOpsReport")</f>
        <v>NoTowerOpsReport</v>
      </c>
    </row>
    <row r="273" spans="1:6" hidden="1">
      <c r="A273" t="s">
        <v>1757</v>
      </c>
      <c r="B273" t="s">
        <v>1758</v>
      </c>
      <c r="C273" s="1">
        <v>4323</v>
      </c>
      <c r="D273" s="1">
        <v>86</v>
      </c>
      <c r="E273" t="str">
        <f>_xlfn.XLOOKUP(Table15[[#This Row],[LocID ]],Table2[Loc],Table2[from Tower data],"PotentialCand")</f>
        <v>PotentialCand</v>
      </c>
      <c r="F273" t="str">
        <f>_xlfn.XLOOKUP(Table15[[#This Row],[LocID ]],Towerops!A280:A802,Towerops!A280:A802,"NoTowerOpsReport")</f>
        <v>NoTowerOpsReport</v>
      </c>
    </row>
    <row r="274" spans="1:6" hidden="1">
      <c r="A274" t="s">
        <v>1759</v>
      </c>
      <c r="B274" t="s">
        <v>33</v>
      </c>
      <c r="C274" s="1">
        <v>4311</v>
      </c>
      <c r="D274" s="1">
        <v>233</v>
      </c>
      <c r="E274" t="str">
        <f>_xlfn.XLOOKUP(Table15[[#This Row],[LocID ]],Table2[Loc],Table2[from Tower data],"PotentialCand")</f>
        <v>PotentialCand</v>
      </c>
      <c r="F274" t="str">
        <f>_xlfn.XLOOKUP(Table15[[#This Row],[LocID ]],Towerops!A281:A803,Towerops!A281:A803,"NoTowerOpsReport")</f>
        <v>NoTowerOpsReport</v>
      </c>
    </row>
    <row r="275" spans="1:6" hidden="1">
      <c r="A275" t="s">
        <v>1760</v>
      </c>
      <c r="B275" t="s">
        <v>1761</v>
      </c>
      <c r="C275" s="1">
        <v>4272</v>
      </c>
      <c r="D275" s="1">
        <v>29</v>
      </c>
      <c r="E275" t="str">
        <f>_xlfn.XLOOKUP(Table15[[#This Row],[LocID ]],Table2[Loc],Table2[from Tower data],"PotentialCand")</f>
        <v>PotentialCand</v>
      </c>
      <c r="F275" t="str">
        <f>_xlfn.XLOOKUP(Table15[[#This Row],[LocID ]],Towerops!A282:A804,Towerops!A282:A804,"NoTowerOpsReport")</f>
        <v>NoTowerOpsReport</v>
      </c>
    </row>
    <row r="276" spans="1:6" hidden="1">
      <c r="A276" t="s">
        <v>1762</v>
      </c>
      <c r="B276" t="s">
        <v>1763</v>
      </c>
      <c r="C276" s="1">
        <v>4206</v>
      </c>
      <c r="D276" s="1">
        <v>1107</v>
      </c>
      <c r="E276" t="str">
        <f>_xlfn.XLOOKUP(Table15[[#This Row],[LocID ]],Table2[Loc],Table2[from Tower data],"PotentialCand")</f>
        <v>PotentialCand</v>
      </c>
      <c r="F276" t="str">
        <f>_xlfn.XLOOKUP(Table15[[#This Row],[LocID ]],Towerops!A283:A805,Towerops!A283:A805,"NoTowerOpsReport")</f>
        <v>NoTowerOpsReport</v>
      </c>
    </row>
    <row r="277" spans="1:6" hidden="1">
      <c r="A277" t="s">
        <v>1764</v>
      </c>
      <c r="B277" t="s">
        <v>1765</v>
      </c>
      <c r="C277" s="1">
        <v>4142</v>
      </c>
      <c r="D277" s="1">
        <v>170</v>
      </c>
      <c r="E277" t="str">
        <f>_xlfn.XLOOKUP(Table15[[#This Row],[LocID ]],Table2[Loc],Table2[from Tower data],"PotentialCand")</f>
        <v>PotentialCand</v>
      </c>
      <c r="F277" t="str">
        <f>_xlfn.XLOOKUP(Table15[[#This Row],[LocID ]],Towerops!A284:A806,Towerops!A284:A806,"NoTowerOpsReport")</f>
        <v>NoTowerOpsReport</v>
      </c>
    </row>
    <row r="278" spans="1:6" hidden="1">
      <c r="A278" t="s">
        <v>1766</v>
      </c>
      <c r="B278" t="s">
        <v>606</v>
      </c>
      <c r="C278" s="1">
        <v>4053</v>
      </c>
      <c r="D278" s="1">
        <v>462</v>
      </c>
      <c r="E278" t="str">
        <f>_xlfn.XLOOKUP(Table15[[#This Row],[LocID ]],Table2[Loc],Table2[from Tower data],"PotentialCand")</f>
        <v>PotentialCand</v>
      </c>
      <c r="F278" t="str">
        <f>_xlfn.XLOOKUP(Table15[[#This Row],[LocID ]],Towerops!A285:A807,Towerops!A285:A807,"NoTowerOpsReport")</f>
        <v>NoTowerOpsReport</v>
      </c>
    </row>
    <row r="279" spans="1:6" hidden="1">
      <c r="A279" t="s">
        <v>1767</v>
      </c>
      <c r="B279" t="s">
        <v>1768</v>
      </c>
      <c r="C279" s="1">
        <v>3986</v>
      </c>
      <c r="D279" s="1">
        <v>561</v>
      </c>
      <c r="E279" t="str">
        <f>_xlfn.XLOOKUP(Table15[[#This Row],[LocID ]],Table2[Loc],Table2[from Tower data],"PotentialCand")</f>
        <v>PotentialCand</v>
      </c>
      <c r="F279" t="str">
        <f>_xlfn.XLOOKUP(Table15[[#This Row],[LocID ]],Towerops!A286:A808,Towerops!A286:A808,"NoTowerOpsReport")</f>
        <v>NoTowerOpsReport</v>
      </c>
    </row>
    <row r="280" spans="1:6" hidden="1">
      <c r="A280" t="s">
        <v>1769</v>
      </c>
      <c r="B280" t="s">
        <v>1722</v>
      </c>
      <c r="C280" s="1">
        <v>3972</v>
      </c>
      <c r="D280" s="1">
        <v>305</v>
      </c>
      <c r="E280" t="str">
        <f>_xlfn.XLOOKUP(Table15[[#This Row],[LocID ]],Table2[Loc],Table2[from Tower data],"PotentialCand")</f>
        <v>PotentialCand</v>
      </c>
      <c r="F280" t="str">
        <f>_xlfn.XLOOKUP(Table15[[#This Row],[LocID ]],Towerops!A287:A809,Towerops!A287:A809,"NoTowerOpsReport")</f>
        <v>NoTowerOpsReport</v>
      </c>
    </row>
    <row r="281" spans="1:6" hidden="1">
      <c r="A281" t="s">
        <v>1770</v>
      </c>
      <c r="B281" t="s">
        <v>1771</v>
      </c>
      <c r="C281" s="1">
        <v>3968</v>
      </c>
      <c r="D281" s="1">
        <v>1028</v>
      </c>
      <c r="E281" t="str">
        <f>_xlfn.XLOOKUP(Table15[[#This Row],[LocID ]],Table2[Loc],Table2[from Tower data],"PotentialCand")</f>
        <v>PotentialCand</v>
      </c>
      <c r="F281" t="str">
        <f>_xlfn.XLOOKUP(Table15[[#This Row],[LocID ]],Towerops!A288:A810,Towerops!A288:A810,"NoTowerOpsReport")</f>
        <v>NoTowerOpsReport</v>
      </c>
    </row>
    <row r="282" spans="1:6" hidden="1">
      <c r="A282" t="s">
        <v>1772</v>
      </c>
      <c r="B282" t="s">
        <v>1773</v>
      </c>
      <c r="C282" s="1">
        <v>3937</v>
      </c>
      <c r="D282" s="1">
        <v>411</v>
      </c>
      <c r="E282" t="str">
        <f>_xlfn.XLOOKUP(Table15[[#This Row],[LocID ]],Table2[Loc],Table2[from Tower data],"PotentialCand")</f>
        <v>PotentialCand</v>
      </c>
      <c r="F282" t="str">
        <f>_xlfn.XLOOKUP(Table15[[#This Row],[LocID ]],Towerops!A289:A811,Towerops!A289:A811,"NoTowerOpsReport")</f>
        <v>NoTowerOpsReport</v>
      </c>
    </row>
    <row r="283" spans="1:6" hidden="1">
      <c r="A283" t="s">
        <v>1774</v>
      </c>
      <c r="B283" t="s">
        <v>1775</v>
      </c>
      <c r="C283" s="1">
        <v>3933</v>
      </c>
      <c r="D283" s="1">
        <v>358</v>
      </c>
      <c r="E283" t="str">
        <f>_xlfn.XLOOKUP(Table15[[#This Row],[LocID ]],Table2[Loc],Table2[from Tower data],"PotentialCand")</f>
        <v>PotentialCand</v>
      </c>
      <c r="F283" t="str">
        <f>_xlfn.XLOOKUP(Table15[[#This Row],[LocID ]],Towerops!A290:A812,Towerops!A290:A812,"NoTowerOpsReport")</f>
        <v>NoTowerOpsReport</v>
      </c>
    </row>
    <row r="284" spans="1:6" hidden="1">
      <c r="A284" t="s">
        <v>1776</v>
      </c>
      <c r="B284" t="s">
        <v>1777</v>
      </c>
      <c r="C284" s="1">
        <v>3907</v>
      </c>
      <c r="D284" s="1">
        <v>67</v>
      </c>
      <c r="E284" t="str">
        <f>_xlfn.XLOOKUP(Table15[[#This Row],[LocID ]],Table2[Loc],Table2[from Tower data],"PotentialCand")</f>
        <v>PotentialCand</v>
      </c>
      <c r="F284" t="str">
        <f>_xlfn.XLOOKUP(Table15[[#This Row],[LocID ]],Towerops!A291:A813,Towerops!A291:A813,"NoTowerOpsReport")</f>
        <v>NoTowerOpsReport</v>
      </c>
    </row>
    <row r="285" spans="1:6" hidden="1">
      <c r="A285" t="s">
        <v>1778</v>
      </c>
      <c r="B285" t="s">
        <v>1779</v>
      </c>
      <c r="C285" s="1">
        <v>3781</v>
      </c>
      <c r="D285" s="1">
        <v>435</v>
      </c>
      <c r="E285" t="str">
        <f>_xlfn.XLOOKUP(Table15[[#This Row],[LocID ]],Table2[Loc],Table2[from Tower data],"PotentialCand")</f>
        <v>PotentialCand</v>
      </c>
      <c r="F285" t="str">
        <f>_xlfn.XLOOKUP(Table15[[#This Row],[LocID ]],Towerops!A292:A814,Towerops!A292:A814,"NoTowerOpsReport")</f>
        <v>NoTowerOpsReport</v>
      </c>
    </row>
    <row r="286" spans="1:6" hidden="1">
      <c r="A286" t="s">
        <v>1780</v>
      </c>
      <c r="B286" t="s">
        <v>1781</v>
      </c>
      <c r="C286" s="1">
        <v>3764</v>
      </c>
      <c r="D286" s="1">
        <v>99</v>
      </c>
      <c r="E286" t="str">
        <f>_xlfn.XLOOKUP(Table15[[#This Row],[LocID ]],Table2[Loc],Table2[from Tower data],"PotentialCand")</f>
        <v>PotentialCand</v>
      </c>
      <c r="F286" t="str">
        <f>_xlfn.XLOOKUP(Table15[[#This Row],[LocID ]],Towerops!A293:A815,Towerops!A293:A815,"NoTowerOpsReport")</f>
        <v>NoTowerOpsReport</v>
      </c>
    </row>
    <row r="287" spans="1:6" hidden="1">
      <c r="A287" t="s">
        <v>1782</v>
      </c>
      <c r="B287" t="s">
        <v>1783</v>
      </c>
      <c r="C287" s="1">
        <v>3755</v>
      </c>
      <c r="D287" s="1">
        <v>341</v>
      </c>
      <c r="E287" t="str">
        <f>_xlfn.XLOOKUP(Table15[[#This Row],[LocID ]],Table2[Loc],Table2[from Tower data],"PotentialCand")</f>
        <v>PotentialCand</v>
      </c>
      <c r="F287" t="str">
        <f>_xlfn.XLOOKUP(Table15[[#This Row],[LocID ]],Towerops!A294:A816,Towerops!A294:A816,"NoTowerOpsReport")</f>
        <v>NoTowerOpsReport</v>
      </c>
    </row>
    <row r="288" spans="1:6" hidden="1">
      <c r="A288" t="s">
        <v>1784</v>
      </c>
      <c r="B288" t="s">
        <v>1785</v>
      </c>
      <c r="C288" s="1">
        <v>3730</v>
      </c>
      <c r="D288" s="1">
        <v>110</v>
      </c>
      <c r="E288" t="str">
        <f>_xlfn.XLOOKUP(Table15[[#This Row],[LocID ]],Table2[Loc],Table2[from Tower data],"PotentialCand")</f>
        <v>PotentialCand</v>
      </c>
      <c r="F288" t="str">
        <f>_xlfn.XLOOKUP(Table15[[#This Row],[LocID ]],Towerops!A295:A817,Towerops!A295:A817,"NoTowerOpsReport")</f>
        <v>NoTowerOpsReport</v>
      </c>
    </row>
    <row r="289" spans="1:6" hidden="1">
      <c r="A289" t="s">
        <v>1786</v>
      </c>
      <c r="B289" t="s">
        <v>1787</v>
      </c>
      <c r="C289" s="1">
        <v>3708</v>
      </c>
      <c r="D289" s="1">
        <v>108</v>
      </c>
      <c r="E289" t="str">
        <f>_xlfn.XLOOKUP(Table15[[#This Row],[LocID ]],Table2[Loc],Table2[from Tower data],"PotentialCand")</f>
        <v>PotentialCand</v>
      </c>
      <c r="F289" t="str">
        <f>_xlfn.XLOOKUP(Table15[[#This Row],[LocID ]],Towerops!A296:A818,Towerops!A296:A818,"NoTowerOpsReport")</f>
        <v>NoTowerOpsReport</v>
      </c>
    </row>
    <row r="290" spans="1:6" hidden="1">
      <c r="A290" t="s">
        <v>1788</v>
      </c>
      <c r="B290" t="s">
        <v>1789</v>
      </c>
      <c r="C290" s="1">
        <v>3627</v>
      </c>
      <c r="D290" s="1">
        <v>263</v>
      </c>
      <c r="E290" t="str">
        <f>_xlfn.XLOOKUP(Table15[[#This Row],[LocID ]],Table2[Loc],Table2[from Tower data],"PotentialCand")</f>
        <v>PotentialCand</v>
      </c>
      <c r="F290" t="str">
        <f>_xlfn.XLOOKUP(Table15[[#This Row],[LocID ]],Towerops!A297:A819,Towerops!A297:A819,"NoTowerOpsReport")</f>
        <v>NoTowerOpsReport</v>
      </c>
    </row>
    <row r="291" spans="1:6" hidden="1">
      <c r="A291" t="s">
        <v>1790</v>
      </c>
      <c r="B291" t="s">
        <v>1791</v>
      </c>
      <c r="C291" s="1">
        <v>3613</v>
      </c>
      <c r="D291" s="1">
        <v>253</v>
      </c>
      <c r="E291" t="str">
        <f>_xlfn.XLOOKUP(Table15[[#This Row],[LocID ]],Table2[Loc],Table2[from Tower data],"PotentialCand")</f>
        <v>PotentialCand</v>
      </c>
      <c r="F291" t="str">
        <f>_xlfn.XLOOKUP(Table15[[#This Row],[LocID ]],Towerops!A298:A820,Towerops!A298:A820,"NoTowerOpsReport")</f>
        <v>NoTowerOpsReport</v>
      </c>
    </row>
    <row r="292" spans="1:6" hidden="1">
      <c r="A292" t="s">
        <v>1792</v>
      </c>
      <c r="B292" t="s">
        <v>1793</v>
      </c>
      <c r="C292" s="1">
        <v>3610</v>
      </c>
      <c r="D292" s="1">
        <v>599</v>
      </c>
      <c r="E292" t="str">
        <f>_xlfn.XLOOKUP(Table15[[#This Row],[LocID ]],Table2[Loc],Table2[from Tower data],"PotentialCand")</f>
        <v>PotentialCand</v>
      </c>
      <c r="F292" t="str">
        <f>_xlfn.XLOOKUP(Table15[[#This Row],[LocID ]],Towerops!A299:A821,Towerops!A299:A821,"NoTowerOpsReport")</f>
        <v>NoTowerOpsReport</v>
      </c>
    </row>
    <row r="293" spans="1:6" hidden="1">
      <c r="A293" t="s">
        <v>1794</v>
      </c>
      <c r="B293" t="s">
        <v>1795</v>
      </c>
      <c r="C293" s="1">
        <v>3600</v>
      </c>
      <c r="D293" s="1">
        <v>798</v>
      </c>
      <c r="E293" t="str">
        <f>_xlfn.XLOOKUP(Table15[[#This Row],[LocID ]],Table2[Loc],Table2[from Tower data],"PotentialCand")</f>
        <v>PotentialCand</v>
      </c>
      <c r="F293" t="str">
        <f>_xlfn.XLOOKUP(Table15[[#This Row],[LocID ]],Towerops!A300:A822,Towerops!A300:A822,"NoTowerOpsReport")</f>
        <v>NoTowerOpsReport</v>
      </c>
    </row>
    <row r="294" spans="1:6" hidden="1">
      <c r="A294" t="s">
        <v>1796</v>
      </c>
      <c r="B294" t="s">
        <v>1797</v>
      </c>
      <c r="C294" s="1">
        <v>3585</v>
      </c>
      <c r="D294" s="1">
        <v>102</v>
      </c>
      <c r="E294" t="str">
        <f>_xlfn.XLOOKUP(Table15[[#This Row],[LocID ]],Table2[Loc],Table2[from Tower data],"PotentialCand")</f>
        <v>PotentialCand</v>
      </c>
      <c r="F294" t="str">
        <f>_xlfn.XLOOKUP(Table15[[#This Row],[LocID ]],Towerops!A301:A823,Towerops!A301:A823,"NoTowerOpsReport")</f>
        <v>NoTowerOpsReport</v>
      </c>
    </row>
    <row r="295" spans="1:6" hidden="1">
      <c r="A295" t="s">
        <v>1798</v>
      </c>
      <c r="B295" t="s">
        <v>1799</v>
      </c>
      <c r="C295" s="1">
        <v>3573</v>
      </c>
      <c r="D295" s="1">
        <v>183</v>
      </c>
      <c r="E295" t="str">
        <f>_xlfn.XLOOKUP(Table15[[#This Row],[LocID ]],Table2[Loc],Table2[from Tower data],"PotentialCand")</f>
        <v>PotentialCand</v>
      </c>
      <c r="F295" t="str">
        <f>_xlfn.XLOOKUP(Table15[[#This Row],[LocID ]],Towerops!A302:A824,Towerops!A302:A824,"NoTowerOpsReport")</f>
        <v>NoTowerOpsReport</v>
      </c>
    </row>
    <row r="296" spans="1:6" hidden="1">
      <c r="A296" t="s">
        <v>1800</v>
      </c>
      <c r="B296" t="s">
        <v>1801</v>
      </c>
      <c r="C296" s="1">
        <v>3555</v>
      </c>
      <c r="D296" s="1">
        <v>188</v>
      </c>
      <c r="E296" t="str">
        <f>_xlfn.XLOOKUP(Table15[[#This Row],[LocID ]],Table2[Loc],Table2[from Tower data],"PotentialCand")</f>
        <v>PotentialCand</v>
      </c>
      <c r="F296" t="str">
        <f>_xlfn.XLOOKUP(Table15[[#This Row],[LocID ]],Towerops!A303:A825,Towerops!A303:A825,"NoTowerOpsReport")</f>
        <v>NoTowerOpsReport</v>
      </c>
    </row>
    <row r="297" spans="1:6" hidden="1">
      <c r="A297" t="s">
        <v>1802</v>
      </c>
      <c r="B297" t="s">
        <v>1803</v>
      </c>
      <c r="C297" s="1">
        <v>3533</v>
      </c>
      <c r="D297" s="1">
        <v>46</v>
      </c>
      <c r="E297" t="str">
        <f>_xlfn.XLOOKUP(Table15[[#This Row],[LocID ]],Table2[Loc],Table2[from Tower data],"PotentialCand")</f>
        <v>PotentialCand</v>
      </c>
      <c r="F297" t="str">
        <f>_xlfn.XLOOKUP(Table15[[#This Row],[LocID ]],Towerops!A304:A826,Towerops!A304:A826,"NoTowerOpsReport")</f>
        <v>NoTowerOpsReport</v>
      </c>
    </row>
    <row r="298" spans="1:6" hidden="1">
      <c r="A298" t="s">
        <v>1804</v>
      </c>
      <c r="B298" t="s">
        <v>1805</v>
      </c>
      <c r="C298" s="1">
        <v>3532</v>
      </c>
      <c r="D298" s="1">
        <v>140</v>
      </c>
      <c r="E298" t="str">
        <f>_xlfn.XLOOKUP(Table15[[#This Row],[LocID ]],Table2[Loc],Table2[from Tower data],"PotentialCand")</f>
        <v>PotentialCand</v>
      </c>
      <c r="F298" t="str">
        <f>_xlfn.XLOOKUP(Table15[[#This Row],[LocID ]],Towerops!A305:A827,Towerops!A305:A827,"NoTowerOpsReport")</f>
        <v>NoTowerOpsReport</v>
      </c>
    </row>
    <row r="299" spans="1:6" hidden="1">
      <c r="A299" t="s">
        <v>1806</v>
      </c>
      <c r="B299" t="s">
        <v>1807</v>
      </c>
      <c r="C299" s="1">
        <v>3492</v>
      </c>
      <c r="D299" s="1">
        <v>1204</v>
      </c>
      <c r="E299" t="str">
        <f>_xlfn.XLOOKUP(Table15[[#This Row],[LocID ]],Table2[Loc],Table2[from Tower data],"PotentialCand")</f>
        <v>PotentialCand</v>
      </c>
      <c r="F299" t="str">
        <f>_xlfn.XLOOKUP(Table15[[#This Row],[LocID ]],Towerops!A306:A828,Towerops!A306:A828,"NoTowerOpsReport")</f>
        <v>NoTowerOpsReport</v>
      </c>
    </row>
    <row r="300" spans="1:6" hidden="1">
      <c r="A300" t="s">
        <v>1808</v>
      </c>
      <c r="B300" t="s">
        <v>1809</v>
      </c>
      <c r="C300" s="1">
        <v>3474</v>
      </c>
      <c r="D300" s="1">
        <v>119</v>
      </c>
      <c r="E300" t="str">
        <f>_xlfn.XLOOKUP(Table15[[#This Row],[LocID ]],Table2[Loc],Table2[from Tower data],"PotentialCand")</f>
        <v>PotentialCand</v>
      </c>
      <c r="F300" t="str">
        <f>_xlfn.XLOOKUP(Table15[[#This Row],[LocID ]],Towerops!A307:A829,Towerops!A307:A829,"NoTowerOpsReport")</f>
        <v>NoTowerOpsReport</v>
      </c>
    </row>
    <row r="301" spans="1:6" hidden="1">
      <c r="A301" t="s">
        <v>1810</v>
      </c>
      <c r="B301" t="s">
        <v>1811</v>
      </c>
      <c r="C301" s="1">
        <v>3460</v>
      </c>
      <c r="D301" s="1">
        <v>181</v>
      </c>
      <c r="E301" t="str">
        <f>_xlfn.XLOOKUP(Table15[[#This Row],[LocID ]],Table2[Loc],Table2[from Tower data],"PotentialCand")</f>
        <v>PotentialCand</v>
      </c>
      <c r="F301" t="str">
        <f>_xlfn.XLOOKUP(Table15[[#This Row],[LocID ]],Towerops!A308:A830,Towerops!A308:A830,"NoTowerOpsReport")</f>
        <v>NoTowerOpsReport</v>
      </c>
    </row>
    <row r="302" spans="1:6" hidden="1">
      <c r="A302" t="s">
        <v>1812</v>
      </c>
      <c r="B302" t="s">
        <v>1813</v>
      </c>
      <c r="C302" s="1">
        <v>3436</v>
      </c>
      <c r="D302" s="1">
        <v>104</v>
      </c>
      <c r="E302" t="str">
        <f>_xlfn.XLOOKUP(Table15[[#This Row],[LocID ]],Table2[Loc],Table2[from Tower data],"PotentialCand")</f>
        <v>PotentialCand</v>
      </c>
      <c r="F302" t="str">
        <f>_xlfn.XLOOKUP(Table15[[#This Row],[LocID ]],Towerops!A309:A831,Towerops!A309:A831,"NoTowerOpsReport")</f>
        <v>NoTowerOpsReport</v>
      </c>
    </row>
    <row r="303" spans="1:6" hidden="1">
      <c r="A303" t="s">
        <v>1814</v>
      </c>
      <c r="B303" t="s">
        <v>1815</v>
      </c>
      <c r="C303" s="1">
        <v>3419</v>
      </c>
      <c r="D303" s="1">
        <v>626</v>
      </c>
      <c r="E303" t="str">
        <f>_xlfn.XLOOKUP(Table15[[#This Row],[LocID ]],Table2[Loc],Table2[from Tower data],"PotentialCand")</f>
        <v>PotentialCand</v>
      </c>
      <c r="F303" t="str">
        <f>_xlfn.XLOOKUP(Table15[[#This Row],[LocID ]],Towerops!A310:A832,Towerops!A310:A832,"NoTowerOpsReport")</f>
        <v>NoTowerOpsReport</v>
      </c>
    </row>
    <row r="304" spans="1:6" hidden="1">
      <c r="A304" t="s">
        <v>1816</v>
      </c>
      <c r="B304" t="s">
        <v>1817</v>
      </c>
      <c r="C304" s="1">
        <v>3404</v>
      </c>
      <c r="D304" s="1">
        <v>50</v>
      </c>
      <c r="E304" t="str">
        <f>_xlfn.XLOOKUP(Table15[[#This Row],[LocID ]],Table2[Loc],Table2[from Tower data],"PotentialCand")</f>
        <v>PotentialCand</v>
      </c>
      <c r="F304" t="str">
        <f>_xlfn.XLOOKUP(Table15[[#This Row],[LocID ]],Towerops!A311:A833,Towerops!A311:A833,"NoTowerOpsReport")</f>
        <v>NoTowerOpsReport</v>
      </c>
    </row>
    <row r="305" spans="1:6" hidden="1">
      <c r="A305" t="s">
        <v>1818</v>
      </c>
      <c r="B305" t="s">
        <v>581</v>
      </c>
      <c r="C305" s="1">
        <v>3393</v>
      </c>
      <c r="D305" s="1">
        <v>83</v>
      </c>
      <c r="E305" t="str">
        <f>_xlfn.XLOOKUP(Table15[[#This Row],[LocID ]],Table2[Loc],Table2[from Tower data],"PotentialCand")</f>
        <v>PotentialCand</v>
      </c>
      <c r="F305" t="str">
        <f>_xlfn.XLOOKUP(Table15[[#This Row],[LocID ]],Towerops!A312:A834,Towerops!A312:A834,"NoTowerOpsReport")</f>
        <v>NoTowerOpsReport</v>
      </c>
    </row>
    <row r="306" spans="1:6" hidden="1">
      <c r="A306" t="s">
        <v>1819</v>
      </c>
      <c r="B306" t="s">
        <v>1820</v>
      </c>
      <c r="C306" s="1">
        <v>3358</v>
      </c>
      <c r="D306" s="1">
        <v>159</v>
      </c>
      <c r="E306" t="str">
        <f>_xlfn.XLOOKUP(Table15[[#This Row],[LocID ]],Table2[Loc],Table2[from Tower data],"PotentialCand")</f>
        <v>PotentialCand</v>
      </c>
      <c r="F306" t="str">
        <f>_xlfn.XLOOKUP(Table15[[#This Row],[LocID ]],Towerops!A313:A835,Towerops!A313:A835,"NoTowerOpsReport")</f>
        <v>NoTowerOpsReport</v>
      </c>
    </row>
    <row r="307" spans="1:6" hidden="1">
      <c r="A307" t="s">
        <v>1821</v>
      </c>
      <c r="B307" t="s">
        <v>471</v>
      </c>
      <c r="C307" s="1">
        <v>3334</v>
      </c>
      <c r="D307" s="1">
        <v>255</v>
      </c>
      <c r="E307" t="str">
        <f>_xlfn.XLOOKUP(Table15[[#This Row],[LocID ]],Table2[Loc],Table2[from Tower data],"PotentialCand")</f>
        <v>PotentialCand</v>
      </c>
      <c r="F307" t="str">
        <f>_xlfn.XLOOKUP(Table15[[#This Row],[LocID ]],Towerops!A314:A836,Towerops!A314:A836,"NoTowerOpsReport")</f>
        <v>NoTowerOpsReport</v>
      </c>
    </row>
    <row r="308" spans="1:6" hidden="1">
      <c r="A308" t="s">
        <v>1822</v>
      </c>
      <c r="B308" t="s">
        <v>1823</v>
      </c>
      <c r="C308" s="1">
        <v>3316</v>
      </c>
      <c r="D308" s="1">
        <v>17979</v>
      </c>
      <c r="E308" t="str">
        <f>_xlfn.XLOOKUP(Table15[[#This Row],[LocID ]],Table2[Loc],Table2[from Tower data],"PotentialCand")</f>
        <v>PotentialCand</v>
      </c>
      <c r="F308" t="str">
        <f>_xlfn.XLOOKUP(Table15[[#This Row],[LocID ]],Towerops!A315:A837,Towerops!A315:A837,"NoTowerOpsReport")</f>
        <v>NoTowerOpsReport</v>
      </c>
    </row>
    <row r="309" spans="1:6" hidden="1">
      <c r="A309" t="s">
        <v>1824</v>
      </c>
      <c r="B309" t="s">
        <v>1825</v>
      </c>
      <c r="C309" s="1">
        <v>3306</v>
      </c>
      <c r="D309" s="1">
        <v>147</v>
      </c>
      <c r="E309" t="str">
        <f>_xlfn.XLOOKUP(Table15[[#This Row],[LocID ]],Table2[Loc],Table2[from Tower data],"PotentialCand")</f>
        <v>PotentialCand</v>
      </c>
      <c r="F309" t="str">
        <f>_xlfn.XLOOKUP(Table15[[#This Row],[LocID ]],Towerops!A316:A838,Towerops!A316:A838,"NoTowerOpsReport")</f>
        <v>NoTowerOpsReport</v>
      </c>
    </row>
    <row r="310" spans="1:6" hidden="1">
      <c r="A310" t="s">
        <v>1826</v>
      </c>
      <c r="B310" t="s">
        <v>1827</v>
      </c>
      <c r="C310" s="1">
        <v>3271</v>
      </c>
      <c r="D310" s="1">
        <v>179</v>
      </c>
      <c r="E310" t="str">
        <f>_xlfn.XLOOKUP(Table15[[#This Row],[LocID ]],Table2[Loc],Table2[from Tower data],"PotentialCand")</f>
        <v>PotentialCand</v>
      </c>
      <c r="F310" t="str">
        <f>_xlfn.XLOOKUP(Table15[[#This Row],[LocID ]],Towerops!A317:A839,Towerops!A317:A839,"NoTowerOpsReport")</f>
        <v>NoTowerOpsReport</v>
      </c>
    </row>
    <row r="311" spans="1:6" hidden="1">
      <c r="A311" t="s">
        <v>1828</v>
      </c>
      <c r="B311" t="s">
        <v>1829</v>
      </c>
      <c r="C311" s="1">
        <v>3240</v>
      </c>
      <c r="D311" s="1">
        <v>889</v>
      </c>
      <c r="E311" t="str">
        <f>_xlfn.XLOOKUP(Table15[[#This Row],[LocID ]],Table2[Loc],Table2[from Tower data],"PotentialCand")</f>
        <v>PotentialCand</v>
      </c>
      <c r="F311" t="str">
        <f>_xlfn.XLOOKUP(Table15[[#This Row],[LocID ]],Towerops!A318:A840,Towerops!A318:A840,"NoTowerOpsReport")</f>
        <v>NoTowerOpsReport</v>
      </c>
    </row>
    <row r="312" spans="1:6" hidden="1">
      <c r="A312" t="s">
        <v>1830</v>
      </c>
      <c r="B312" t="s">
        <v>1831</v>
      </c>
      <c r="C312" s="1">
        <v>3229</v>
      </c>
      <c r="D312" s="1">
        <v>839</v>
      </c>
      <c r="E312" t="str">
        <f>_xlfn.XLOOKUP(Table15[[#This Row],[LocID ]],Table2[Loc],Table2[from Tower data],"PotentialCand")</f>
        <v>PotentialCand</v>
      </c>
      <c r="F312" t="str">
        <f>_xlfn.XLOOKUP(Table15[[#This Row],[LocID ]],Towerops!A319:A841,Towerops!A319:A841,"NoTowerOpsReport")</f>
        <v>NoTowerOpsReport</v>
      </c>
    </row>
    <row r="313" spans="1:6" hidden="1">
      <c r="A313" t="s">
        <v>1832</v>
      </c>
      <c r="B313" t="s">
        <v>1833</v>
      </c>
      <c r="C313" s="1">
        <v>3227</v>
      </c>
      <c r="D313" s="1">
        <v>29</v>
      </c>
      <c r="E313" t="str">
        <f>_xlfn.XLOOKUP(Table15[[#This Row],[LocID ]],Table2[Loc],Table2[from Tower data],"PotentialCand")</f>
        <v>PotentialCand</v>
      </c>
      <c r="F313" t="str">
        <f>_xlfn.XLOOKUP(Table15[[#This Row],[LocID ]],Towerops!A320:A842,Towerops!A320:A842,"NoTowerOpsReport")</f>
        <v>NoTowerOpsReport</v>
      </c>
    </row>
    <row r="314" spans="1:6" hidden="1">
      <c r="A314" t="s">
        <v>1834</v>
      </c>
      <c r="B314" t="s">
        <v>1835</v>
      </c>
      <c r="C314" s="1">
        <v>3203</v>
      </c>
      <c r="D314" s="1">
        <v>148</v>
      </c>
      <c r="E314" t="str">
        <f>_xlfn.XLOOKUP(Table15[[#This Row],[LocID ]],Table2[Loc],Table2[from Tower data],"PotentialCand")</f>
        <v>PotentialCand</v>
      </c>
      <c r="F314" t="str">
        <f>_xlfn.XLOOKUP(Table15[[#This Row],[LocID ]],Towerops!A321:A843,Towerops!A321:A843,"NoTowerOpsReport")</f>
        <v>NoTowerOpsReport</v>
      </c>
    </row>
    <row r="315" spans="1:6" hidden="1">
      <c r="A315" t="s">
        <v>1836</v>
      </c>
      <c r="B315" t="s">
        <v>347</v>
      </c>
      <c r="C315" s="1">
        <v>3157</v>
      </c>
      <c r="D315" s="1">
        <v>87</v>
      </c>
      <c r="E315" t="str">
        <f>_xlfn.XLOOKUP(Table15[[#This Row],[LocID ]],Table2[Loc],Table2[from Tower data],"PotentialCand")</f>
        <v>PotentialCand</v>
      </c>
      <c r="F315" t="str">
        <f>_xlfn.XLOOKUP(Table15[[#This Row],[LocID ]],Towerops!A322:A844,Towerops!A322:A844,"NoTowerOpsReport")</f>
        <v>NoTowerOpsReport</v>
      </c>
    </row>
    <row r="316" spans="1:6" hidden="1">
      <c r="A316" t="s">
        <v>1837</v>
      </c>
      <c r="B316" t="s">
        <v>33</v>
      </c>
      <c r="C316" s="1">
        <v>3153</v>
      </c>
      <c r="D316" s="1">
        <v>59</v>
      </c>
      <c r="E316" t="str">
        <f>_xlfn.XLOOKUP(Table15[[#This Row],[LocID ]],Table2[Loc],Table2[from Tower data],"PotentialCand")</f>
        <v>PotentialCand</v>
      </c>
      <c r="F316" t="str">
        <f>_xlfn.XLOOKUP(Table15[[#This Row],[LocID ]],Towerops!A323:A845,Towerops!A323:A845,"NoTowerOpsReport")</f>
        <v>NoTowerOpsReport</v>
      </c>
    </row>
    <row r="317" spans="1:6" hidden="1">
      <c r="A317" t="s">
        <v>1838</v>
      </c>
      <c r="B317" t="s">
        <v>75</v>
      </c>
      <c r="C317" s="1">
        <v>3147</v>
      </c>
      <c r="D317" s="1">
        <v>87</v>
      </c>
      <c r="E317" t="str">
        <f>_xlfn.XLOOKUP(Table15[[#This Row],[LocID ]],Table2[Loc],Table2[from Tower data],"PotentialCand")</f>
        <v>PotentialCand</v>
      </c>
      <c r="F317" t="str">
        <f>_xlfn.XLOOKUP(Table15[[#This Row],[LocID ]],Towerops!A324:A846,Towerops!A324:A846,"NoTowerOpsReport")</f>
        <v>NoTowerOpsReport</v>
      </c>
    </row>
    <row r="318" spans="1:6" hidden="1">
      <c r="A318" t="s">
        <v>1839</v>
      </c>
      <c r="B318" t="s">
        <v>1840</v>
      </c>
      <c r="C318" s="1">
        <v>3114</v>
      </c>
      <c r="D318" s="1">
        <v>160</v>
      </c>
      <c r="E318" t="str">
        <f>_xlfn.XLOOKUP(Table15[[#This Row],[LocID ]],Table2[Loc],Table2[from Tower data],"PotentialCand")</f>
        <v>PotentialCand</v>
      </c>
      <c r="F318" t="str">
        <f>_xlfn.XLOOKUP(Table15[[#This Row],[LocID ]],Towerops!A325:A847,Towerops!A325:A847,"NoTowerOpsReport")</f>
        <v>NoTowerOpsReport</v>
      </c>
    </row>
    <row r="319" spans="1:6" hidden="1">
      <c r="A319" t="s">
        <v>1841</v>
      </c>
      <c r="B319" t="s">
        <v>1842</v>
      </c>
      <c r="C319" s="1">
        <v>3107</v>
      </c>
      <c r="D319" s="1">
        <v>31</v>
      </c>
      <c r="E319" t="str">
        <f>_xlfn.XLOOKUP(Table15[[#This Row],[LocID ]],Table2[Loc],Table2[from Tower data],"PotentialCand")</f>
        <v>PotentialCand</v>
      </c>
      <c r="F319" t="str">
        <f>_xlfn.XLOOKUP(Table15[[#This Row],[LocID ]],Towerops!A326:A848,Towerops!A326:A848,"NoTowerOpsReport")</f>
        <v>NoTowerOpsReport</v>
      </c>
    </row>
    <row r="320" spans="1:6" hidden="1">
      <c r="A320" t="s">
        <v>1843</v>
      </c>
      <c r="B320" t="s">
        <v>1842</v>
      </c>
      <c r="C320" s="1">
        <v>3095</v>
      </c>
      <c r="D320" s="1">
        <v>494</v>
      </c>
      <c r="E320" t="str">
        <f>_xlfn.XLOOKUP(Table15[[#This Row],[LocID ]],Table2[Loc],Table2[from Tower data],"PotentialCand")</f>
        <v>PotentialCand</v>
      </c>
      <c r="F320" t="str">
        <f>_xlfn.XLOOKUP(Table15[[#This Row],[LocID ]],Towerops!A327:A849,Towerops!A327:A849,"NoTowerOpsReport")</f>
        <v>NoTowerOpsReport</v>
      </c>
    </row>
    <row r="321" spans="1:6" hidden="1">
      <c r="A321" t="s">
        <v>1844</v>
      </c>
      <c r="B321" t="s">
        <v>1845</v>
      </c>
      <c r="C321" s="1">
        <v>3083</v>
      </c>
      <c r="D321" s="1">
        <v>219</v>
      </c>
      <c r="E321" t="str">
        <f>_xlfn.XLOOKUP(Table15[[#This Row],[LocID ]],Table2[Loc],Table2[from Tower data],"PotentialCand")</f>
        <v>PotentialCand</v>
      </c>
      <c r="F321" t="str">
        <f>_xlfn.XLOOKUP(Table15[[#This Row],[LocID ]],Towerops!A328:A850,Towerops!A328:A850,"NoTowerOpsReport")</f>
        <v>NoTowerOpsReport</v>
      </c>
    </row>
    <row r="322" spans="1:6" hidden="1">
      <c r="A322" t="s">
        <v>1846</v>
      </c>
      <c r="B322" t="s">
        <v>1847</v>
      </c>
      <c r="C322" s="1">
        <v>3059</v>
      </c>
      <c r="D322" s="1">
        <v>245</v>
      </c>
      <c r="E322" t="str">
        <f>_xlfn.XLOOKUP(Table15[[#This Row],[LocID ]],Table2[Loc],Table2[from Tower data],"PotentialCand")</f>
        <v>PotentialCand</v>
      </c>
      <c r="F322" t="str">
        <f>_xlfn.XLOOKUP(Table15[[#This Row],[LocID ]],Towerops!A329:A851,Towerops!A329:A851,"NoTowerOpsReport")</f>
        <v>NoTowerOpsReport</v>
      </c>
    </row>
    <row r="323" spans="1:6" hidden="1">
      <c r="A323" t="s">
        <v>1848</v>
      </c>
      <c r="B323" t="s">
        <v>1849</v>
      </c>
      <c r="C323" s="1">
        <v>3058</v>
      </c>
      <c r="D323" s="1">
        <v>73</v>
      </c>
      <c r="E323" t="str">
        <f>_xlfn.XLOOKUP(Table15[[#This Row],[LocID ]],Table2[Loc],Table2[from Tower data],"PotentialCand")</f>
        <v>PotentialCand</v>
      </c>
      <c r="F323" t="str">
        <f>_xlfn.XLOOKUP(Table15[[#This Row],[LocID ]],Towerops!A330:A852,Towerops!A330:A852,"NoTowerOpsReport")</f>
        <v>NoTowerOpsReport</v>
      </c>
    </row>
    <row r="324" spans="1:6" hidden="1">
      <c r="A324" t="s">
        <v>1850</v>
      </c>
      <c r="B324" t="s">
        <v>1851</v>
      </c>
      <c r="C324" s="1">
        <v>3045</v>
      </c>
      <c r="D324" s="1">
        <v>144</v>
      </c>
      <c r="E324" t="str">
        <f>_xlfn.XLOOKUP(Table15[[#This Row],[LocID ]],Table2[Loc],Table2[from Tower data],"PotentialCand")</f>
        <v>PotentialCand</v>
      </c>
      <c r="F324" t="str">
        <f>_xlfn.XLOOKUP(Table15[[#This Row],[LocID ]],Towerops!A331:A853,Towerops!A331:A853,"NoTowerOpsReport")</f>
        <v>NoTowerOpsReport</v>
      </c>
    </row>
    <row r="325" spans="1:6" hidden="1">
      <c r="A325" t="s">
        <v>1852</v>
      </c>
      <c r="B325" t="s">
        <v>1853</v>
      </c>
      <c r="C325" s="1">
        <v>2997</v>
      </c>
      <c r="D325" s="1">
        <v>927</v>
      </c>
      <c r="E325" t="str">
        <f>_xlfn.XLOOKUP(Table15[[#This Row],[LocID ]],Table2[Loc],Table2[from Tower data],"PotentialCand")</f>
        <v>PotentialCand</v>
      </c>
      <c r="F325" t="str">
        <f>_xlfn.XLOOKUP(Table15[[#This Row],[LocID ]],Towerops!A332:A854,Towerops!A332:A854,"NoTowerOpsReport")</f>
        <v>NoTowerOpsReport</v>
      </c>
    </row>
    <row r="326" spans="1:6" hidden="1">
      <c r="A326" t="s">
        <v>1854</v>
      </c>
      <c r="B326" t="s">
        <v>1855</v>
      </c>
      <c r="C326" s="1">
        <v>2983</v>
      </c>
      <c r="D326" s="1">
        <v>214</v>
      </c>
      <c r="E326" t="str">
        <f>_xlfn.XLOOKUP(Table15[[#This Row],[LocID ]],Table2[Loc],Table2[from Tower data],"PotentialCand")</f>
        <v>PotentialCand</v>
      </c>
      <c r="F326" t="str">
        <f>_xlfn.XLOOKUP(Table15[[#This Row],[LocID ]],Towerops!A333:A855,Towerops!A333:A855,"NoTowerOpsReport")</f>
        <v>NoTowerOpsReport</v>
      </c>
    </row>
    <row r="327" spans="1:6" hidden="1">
      <c r="A327" t="s">
        <v>1856</v>
      </c>
      <c r="B327" t="s">
        <v>1857</v>
      </c>
      <c r="C327" s="1">
        <v>2934</v>
      </c>
      <c r="D327" s="1">
        <v>91</v>
      </c>
      <c r="E327" t="str">
        <f>_xlfn.XLOOKUP(Table15[[#This Row],[LocID ]],Table2[Loc],Table2[from Tower data],"PotentialCand")</f>
        <v>PotentialCand</v>
      </c>
      <c r="F327" t="str">
        <f>_xlfn.XLOOKUP(Table15[[#This Row],[LocID ]],Towerops!A334:A856,Towerops!A334:A856,"NoTowerOpsReport")</f>
        <v>NoTowerOpsReport</v>
      </c>
    </row>
    <row r="328" spans="1:6" hidden="1">
      <c r="A328" t="s">
        <v>1858</v>
      </c>
      <c r="B328" t="s">
        <v>1859</v>
      </c>
      <c r="C328" s="1">
        <v>2924</v>
      </c>
      <c r="D328" s="1">
        <v>69</v>
      </c>
      <c r="E328" t="str">
        <f>_xlfn.XLOOKUP(Table15[[#This Row],[LocID ]],Table2[Loc],Table2[from Tower data],"PotentialCand")</f>
        <v>PotentialCand</v>
      </c>
      <c r="F328" t="str">
        <f>_xlfn.XLOOKUP(Table15[[#This Row],[LocID ]],Towerops!A335:A857,Towerops!A335:A857,"NoTowerOpsReport")</f>
        <v>NoTowerOpsReport</v>
      </c>
    </row>
    <row r="329" spans="1:6" hidden="1">
      <c r="A329" t="s">
        <v>1860</v>
      </c>
      <c r="B329" t="s">
        <v>1861</v>
      </c>
      <c r="C329" s="1">
        <v>2900</v>
      </c>
      <c r="D329" s="1">
        <v>134</v>
      </c>
      <c r="E329" t="str">
        <f>_xlfn.XLOOKUP(Table15[[#This Row],[LocID ]],Table2[Loc],Table2[from Tower data],"PotentialCand")</f>
        <v>PotentialCand</v>
      </c>
      <c r="F329" t="str">
        <f>_xlfn.XLOOKUP(Table15[[#This Row],[LocID ]],Towerops!A336:A858,Towerops!A336:A858,"NoTowerOpsReport")</f>
        <v>NoTowerOpsReport</v>
      </c>
    </row>
    <row r="330" spans="1:6" hidden="1">
      <c r="A330" t="s">
        <v>1862</v>
      </c>
      <c r="B330" t="s">
        <v>1863</v>
      </c>
      <c r="C330" s="1">
        <v>2864</v>
      </c>
      <c r="D330" s="1">
        <v>57</v>
      </c>
      <c r="E330" t="str">
        <f>_xlfn.XLOOKUP(Table15[[#This Row],[LocID ]],Table2[Loc],Table2[from Tower data],"PotentialCand")</f>
        <v>PotentialCand</v>
      </c>
      <c r="F330" t="str">
        <f>_xlfn.XLOOKUP(Table15[[#This Row],[LocID ]],Towerops!A337:A859,Towerops!A337:A859,"NoTowerOpsReport")</f>
        <v>NoTowerOpsReport</v>
      </c>
    </row>
    <row r="331" spans="1:6" hidden="1">
      <c r="A331" t="s">
        <v>1864</v>
      </c>
      <c r="B331" t="s">
        <v>1865</v>
      </c>
      <c r="C331" s="1">
        <v>2796</v>
      </c>
      <c r="D331" s="1">
        <v>185</v>
      </c>
      <c r="E331" t="str">
        <f>_xlfn.XLOOKUP(Table15[[#This Row],[LocID ]],Table2[Loc],Table2[from Tower data],"PotentialCand")</f>
        <v>PotentialCand</v>
      </c>
      <c r="F331" t="str">
        <f>_xlfn.XLOOKUP(Table15[[#This Row],[LocID ]],Towerops!A338:A860,Towerops!A338:A860,"NoTowerOpsReport")</f>
        <v>NoTowerOpsReport</v>
      </c>
    </row>
    <row r="332" spans="1:6" hidden="1">
      <c r="A332" t="s">
        <v>1866</v>
      </c>
      <c r="B332" t="s">
        <v>1867</v>
      </c>
      <c r="C332" s="1">
        <v>2795</v>
      </c>
      <c r="D332" s="1">
        <v>141</v>
      </c>
      <c r="E332" t="str">
        <f>_xlfn.XLOOKUP(Table15[[#This Row],[LocID ]],Table2[Loc],Table2[from Tower data],"PotentialCand")</f>
        <v>PotentialCand</v>
      </c>
      <c r="F332" t="str">
        <f>_xlfn.XLOOKUP(Table15[[#This Row],[LocID ]],Towerops!A339:A861,Towerops!A339:A861,"NoTowerOpsReport")</f>
        <v>NoTowerOpsReport</v>
      </c>
    </row>
    <row r="333" spans="1:6" hidden="1">
      <c r="A333" t="s">
        <v>1868</v>
      </c>
      <c r="B333" t="s">
        <v>1869</v>
      </c>
      <c r="C333" s="1">
        <v>2775</v>
      </c>
      <c r="D333" s="1">
        <v>52</v>
      </c>
      <c r="E333" t="str">
        <f>_xlfn.XLOOKUP(Table15[[#This Row],[LocID ]],Table2[Loc],Table2[from Tower data],"PotentialCand")</f>
        <v>PotentialCand</v>
      </c>
      <c r="F333" t="str">
        <f>_xlfn.XLOOKUP(Table15[[#This Row],[LocID ]],Towerops!A340:A862,Towerops!A340:A862,"NoTowerOpsReport")</f>
        <v>NoTowerOpsReport</v>
      </c>
    </row>
    <row r="334" spans="1:6" hidden="1">
      <c r="A334" t="s">
        <v>1870</v>
      </c>
      <c r="B334" t="s">
        <v>1871</v>
      </c>
      <c r="C334" s="1">
        <v>2774</v>
      </c>
      <c r="D334" s="1">
        <v>60</v>
      </c>
      <c r="E334" t="str">
        <f>_xlfn.XLOOKUP(Table15[[#This Row],[LocID ]],Table2[Loc],Table2[from Tower data],"PotentialCand")</f>
        <v>PotentialCand</v>
      </c>
      <c r="F334" t="str">
        <f>_xlfn.XLOOKUP(Table15[[#This Row],[LocID ]],Towerops!A341:A863,Towerops!A341:A863,"NoTowerOpsReport")</f>
        <v>NoTowerOpsReport</v>
      </c>
    </row>
    <row r="335" spans="1:6" hidden="1">
      <c r="A335" t="s">
        <v>1872</v>
      </c>
      <c r="B335" t="s">
        <v>1873</v>
      </c>
      <c r="C335" s="1">
        <v>2754</v>
      </c>
      <c r="D335" s="1">
        <v>210</v>
      </c>
      <c r="E335" t="str">
        <f>_xlfn.XLOOKUP(Table15[[#This Row],[LocID ]],Table2[Loc],Table2[from Tower data],"PotentialCand")</f>
        <v>PotentialCand</v>
      </c>
      <c r="F335" t="str">
        <f>_xlfn.XLOOKUP(Table15[[#This Row],[LocID ]],Towerops!A342:A864,Towerops!A342:A864,"NoTowerOpsReport")</f>
        <v>NoTowerOpsReport</v>
      </c>
    </row>
    <row r="336" spans="1:6" hidden="1">
      <c r="A336" t="s">
        <v>1874</v>
      </c>
      <c r="B336" t="s">
        <v>1875</v>
      </c>
      <c r="C336" s="1">
        <v>2737</v>
      </c>
      <c r="D336" s="1">
        <v>115</v>
      </c>
      <c r="E336" t="str">
        <f>_xlfn.XLOOKUP(Table15[[#This Row],[LocID ]],Table2[Loc],Table2[from Tower data],"PotentialCand")</f>
        <v>PotentialCand</v>
      </c>
      <c r="F336" t="str">
        <f>_xlfn.XLOOKUP(Table15[[#This Row],[LocID ]],Towerops!A343:A865,Towerops!A343:A865,"NoTowerOpsReport")</f>
        <v>NoTowerOpsReport</v>
      </c>
    </row>
    <row r="337" spans="1:6" hidden="1">
      <c r="A337" t="s">
        <v>1876</v>
      </c>
      <c r="B337" t="s">
        <v>1051</v>
      </c>
      <c r="C337" s="1">
        <v>2711</v>
      </c>
      <c r="D337" s="1">
        <v>23</v>
      </c>
      <c r="E337" t="str">
        <f>_xlfn.XLOOKUP(Table15[[#This Row],[LocID ]],Table2[Loc],Table2[from Tower data],"PotentialCand")</f>
        <v>PotentialCand</v>
      </c>
      <c r="F337" t="str">
        <f>_xlfn.XLOOKUP(Table15[[#This Row],[LocID ]],Towerops!A344:A866,Towerops!A344:A866,"NoTowerOpsReport")</f>
        <v>NoTowerOpsReport</v>
      </c>
    </row>
    <row r="338" spans="1:6" hidden="1">
      <c r="A338" t="s">
        <v>1877</v>
      </c>
      <c r="B338" t="s">
        <v>156</v>
      </c>
      <c r="C338" s="1">
        <v>2686</v>
      </c>
      <c r="D338" s="1">
        <v>59</v>
      </c>
      <c r="E338" t="str">
        <f>_xlfn.XLOOKUP(Table15[[#This Row],[LocID ]],Table2[Loc],Table2[from Tower data],"PotentialCand")</f>
        <v>PotentialCand</v>
      </c>
      <c r="F338" t="str">
        <f>_xlfn.XLOOKUP(Table15[[#This Row],[LocID ]],Towerops!A345:A867,Towerops!A345:A867,"NoTowerOpsReport")</f>
        <v>NoTowerOpsReport</v>
      </c>
    </row>
    <row r="339" spans="1:6" hidden="1">
      <c r="A339" t="s">
        <v>1878</v>
      </c>
      <c r="B339" t="s">
        <v>1879</v>
      </c>
      <c r="C339" s="1">
        <v>2679</v>
      </c>
      <c r="D339" s="1">
        <v>210</v>
      </c>
      <c r="E339" t="str">
        <f>_xlfn.XLOOKUP(Table15[[#This Row],[LocID ]],Table2[Loc],Table2[from Tower data],"PotentialCand")</f>
        <v>PotentialCand</v>
      </c>
      <c r="F339" t="str">
        <f>_xlfn.XLOOKUP(Table15[[#This Row],[LocID ]],Towerops!A346:A868,Towerops!A346:A868,"NoTowerOpsReport")</f>
        <v>NoTowerOpsReport</v>
      </c>
    </row>
    <row r="340" spans="1:6" hidden="1">
      <c r="A340" t="s">
        <v>1880</v>
      </c>
      <c r="B340" t="s">
        <v>1881</v>
      </c>
      <c r="C340" s="1">
        <v>2649</v>
      </c>
      <c r="D340" s="1">
        <v>1467</v>
      </c>
      <c r="E340" t="str">
        <f>_xlfn.XLOOKUP(Table15[[#This Row],[LocID ]],Table2[Loc],Table2[from Tower data],"PotentialCand")</f>
        <v>PotentialCand</v>
      </c>
      <c r="F340" t="str">
        <f>_xlfn.XLOOKUP(Table15[[#This Row],[LocID ]],Towerops!A347:A869,Towerops!A347:A869,"NoTowerOpsReport")</f>
        <v>NoTowerOpsReport</v>
      </c>
    </row>
    <row r="341" spans="1:6" hidden="1">
      <c r="A341" t="s">
        <v>1882</v>
      </c>
      <c r="B341" t="s">
        <v>1883</v>
      </c>
      <c r="C341" s="1">
        <v>2626</v>
      </c>
      <c r="D341" s="1">
        <v>83</v>
      </c>
      <c r="E341" t="str">
        <f>_xlfn.XLOOKUP(Table15[[#This Row],[LocID ]],Table2[Loc],Table2[from Tower data],"PotentialCand")</f>
        <v>PotentialCand</v>
      </c>
      <c r="F341" t="str">
        <f>_xlfn.XLOOKUP(Table15[[#This Row],[LocID ]],Towerops!A348:A870,Towerops!A348:A870,"NoTowerOpsReport")</f>
        <v>NoTowerOpsReport</v>
      </c>
    </row>
    <row r="342" spans="1:6" hidden="1">
      <c r="A342" t="s">
        <v>1884</v>
      </c>
      <c r="B342" t="s">
        <v>1885</v>
      </c>
      <c r="C342" s="1">
        <v>2624</v>
      </c>
      <c r="D342" s="1">
        <v>275</v>
      </c>
      <c r="E342" t="str">
        <f>_xlfn.XLOOKUP(Table15[[#This Row],[LocID ]],Table2[Loc],Table2[from Tower data],"PotentialCand")</f>
        <v>PotentialCand</v>
      </c>
      <c r="F342" t="str">
        <f>_xlfn.XLOOKUP(Table15[[#This Row],[LocID ]],Towerops!A349:A871,Towerops!A349:A871,"NoTowerOpsReport")</f>
        <v>NoTowerOpsReport</v>
      </c>
    </row>
    <row r="343" spans="1:6" hidden="1">
      <c r="A343" t="s">
        <v>1886</v>
      </c>
      <c r="B343" t="s">
        <v>1887</v>
      </c>
      <c r="C343" s="1">
        <v>2594</v>
      </c>
      <c r="D343" s="1">
        <v>448</v>
      </c>
      <c r="E343" t="str">
        <f>_xlfn.XLOOKUP(Table15[[#This Row],[LocID ]],Table2[Loc],Table2[from Tower data],"PotentialCand")</f>
        <v>PotentialCand</v>
      </c>
      <c r="F343" t="str">
        <f>_xlfn.XLOOKUP(Table15[[#This Row],[LocID ]],Towerops!A350:A872,Towerops!A350:A872,"NoTowerOpsReport")</f>
        <v>NoTowerOpsReport</v>
      </c>
    </row>
    <row r="344" spans="1:6" hidden="1">
      <c r="A344" t="s">
        <v>1888</v>
      </c>
      <c r="B344" t="s">
        <v>1889</v>
      </c>
      <c r="C344" s="1">
        <v>2546</v>
      </c>
      <c r="D344" s="1">
        <v>612</v>
      </c>
      <c r="E344" t="str">
        <f>_xlfn.XLOOKUP(Table15[[#This Row],[LocID ]],Table2[Loc],Table2[from Tower data],"PotentialCand")</f>
        <v>PotentialCand</v>
      </c>
      <c r="F344" t="str">
        <f>_xlfn.XLOOKUP(Table15[[#This Row],[LocID ]],Towerops!A351:A873,Towerops!A351:A873,"NoTowerOpsReport")</f>
        <v>NoTowerOpsReport</v>
      </c>
    </row>
    <row r="345" spans="1:6" hidden="1">
      <c r="A345" t="s">
        <v>1890</v>
      </c>
      <c r="B345" t="s">
        <v>1891</v>
      </c>
      <c r="C345" s="1">
        <v>2526</v>
      </c>
      <c r="D345" s="1">
        <v>297</v>
      </c>
      <c r="E345" t="str">
        <f>_xlfn.XLOOKUP(Table15[[#This Row],[LocID ]],Table2[Loc],Table2[from Tower data],"PotentialCand")</f>
        <v>PotentialCand</v>
      </c>
      <c r="F345" t="str">
        <f>_xlfn.XLOOKUP(Table15[[#This Row],[LocID ]],Towerops!A352:A874,Towerops!A352:A874,"NoTowerOpsReport")</f>
        <v>NoTowerOpsReport</v>
      </c>
    </row>
    <row r="346" spans="1:6" hidden="1">
      <c r="A346" t="s">
        <v>1892</v>
      </c>
      <c r="B346" t="s">
        <v>1893</v>
      </c>
      <c r="C346" s="1">
        <v>2522</v>
      </c>
      <c r="D346" s="1">
        <v>2928</v>
      </c>
      <c r="E346" t="str">
        <f>_xlfn.XLOOKUP(Table15[[#This Row],[LocID ]],Table2[Loc],Table2[from Tower data],"PotentialCand")</f>
        <v>PotentialCand</v>
      </c>
      <c r="F346" t="str">
        <f>_xlfn.XLOOKUP(Table15[[#This Row],[LocID ]],Towerops!A353:A875,Towerops!A353:A875,"NoTowerOpsReport")</f>
        <v>NoTowerOpsReport</v>
      </c>
    </row>
    <row r="347" spans="1:6" hidden="1">
      <c r="A347" t="s">
        <v>1894</v>
      </c>
      <c r="B347" t="s">
        <v>1895</v>
      </c>
      <c r="C347" s="1">
        <v>2488</v>
      </c>
      <c r="D347" s="1">
        <v>61</v>
      </c>
      <c r="E347" t="str">
        <f>_xlfn.XLOOKUP(Table15[[#This Row],[LocID ]],Table2[Loc],Table2[from Tower data],"PotentialCand")</f>
        <v>PotentialCand</v>
      </c>
      <c r="F347" t="str">
        <f>_xlfn.XLOOKUP(Table15[[#This Row],[LocID ]],Towerops!A354:A876,Towerops!A354:A876,"NoTowerOpsReport")</f>
        <v>NoTowerOpsReport</v>
      </c>
    </row>
    <row r="348" spans="1:6" hidden="1">
      <c r="A348" t="s">
        <v>1896</v>
      </c>
      <c r="B348" t="s">
        <v>627</v>
      </c>
      <c r="C348" s="1">
        <v>2468</v>
      </c>
      <c r="D348" s="1">
        <v>450</v>
      </c>
      <c r="E348" t="str">
        <f>_xlfn.XLOOKUP(Table15[[#This Row],[LocID ]],Table2[Loc],Table2[from Tower data],"PotentialCand")</f>
        <v>PotentialCand</v>
      </c>
      <c r="F348" t="str">
        <f>_xlfn.XLOOKUP(Table15[[#This Row],[LocID ]],Towerops!A355:A877,Towerops!A355:A877,"NoTowerOpsReport")</f>
        <v>NoTowerOpsReport</v>
      </c>
    </row>
    <row r="349" spans="1:6" hidden="1">
      <c r="A349" t="s">
        <v>1897</v>
      </c>
      <c r="B349" t="s">
        <v>1773</v>
      </c>
      <c r="C349" s="1">
        <v>2465</v>
      </c>
      <c r="D349" s="1">
        <v>63</v>
      </c>
      <c r="E349" t="str">
        <f>_xlfn.XLOOKUP(Table15[[#This Row],[LocID ]],Table2[Loc],Table2[from Tower data],"PotentialCand")</f>
        <v>PotentialCand</v>
      </c>
      <c r="F349" t="str">
        <f>_xlfn.XLOOKUP(Table15[[#This Row],[LocID ]],Towerops!A356:A878,Towerops!A356:A878,"NoTowerOpsReport")</f>
        <v>NoTowerOpsReport</v>
      </c>
    </row>
    <row r="350" spans="1:6" hidden="1">
      <c r="A350" t="s">
        <v>1898</v>
      </c>
      <c r="B350" t="s">
        <v>511</v>
      </c>
      <c r="C350" s="1">
        <v>2464</v>
      </c>
      <c r="D350" s="1">
        <v>345</v>
      </c>
      <c r="E350" t="str">
        <f>_xlfn.XLOOKUP(Table15[[#This Row],[LocID ]],Table2[Loc],Table2[from Tower data],"PotentialCand")</f>
        <v>PotentialCand</v>
      </c>
      <c r="F350" t="str">
        <f>_xlfn.XLOOKUP(Table15[[#This Row],[LocID ]],Towerops!A357:A879,Towerops!A357:A879,"NoTowerOpsReport")</f>
        <v>NoTowerOpsReport</v>
      </c>
    </row>
    <row r="351" spans="1:6" hidden="1">
      <c r="A351" t="s">
        <v>1899</v>
      </c>
      <c r="B351" t="s">
        <v>1900</v>
      </c>
      <c r="C351" s="1">
        <v>2426</v>
      </c>
      <c r="D351" s="1">
        <v>55</v>
      </c>
      <c r="E351" t="str">
        <f>_xlfn.XLOOKUP(Table15[[#This Row],[LocID ]],Table2[Loc],Table2[from Tower data],"PotentialCand")</f>
        <v>PotentialCand</v>
      </c>
      <c r="F351" t="str">
        <f>_xlfn.XLOOKUP(Table15[[#This Row],[LocID ]],Towerops!A358:A880,Towerops!A358:A880,"NoTowerOpsReport")</f>
        <v>NoTowerOpsReport</v>
      </c>
    </row>
    <row r="352" spans="1:6" hidden="1">
      <c r="A352" t="s">
        <v>1901</v>
      </c>
      <c r="B352" t="s">
        <v>1902</v>
      </c>
      <c r="C352" s="1">
        <v>2415</v>
      </c>
      <c r="D352" s="1">
        <v>378</v>
      </c>
      <c r="E352" t="str">
        <f>_xlfn.XLOOKUP(Table15[[#This Row],[LocID ]],Table2[Loc],Table2[from Tower data],"PotentialCand")</f>
        <v>PotentialCand</v>
      </c>
      <c r="F352" t="str">
        <f>_xlfn.XLOOKUP(Table15[[#This Row],[LocID ]],Towerops!A359:A881,Towerops!A359:A881,"NoTowerOpsReport")</f>
        <v>NoTowerOpsReport</v>
      </c>
    </row>
    <row r="353" spans="1:6" hidden="1">
      <c r="A353" t="s">
        <v>1903</v>
      </c>
      <c r="B353" t="s">
        <v>1904</v>
      </c>
      <c r="C353" s="1">
        <v>2412</v>
      </c>
      <c r="D353" s="1">
        <v>73</v>
      </c>
      <c r="E353" t="str">
        <f>_xlfn.XLOOKUP(Table15[[#This Row],[LocID ]],Table2[Loc],Table2[from Tower data],"PotentialCand")</f>
        <v>PotentialCand</v>
      </c>
      <c r="F353" t="str">
        <f>_xlfn.XLOOKUP(Table15[[#This Row],[LocID ]],Towerops!A360:A882,Towerops!A360:A882,"NoTowerOpsReport")</f>
        <v>NoTowerOpsReport</v>
      </c>
    </row>
    <row r="354" spans="1:6" hidden="1">
      <c r="A354" t="s">
        <v>1905</v>
      </c>
      <c r="B354" t="s">
        <v>1906</v>
      </c>
      <c r="C354" s="1">
        <v>2409</v>
      </c>
      <c r="D354" s="1">
        <v>108</v>
      </c>
      <c r="E354" t="str">
        <f>_xlfn.XLOOKUP(Table15[[#This Row],[LocID ]],Table2[Loc],Table2[from Tower data],"PotentialCand")</f>
        <v>PotentialCand</v>
      </c>
      <c r="F354" t="str">
        <f>_xlfn.XLOOKUP(Table15[[#This Row],[LocID ]],Towerops!A361:A883,Towerops!A361:A883,"NoTowerOpsReport")</f>
        <v>NoTowerOpsReport</v>
      </c>
    </row>
    <row r="355" spans="1:6" hidden="1">
      <c r="A355" t="s">
        <v>1907</v>
      </c>
      <c r="B355" t="s">
        <v>68</v>
      </c>
      <c r="C355" s="1">
        <v>2399</v>
      </c>
      <c r="D355" s="1">
        <v>115</v>
      </c>
      <c r="E355" t="str">
        <f>_xlfn.XLOOKUP(Table15[[#This Row],[LocID ]],Table2[Loc],Table2[from Tower data],"PotentialCand")</f>
        <v>PotentialCand</v>
      </c>
      <c r="F355" t="str">
        <f>_xlfn.XLOOKUP(Table15[[#This Row],[LocID ]],Towerops!A362:A884,Towerops!A362:A884,"NoTowerOpsReport")</f>
        <v>NoTowerOpsReport</v>
      </c>
    </row>
    <row r="356" spans="1:6" hidden="1">
      <c r="A356" t="s">
        <v>1908</v>
      </c>
      <c r="B356" t="s">
        <v>1909</v>
      </c>
      <c r="C356" s="1">
        <v>2343</v>
      </c>
      <c r="D356" s="1">
        <v>17</v>
      </c>
      <c r="E356" t="str">
        <f>_xlfn.XLOOKUP(Table15[[#This Row],[LocID ]],Table2[Loc],Table2[from Tower data],"PotentialCand")</f>
        <v>PotentialCand</v>
      </c>
      <c r="F356" t="str">
        <f>_xlfn.XLOOKUP(Table15[[#This Row],[LocID ]],Towerops!A363:A885,Towerops!A363:A885,"NoTowerOpsReport")</f>
        <v>NoTowerOpsReport</v>
      </c>
    </row>
    <row r="357" spans="1:6" hidden="1">
      <c r="A357" t="s">
        <v>1910</v>
      </c>
      <c r="B357" t="s">
        <v>1911</v>
      </c>
      <c r="C357" s="1">
        <v>2331</v>
      </c>
      <c r="D357" s="1">
        <v>136</v>
      </c>
      <c r="E357" t="str">
        <f>_xlfn.XLOOKUP(Table15[[#This Row],[LocID ]],Table2[Loc],Table2[from Tower data],"PotentialCand")</f>
        <v>PotentialCand</v>
      </c>
      <c r="F357" t="str">
        <f>_xlfn.XLOOKUP(Table15[[#This Row],[LocID ]],Towerops!A364:A886,Towerops!A364:A886,"NoTowerOpsReport")</f>
        <v>NoTowerOpsReport</v>
      </c>
    </row>
    <row r="358" spans="1:6" hidden="1">
      <c r="A358" t="s">
        <v>1912</v>
      </c>
      <c r="B358" t="s">
        <v>1913</v>
      </c>
      <c r="C358" s="1">
        <v>2329</v>
      </c>
      <c r="D358" s="1">
        <v>119</v>
      </c>
      <c r="E358" t="str">
        <f>_xlfn.XLOOKUP(Table15[[#This Row],[LocID ]],Table2[Loc],Table2[from Tower data],"PotentialCand")</f>
        <v>PotentialCand</v>
      </c>
      <c r="F358" t="str">
        <f>_xlfn.XLOOKUP(Table15[[#This Row],[LocID ]],Towerops!A365:A887,Towerops!A365:A887,"NoTowerOpsReport")</f>
        <v>NoTowerOpsReport</v>
      </c>
    </row>
    <row r="359" spans="1:6" hidden="1">
      <c r="A359" t="s">
        <v>1914</v>
      </c>
      <c r="B359" t="s">
        <v>1915</v>
      </c>
      <c r="C359" s="1">
        <v>2328</v>
      </c>
      <c r="D359" s="1">
        <v>170</v>
      </c>
      <c r="E359" t="str">
        <f>_xlfn.XLOOKUP(Table15[[#This Row],[LocID ]],Table2[Loc],Table2[from Tower data],"PotentialCand")</f>
        <v>PotentialCand</v>
      </c>
      <c r="F359" t="str">
        <f>_xlfn.XLOOKUP(Table15[[#This Row],[LocID ]],Towerops!A366:A888,Towerops!A366:A888,"NoTowerOpsReport")</f>
        <v>NoTowerOpsReport</v>
      </c>
    </row>
    <row r="360" spans="1:6" hidden="1">
      <c r="A360" t="s">
        <v>1916</v>
      </c>
      <c r="B360" t="s">
        <v>1917</v>
      </c>
      <c r="C360" s="1">
        <v>2319</v>
      </c>
      <c r="D360" s="1">
        <v>184</v>
      </c>
      <c r="E360" t="str">
        <f>_xlfn.XLOOKUP(Table15[[#This Row],[LocID ]],Table2[Loc],Table2[from Tower data],"PotentialCand")</f>
        <v>PotentialCand</v>
      </c>
      <c r="F360" t="str">
        <f>_xlfn.XLOOKUP(Table15[[#This Row],[LocID ]],Towerops!A367:A889,Towerops!A367:A889,"NoTowerOpsReport")</f>
        <v>NoTowerOpsReport</v>
      </c>
    </row>
    <row r="361" spans="1:6" hidden="1">
      <c r="A361" t="s">
        <v>1918</v>
      </c>
      <c r="B361" t="s">
        <v>625</v>
      </c>
      <c r="C361" s="1">
        <v>2301</v>
      </c>
      <c r="D361" s="1">
        <v>63</v>
      </c>
      <c r="E361" t="str">
        <f>_xlfn.XLOOKUP(Table15[[#This Row],[LocID ]],Table2[Loc],Table2[from Tower data],"PotentialCand")</f>
        <v>PotentialCand</v>
      </c>
      <c r="F361" t="str">
        <f>_xlfn.XLOOKUP(Table15[[#This Row],[LocID ]],Towerops!A368:A890,Towerops!A368:A890,"NoTowerOpsReport")</f>
        <v>NoTowerOpsReport</v>
      </c>
    </row>
    <row r="362" spans="1:6" hidden="1">
      <c r="A362" t="s">
        <v>1919</v>
      </c>
      <c r="B362" t="s">
        <v>1920</v>
      </c>
      <c r="C362" s="1">
        <v>2269</v>
      </c>
      <c r="D362" s="1">
        <v>139</v>
      </c>
      <c r="E362" t="str">
        <f>_xlfn.XLOOKUP(Table15[[#This Row],[LocID ]],Table2[Loc],Table2[from Tower data],"PotentialCand")</f>
        <v>PotentialCand</v>
      </c>
      <c r="F362" t="str">
        <f>_xlfn.XLOOKUP(Table15[[#This Row],[LocID ]],Towerops!A369:A891,Towerops!A369:A891,"NoTowerOpsReport")</f>
        <v>NoTowerOpsReport</v>
      </c>
    </row>
    <row r="363" spans="1:6" hidden="1">
      <c r="A363" t="s">
        <v>1921</v>
      </c>
      <c r="B363" t="s">
        <v>1922</v>
      </c>
      <c r="C363" s="1">
        <v>2254</v>
      </c>
      <c r="D363" s="1">
        <v>86</v>
      </c>
      <c r="E363" t="str">
        <f>_xlfn.XLOOKUP(Table15[[#This Row],[LocID ]],Table2[Loc],Table2[from Tower data],"PotentialCand")</f>
        <v>PotentialCand</v>
      </c>
      <c r="F363" t="str">
        <f>_xlfn.XLOOKUP(Table15[[#This Row],[LocID ]],Towerops!A370:A892,Towerops!A370:A892,"NoTowerOpsReport")</f>
        <v>NoTowerOpsReport</v>
      </c>
    </row>
    <row r="364" spans="1:6" hidden="1">
      <c r="A364" t="s">
        <v>1923</v>
      </c>
      <c r="B364" t="s">
        <v>1924</v>
      </c>
      <c r="C364" s="1">
        <v>2253</v>
      </c>
      <c r="D364" s="1">
        <v>86</v>
      </c>
      <c r="E364" t="str">
        <f>_xlfn.XLOOKUP(Table15[[#This Row],[LocID ]],Table2[Loc],Table2[from Tower data],"PotentialCand")</f>
        <v>PotentialCand</v>
      </c>
      <c r="F364" t="str">
        <f>_xlfn.XLOOKUP(Table15[[#This Row],[LocID ]],Towerops!A371:A893,Towerops!A371:A893,"NoTowerOpsReport")</f>
        <v>NoTowerOpsReport</v>
      </c>
    </row>
    <row r="365" spans="1:6" hidden="1">
      <c r="A365" t="s">
        <v>1925</v>
      </c>
      <c r="B365" t="s">
        <v>1926</v>
      </c>
      <c r="C365" s="1">
        <v>2251</v>
      </c>
      <c r="D365" s="1">
        <v>120</v>
      </c>
      <c r="E365" t="str">
        <f>_xlfn.XLOOKUP(Table15[[#This Row],[LocID ]],Table2[Loc],Table2[from Tower data],"PotentialCand")</f>
        <v>PotentialCand</v>
      </c>
      <c r="F365" t="str">
        <f>_xlfn.XLOOKUP(Table15[[#This Row],[LocID ]],Towerops!A372:A894,Towerops!A372:A894,"NoTowerOpsReport")</f>
        <v>NoTowerOpsReport</v>
      </c>
    </row>
    <row r="366" spans="1:6" hidden="1">
      <c r="A366" t="s">
        <v>1927</v>
      </c>
      <c r="B366" t="s">
        <v>128</v>
      </c>
      <c r="C366" s="1">
        <v>2219</v>
      </c>
      <c r="D366" s="1">
        <v>211</v>
      </c>
      <c r="E366" t="str">
        <f>_xlfn.XLOOKUP(Table15[[#This Row],[LocID ]],Table2[Loc],Table2[from Tower data],"PotentialCand")</f>
        <v>PotentialCand</v>
      </c>
      <c r="F366" t="str">
        <f>_xlfn.XLOOKUP(Table15[[#This Row],[LocID ]],Towerops!A373:A895,Towerops!A373:A895,"NoTowerOpsReport")</f>
        <v>NoTowerOpsReport</v>
      </c>
    </row>
    <row r="367" spans="1:6" hidden="1">
      <c r="A367" t="s">
        <v>1928</v>
      </c>
      <c r="B367" t="s">
        <v>327</v>
      </c>
      <c r="C367" s="1">
        <v>2162</v>
      </c>
      <c r="D367" s="1">
        <v>33</v>
      </c>
      <c r="E367" t="str">
        <f>_xlfn.XLOOKUP(Table15[[#This Row],[LocID ]],Table2[Loc],Table2[from Tower data],"PotentialCand")</f>
        <v>PotentialCand</v>
      </c>
      <c r="F367" t="str">
        <f>_xlfn.XLOOKUP(Table15[[#This Row],[LocID ]],Towerops!A374:A896,Towerops!A374:A896,"NoTowerOpsReport")</f>
        <v>NoTowerOpsReport</v>
      </c>
    </row>
    <row r="368" spans="1:6" hidden="1">
      <c r="A368" t="s">
        <v>1929</v>
      </c>
      <c r="B368" t="s">
        <v>1930</v>
      </c>
      <c r="C368" s="1">
        <v>2160</v>
      </c>
      <c r="D368" s="1">
        <v>326</v>
      </c>
      <c r="E368" t="str">
        <f>_xlfn.XLOOKUP(Table15[[#This Row],[LocID ]],Table2[Loc],Table2[from Tower data],"PotentialCand")</f>
        <v>PotentialCand</v>
      </c>
      <c r="F368" t="str">
        <f>_xlfn.XLOOKUP(Table15[[#This Row],[LocID ]],Towerops!A375:A897,Towerops!A375:A897,"NoTowerOpsReport")</f>
        <v>NoTowerOpsReport</v>
      </c>
    </row>
    <row r="369" spans="1:6" hidden="1">
      <c r="A369" t="s">
        <v>1931</v>
      </c>
      <c r="B369" t="s">
        <v>1883</v>
      </c>
      <c r="C369" s="1">
        <v>2139</v>
      </c>
      <c r="D369" s="1">
        <v>143</v>
      </c>
      <c r="E369" t="str">
        <f>_xlfn.XLOOKUP(Table15[[#This Row],[LocID ]],Table2[Loc],Table2[from Tower data],"PotentialCand")</f>
        <v>PotentialCand</v>
      </c>
      <c r="F369" t="str">
        <f>_xlfn.XLOOKUP(Table15[[#This Row],[LocID ]],Towerops!A376:A898,Towerops!A376:A898,"NoTowerOpsReport")</f>
        <v>NoTowerOpsReport</v>
      </c>
    </row>
    <row r="370" spans="1:6" hidden="1">
      <c r="A370" t="s">
        <v>1932</v>
      </c>
      <c r="B370" t="s">
        <v>1933</v>
      </c>
      <c r="C370" s="1">
        <v>2116</v>
      </c>
      <c r="D370" s="1">
        <v>92</v>
      </c>
      <c r="E370" t="str">
        <f>_xlfn.XLOOKUP(Table15[[#This Row],[LocID ]],Table2[Loc],Table2[from Tower data],"PotentialCand")</f>
        <v>PotentialCand</v>
      </c>
      <c r="F370" t="str">
        <f>_xlfn.XLOOKUP(Table15[[#This Row],[LocID ]],Towerops!A377:A899,Towerops!A377:A899,"NoTowerOpsReport")</f>
        <v>NoTowerOpsReport</v>
      </c>
    </row>
    <row r="371" spans="1:6" hidden="1">
      <c r="A371" t="s">
        <v>1934</v>
      </c>
      <c r="B371" t="s">
        <v>1638</v>
      </c>
      <c r="C371" s="1">
        <v>2113</v>
      </c>
      <c r="D371" s="1">
        <v>141</v>
      </c>
      <c r="E371" t="str">
        <f>_xlfn.XLOOKUP(Table15[[#This Row],[LocID ]],Table2[Loc],Table2[from Tower data],"PotentialCand")</f>
        <v>PotentialCand</v>
      </c>
      <c r="F371" t="str">
        <f>_xlfn.XLOOKUP(Table15[[#This Row],[LocID ]],Towerops!A378:A900,Towerops!A378:A900,"NoTowerOpsReport")</f>
        <v>NoTowerOpsReport</v>
      </c>
    </row>
    <row r="372" spans="1:6" hidden="1">
      <c r="A372" t="s">
        <v>1935</v>
      </c>
      <c r="B372" t="s">
        <v>1936</v>
      </c>
      <c r="C372" s="1">
        <v>2112</v>
      </c>
      <c r="D372" s="1">
        <v>29</v>
      </c>
      <c r="E372" t="str">
        <f>_xlfn.XLOOKUP(Table15[[#This Row],[LocID ]],Table2[Loc],Table2[from Tower data],"PotentialCand")</f>
        <v>PotentialCand</v>
      </c>
      <c r="F372" t="str">
        <f>_xlfn.XLOOKUP(Table15[[#This Row],[LocID ]],Towerops!A379:A901,Towerops!A379:A901,"NoTowerOpsReport")</f>
        <v>NoTowerOpsReport</v>
      </c>
    </row>
    <row r="373" spans="1:6" hidden="1">
      <c r="A373" t="s">
        <v>1937</v>
      </c>
      <c r="B373" t="s">
        <v>1938</v>
      </c>
      <c r="C373" s="1">
        <v>2074</v>
      </c>
      <c r="D373" s="1">
        <v>7</v>
      </c>
      <c r="E373" t="str">
        <f>_xlfn.XLOOKUP(Table15[[#This Row],[LocID ]],Table2[Loc],Table2[from Tower data],"PotentialCand")</f>
        <v>PotentialCand</v>
      </c>
      <c r="F373" t="str">
        <f>_xlfn.XLOOKUP(Table15[[#This Row],[LocID ]],Towerops!A380:A902,Towerops!A380:A902,"NoTowerOpsReport")</f>
        <v>NoTowerOpsReport</v>
      </c>
    </row>
    <row r="374" spans="1:6" hidden="1">
      <c r="A374" t="s">
        <v>1939</v>
      </c>
      <c r="B374" t="s">
        <v>1940</v>
      </c>
      <c r="C374" s="1">
        <v>2070</v>
      </c>
      <c r="D374" s="1">
        <v>95</v>
      </c>
      <c r="E374" t="str">
        <f>_xlfn.XLOOKUP(Table15[[#This Row],[LocID ]],Table2[Loc],Table2[from Tower data],"PotentialCand")</f>
        <v>PotentialCand</v>
      </c>
      <c r="F374" t="str">
        <f>_xlfn.XLOOKUP(Table15[[#This Row],[LocID ]],Towerops!A381:A903,Towerops!A381:A903,"NoTowerOpsReport")</f>
        <v>NoTowerOpsReport</v>
      </c>
    </row>
    <row r="375" spans="1:6" hidden="1">
      <c r="A375" t="s">
        <v>1941</v>
      </c>
      <c r="B375" t="s">
        <v>1942</v>
      </c>
      <c r="C375" s="1">
        <v>2060</v>
      </c>
      <c r="D375" s="1">
        <v>132</v>
      </c>
      <c r="E375" t="str">
        <f>_xlfn.XLOOKUP(Table15[[#This Row],[LocID ]],Table2[Loc],Table2[from Tower data],"PotentialCand")</f>
        <v>PotentialCand</v>
      </c>
      <c r="F375" t="str">
        <f>_xlfn.XLOOKUP(Table15[[#This Row],[LocID ]],Towerops!A382:A904,Towerops!A382:A904,"NoTowerOpsReport")</f>
        <v>NoTowerOpsReport</v>
      </c>
    </row>
    <row r="376" spans="1:6" hidden="1">
      <c r="A376" t="s">
        <v>1943</v>
      </c>
      <c r="B376" t="s">
        <v>1944</v>
      </c>
      <c r="C376" s="1">
        <v>2023</v>
      </c>
      <c r="D376" s="1">
        <v>253</v>
      </c>
      <c r="E376" t="str">
        <f>_xlfn.XLOOKUP(Table15[[#This Row],[LocID ]],Table2[Loc],Table2[from Tower data],"PotentialCand")</f>
        <v>PotentialCand</v>
      </c>
      <c r="F376" t="str">
        <f>_xlfn.XLOOKUP(Table15[[#This Row],[LocID ]],Towerops!A383:A905,Towerops!A383:A905,"NoTowerOpsReport")</f>
        <v>NoTowerOpsReport</v>
      </c>
    </row>
    <row r="377" spans="1:6" hidden="1">
      <c r="A377" t="s">
        <v>1945</v>
      </c>
      <c r="B377" t="s">
        <v>1946</v>
      </c>
      <c r="C377" s="1">
        <v>2006</v>
      </c>
      <c r="D377" s="1">
        <v>116</v>
      </c>
      <c r="E377" t="str">
        <f>_xlfn.XLOOKUP(Table15[[#This Row],[LocID ]],Table2[Loc],Table2[from Tower data],"PotentialCand")</f>
        <v>PotentialCand</v>
      </c>
      <c r="F377" t="str">
        <f>_xlfn.XLOOKUP(Table15[[#This Row],[LocID ]],Towerops!A384:A906,Towerops!A384:A906,"NoTowerOpsReport")</f>
        <v>NoTowerOpsReport</v>
      </c>
    </row>
    <row r="378" spans="1:6" hidden="1">
      <c r="A378" t="s">
        <v>1947</v>
      </c>
      <c r="B378" t="s">
        <v>1948</v>
      </c>
      <c r="C378" s="1">
        <v>1998</v>
      </c>
      <c r="D378" s="1">
        <v>125</v>
      </c>
      <c r="E378" t="str">
        <f>_xlfn.XLOOKUP(Table15[[#This Row],[LocID ]],Table2[Loc],Table2[from Tower data],"PotentialCand")</f>
        <v>PotentialCand</v>
      </c>
      <c r="F378" t="str">
        <f>_xlfn.XLOOKUP(Table15[[#This Row],[LocID ]],Towerops!A385:A907,Towerops!A385:A907,"NoTowerOpsReport")</f>
        <v>NoTowerOpsReport</v>
      </c>
    </row>
    <row r="379" spans="1:6" hidden="1">
      <c r="A379" t="s">
        <v>1949</v>
      </c>
      <c r="B379" t="s">
        <v>1950</v>
      </c>
      <c r="C379" s="1">
        <v>1989</v>
      </c>
      <c r="D379" s="1">
        <v>814</v>
      </c>
      <c r="E379" t="str">
        <f>_xlfn.XLOOKUP(Table15[[#This Row],[LocID ]],Table2[Loc],Table2[from Tower data],"PotentialCand")</f>
        <v>PotentialCand</v>
      </c>
      <c r="F379" t="str">
        <f>_xlfn.XLOOKUP(Table15[[#This Row],[LocID ]],Towerops!A386:A908,Towerops!A386:A908,"NoTowerOpsReport")</f>
        <v>NoTowerOpsReport</v>
      </c>
    </row>
    <row r="380" spans="1:6" hidden="1">
      <c r="A380" t="s">
        <v>1951</v>
      </c>
      <c r="B380" t="s">
        <v>1952</v>
      </c>
      <c r="C380" s="1">
        <v>1987</v>
      </c>
      <c r="D380" s="1">
        <v>81</v>
      </c>
      <c r="E380" t="str">
        <f>_xlfn.XLOOKUP(Table15[[#This Row],[LocID ]],Table2[Loc],Table2[from Tower data],"PotentialCand")</f>
        <v>PotentialCand</v>
      </c>
      <c r="F380" t="str">
        <f>_xlfn.XLOOKUP(Table15[[#This Row],[LocID ]],Towerops!A387:A909,Towerops!A387:A909,"NoTowerOpsReport")</f>
        <v>NoTowerOpsReport</v>
      </c>
    </row>
    <row r="381" spans="1:6" hidden="1">
      <c r="A381" t="s">
        <v>1953</v>
      </c>
      <c r="B381" t="s">
        <v>1954</v>
      </c>
      <c r="C381" s="1">
        <v>1966</v>
      </c>
      <c r="D381" s="1">
        <v>393</v>
      </c>
      <c r="E381" t="str">
        <f>_xlfn.XLOOKUP(Table15[[#This Row],[LocID ]],Table2[Loc],Table2[from Tower data],"PotentialCand")</f>
        <v>PotentialCand</v>
      </c>
      <c r="F381" t="str">
        <f>_xlfn.XLOOKUP(Table15[[#This Row],[LocID ]],Towerops!A388:A910,Towerops!A388:A910,"NoTowerOpsReport")</f>
        <v>NoTowerOpsReport</v>
      </c>
    </row>
    <row r="382" spans="1:6" hidden="1">
      <c r="A382" t="s">
        <v>1955</v>
      </c>
      <c r="B382" t="s">
        <v>1956</v>
      </c>
      <c r="C382" s="1">
        <v>1965</v>
      </c>
      <c r="D382" s="1">
        <v>60</v>
      </c>
      <c r="E382" t="str">
        <f>_xlfn.XLOOKUP(Table15[[#This Row],[LocID ]],Table2[Loc],Table2[from Tower data],"PotentialCand")</f>
        <v>PotentialCand</v>
      </c>
      <c r="F382" t="str">
        <f>_xlfn.XLOOKUP(Table15[[#This Row],[LocID ]],Towerops!A389:A911,Towerops!A389:A911,"NoTowerOpsReport")</f>
        <v>NoTowerOpsReport</v>
      </c>
    </row>
    <row r="383" spans="1:6" hidden="1">
      <c r="A383" t="s">
        <v>1957</v>
      </c>
      <c r="B383" t="s">
        <v>1411</v>
      </c>
      <c r="C383" s="1">
        <v>1931</v>
      </c>
      <c r="D383" s="1">
        <v>19</v>
      </c>
      <c r="E383" t="str">
        <f>_xlfn.XLOOKUP(Table15[[#This Row],[LocID ]],Table2[Loc],Table2[from Tower data],"PotentialCand")</f>
        <v>PotentialCand</v>
      </c>
      <c r="F383" t="str">
        <f>_xlfn.XLOOKUP(Table15[[#This Row],[LocID ]],Towerops!A390:A912,Towerops!A390:A912,"NoTowerOpsReport")</f>
        <v>NoTowerOpsReport</v>
      </c>
    </row>
    <row r="384" spans="1:6" hidden="1">
      <c r="A384" t="s">
        <v>1958</v>
      </c>
      <c r="B384" t="s">
        <v>1959</v>
      </c>
      <c r="C384" s="1">
        <v>1919</v>
      </c>
      <c r="D384" s="1">
        <v>81</v>
      </c>
      <c r="E384" t="str">
        <f>_xlfn.XLOOKUP(Table15[[#This Row],[LocID ]],Table2[Loc],Table2[from Tower data],"PotentialCand")</f>
        <v>PotentialCand</v>
      </c>
      <c r="F384" t="str">
        <f>_xlfn.XLOOKUP(Table15[[#This Row],[LocID ]],Towerops!A391:A913,Towerops!A391:A913,"NoTowerOpsReport")</f>
        <v>NoTowerOpsReport</v>
      </c>
    </row>
    <row r="385" spans="1:6" hidden="1">
      <c r="A385" t="s">
        <v>1960</v>
      </c>
      <c r="B385" t="s">
        <v>294</v>
      </c>
      <c r="C385" s="1">
        <v>1903</v>
      </c>
      <c r="D385" s="1">
        <v>49</v>
      </c>
      <c r="E385" t="str">
        <f>_xlfn.XLOOKUP(Table15[[#This Row],[LocID ]],Table2[Loc],Table2[from Tower data],"PotentialCand")</f>
        <v>PotentialCand</v>
      </c>
      <c r="F385" t="str">
        <f>_xlfn.XLOOKUP(Table15[[#This Row],[LocID ]],Towerops!A392:A914,Towerops!A392:A914,"NoTowerOpsReport")</f>
        <v>NoTowerOpsReport</v>
      </c>
    </row>
    <row r="386" spans="1:6" hidden="1">
      <c r="A386" t="s">
        <v>1961</v>
      </c>
      <c r="B386" t="s">
        <v>1962</v>
      </c>
      <c r="C386" s="1">
        <v>1888</v>
      </c>
      <c r="D386" s="1">
        <v>53</v>
      </c>
      <c r="E386" t="str">
        <f>_xlfn.XLOOKUP(Table15[[#This Row],[LocID ]],Table2[Loc],Table2[from Tower data],"PotentialCand")</f>
        <v>PotentialCand</v>
      </c>
      <c r="F386" t="str">
        <f>_xlfn.XLOOKUP(Table15[[#This Row],[LocID ]],Towerops!A393:A915,Towerops!A393:A915,"NoTowerOpsReport")</f>
        <v>NoTowerOpsReport</v>
      </c>
    </row>
    <row r="387" spans="1:6" hidden="1">
      <c r="A387" t="s">
        <v>1963</v>
      </c>
      <c r="B387" t="s">
        <v>1964</v>
      </c>
      <c r="C387" s="1">
        <v>1872</v>
      </c>
      <c r="D387" s="1">
        <v>147</v>
      </c>
      <c r="E387" t="str">
        <f>_xlfn.XLOOKUP(Table15[[#This Row],[LocID ]],Table2[Loc],Table2[from Tower data],"PotentialCand")</f>
        <v>PotentialCand</v>
      </c>
      <c r="F387" t="str">
        <f>_xlfn.XLOOKUP(Table15[[#This Row],[LocID ]],Towerops!A394:A916,Towerops!A394:A916,"NoTowerOpsReport")</f>
        <v>NoTowerOpsReport</v>
      </c>
    </row>
    <row r="388" spans="1:6" hidden="1">
      <c r="A388" t="s">
        <v>1965</v>
      </c>
      <c r="B388" t="s">
        <v>1966</v>
      </c>
      <c r="C388" s="1">
        <v>1832</v>
      </c>
      <c r="D388" s="1">
        <v>46</v>
      </c>
      <c r="E388" t="str">
        <f>_xlfn.XLOOKUP(Table15[[#This Row],[LocID ]],Table2[Loc],Table2[from Tower data],"PotentialCand")</f>
        <v>PotentialCand</v>
      </c>
      <c r="F388" t="str">
        <f>_xlfn.XLOOKUP(Table15[[#This Row],[LocID ]],Towerops!A395:A917,Towerops!A395:A917,"NoTowerOpsReport")</f>
        <v>NoTowerOpsReport</v>
      </c>
    </row>
    <row r="389" spans="1:6" hidden="1">
      <c r="A389" t="s">
        <v>1967</v>
      </c>
      <c r="B389" t="s">
        <v>486</v>
      </c>
      <c r="C389" s="1">
        <v>1831</v>
      </c>
      <c r="D389" s="1">
        <v>261</v>
      </c>
      <c r="E389" t="str">
        <f>_xlfn.XLOOKUP(Table15[[#This Row],[LocID ]],Table2[Loc],Table2[from Tower data],"PotentialCand")</f>
        <v>PotentialCand</v>
      </c>
      <c r="F389" t="str">
        <f>_xlfn.XLOOKUP(Table15[[#This Row],[LocID ]],Towerops!A396:A918,Towerops!A396:A918,"NoTowerOpsReport")</f>
        <v>NoTowerOpsReport</v>
      </c>
    </row>
    <row r="390" spans="1:6" hidden="1">
      <c r="A390" t="s">
        <v>1968</v>
      </c>
      <c r="B390" t="s">
        <v>1969</v>
      </c>
      <c r="C390" s="1">
        <v>1810</v>
      </c>
      <c r="D390" s="1">
        <v>303</v>
      </c>
      <c r="E390" t="str">
        <f>_xlfn.XLOOKUP(Table15[[#This Row],[LocID ]],Table2[Loc],Table2[from Tower data],"PotentialCand")</f>
        <v>PotentialCand</v>
      </c>
      <c r="F390" t="str">
        <f>_xlfn.XLOOKUP(Table15[[#This Row],[LocID ]],Towerops!A397:A919,Towerops!A397:A919,"NoTowerOpsReport")</f>
        <v>NoTowerOpsReport</v>
      </c>
    </row>
    <row r="391" spans="1:6" hidden="1">
      <c r="A391" t="s">
        <v>1970</v>
      </c>
      <c r="B391" t="s">
        <v>1971</v>
      </c>
      <c r="C391" s="1">
        <v>1802</v>
      </c>
      <c r="D391" s="1">
        <v>3679</v>
      </c>
      <c r="E391" t="str">
        <f>_xlfn.XLOOKUP(Table15[[#This Row],[LocID ]],Table2[Loc],Table2[from Tower data],"PotentialCand")</f>
        <v>PotentialCand</v>
      </c>
      <c r="F391" t="str">
        <f>_xlfn.XLOOKUP(Table15[[#This Row],[LocID ]],Towerops!A398:A920,Towerops!A398:A920,"NoTowerOpsReport")</f>
        <v>NoTowerOpsReport</v>
      </c>
    </row>
    <row r="392" spans="1:6" hidden="1">
      <c r="A392" t="s">
        <v>1972</v>
      </c>
      <c r="B392" t="s">
        <v>43</v>
      </c>
      <c r="C392" s="1">
        <v>1792</v>
      </c>
      <c r="D392" s="1">
        <v>17</v>
      </c>
      <c r="E392" t="str">
        <f>_xlfn.XLOOKUP(Table15[[#This Row],[LocID ]],Table2[Loc],Table2[from Tower data],"PotentialCand")</f>
        <v>PotentialCand</v>
      </c>
      <c r="F392" t="str">
        <f>_xlfn.XLOOKUP(Table15[[#This Row],[LocID ]],Towerops!A399:A921,Towerops!A399:A921,"NoTowerOpsReport")</f>
        <v>NoTowerOpsReport</v>
      </c>
    </row>
    <row r="393" spans="1:6" hidden="1">
      <c r="A393" t="s">
        <v>1973</v>
      </c>
      <c r="B393" t="s">
        <v>1974</v>
      </c>
      <c r="C393" s="1">
        <v>1742</v>
      </c>
      <c r="D393" s="1">
        <v>41</v>
      </c>
      <c r="E393" t="str">
        <f>_xlfn.XLOOKUP(Table15[[#This Row],[LocID ]],Table2[Loc],Table2[from Tower data],"PotentialCand")</f>
        <v>PotentialCand</v>
      </c>
      <c r="F393" t="str">
        <f>_xlfn.XLOOKUP(Table15[[#This Row],[LocID ]],Towerops!A400:A922,Towerops!A400:A922,"NoTowerOpsReport")</f>
        <v>NoTowerOpsReport</v>
      </c>
    </row>
    <row r="394" spans="1:6" hidden="1">
      <c r="A394" t="s">
        <v>1975</v>
      </c>
      <c r="B394" t="s">
        <v>1976</v>
      </c>
      <c r="C394" s="1">
        <v>1729</v>
      </c>
      <c r="D394" s="1">
        <v>20</v>
      </c>
      <c r="E394" t="str">
        <f>_xlfn.XLOOKUP(Table15[[#This Row],[LocID ]],Table2[Loc],Table2[from Tower data],"PotentialCand")</f>
        <v>PotentialCand</v>
      </c>
      <c r="F394" t="str">
        <f>_xlfn.XLOOKUP(Table15[[#This Row],[LocID ]],Towerops!A401:A923,Towerops!A401:A923,"NoTowerOpsReport")</f>
        <v>NoTowerOpsReport</v>
      </c>
    </row>
    <row r="395" spans="1:6" hidden="1">
      <c r="A395" t="s">
        <v>1977</v>
      </c>
      <c r="B395" t="s">
        <v>1978</v>
      </c>
      <c r="C395" s="1">
        <v>1726</v>
      </c>
      <c r="D395" s="1">
        <v>123</v>
      </c>
      <c r="E395" t="str">
        <f>_xlfn.XLOOKUP(Table15[[#This Row],[LocID ]],Table2[Loc],Table2[from Tower data],"PotentialCand")</f>
        <v>PotentialCand</v>
      </c>
      <c r="F395" t="str">
        <f>_xlfn.XLOOKUP(Table15[[#This Row],[LocID ]],Towerops!A402:A924,Towerops!A402:A924,"NoTowerOpsReport")</f>
        <v>NoTowerOpsReport</v>
      </c>
    </row>
    <row r="396" spans="1:6" hidden="1">
      <c r="A396" t="s">
        <v>1979</v>
      </c>
      <c r="B396" t="s">
        <v>1980</v>
      </c>
      <c r="C396" s="1">
        <v>1710</v>
      </c>
      <c r="D396" s="1">
        <v>47</v>
      </c>
      <c r="E396" t="str">
        <f>_xlfn.XLOOKUP(Table15[[#This Row],[LocID ]],Table2[Loc],Table2[from Tower data],"PotentialCand")</f>
        <v>PotentialCand</v>
      </c>
      <c r="F396" t="str">
        <f>_xlfn.XLOOKUP(Table15[[#This Row],[LocID ]],Towerops!A403:A925,Towerops!A403:A925,"NoTowerOpsReport")</f>
        <v>NoTowerOpsReport</v>
      </c>
    </row>
    <row r="397" spans="1:6" hidden="1">
      <c r="A397" t="s">
        <v>1981</v>
      </c>
      <c r="B397" t="s">
        <v>1982</v>
      </c>
      <c r="C397" s="1">
        <v>1704</v>
      </c>
      <c r="D397" s="1">
        <v>505</v>
      </c>
      <c r="E397" t="str">
        <f>_xlfn.XLOOKUP(Table15[[#This Row],[LocID ]],Table2[Loc],Table2[from Tower data],"PotentialCand")</f>
        <v>PotentialCand</v>
      </c>
      <c r="F397" t="str">
        <f>_xlfn.XLOOKUP(Table15[[#This Row],[LocID ]],Towerops!A404:A926,Towerops!A404:A926,"NoTowerOpsReport")</f>
        <v>NoTowerOpsReport</v>
      </c>
    </row>
    <row r="398" spans="1:6" hidden="1">
      <c r="A398" t="s">
        <v>1983</v>
      </c>
      <c r="B398" t="s">
        <v>1984</v>
      </c>
      <c r="C398" s="1">
        <v>1676</v>
      </c>
      <c r="D398" s="1">
        <v>291</v>
      </c>
      <c r="E398" t="str">
        <f>_xlfn.XLOOKUP(Table15[[#This Row],[LocID ]],Table2[Loc],Table2[from Tower data],"PotentialCand")</f>
        <v>PotentialCand</v>
      </c>
      <c r="F398" t="str">
        <f>_xlfn.XLOOKUP(Table15[[#This Row],[LocID ]],Towerops!A405:A927,Towerops!A405:A927,"NoTowerOpsReport")</f>
        <v>NoTowerOpsReport</v>
      </c>
    </row>
    <row r="399" spans="1:6" hidden="1">
      <c r="A399" t="s">
        <v>1985</v>
      </c>
      <c r="B399" t="s">
        <v>1986</v>
      </c>
      <c r="C399" s="1">
        <v>1671</v>
      </c>
      <c r="D399" s="1">
        <v>30</v>
      </c>
      <c r="E399" t="str">
        <f>_xlfn.XLOOKUP(Table15[[#This Row],[LocID ]],Table2[Loc],Table2[from Tower data],"PotentialCand")</f>
        <v>PotentialCand</v>
      </c>
      <c r="F399" t="str">
        <f>_xlfn.XLOOKUP(Table15[[#This Row],[LocID ]],Towerops!A406:A928,Towerops!A406:A928,"NoTowerOpsReport")</f>
        <v>NoTowerOpsReport</v>
      </c>
    </row>
    <row r="400" spans="1:6" hidden="1">
      <c r="A400" t="s">
        <v>1987</v>
      </c>
      <c r="B400" t="s">
        <v>1988</v>
      </c>
      <c r="C400" s="1">
        <v>1669</v>
      </c>
      <c r="D400" s="1">
        <v>89</v>
      </c>
      <c r="E400" t="str">
        <f>_xlfn.XLOOKUP(Table15[[#This Row],[LocID ]],Table2[Loc],Table2[from Tower data],"PotentialCand")</f>
        <v>PotentialCand</v>
      </c>
      <c r="F400" t="str">
        <f>_xlfn.XLOOKUP(Table15[[#This Row],[LocID ]],Towerops!A407:A929,Towerops!A407:A929,"NoTowerOpsReport")</f>
        <v>NoTowerOpsReport</v>
      </c>
    </row>
    <row r="401" spans="1:6" hidden="1">
      <c r="A401" t="s">
        <v>1989</v>
      </c>
      <c r="B401" t="s">
        <v>1990</v>
      </c>
      <c r="C401" s="1">
        <v>1656</v>
      </c>
      <c r="D401" s="1">
        <v>179</v>
      </c>
      <c r="E401" t="str">
        <f>_xlfn.XLOOKUP(Table15[[#This Row],[LocID ]],Table2[Loc],Table2[from Tower data],"PotentialCand")</f>
        <v>PotentialCand</v>
      </c>
      <c r="F401" t="str">
        <f>_xlfn.XLOOKUP(Table15[[#This Row],[LocID ]],Towerops!A408:A930,Towerops!A408:A930,"NoTowerOpsReport")</f>
        <v>NoTowerOpsReport</v>
      </c>
    </row>
    <row r="402" spans="1:6" hidden="1">
      <c r="A402" t="s">
        <v>1991</v>
      </c>
      <c r="B402" t="s">
        <v>1992</v>
      </c>
      <c r="C402" s="1">
        <v>1632</v>
      </c>
      <c r="D402" s="1">
        <v>76</v>
      </c>
      <c r="E402" t="str">
        <f>_xlfn.XLOOKUP(Table15[[#This Row],[LocID ]],Table2[Loc],Table2[from Tower data],"PotentialCand")</f>
        <v>PotentialCand</v>
      </c>
      <c r="F402" t="str">
        <f>_xlfn.XLOOKUP(Table15[[#This Row],[LocID ]],Towerops!A409:A931,Towerops!A409:A931,"NoTowerOpsReport")</f>
        <v>NoTowerOpsReport</v>
      </c>
    </row>
    <row r="403" spans="1:6" hidden="1">
      <c r="A403" t="s">
        <v>1993</v>
      </c>
      <c r="B403" t="s">
        <v>1994</v>
      </c>
      <c r="C403" s="1">
        <v>1616</v>
      </c>
      <c r="D403" s="1">
        <v>49</v>
      </c>
      <c r="E403" t="str">
        <f>_xlfn.XLOOKUP(Table15[[#This Row],[LocID ]],Table2[Loc],Table2[from Tower data],"PotentialCand")</f>
        <v>PotentialCand</v>
      </c>
      <c r="F403" t="str">
        <f>_xlfn.XLOOKUP(Table15[[#This Row],[LocID ]],Towerops!A410:A932,Towerops!A410:A932,"NoTowerOpsReport")</f>
        <v>NoTowerOpsReport</v>
      </c>
    </row>
    <row r="404" spans="1:6" hidden="1">
      <c r="A404" t="s">
        <v>1995</v>
      </c>
      <c r="B404" t="s">
        <v>1996</v>
      </c>
      <c r="C404" s="1">
        <v>1590</v>
      </c>
      <c r="D404" s="1">
        <v>95</v>
      </c>
      <c r="E404" t="str">
        <f>_xlfn.XLOOKUP(Table15[[#This Row],[LocID ]],Table2[Loc],Table2[from Tower data],"PotentialCand")</f>
        <v>PotentialCand</v>
      </c>
      <c r="F404" t="str">
        <f>_xlfn.XLOOKUP(Table15[[#This Row],[LocID ]],Towerops!A411:A933,Towerops!A411:A933,"NoTowerOpsReport")</f>
        <v>NoTowerOpsReport</v>
      </c>
    </row>
    <row r="405" spans="1:6" hidden="1">
      <c r="A405" t="s">
        <v>1997</v>
      </c>
      <c r="B405" t="s">
        <v>1998</v>
      </c>
      <c r="C405" s="1">
        <v>1564</v>
      </c>
      <c r="D405" s="1">
        <v>51</v>
      </c>
      <c r="E405" t="str">
        <f>_xlfn.XLOOKUP(Table15[[#This Row],[LocID ]],Table2[Loc],Table2[from Tower data],"PotentialCand")</f>
        <v>PotentialCand</v>
      </c>
      <c r="F405" t="str">
        <f>_xlfn.XLOOKUP(Table15[[#This Row],[LocID ]],Towerops!A412:A934,Towerops!A412:A934,"NoTowerOpsReport")</f>
        <v>NoTowerOpsReport</v>
      </c>
    </row>
    <row r="406" spans="1:6" hidden="1">
      <c r="A406" t="s">
        <v>1999</v>
      </c>
      <c r="B406" t="s">
        <v>2000</v>
      </c>
      <c r="C406" s="1">
        <v>1546</v>
      </c>
      <c r="D406" s="1">
        <v>36</v>
      </c>
      <c r="E406" t="str">
        <f>_xlfn.XLOOKUP(Table15[[#This Row],[LocID ]],Table2[Loc],Table2[from Tower data],"PotentialCand")</f>
        <v>PotentialCand</v>
      </c>
      <c r="F406" t="str">
        <f>_xlfn.XLOOKUP(Table15[[#This Row],[LocID ]],Towerops!A413:A935,Towerops!A413:A935,"NoTowerOpsReport")</f>
        <v>NoTowerOpsReport</v>
      </c>
    </row>
    <row r="407" spans="1:6" hidden="1">
      <c r="A407" t="s">
        <v>2001</v>
      </c>
      <c r="B407" t="s">
        <v>2002</v>
      </c>
      <c r="C407" s="1">
        <v>1515</v>
      </c>
      <c r="D407" s="1">
        <v>25</v>
      </c>
      <c r="E407" t="str">
        <f>_xlfn.XLOOKUP(Table15[[#This Row],[LocID ]],Table2[Loc],Table2[from Tower data],"PotentialCand")</f>
        <v>PotentialCand</v>
      </c>
      <c r="F407" t="str">
        <f>_xlfn.XLOOKUP(Table15[[#This Row],[LocID ]],Towerops!A414:A936,Towerops!A414:A936,"NoTowerOpsReport")</f>
        <v>NoTowerOpsReport</v>
      </c>
    </row>
    <row r="408" spans="1:6" hidden="1">
      <c r="A408" t="s">
        <v>2003</v>
      </c>
      <c r="B408" t="s">
        <v>2004</v>
      </c>
      <c r="C408" s="1">
        <v>1512</v>
      </c>
      <c r="D408" s="1">
        <v>50</v>
      </c>
      <c r="E408" t="str">
        <f>_xlfn.XLOOKUP(Table15[[#This Row],[LocID ]],Table2[Loc],Table2[from Tower data],"PotentialCand")</f>
        <v>PotentialCand</v>
      </c>
      <c r="F408" t="str">
        <f>_xlfn.XLOOKUP(Table15[[#This Row],[LocID ]],Towerops!A415:A937,Towerops!A415:A937,"NoTowerOpsReport")</f>
        <v>NoTowerOpsReport</v>
      </c>
    </row>
    <row r="409" spans="1:6" hidden="1">
      <c r="A409" t="s">
        <v>2005</v>
      </c>
      <c r="B409" t="s">
        <v>2006</v>
      </c>
      <c r="C409" s="1">
        <v>1509</v>
      </c>
      <c r="D409" s="1">
        <v>74</v>
      </c>
      <c r="E409" t="str">
        <f>_xlfn.XLOOKUP(Table15[[#This Row],[LocID ]],Table2[Loc],Table2[from Tower data],"PotentialCand")</f>
        <v>PotentialCand</v>
      </c>
      <c r="F409" t="str">
        <f>_xlfn.XLOOKUP(Table15[[#This Row],[LocID ]],Towerops!A416:A938,Towerops!A416:A938,"NoTowerOpsReport")</f>
        <v>NoTowerOpsReport</v>
      </c>
    </row>
    <row r="410" spans="1:6" hidden="1">
      <c r="A410" t="s">
        <v>2007</v>
      </c>
      <c r="B410" t="s">
        <v>2008</v>
      </c>
      <c r="C410" s="1">
        <v>1472</v>
      </c>
      <c r="D410" s="1">
        <v>31</v>
      </c>
      <c r="E410" t="str">
        <f>_xlfn.XLOOKUP(Table15[[#This Row],[LocID ]],Table2[Loc],Table2[from Tower data],"PotentialCand")</f>
        <v>PotentialCand</v>
      </c>
      <c r="F410" t="str">
        <f>_xlfn.XLOOKUP(Table15[[#This Row],[LocID ]],Towerops!A417:A939,Towerops!A417:A939,"NoTowerOpsReport")</f>
        <v>NoTowerOpsReport</v>
      </c>
    </row>
    <row r="411" spans="1:6" hidden="1">
      <c r="A411" t="s">
        <v>2009</v>
      </c>
      <c r="B411" t="s">
        <v>2010</v>
      </c>
      <c r="C411" s="1">
        <v>1445</v>
      </c>
      <c r="D411" s="1">
        <v>162</v>
      </c>
      <c r="E411" t="str">
        <f>_xlfn.XLOOKUP(Table15[[#This Row],[LocID ]],Table2[Loc],Table2[from Tower data],"PotentialCand")</f>
        <v>PotentialCand</v>
      </c>
      <c r="F411" t="str">
        <f>_xlfn.XLOOKUP(Table15[[#This Row],[LocID ]],Towerops!A418:A940,Towerops!A418:A940,"NoTowerOpsReport")</f>
        <v>NoTowerOpsReport</v>
      </c>
    </row>
    <row r="412" spans="1:6" hidden="1">
      <c r="A412" t="s">
        <v>2011</v>
      </c>
      <c r="B412" t="s">
        <v>2012</v>
      </c>
      <c r="C412" s="1">
        <v>1429</v>
      </c>
      <c r="D412" s="1">
        <v>51</v>
      </c>
      <c r="E412" t="str">
        <f>_xlfn.XLOOKUP(Table15[[#This Row],[LocID ]],Table2[Loc],Table2[from Tower data],"PotentialCand")</f>
        <v>PotentialCand</v>
      </c>
      <c r="F412" t="str">
        <f>_xlfn.XLOOKUP(Table15[[#This Row],[LocID ]],Towerops!A419:A941,Towerops!A419:A941,"NoTowerOpsReport")</f>
        <v>NoTowerOpsReport</v>
      </c>
    </row>
    <row r="413" spans="1:6" hidden="1">
      <c r="A413" t="s">
        <v>2013</v>
      </c>
      <c r="B413" t="s">
        <v>2014</v>
      </c>
      <c r="C413" s="1">
        <v>1413</v>
      </c>
      <c r="D413" s="1">
        <v>32</v>
      </c>
      <c r="E413" t="str">
        <f>_xlfn.XLOOKUP(Table15[[#This Row],[LocID ]],Table2[Loc],Table2[from Tower data],"PotentialCand")</f>
        <v>PotentialCand</v>
      </c>
      <c r="F413" t="str">
        <f>_xlfn.XLOOKUP(Table15[[#This Row],[LocID ]],Towerops!A420:A942,Towerops!A420:A942,"NoTowerOpsReport")</f>
        <v>NoTowerOpsReport</v>
      </c>
    </row>
    <row r="414" spans="1:6" hidden="1">
      <c r="A414" t="s">
        <v>2015</v>
      </c>
      <c r="B414" t="s">
        <v>183</v>
      </c>
      <c r="C414" s="1">
        <v>1395</v>
      </c>
      <c r="D414" s="1">
        <v>87</v>
      </c>
      <c r="E414" t="str">
        <f>_xlfn.XLOOKUP(Table15[[#This Row],[LocID ]],Table2[Loc],Table2[from Tower data],"PotentialCand")</f>
        <v>PotentialCand</v>
      </c>
      <c r="F414" t="str">
        <f>_xlfn.XLOOKUP(Table15[[#This Row],[LocID ]],Towerops!A421:A943,Towerops!A421:A943,"NoTowerOpsReport")</f>
        <v>NoTowerOpsReport</v>
      </c>
    </row>
    <row r="415" spans="1:6" hidden="1">
      <c r="A415" t="s">
        <v>2016</v>
      </c>
      <c r="B415" t="s">
        <v>489</v>
      </c>
      <c r="C415" s="1">
        <v>1392</v>
      </c>
      <c r="D415" s="1">
        <v>81</v>
      </c>
      <c r="E415" t="str">
        <f>_xlfn.XLOOKUP(Table15[[#This Row],[LocID ]],Table2[Loc],Table2[from Tower data],"PotentialCand")</f>
        <v>PotentialCand</v>
      </c>
      <c r="F415" t="str">
        <f>_xlfn.XLOOKUP(Table15[[#This Row],[LocID ]],Towerops!A422:A944,Towerops!A422:A944,"NoTowerOpsReport")</f>
        <v>NoTowerOpsReport</v>
      </c>
    </row>
    <row r="416" spans="1:6" hidden="1">
      <c r="A416" t="s">
        <v>2017</v>
      </c>
      <c r="B416" t="s">
        <v>2018</v>
      </c>
      <c r="C416" s="1">
        <v>1386</v>
      </c>
      <c r="D416" s="1">
        <v>14</v>
      </c>
      <c r="E416" t="str">
        <f>_xlfn.XLOOKUP(Table15[[#This Row],[LocID ]],Table2[Loc],Table2[from Tower data],"PotentialCand")</f>
        <v>PotentialCand</v>
      </c>
      <c r="F416" t="str">
        <f>_xlfn.XLOOKUP(Table15[[#This Row],[LocID ]],Towerops!A423:A945,Towerops!A423:A945,"NoTowerOpsReport")</f>
        <v>NoTowerOpsReport</v>
      </c>
    </row>
    <row r="417" spans="1:6" hidden="1">
      <c r="A417" t="s">
        <v>2019</v>
      </c>
      <c r="B417" t="s">
        <v>2020</v>
      </c>
      <c r="C417" s="1">
        <v>1381</v>
      </c>
      <c r="D417" s="1">
        <v>112</v>
      </c>
      <c r="E417" t="str">
        <f>_xlfn.XLOOKUP(Table15[[#This Row],[LocID ]],Table2[Loc],Table2[from Tower data],"PotentialCand")</f>
        <v>PotentialCand</v>
      </c>
      <c r="F417" t="str">
        <f>_xlfn.XLOOKUP(Table15[[#This Row],[LocID ]],Towerops!A424:A946,Towerops!A424:A946,"NoTowerOpsReport")</f>
        <v>NoTowerOpsReport</v>
      </c>
    </row>
    <row r="418" spans="1:6" hidden="1">
      <c r="A418" t="s">
        <v>2021</v>
      </c>
      <c r="B418" t="s">
        <v>2022</v>
      </c>
      <c r="C418" s="1">
        <v>1374</v>
      </c>
      <c r="D418" s="1">
        <v>14</v>
      </c>
      <c r="E418" t="str">
        <f>_xlfn.XLOOKUP(Table15[[#This Row],[LocID ]],Table2[Loc],Table2[from Tower data],"PotentialCand")</f>
        <v>PotentialCand</v>
      </c>
      <c r="F418" t="str">
        <f>_xlfn.XLOOKUP(Table15[[#This Row],[LocID ]],Towerops!A425:A947,Towerops!A425:A947,"NoTowerOpsReport")</f>
        <v>NoTowerOpsReport</v>
      </c>
    </row>
    <row r="419" spans="1:6" hidden="1">
      <c r="A419" t="s">
        <v>2023</v>
      </c>
      <c r="B419" t="s">
        <v>2024</v>
      </c>
      <c r="C419" s="1">
        <v>1371</v>
      </c>
      <c r="D419" s="1">
        <v>55</v>
      </c>
      <c r="E419" t="str">
        <f>_xlfn.XLOOKUP(Table15[[#This Row],[LocID ]],Table2[Loc],Table2[from Tower data],"PotentialCand")</f>
        <v>PotentialCand</v>
      </c>
      <c r="F419" t="str">
        <f>_xlfn.XLOOKUP(Table15[[#This Row],[LocID ]],Towerops!A426:A948,Towerops!A426:A948,"NoTowerOpsReport")</f>
        <v>NoTowerOpsReport</v>
      </c>
    </row>
    <row r="420" spans="1:6" hidden="1">
      <c r="A420" t="s">
        <v>2025</v>
      </c>
      <c r="B420" t="s">
        <v>2026</v>
      </c>
      <c r="C420" s="1">
        <v>1363</v>
      </c>
      <c r="D420" s="1">
        <v>7</v>
      </c>
      <c r="E420" t="str">
        <f>_xlfn.XLOOKUP(Table15[[#This Row],[LocID ]],Table2[Loc],Table2[from Tower data],"PotentialCand")</f>
        <v>PotentialCand</v>
      </c>
      <c r="F420" t="str">
        <f>_xlfn.XLOOKUP(Table15[[#This Row],[LocID ]],Towerops!A427:A949,Towerops!A427:A949,"NoTowerOpsReport")</f>
        <v>NoTowerOpsReport</v>
      </c>
    </row>
    <row r="421" spans="1:6" hidden="1">
      <c r="A421" t="s">
        <v>2027</v>
      </c>
      <c r="B421" t="s">
        <v>2028</v>
      </c>
      <c r="C421" s="1">
        <v>1352</v>
      </c>
      <c r="D421" s="1">
        <v>88</v>
      </c>
      <c r="E421" t="str">
        <f>_xlfn.XLOOKUP(Table15[[#This Row],[LocID ]],Table2[Loc],Table2[from Tower data],"PotentialCand")</f>
        <v>PotentialCand</v>
      </c>
      <c r="F421" t="str">
        <f>_xlfn.XLOOKUP(Table15[[#This Row],[LocID ]],Towerops!A428:A950,Towerops!A428:A950,"NoTowerOpsReport")</f>
        <v>NoTowerOpsReport</v>
      </c>
    </row>
    <row r="422" spans="1:6" hidden="1">
      <c r="A422" t="s">
        <v>2029</v>
      </c>
      <c r="B422" t="s">
        <v>2030</v>
      </c>
      <c r="C422" s="1">
        <v>1315</v>
      </c>
      <c r="D422" s="1">
        <v>41</v>
      </c>
      <c r="E422" t="str">
        <f>_xlfn.XLOOKUP(Table15[[#This Row],[LocID ]],Table2[Loc],Table2[from Tower data],"PotentialCand")</f>
        <v>PotentialCand</v>
      </c>
      <c r="F422" t="str">
        <f>_xlfn.XLOOKUP(Table15[[#This Row],[LocID ]],Towerops!A429:A951,Towerops!A429:A951,"NoTowerOpsReport")</f>
        <v>NoTowerOpsReport</v>
      </c>
    </row>
    <row r="423" spans="1:6" hidden="1">
      <c r="A423" t="s">
        <v>2031</v>
      </c>
      <c r="B423" t="s">
        <v>2032</v>
      </c>
      <c r="C423" s="1">
        <v>1310</v>
      </c>
      <c r="D423" s="1">
        <v>106</v>
      </c>
      <c r="E423" t="str">
        <f>_xlfn.XLOOKUP(Table15[[#This Row],[LocID ]],Table2[Loc],Table2[from Tower data],"PotentialCand")</f>
        <v>PotentialCand</v>
      </c>
      <c r="F423" t="str">
        <f>_xlfn.XLOOKUP(Table15[[#This Row],[LocID ]],Towerops!A430:A952,Towerops!A430:A952,"NoTowerOpsReport")</f>
        <v>NoTowerOpsReport</v>
      </c>
    </row>
    <row r="424" spans="1:6" hidden="1">
      <c r="A424" t="s">
        <v>2033</v>
      </c>
      <c r="B424" t="s">
        <v>573</v>
      </c>
      <c r="C424" s="1">
        <v>1301</v>
      </c>
      <c r="D424" s="1">
        <v>165</v>
      </c>
      <c r="E424" t="str">
        <f>_xlfn.XLOOKUP(Table15[[#This Row],[LocID ]],Table2[Loc],Table2[from Tower data],"PotentialCand")</f>
        <v>PotentialCand</v>
      </c>
      <c r="F424" t="str">
        <f>_xlfn.XLOOKUP(Table15[[#This Row],[LocID ]],Towerops!A431:A953,Towerops!A431:A953,"NoTowerOpsReport")</f>
        <v>NoTowerOpsReport</v>
      </c>
    </row>
    <row r="425" spans="1:6" hidden="1">
      <c r="A425" t="s">
        <v>2034</v>
      </c>
      <c r="B425" t="s">
        <v>2035</v>
      </c>
      <c r="C425" s="1">
        <v>1256</v>
      </c>
      <c r="D425" s="1">
        <v>21</v>
      </c>
      <c r="E425" t="str">
        <f>_xlfn.XLOOKUP(Table15[[#This Row],[LocID ]],Table2[Loc],Table2[from Tower data],"PotentialCand")</f>
        <v>PotentialCand</v>
      </c>
      <c r="F425" t="str">
        <f>_xlfn.XLOOKUP(Table15[[#This Row],[LocID ]],Towerops!A432:A954,Towerops!A432:A954,"NoTowerOpsReport")</f>
        <v>NoTowerOpsReport</v>
      </c>
    </row>
    <row r="426" spans="1:6" hidden="1">
      <c r="A426" t="s">
        <v>2036</v>
      </c>
      <c r="B426" t="s">
        <v>2037</v>
      </c>
      <c r="C426" s="1">
        <v>1254</v>
      </c>
      <c r="D426" s="1">
        <v>94</v>
      </c>
      <c r="E426" t="str">
        <f>_xlfn.XLOOKUP(Table15[[#This Row],[LocID ]],Table2[Loc],Table2[from Tower data],"PotentialCand")</f>
        <v>PotentialCand</v>
      </c>
      <c r="F426" t="str">
        <f>_xlfn.XLOOKUP(Table15[[#This Row],[LocID ]],Towerops!A433:A955,Towerops!A433:A955,"NoTowerOpsReport")</f>
        <v>NoTowerOpsReport</v>
      </c>
    </row>
    <row r="427" spans="1:6" hidden="1">
      <c r="A427" t="s">
        <v>2038</v>
      </c>
      <c r="B427" t="s">
        <v>2039</v>
      </c>
      <c r="C427" s="1">
        <v>1232</v>
      </c>
      <c r="D427" s="1">
        <v>245</v>
      </c>
      <c r="E427" t="str">
        <f>_xlfn.XLOOKUP(Table15[[#This Row],[LocID ]],Table2[Loc],Table2[from Tower data],"PotentialCand")</f>
        <v>PotentialCand</v>
      </c>
      <c r="F427" t="str">
        <f>_xlfn.XLOOKUP(Table15[[#This Row],[LocID ]],Towerops!A434:A956,Towerops!A434:A956,"NoTowerOpsReport")</f>
        <v>NoTowerOpsReport</v>
      </c>
    </row>
    <row r="428" spans="1:6" hidden="1">
      <c r="A428" t="s">
        <v>2040</v>
      </c>
      <c r="B428" t="s">
        <v>2041</v>
      </c>
      <c r="C428" s="1">
        <v>1217</v>
      </c>
      <c r="D428" s="1">
        <v>44</v>
      </c>
      <c r="E428" t="str">
        <f>_xlfn.XLOOKUP(Table15[[#This Row],[LocID ]],Table2[Loc],Table2[from Tower data],"PotentialCand")</f>
        <v>PotentialCand</v>
      </c>
      <c r="F428" t="str">
        <f>_xlfn.XLOOKUP(Table15[[#This Row],[LocID ]],Towerops!A435:A957,Towerops!A435:A957,"NoTowerOpsReport")</f>
        <v>NoTowerOpsReport</v>
      </c>
    </row>
    <row r="429" spans="1:6" hidden="1">
      <c r="A429" t="s">
        <v>2042</v>
      </c>
      <c r="B429" t="s">
        <v>1722</v>
      </c>
      <c r="C429" s="1">
        <v>1215</v>
      </c>
      <c r="D429" s="1">
        <v>44</v>
      </c>
      <c r="E429" t="str">
        <f>_xlfn.XLOOKUP(Table15[[#This Row],[LocID ]],Table2[Loc],Table2[from Tower data],"PotentialCand")</f>
        <v>PotentialCand</v>
      </c>
      <c r="F429" t="str">
        <f>_xlfn.XLOOKUP(Table15[[#This Row],[LocID ]],Towerops!A436:A958,Towerops!A436:A958,"NoTowerOpsReport")</f>
        <v>NoTowerOpsReport</v>
      </c>
    </row>
    <row r="430" spans="1:6" hidden="1">
      <c r="A430" t="s">
        <v>2043</v>
      </c>
      <c r="B430" t="s">
        <v>2044</v>
      </c>
      <c r="C430" s="1">
        <v>1210</v>
      </c>
      <c r="D430" s="1">
        <v>37</v>
      </c>
      <c r="E430" t="str">
        <f>_xlfn.XLOOKUP(Table15[[#This Row],[LocID ]],Table2[Loc],Table2[from Tower data],"PotentialCand")</f>
        <v>PotentialCand</v>
      </c>
      <c r="F430" t="str">
        <f>_xlfn.XLOOKUP(Table15[[#This Row],[LocID ]],Towerops!A437:A959,Towerops!A437:A959,"NoTowerOpsReport")</f>
        <v>NoTowerOpsReport</v>
      </c>
    </row>
    <row r="431" spans="1:6" hidden="1">
      <c r="A431" t="s">
        <v>2045</v>
      </c>
      <c r="B431" t="s">
        <v>2046</v>
      </c>
      <c r="C431" s="1">
        <v>1209</v>
      </c>
      <c r="D431" s="1">
        <v>31</v>
      </c>
      <c r="E431" t="str">
        <f>_xlfn.XLOOKUP(Table15[[#This Row],[LocID ]],Table2[Loc],Table2[from Tower data],"PotentialCand")</f>
        <v>PotentialCand</v>
      </c>
      <c r="F431" t="str">
        <f>_xlfn.XLOOKUP(Table15[[#This Row],[LocID ]],Towerops!A438:A960,Towerops!A438:A960,"NoTowerOpsReport")</f>
        <v>NoTowerOpsReport</v>
      </c>
    </row>
    <row r="432" spans="1:6" hidden="1">
      <c r="A432" t="s">
        <v>2047</v>
      </c>
      <c r="B432" t="s">
        <v>2048</v>
      </c>
      <c r="C432" s="1">
        <v>1202</v>
      </c>
      <c r="D432" s="1">
        <v>14</v>
      </c>
      <c r="E432" t="str">
        <f>_xlfn.XLOOKUP(Table15[[#This Row],[LocID ]],Table2[Loc],Table2[from Tower data],"PotentialCand")</f>
        <v>PotentialCand</v>
      </c>
      <c r="F432" t="str">
        <f>_xlfn.XLOOKUP(Table15[[#This Row],[LocID ]],Towerops!A439:A961,Towerops!A439:A961,"NoTowerOpsReport")</f>
        <v>NoTowerOpsReport</v>
      </c>
    </row>
    <row r="433" spans="1:6" hidden="1">
      <c r="A433" t="s">
        <v>2049</v>
      </c>
      <c r="B433" t="s">
        <v>2050</v>
      </c>
      <c r="C433" s="1">
        <v>1194</v>
      </c>
      <c r="D433" s="1">
        <v>23</v>
      </c>
      <c r="E433" t="str">
        <f>_xlfn.XLOOKUP(Table15[[#This Row],[LocID ]],Table2[Loc],Table2[from Tower data],"PotentialCand")</f>
        <v>PotentialCand</v>
      </c>
      <c r="F433" t="str">
        <f>_xlfn.XLOOKUP(Table15[[#This Row],[LocID ]],Towerops!A440:A962,Towerops!A440:A962,"NoTowerOpsReport")</f>
        <v>NoTowerOpsReport</v>
      </c>
    </row>
    <row r="434" spans="1:6" hidden="1">
      <c r="A434" t="s">
        <v>2051</v>
      </c>
      <c r="B434" t="s">
        <v>2052</v>
      </c>
      <c r="C434" s="1">
        <v>1180</v>
      </c>
      <c r="D434" s="1">
        <v>82</v>
      </c>
      <c r="E434" t="str">
        <f>_xlfn.XLOOKUP(Table15[[#This Row],[LocID ]],Table2[Loc],Table2[from Tower data],"PotentialCand")</f>
        <v>PotentialCand</v>
      </c>
      <c r="F434" t="str">
        <f>_xlfn.XLOOKUP(Table15[[#This Row],[LocID ]],Towerops!A441:A963,Towerops!A441:A963,"NoTowerOpsReport")</f>
        <v>NoTowerOpsReport</v>
      </c>
    </row>
    <row r="435" spans="1:6" hidden="1">
      <c r="A435" t="s">
        <v>2053</v>
      </c>
      <c r="B435" t="s">
        <v>2054</v>
      </c>
      <c r="C435" s="1">
        <v>1179</v>
      </c>
      <c r="D435" s="1">
        <v>59</v>
      </c>
      <c r="E435" t="str">
        <f>_xlfn.XLOOKUP(Table15[[#This Row],[LocID ]],Table2[Loc],Table2[from Tower data],"PotentialCand")</f>
        <v>PotentialCand</v>
      </c>
      <c r="F435" t="str">
        <f>_xlfn.XLOOKUP(Table15[[#This Row],[LocID ]],Towerops!A442:A964,Towerops!A442:A964,"NoTowerOpsReport")</f>
        <v>NoTowerOpsReport</v>
      </c>
    </row>
    <row r="436" spans="1:6" hidden="1">
      <c r="A436" t="s">
        <v>2055</v>
      </c>
      <c r="B436" t="s">
        <v>2056</v>
      </c>
      <c r="C436" s="1">
        <v>1178</v>
      </c>
      <c r="D436" s="1">
        <v>21</v>
      </c>
      <c r="E436" t="str">
        <f>_xlfn.XLOOKUP(Table15[[#This Row],[LocID ]],Table2[Loc],Table2[from Tower data],"PotentialCand")</f>
        <v>PotentialCand</v>
      </c>
      <c r="F436" t="str">
        <f>_xlfn.XLOOKUP(Table15[[#This Row],[LocID ]],Towerops!A443:A965,Towerops!A443:A965,"NoTowerOpsReport")</f>
        <v>NoTowerOpsReport</v>
      </c>
    </row>
    <row r="437" spans="1:6" hidden="1">
      <c r="A437" t="s">
        <v>2057</v>
      </c>
      <c r="B437" t="s">
        <v>2058</v>
      </c>
      <c r="C437" s="1">
        <v>1170</v>
      </c>
      <c r="D437" s="1">
        <v>420</v>
      </c>
      <c r="E437" t="str">
        <f>_xlfn.XLOOKUP(Table15[[#This Row],[LocID ]],Table2[Loc],Table2[from Tower data],"PotentialCand")</f>
        <v>PotentialCand</v>
      </c>
      <c r="F437" t="str">
        <f>_xlfn.XLOOKUP(Table15[[#This Row],[LocID ]],Towerops!A444:A966,Towerops!A444:A966,"NoTowerOpsReport")</f>
        <v>NoTowerOpsReport</v>
      </c>
    </row>
    <row r="438" spans="1:6" hidden="1">
      <c r="A438" t="s">
        <v>2059</v>
      </c>
      <c r="B438" t="s">
        <v>2060</v>
      </c>
      <c r="C438" s="1">
        <v>1139</v>
      </c>
      <c r="D438" s="1">
        <v>26</v>
      </c>
      <c r="E438" t="str">
        <f>_xlfn.XLOOKUP(Table15[[#This Row],[LocID ]],Table2[Loc],Table2[from Tower data],"PotentialCand")</f>
        <v>PotentialCand</v>
      </c>
      <c r="F438" t="str">
        <f>_xlfn.XLOOKUP(Table15[[#This Row],[LocID ]],Towerops!A445:A967,Towerops!A445:A967,"NoTowerOpsReport")</f>
        <v>NoTowerOpsReport</v>
      </c>
    </row>
    <row r="439" spans="1:6" hidden="1">
      <c r="A439" t="s">
        <v>2061</v>
      </c>
      <c r="B439" t="s">
        <v>2062</v>
      </c>
      <c r="C439" s="1">
        <v>1137</v>
      </c>
      <c r="D439" s="1">
        <v>29</v>
      </c>
      <c r="E439" t="str">
        <f>_xlfn.XLOOKUP(Table15[[#This Row],[LocID ]],Table2[Loc],Table2[from Tower data],"PotentialCand")</f>
        <v>PotentialCand</v>
      </c>
      <c r="F439" t="str">
        <f>_xlfn.XLOOKUP(Table15[[#This Row],[LocID ]],Towerops!A446:A968,Towerops!A446:A968,"NoTowerOpsReport")</f>
        <v>NoTowerOpsReport</v>
      </c>
    </row>
    <row r="440" spans="1:6" hidden="1">
      <c r="A440" t="s">
        <v>2063</v>
      </c>
      <c r="B440" t="s">
        <v>2064</v>
      </c>
      <c r="C440" s="1">
        <v>1126</v>
      </c>
      <c r="D440" s="1">
        <v>15</v>
      </c>
      <c r="E440" t="str">
        <f>_xlfn.XLOOKUP(Table15[[#This Row],[LocID ]],Table2[Loc],Table2[from Tower data],"PotentialCand")</f>
        <v>PotentialCand</v>
      </c>
      <c r="F440" t="str">
        <f>_xlfn.XLOOKUP(Table15[[#This Row],[LocID ]],Towerops!A447:A969,Towerops!A447:A969,"NoTowerOpsReport")</f>
        <v>NoTowerOpsReport</v>
      </c>
    </row>
    <row r="441" spans="1:6" hidden="1">
      <c r="A441" t="s">
        <v>2065</v>
      </c>
      <c r="B441" t="s">
        <v>275</v>
      </c>
      <c r="C441" s="1">
        <v>1109</v>
      </c>
      <c r="D441" s="1">
        <v>30</v>
      </c>
      <c r="E441" t="str">
        <f>_xlfn.XLOOKUP(Table15[[#This Row],[LocID ]],Table2[Loc],Table2[from Tower data],"PotentialCand")</f>
        <v>PotentialCand</v>
      </c>
      <c r="F441" t="str">
        <f>_xlfn.XLOOKUP(Table15[[#This Row],[LocID ]],Towerops!A448:A970,Towerops!A448:A970,"NoTowerOpsReport")</f>
        <v>NoTowerOpsReport</v>
      </c>
    </row>
    <row r="442" spans="1:6" hidden="1">
      <c r="A442" t="s">
        <v>2066</v>
      </c>
      <c r="B442" t="s">
        <v>2067</v>
      </c>
      <c r="C442" s="1">
        <v>1097</v>
      </c>
      <c r="D442" s="1">
        <v>75</v>
      </c>
      <c r="E442" t="str">
        <f>_xlfn.XLOOKUP(Table15[[#This Row],[LocID ]],Table2[Loc],Table2[from Tower data],"PotentialCand")</f>
        <v>PotentialCand</v>
      </c>
      <c r="F442" t="str">
        <f>_xlfn.XLOOKUP(Table15[[#This Row],[LocID ]],Towerops!A449:A971,Towerops!A449:A971,"NoTowerOpsReport")</f>
        <v>NoTowerOpsReport</v>
      </c>
    </row>
    <row r="443" spans="1:6" hidden="1">
      <c r="A443" t="s">
        <v>2068</v>
      </c>
      <c r="B443" t="s">
        <v>2069</v>
      </c>
      <c r="C443" s="1">
        <v>1076</v>
      </c>
      <c r="D443" s="1">
        <v>58</v>
      </c>
      <c r="E443" t="str">
        <f>_xlfn.XLOOKUP(Table15[[#This Row],[LocID ]],Table2[Loc],Table2[from Tower data],"PotentialCand")</f>
        <v>PotentialCand</v>
      </c>
      <c r="F443" t="str">
        <f>_xlfn.XLOOKUP(Table15[[#This Row],[LocID ]],Towerops!A450:A972,Towerops!A450:A972,"NoTowerOpsReport")</f>
        <v>NoTowerOpsReport</v>
      </c>
    </row>
    <row r="444" spans="1:6" hidden="1">
      <c r="A444" t="s">
        <v>2070</v>
      </c>
      <c r="B444" t="s">
        <v>1900</v>
      </c>
      <c r="C444" s="1">
        <v>1068</v>
      </c>
      <c r="D444" s="1">
        <v>28</v>
      </c>
      <c r="E444" t="str">
        <f>_xlfn.XLOOKUP(Table15[[#This Row],[LocID ]],Table2[Loc],Table2[from Tower data],"PotentialCand")</f>
        <v>PotentialCand</v>
      </c>
      <c r="F444" t="str">
        <f>_xlfn.XLOOKUP(Table15[[#This Row],[LocID ]],Towerops!A451:A973,Towerops!A451:A973,"NoTowerOpsReport")</f>
        <v>NoTowerOpsReport</v>
      </c>
    </row>
    <row r="445" spans="1:6" hidden="1">
      <c r="A445" t="s">
        <v>2071</v>
      </c>
      <c r="B445" t="s">
        <v>275</v>
      </c>
      <c r="C445" s="1">
        <v>1067</v>
      </c>
      <c r="D445" s="1">
        <v>11</v>
      </c>
      <c r="E445" t="str">
        <f>_xlfn.XLOOKUP(Table15[[#This Row],[LocID ]],Table2[Loc],Table2[from Tower data],"PotentialCand")</f>
        <v>PotentialCand</v>
      </c>
      <c r="F445" t="str">
        <f>_xlfn.XLOOKUP(Table15[[#This Row],[LocID ]],Towerops!A452:A974,Towerops!A452:A974,"NoTowerOpsReport")</f>
        <v>NoTowerOpsReport</v>
      </c>
    </row>
    <row r="446" spans="1:6" hidden="1">
      <c r="A446" t="s">
        <v>2072</v>
      </c>
      <c r="B446" t="s">
        <v>1936</v>
      </c>
      <c r="C446" s="1">
        <v>1061</v>
      </c>
      <c r="D446" s="1">
        <v>27</v>
      </c>
      <c r="E446" t="str">
        <f>_xlfn.XLOOKUP(Table15[[#This Row],[LocID ]],Table2[Loc],Table2[from Tower data],"PotentialCand")</f>
        <v>PotentialCand</v>
      </c>
      <c r="F446" t="str">
        <f>_xlfn.XLOOKUP(Table15[[#This Row],[LocID ]],Towerops!A453:A975,Towerops!A453:A975,"NoTowerOpsReport")</f>
        <v>NoTowerOpsReport</v>
      </c>
    </row>
    <row r="447" spans="1:6" hidden="1">
      <c r="A447" t="s">
        <v>2073</v>
      </c>
      <c r="B447" t="s">
        <v>2074</v>
      </c>
      <c r="C447" s="1">
        <v>1035</v>
      </c>
      <c r="D447" s="1">
        <v>34</v>
      </c>
      <c r="E447" t="str">
        <f>_xlfn.XLOOKUP(Table15[[#This Row],[LocID ]],Table2[Loc],Table2[from Tower data],"PotentialCand")</f>
        <v>PotentialCand</v>
      </c>
      <c r="F447" t="str">
        <f>_xlfn.XLOOKUP(Table15[[#This Row],[LocID ]],Towerops!A454:A976,Towerops!A454:A976,"NoTowerOpsReport")</f>
        <v>NoTowerOpsReport</v>
      </c>
    </row>
    <row r="448" spans="1:6" hidden="1">
      <c r="A448" t="s">
        <v>2075</v>
      </c>
      <c r="B448" t="s">
        <v>2076</v>
      </c>
      <c r="C448" s="1">
        <v>1035</v>
      </c>
      <c r="D448" s="1">
        <v>43</v>
      </c>
      <c r="E448" t="str">
        <f>_xlfn.XLOOKUP(Table15[[#This Row],[LocID ]],Table2[Loc],Table2[from Tower data],"PotentialCand")</f>
        <v>PotentialCand</v>
      </c>
      <c r="F448" t="str">
        <f>_xlfn.XLOOKUP(Table15[[#This Row],[LocID ]],Towerops!A455:A977,Towerops!A455:A977,"NoTowerOpsReport")</f>
        <v>NoTowerOpsReport</v>
      </c>
    </row>
    <row r="449" spans="1:6" hidden="1">
      <c r="A449" t="s">
        <v>2077</v>
      </c>
      <c r="B449" t="s">
        <v>484</v>
      </c>
      <c r="C449" s="1">
        <v>1020</v>
      </c>
      <c r="D449" s="1">
        <v>71</v>
      </c>
      <c r="E449" t="str">
        <f>_xlfn.XLOOKUP(Table15[[#This Row],[LocID ]],Table2[Loc],Table2[from Tower data],"PotentialCand")</f>
        <v>PotentialCand</v>
      </c>
      <c r="F449" t="str">
        <f>_xlfn.XLOOKUP(Table15[[#This Row],[LocID ]],Towerops!A456:A978,Towerops!A456:A978,"NoTowerOpsReport")</f>
        <v>NoTowerOpsReport</v>
      </c>
    </row>
    <row r="450" spans="1:6" hidden="1">
      <c r="A450" t="s">
        <v>2078</v>
      </c>
      <c r="B450" t="s">
        <v>2079</v>
      </c>
      <c r="C450" s="1">
        <v>1016</v>
      </c>
      <c r="D450" s="1">
        <v>25</v>
      </c>
      <c r="E450" t="str">
        <f>_xlfn.XLOOKUP(Table15[[#This Row],[LocID ]],Table2[Loc],Table2[from Tower data],"PotentialCand")</f>
        <v>PotentialCand</v>
      </c>
      <c r="F450" t="str">
        <f>_xlfn.XLOOKUP(Table15[[#This Row],[LocID ]],Towerops!A457:A979,Towerops!A457:A979,"NoTowerOpsReport")</f>
        <v>NoTowerOpsReport</v>
      </c>
    </row>
    <row r="451" spans="1:6" hidden="1">
      <c r="A451" t="s">
        <v>2080</v>
      </c>
      <c r="B451" t="s">
        <v>2081</v>
      </c>
      <c r="C451" s="1">
        <v>1004</v>
      </c>
      <c r="D451" s="1">
        <v>14</v>
      </c>
      <c r="E451" t="str">
        <f>_xlfn.XLOOKUP(Table15[[#This Row],[LocID ]],Table2[Loc],Table2[from Tower data],"PotentialCand")</f>
        <v>PotentialCand</v>
      </c>
      <c r="F451" t="str">
        <f>_xlfn.XLOOKUP(Table15[[#This Row],[LocID ]],Towerops!A458:A980,Towerops!A458:A980,"NoTowerOpsReport")</f>
        <v>NoTowerOpsReport</v>
      </c>
    </row>
    <row r="452" spans="1:6" hidden="1">
      <c r="A452" t="s">
        <v>2082</v>
      </c>
      <c r="B452" t="s">
        <v>107</v>
      </c>
      <c r="C452" s="1">
        <v>994</v>
      </c>
      <c r="D452" s="1">
        <v>49</v>
      </c>
      <c r="E452" t="str">
        <f>_xlfn.XLOOKUP(Table15[[#This Row],[LocID ]],Table2[Loc],Table2[from Tower data],"PotentialCand")</f>
        <v>PotentialCand</v>
      </c>
      <c r="F452" t="str">
        <f>_xlfn.XLOOKUP(Table15[[#This Row],[LocID ]],Towerops!A459:A981,Towerops!A459:A981,"NoTowerOpsReport")</f>
        <v>NoTowerOpsReport</v>
      </c>
    </row>
    <row r="453" spans="1:6" hidden="1">
      <c r="A453" t="s">
        <v>2083</v>
      </c>
      <c r="B453" t="s">
        <v>2084</v>
      </c>
      <c r="C453" s="1">
        <v>987</v>
      </c>
      <c r="D453" s="1">
        <v>54</v>
      </c>
      <c r="E453" t="str">
        <f>_xlfn.XLOOKUP(Table15[[#This Row],[LocID ]],Table2[Loc],Table2[from Tower data],"PotentialCand")</f>
        <v>PotentialCand</v>
      </c>
      <c r="F453" t="str">
        <f>_xlfn.XLOOKUP(Table15[[#This Row],[LocID ]],Towerops!A460:A982,Towerops!A460:A982,"NoTowerOpsReport")</f>
        <v>NoTowerOpsReport</v>
      </c>
    </row>
    <row r="454" spans="1:6" hidden="1">
      <c r="A454" t="s">
        <v>2085</v>
      </c>
      <c r="B454" t="s">
        <v>68</v>
      </c>
      <c r="C454" s="1">
        <v>951</v>
      </c>
      <c r="D454" s="1">
        <v>29</v>
      </c>
      <c r="E454" t="str">
        <f>_xlfn.XLOOKUP(Table15[[#This Row],[LocID ]],Table2[Loc],Table2[from Tower data],"PotentialCand")</f>
        <v>PotentialCand</v>
      </c>
      <c r="F454" t="str">
        <f>_xlfn.XLOOKUP(Table15[[#This Row],[LocID ]],Towerops!A461:A983,Towerops!A461:A983,"NoTowerOpsReport")</f>
        <v>NoTowerOpsReport</v>
      </c>
    </row>
    <row r="455" spans="1:6" hidden="1">
      <c r="A455" t="s">
        <v>2086</v>
      </c>
      <c r="B455" t="s">
        <v>2087</v>
      </c>
      <c r="C455" s="1">
        <v>951</v>
      </c>
      <c r="D455" s="1">
        <v>24</v>
      </c>
      <c r="E455" t="str">
        <f>_xlfn.XLOOKUP(Table15[[#This Row],[LocID ]],Table2[Loc],Table2[from Tower data],"PotentialCand")</f>
        <v>PotentialCand</v>
      </c>
      <c r="F455" t="str">
        <f>_xlfn.XLOOKUP(Table15[[#This Row],[LocID ]],Towerops!A462:A984,Towerops!A462:A984,"NoTowerOpsReport")</f>
        <v>NoTowerOpsReport</v>
      </c>
    </row>
    <row r="456" spans="1:6" hidden="1">
      <c r="A456" t="s">
        <v>2088</v>
      </c>
      <c r="B456" t="s">
        <v>2089</v>
      </c>
      <c r="C456" s="1">
        <v>945</v>
      </c>
      <c r="D456" s="1">
        <v>56</v>
      </c>
      <c r="E456" t="str">
        <f>_xlfn.XLOOKUP(Table15[[#This Row],[LocID ]],Table2[Loc],Table2[from Tower data],"PotentialCand")</f>
        <v>PotentialCand</v>
      </c>
      <c r="F456" t="str">
        <f>_xlfn.XLOOKUP(Table15[[#This Row],[LocID ]],Towerops!A463:A985,Towerops!A463:A985,"NoTowerOpsReport")</f>
        <v>NoTowerOpsReport</v>
      </c>
    </row>
    <row r="457" spans="1:6" hidden="1">
      <c r="A457" t="s">
        <v>2090</v>
      </c>
      <c r="B457" t="s">
        <v>2091</v>
      </c>
      <c r="C457" s="1">
        <v>944</v>
      </c>
      <c r="D457" s="1">
        <v>130</v>
      </c>
      <c r="E457" t="str">
        <f>_xlfn.XLOOKUP(Table15[[#This Row],[LocID ]],Table2[Loc],Table2[from Tower data],"PotentialCand")</f>
        <v>PotentialCand</v>
      </c>
      <c r="F457" t="str">
        <f>_xlfn.XLOOKUP(Table15[[#This Row],[LocID ]],Towerops!A464:A986,Towerops!A464:A986,"NoTowerOpsReport")</f>
        <v>NoTowerOpsReport</v>
      </c>
    </row>
    <row r="458" spans="1:6" hidden="1">
      <c r="A458" t="s">
        <v>2092</v>
      </c>
      <c r="B458" t="s">
        <v>573</v>
      </c>
      <c r="C458" s="1">
        <v>938</v>
      </c>
      <c r="D458" s="1">
        <v>70</v>
      </c>
      <c r="E458" t="str">
        <f>_xlfn.XLOOKUP(Table15[[#This Row],[LocID ]],Table2[Loc],Table2[from Tower data],"PotentialCand")</f>
        <v>PotentialCand</v>
      </c>
      <c r="F458" t="str">
        <f>_xlfn.XLOOKUP(Table15[[#This Row],[LocID ]],Towerops!A465:A987,Towerops!A465:A987,"NoTowerOpsReport")</f>
        <v>NoTowerOpsReport</v>
      </c>
    </row>
    <row r="459" spans="1:6" hidden="1">
      <c r="A459" t="s">
        <v>2093</v>
      </c>
      <c r="B459" t="s">
        <v>2094</v>
      </c>
      <c r="C459" s="1">
        <v>934</v>
      </c>
      <c r="D459" s="1">
        <v>8</v>
      </c>
      <c r="E459" t="str">
        <f>_xlfn.XLOOKUP(Table15[[#This Row],[LocID ]],Table2[Loc],Table2[from Tower data],"PotentialCand")</f>
        <v>PotentialCand</v>
      </c>
      <c r="F459" t="str">
        <f>_xlfn.XLOOKUP(Table15[[#This Row],[LocID ]],Towerops!A466:A988,Towerops!A466:A988,"NoTowerOpsReport")</f>
        <v>NoTowerOpsReport</v>
      </c>
    </row>
    <row r="460" spans="1:6" hidden="1">
      <c r="A460" t="s">
        <v>2095</v>
      </c>
      <c r="B460" t="s">
        <v>948</v>
      </c>
      <c r="C460" s="1">
        <v>917</v>
      </c>
      <c r="D460" s="1">
        <v>25</v>
      </c>
      <c r="E460" t="str">
        <f>_xlfn.XLOOKUP(Table15[[#This Row],[LocID ]],Table2[Loc],Table2[from Tower data],"PotentialCand")</f>
        <v>PotentialCand</v>
      </c>
      <c r="F460" t="str">
        <f>_xlfn.XLOOKUP(Table15[[#This Row],[LocID ]],Towerops!A467:A989,Towerops!A467:A989,"NoTowerOpsReport")</f>
        <v>NoTowerOpsReport</v>
      </c>
    </row>
    <row r="461" spans="1:6" hidden="1">
      <c r="A461" t="s">
        <v>2096</v>
      </c>
      <c r="B461" t="s">
        <v>2097</v>
      </c>
      <c r="C461" s="1">
        <v>907</v>
      </c>
      <c r="D461" s="1">
        <v>63</v>
      </c>
      <c r="E461" t="str">
        <f>_xlfn.XLOOKUP(Table15[[#This Row],[LocID ]],Table2[Loc],Table2[from Tower data],"PotentialCand")</f>
        <v>PotentialCand</v>
      </c>
      <c r="F461" t="str">
        <f>_xlfn.XLOOKUP(Table15[[#This Row],[LocID ]],Towerops!A468:A990,Towerops!A468:A990,"NoTowerOpsReport")</f>
        <v>NoTowerOpsReport</v>
      </c>
    </row>
    <row r="462" spans="1:6" hidden="1">
      <c r="A462" t="s">
        <v>2098</v>
      </c>
      <c r="B462" t="s">
        <v>2099</v>
      </c>
      <c r="C462" s="1">
        <v>905</v>
      </c>
      <c r="D462" s="1">
        <v>62</v>
      </c>
      <c r="E462" t="str">
        <f>_xlfn.XLOOKUP(Table15[[#This Row],[LocID ]],Table2[Loc],Table2[from Tower data],"PotentialCand")</f>
        <v>PotentialCand</v>
      </c>
      <c r="F462" t="str">
        <f>_xlfn.XLOOKUP(Table15[[#This Row],[LocID ]],Towerops!A469:A991,Towerops!A469:A991,"NoTowerOpsReport")</f>
        <v>NoTowerOpsReport</v>
      </c>
    </row>
    <row r="463" spans="1:6" hidden="1">
      <c r="A463" t="s">
        <v>2100</v>
      </c>
      <c r="B463" t="s">
        <v>2101</v>
      </c>
      <c r="C463" s="1">
        <v>881</v>
      </c>
      <c r="D463" s="1">
        <v>26</v>
      </c>
      <c r="E463" t="str">
        <f>_xlfn.XLOOKUP(Table15[[#This Row],[LocID ]],Table2[Loc],Table2[from Tower data],"PotentialCand")</f>
        <v>PotentialCand</v>
      </c>
      <c r="F463" t="str">
        <f>_xlfn.XLOOKUP(Table15[[#This Row],[LocID ]],Towerops!A470:A992,Towerops!A470:A992,"NoTowerOpsReport")</f>
        <v>NoTowerOpsReport</v>
      </c>
    </row>
    <row r="464" spans="1:6" hidden="1">
      <c r="A464" t="s">
        <v>2102</v>
      </c>
      <c r="B464" t="s">
        <v>2103</v>
      </c>
      <c r="C464" s="1">
        <v>860</v>
      </c>
      <c r="D464" s="1">
        <v>11</v>
      </c>
      <c r="E464" t="str">
        <f>_xlfn.XLOOKUP(Table15[[#This Row],[LocID ]],Table2[Loc],Table2[from Tower data],"PotentialCand")</f>
        <v>PotentialCand</v>
      </c>
      <c r="F464" t="str">
        <f>_xlfn.XLOOKUP(Table15[[#This Row],[LocID ]],Towerops!A471:A993,Towerops!A471:A993,"NoTowerOpsReport")</f>
        <v>NoTowerOpsReport</v>
      </c>
    </row>
    <row r="465" spans="1:6" hidden="1">
      <c r="A465" t="s">
        <v>2104</v>
      </c>
      <c r="B465" t="s">
        <v>2105</v>
      </c>
      <c r="C465" s="1">
        <v>853</v>
      </c>
      <c r="D465" s="1">
        <v>5</v>
      </c>
      <c r="E465" t="str">
        <f>_xlfn.XLOOKUP(Table15[[#This Row],[LocID ]],Table2[Loc],Table2[from Tower data],"PotentialCand")</f>
        <v>PotentialCand</v>
      </c>
      <c r="F465" t="str">
        <f>_xlfn.XLOOKUP(Table15[[#This Row],[LocID ]],Towerops!A472:A994,Towerops!A472:A994,"NoTowerOpsReport")</f>
        <v>NoTowerOpsReport</v>
      </c>
    </row>
    <row r="466" spans="1:6" hidden="1">
      <c r="A466" t="s">
        <v>2106</v>
      </c>
      <c r="B466" t="s">
        <v>2107</v>
      </c>
      <c r="C466" s="1">
        <v>852</v>
      </c>
      <c r="D466" s="1">
        <v>57</v>
      </c>
      <c r="E466" t="str">
        <f>_xlfn.XLOOKUP(Table15[[#This Row],[LocID ]],Table2[Loc],Table2[from Tower data],"PotentialCand")</f>
        <v>PotentialCand</v>
      </c>
      <c r="F466" t="str">
        <f>_xlfn.XLOOKUP(Table15[[#This Row],[LocID ]],Towerops!A473:A995,Towerops!A473:A995,"NoTowerOpsReport")</f>
        <v>NoTowerOpsReport</v>
      </c>
    </row>
    <row r="467" spans="1:6" hidden="1">
      <c r="A467" t="s">
        <v>2108</v>
      </c>
      <c r="B467" t="s">
        <v>2109</v>
      </c>
      <c r="C467" s="1">
        <v>846</v>
      </c>
      <c r="D467" s="1">
        <v>20</v>
      </c>
      <c r="E467" t="str">
        <f>_xlfn.XLOOKUP(Table15[[#This Row],[LocID ]],Table2[Loc],Table2[from Tower data],"PotentialCand")</f>
        <v>PotentialCand</v>
      </c>
      <c r="F467" t="str">
        <f>_xlfn.XLOOKUP(Table15[[#This Row],[LocID ]],Towerops!A474:A996,Towerops!A474:A996,"NoTowerOpsReport")</f>
        <v>NoTowerOpsReport</v>
      </c>
    </row>
    <row r="468" spans="1:6" hidden="1">
      <c r="A468" t="s">
        <v>2110</v>
      </c>
      <c r="B468" t="s">
        <v>2111</v>
      </c>
      <c r="C468" s="1">
        <v>830</v>
      </c>
      <c r="D468" s="1">
        <v>15</v>
      </c>
      <c r="E468" t="str">
        <f>_xlfn.XLOOKUP(Table15[[#This Row],[LocID ]],Table2[Loc],Table2[from Tower data],"PotentialCand")</f>
        <v>PotentialCand</v>
      </c>
      <c r="F468" t="str">
        <f>_xlfn.XLOOKUP(Table15[[#This Row],[LocID ]],Towerops!A475:A997,Towerops!A475:A997,"NoTowerOpsReport")</f>
        <v>NoTowerOpsReport</v>
      </c>
    </row>
    <row r="469" spans="1:6" hidden="1">
      <c r="A469" t="s">
        <v>2112</v>
      </c>
      <c r="B469" t="s">
        <v>2113</v>
      </c>
      <c r="C469" s="1">
        <v>823</v>
      </c>
      <c r="D469" s="1">
        <v>33</v>
      </c>
      <c r="E469" t="str">
        <f>_xlfn.XLOOKUP(Table15[[#This Row],[LocID ]],Table2[Loc],Table2[from Tower data],"PotentialCand")</f>
        <v>PotentialCand</v>
      </c>
      <c r="F469" t="str">
        <f>_xlfn.XLOOKUP(Table15[[#This Row],[LocID ]],Towerops!A476:A998,Towerops!A476:A998,"NoTowerOpsReport")</f>
        <v>NoTowerOpsReport</v>
      </c>
    </row>
    <row r="470" spans="1:6" hidden="1">
      <c r="A470" t="s">
        <v>2114</v>
      </c>
      <c r="B470" t="s">
        <v>2115</v>
      </c>
      <c r="C470" s="1">
        <v>798</v>
      </c>
      <c r="D470" s="1">
        <v>46</v>
      </c>
      <c r="E470" t="str">
        <f>_xlfn.XLOOKUP(Table15[[#This Row],[LocID ]],Table2[Loc],Table2[from Tower data],"PotentialCand")</f>
        <v>PotentialCand</v>
      </c>
      <c r="F470" t="str">
        <f>_xlfn.XLOOKUP(Table15[[#This Row],[LocID ]],Towerops!A477:A999,Towerops!A477:A999,"NoTowerOpsReport")</f>
        <v>NoTowerOpsReport</v>
      </c>
    </row>
    <row r="471" spans="1:6" hidden="1">
      <c r="A471" t="s">
        <v>2116</v>
      </c>
      <c r="B471" t="s">
        <v>198</v>
      </c>
      <c r="C471" s="1">
        <v>794</v>
      </c>
      <c r="D471" s="1">
        <v>50</v>
      </c>
      <c r="E471" t="str">
        <f>_xlfn.XLOOKUP(Table15[[#This Row],[LocID ]],Table2[Loc],Table2[from Tower data],"PotentialCand")</f>
        <v>PotentialCand</v>
      </c>
      <c r="F471" t="str">
        <f>_xlfn.XLOOKUP(Table15[[#This Row],[LocID ]],Towerops!A478:A1000,Towerops!A478:A1000,"NoTowerOpsReport")</f>
        <v>NoTowerOpsReport</v>
      </c>
    </row>
    <row r="472" spans="1:6" hidden="1">
      <c r="A472" t="s">
        <v>2117</v>
      </c>
      <c r="B472" t="s">
        <v>2118</v>
      </c>
      <c r="C472" s="1">
        <v>749</v>
      </c>
      <c r="D472" s="1">
        <v>19</v>
      </c>
      <c r="E472" t="str">
        <f>_xlfn.XLOOKUP(Table15[[#This Row],[LocID ]],Table2[Loc],Table2[from Tower data],"PotentialCand")</f>
        <v>PotentialCand</v>
      </c>
      <c r="F472" t="str">
        <f>_xlfn.XLOOKUP(Table15[[#This Row],[LocID ]],Towerops!A479:A1001,Towerops!A479:A1001,"NoTowerOpsReport")</f>
        <v>NoTowerOpsReport</v>
      </c>
    </row>
    <row r="473" spans="1:6" hidden="1">
      <c r="A473" t="s">
        <v>2119</v>
      </c>
      <c r="B473" t="s">
        <v>2120</v>
      </c>
      <c r="C473" s="1">
        <v>745</v>
      </c>
      <c r="D473" s="1">
        <v>11</v>
      </c>
      <c r="E473" t="str">
        <f>_xlfn.XLOOKUP(Table15[[#This Row],[LocID ]],Table2[Loc],Table2[from Tower data],"PotentialCand")</f>
        <v>PotentialCand</v>
      </c>
      <c r="F473" t="str">
        <f>_xlfn.XLOOKUP(Table15[[#This Row],[LocID ]],Towerops!A480:A1002,Towerops!A480:A1002,"NoTowerOpsReport")</f>
        <v>NoTowerOpsReport</v>
      </c>
    </row>
    <row r="474" spans="1:6" hidden="1">
      <c r="A474" t="s">
        <v>2121</v>
      </c>
      <c r="B474" t="s">
        <v>2122</v>
      </c>
      <c r="C474" s="1">
        <v>742</v>
      </c>
      <c r="D474" s="1">
        <v>60</v>
      </c>
      <c r="E474" t="str">
        <f>_xlfn.XLOOKUP(Table15[[#This Row],[LocID ]],Table2[Loc],Table2[from Tower data],"PotentialCand")</f>
        <v>PotentialCand</v>
      </c>
      <c r="F474" t="str">
        <f>_xlfn.XLOOKUP(Table15[[#This Row],[LocID ]],Towerops!A481:A1003,Towerops!A481:A1003,"NoTowerOpsReport")</f>
        <v>NoTowerOpsReport</v>
      </c>
    </row>
    <row r="475" spans="1:6" hidden="1">
      <c r="A475" t="s">
        <v>2123</v>
      </c>
      <c r="B475" t="s">
        <v>2124</v>
      </c>
      <c r="C475" s="1">
        <v>737</v>
      </c>
      <c r="D475" s="1">
        <v>39</v>
      </c>
      <c r="E475" t="str">
        <f>_xlfn.XLOOKUP(Table15[[#This Row],[LocID ]],Table2[Loc],Table2[from Tower data],"PotentialCand")</f>
        <v>PotentialCand</v>
      </c>
      <c r="F475" t="str">
        <f>_xlfn.XLOOKUP(Table15[[#This Row],[LocID ]],Towerops!A482:A1004,Towerops!A482:A1004,"NoTowerOpsReport")</f>
        <v>NoTowerOpsReport</v>
      </c>
    </row>
    <row r="476" spans="1:6" hidden="1">
      <c r="A476" t="s">
        <v>2125</v>
      </c>
      <c r="B476" t="s">
        <v>948</v>
      </c>
      <c r="C476" s="1">
        <v>734</v>
      </c>
      <c r="D476" s="1">
        <v>156</v>
      </c>
      <c r="E476" t="str">
        <f>_xlfn.XLOOKUP(Table15[[#This Row],[LocID ]],Table2[Loc],Table2[from Tower data],"PotentialCand")</f>
        <v>PotentialCand</v>
      </c>
      <c r="F476" t="str">
        <f>_xlfn.XLOOKUP(Table15[[#This Row],[LocID ]],Towerops!A483:A1005,Towerops!A483:A1005,"NoTowerOpsReport")</f>
        <v>NoTowerOpsReport</v>
      </c>
    </row>
    <row r="477" spans="1:6" hidden="1">
      <c r="A477" t="s">
        <v>2126</v>
      </c>
      <c r="B477" t="s">
        <v>2127</v>
      </c>
      <c r="C477" s="1">
        <v>732</v>
      </c>
      <c r="D477" s="1">
        <v>19</v>
      </c>
      <c r="E477" t="str">
        <f>_xlfn.XLOOKUP(Table15[[#This Row],[LocID ]],Table2[Loc],Table2[from Tower data],"PotentialCand")</f>
        <v>PotentialCand</v>
      </c>
      <c r="F477" t="str">
        <f>_xlfn.XLOOKUP(Table15[[#This Row],[LocID ]],Towerops!A484:A1006,Towerops!A484:A1006,"NoTowerOpsReport")</f>
        <v>NoTowerOpsReport</v>
      </c>
    </row>
    <row r="478" spans="1:6" hidden="1">
      <c r="A478" t="s">
        <v>2128</v>
      </c>
      <c r="B478" t="s">
        <v>2129</v>
      </c>
      <c r="C478" s="1">
        <v>729</v>
      </c>
      <c r="D478" s="1">
        <v>16</v>
      </c>
      <c r="E478" t="str">
        <f>_xlfn.XLOOKUP(Table15[[#This Row],[LocID ]],Table2[Loc],Table2[from Tower data],"PotentialCand")</f>
        <v>PotentialCand</v>
      </c>
      <c r="F478" t="str">
        <f>_xlfn.XLOOKUP(Table15[[#This Row],[LocID ]],Towerops!A485:A1007,Towerops!A485:A1007,"NoTowerOpsReport")</f>
        <v>NoTowerOpsReport</v>
      </c>
    </row>
    <row r="479" spans="1:6" hidden="1">
      <c r="A479" t="s">
        <v>2130</v>
      </c>
      <c r="B479" t="s">
        <v>2131</v>
      </c>
      <c r="C479" s="1">
        <v>724</v>
      </c>
      <c r="D479" s="1">
        <v>39</v>
      </c>
      <c r="E479" t="str">
        <f>_xlfn.XLOOKUP(Table15[[#This Row],[LocID ]],Table2[Loc],Table2[from Tower data],"PotentialCand")</f>
        <v>PotentialCand</v>
      </c>
      <c r="F479" t="str">
        <f>_xlfn.XLOOKUP(Table15[[#This Row],[LocID ]],Towerops!A486:A1008,Towerops!A486:A1008,"NoTowerOpsReport")</f>
        <v>NoTowerOpsReport</v>
      </c>
    </row>
    <row r="480" spans="1:6" hidden="1">
      <c r="A480" t="s">
        <v>2132</v>
      </c>
      <c r="B480" t="s">
        <v>2133</v>
      </c>
      <c r="C480" s="1">
        <v>709</v>
      </c>
      <c r="D480" s="1">
        <v>37</v>
      </c>
      <c r="E480" t="str">
        <f>_xlfn.XLOOKUP(Table15[[#This Row],[LocID ]],Table2[Loc],Table2[from Tower data],"PotentialCand")</f>
        <v>PotentialCand</v>
      </c>
      <c r="F480" t="str">
        <f>_xlfn.XLOOKUP(Table15[[#This Row],[LocID ]],Towerops!A487:A1009,Towerops!A487:A1009,"NoTowerOpsReport")</f>
        <v>NoTowerOpsReport</v>
      </c>
    </row>
    <row r="481" spans="1:6" hidden="1">
      <c r="A481" t="s">
        <v>2134</v>
      </c>
      <c r="B481" t="s">
        <v>2135</v>
      </c>
      <c r="C481" s="1">
        <v>705</v>
      </c>
      <c r="D481" s="1">
        <v>9</v>
      </c>
      <c r="E481" t="str">
        <f>_xlfn.XLOOKUP(Table15[[#This Row],[LocID ]],Table2[Loc],Table2[from Tower data],"PotentialCand")</f>
        <v>PotentialCand</v>
      </c>
      <c r="F481" t="str">
        <f>_xlfn.XLOOKUP(Table15[[#This Row],[LocID ]],Towerops!A488:A1010,Towerops!A488:A1010,"NoTowerOpsReport")</f>
        <v>NoTowerOpsReport</v>
      </c>
    </row>
    <row r="482" spans="1:6" hidden="1">
      <c r="A482" t="s">
        <v>2136</v>
      </c>
      <c r="B482" t="s">
        <v>179</v>
      </c>
      <c r="C482" s="1">
        <v>688</v>
      </c>
      <c r="D482" s="1">
        <v>18</v>
      </c>
      <c r="E482" t="str">
        <f>_xlfn.XLOOKUP(Table15[[#This Row],[LocID ]],Table2[Loc],Table2[from Tower data],"PotentialCand")</f>
        <v>PotentialCand</v>
      </c>
      <c r="F482" t="str">
        <f>_xlfn.XLOOKUP(Table15[[#This Row],[LocID ]],Towerops!A489:A1011,Towerops!A489:A1011,"NoTowerOpsReport")</f>
        <v>NoTowerOpsReport</v>
      </c>
    </row>
    <row r="483" spans="1:6" hidden="1">
      <c r="A483" t="s">
        <v>2137</v>
      </c>
      <c r="B483" t="s">
        <v>1287</v>
      </c>
      <c r="C483" s="1">
        <v>687</v>
      </c>
      <c r="D483" s="1">
        <v>21</v>
      </c>
      <c r="E483" t="str">
        <f>_xlfn.XLOOKUP(Table15[[#This Row],[LocID ]],Table2[Loc],Table2[from Tower data],"PotentialCand")</f>
        <v>PotentialCand</v>
      </c>
      <c r="F483" t="str">
        <f>_xlfn.XLOOKUP(Table15[[#This Row],[LocID ]],Towerops!A490:A1012,Towerops!A490:A1012,"NoTowerOpsReport")</f>
        <v>NoTowerOpsReport</v>
      </c>
    </row>
    <row r="484" spans="1:6" hidden="1">
      <c r="A484" t="s">
        <v>2138</v>
      </c>
      <c r="B484" t="s">
        <v>2139</v>
      </c>
      <c r="C484" s="1">
        <v>674</v>
      </c>
      <c r="D484" s="1">
        <v>6</v>
      </c>
      <c r="E484" t="str">
        <f>_xlfn.XLOOKUP(Table15[[#This Row],[LocID ]],Table2[Loc],Table2[from Tower data],"PotentialCand")</f>
        <v>PotentialCand</v>
      </c>
      <c r="F484" t="str">
        <f>_xlfn.XLOOKUP(Table15[[#This Row],[LocID ]],Towerops!A491:A1013,Towerops!A491:A1013,"NoTowerOpsReport")</f>
        <v>NoTowerOpsReport</v>
      </c>
    </row>
    <row r="485" spans="1:6" hidden="1">
      <c r="A485" t="s">
        <v>2140</v>
      </c>
      <c r="B485" t="s">
        <v>2141</v>
      </c>
      <c r="C485" s="1">
        <v>660</v>
      </c>
      <c r="D485" s="1">
        <v>6</v>
      </c>
      <c r="E485" t="str">
        <f>_xlfn.XLOOKUP(Table15[[#This Row],[LocID ]],Table2[Loc],Table2[from Tower data],"PotentialCand")</f>
        <v>PotentialCand</v>
      </c>
      <c r="F485" t="str">
        <f>_xlfn.XLOOKUP(Table15[[#This Row],[LocID ]],Towerops!A492:A1014,Towerops!A492:A1014,"NoTowerOpsReport")</f>
        <v>NoTowerOpsReport</v>
      </c>
    </row>
    <row r="486" spans="1:6" hidden="1">
      <c r="A486" t="s">
        <v>2142</v>
      </c>
      <c r="B486" t="s">
        <v>2143</v>
      </c>
      <c r="C486" s="1">
        <v>648</v>
      </c>
      <c r="D486" s="1">
        <v>5</v>
      </c>
      <c r="E486" t="str">
        <f>_xlfn.XLOOKUP(Table15[[#This Row],[LocID ]],Table2[Loc],Table2[from Tower data],"PotentialCand")</f>
        <v>PotentialCand</v>
      </c>
      <c r="F486" t="str">
        <f>_xlfn.XLOOKUP(Table15[[#This Row],[LocID ]],Towerops!A493:A1015,Towerops!A493:A1015,"NoTowerOpsReport")</f>
        <v>NoTowerOpsReport</v>
      </c>
    </row>
    <row r="487" spans="1:6" hidden="1">
      <c r="A487" t="s">
        <v>2144</v>
      </c>
      <c r="B487" t="s">
        <v>2145</v>
      </c>
      <c r="C487" s="1">
        <v>646</v>
      </c>
      <c r="D487" s="1">
        <v>18</v>
      </c>
      <c r="E487" t="str">
        <f>_xlfn.XLOOKUP(Table15[[#This Row],[LocID ]],Table2[Loc],Table2[from Tower data],"PotentialCand")</f>
        <v>PotentialCand</v>
      </c>
      <c r="F487" t="str">
        <f>_xlfn.XLOOKUP(Table15[[#This Row],[LocID ]],Towerops!A494:A1016,Towerops!A494:A1016,"NoTowerOpsReport")</f>
        <v>NoTowerOpsReport</v>
      </c>
    </row>
    <row r="488" spans="1:6" hidden="1">
      <c r="A488" t="s">
        <v>2146</v>
      </c>
      <c r="B488" t="s">
        <v>2147</v>
      </c>
      <c r="C488" s="1">
        <v>646</v>
      </c>
      <c r="D488" s="1">
        <v>39</v>
      </c>
      <c r="E488" t="str">
        <f>_xlfn.XLOOKUP(Table15[[#This Row],[LocID ]],Table2[Loc],Table2[from Tower data],"PotentialCand")</f>
        <v>PotentialCand</v>
      </c>
      <c r="F488" t="str">
        <f>_xlfn.XLOOKUP(Table15[[#This Row],[LocID ]],Towerops!A495:A1017,Towerops!A495:A1017,"NoTowerOpsReport")</f>
        <v>NoTowerOpsReport</v>
      </c>
    </row>
    <row r="489" spans="1:6" hidden="1">
      <c r="A489" t="s">
        <v>2148</v>
      </c>
      <c r="B489" t="s">
        <v>2149</v>
      </c>
      <c r="C489" s="1">
        <v>644</v>
      </c>
      <c r="D489" s="1">
        <v>113</v>
      </c>
      <c r="E489" t="str">
        <f>_xlfn.XLOOKUP(Table15[[#This Row],[LocID ]],Table2[Loc],Table2[from Tower data],"PotentialCand")</f>
        <v>PotentialCand</v>
      </c>
      <c r="F489" t="str">
        <f>_xlfn.XLOOKUP(Table15[[#This Row],[LocID ]],Towerops!A496:A1018,Towerops!A496:A1018,"NoTowerOpsReport")</f>
        <v>NoTowerOpsReport</v>
      </c>
    </row>
    <row r="490" spans="1:6" hidden="1">
      <c r="A490" t="s">
        <v>2150</v>
      </c>
      <c r="B490" t="s">
        <v>2151</v>
      </c>
      <c r="C490" s="1">
        <v>625</v>
      </c>
      <c r="D490" s="1">
        <v>25</v>
      </c>
      <c r="E490" t="str">
        <f>_xlfn.XLOOKUP(Table15[[#This Row],[LocID ]],Table2[Loc],Table2[from Tower data],"PotentialCand")</f>
        <v>PotentialCand</v>
      </c>
      <c r="F490" t="str">
        <f>_xlfn.XLOOKUP(Table15[[#This Row],[LocID ]],Towerops!A497:A1019,Towerops!A497:A1019,"NoTowerOpsReport")</f>
        <v>NoTowerOpsReport</v>
      </c>
    </row>
    <row r="491" spans="1:6" hidden="1">
      <c r="A491" t="s">
        <v>2152</v>
      </c>
      <c r="B491" t="s">
        <v>391</v>
      </c>
      <c r="C491" s="1">
        <v>617</v>
      </c>
      <c r="D491" s="1">
        <v>39</v>
      </c>
      <c r="E491" t="str">
        <f>_xlfn.XLOOKUP(Table15[[#This Row],[LocID ]],Table2[Loc],Table2[from Tower data],"PotentialCand")</f>
        <v>PotentialCand</v>
      </c>
      <c r="F491" t="str">
        <f>_xlfn.XLOOKUP(Table15[[#This Row],[LocID ]],Towerops!A498:A1020,Towerops!A498:A1020,"NoTowerOpsReport")</f>
        <v>NoTowerOpsReport</v>
      </c>
    </row>
    <row r="492" spans="1:6" hidden="1">
      <c r="A492" t="s">
        <v>2153</v>
      </c>
      <c r="B492" t="s">
        <v>948</v>
      </c>
      <c r="C492" s="1">
        <v>609</v>
      </c>
      <c r="D492" s="1">
        <v>65</v>
      </c>
      <c r="E492" t="str">
        <f>_xlfn.XLOOKUP(Table15[[#This Row],[LocID ]],Table2[Loc],Table2[from Tower data],"PotentialCand")</f>
        <v>PotentialCand</v>
      </c>
      <c r="F492" t="str">
        <f>_xlfn.XLOOKUP(Table15[[#This Row],[LocID ]],Towerops!A499:A1021,Towerops!A499:A1021,"NoTowerOpsReport")</f>
        <v>NoTowerOpsReport</v>
      </c>
    </row>
    <row r="493" spans="1:6" hidden="1">
      <c r="A493" t="s">
        <v>2154</v>
      </c>
      <c r="B493" t="s">
        <v>2155</v>
      </c>
      <c r="C493" s="1">
        <v>601</v>
      </c>
      <c r="D493" s="1">
        <v>21</v>
      </c>
      <c r="E493" t="str">
        <f>_xlfn.XLOOKUP(Table15[[#This Row],[LocID ]],Table2[Loc],Table2[from Tower data],"PotentialCand")</f>
        <v>PotentialCand</v>
      </c>
      <c r="F493" t="str">
        <f>_xlfn.XLOOKUP(Table15[[#This Row],[LocID ]],Towerops!A500:A1022,Towerops!A500:A1022,"NoTowerOpsReport")</f>
        <v>NoTowerOpsReport</v>
      </c>
    </row>
    <row r="494" spans="1:6" hidden="1">
      <c r="A494" t="s">
        <v>2156</v>
      </c>
      <c r="B494" t="s">
        <v>1873</v>
      </c>
      <c r="C494" s="1">
        <v>589</v>
      </c>
      <c r="D494" s="1">
        <v>22</v>
      </c>
      <c r="E494" t="str">
        <f>_xlfn.XLOOKUP(Table15[[#This Row],[LocID ]],Table2[Loc],Table2[from Tower data],"PotentialCand")</f>
        <v>PotentialCand</v>
      </c>
      <c r="F494" t="str">
        <f>_xlfn.XLOOKUP(Table15[[#This Row],[LocID ]],Towerops!A501:A1023,Towerops!A501:A1023,"NoTowerOpsReport")</f>
        <v>NoTowerOpsReport</v>
      </c>
    </row>
    <row r="495" spans="1:6" hidden="1">
      <c r="A495" t="s">
        <v>2157</v>
      </c>
      <c r="B495" t="s">
        <v>2158</v>
      </c>
      <c r="C495" s="1">
        <v>580</v>
      </c>
      <c r="D495" s="1">
        <v>16</v>
      </c>
      <c r="E495" t="str">
        <f>_xlfn.XLOOKUP(Table15[[#This Row],[LocID ]],Table2[Loc],Table2[from Tower data],"PotentialCand")</f>
        <v>PotentialCand</v>
      </c>
      <c r="F495" t="str">
        <f>_xlfn.XLOOKUP(Table15[[#This Row],[LocID ]],Towerops!A502:A1024,Towerops!A502:A1024,"NoTowerOpsReport")</f>
        <v>NoTowerOpsReport</v>
      </c>
    </row>
    <row r="496" spans="1:6" hidden="1">
      <c r="A496" t="s">
        <v>2159</v>
      </c>
      <c r="B496" t="s">
        <v>2160</v>
      </c>
      <c r="C496" s="1">
        <v>577</v>
      </c>
      <c r="D496" s="1">
        <v>14</v>
      </c>
      <c r="E496" t="str">
        <f>_xlfn.XLOOKUP(Table15[[#This Row],[LocID ]],Table2[Loc],Table2[from Tower data],"PotentialCand")</f>
        <v>PotentialCand</v>
      </c>
      <c r="F496" t="str">
        <f>_xlfn.XLOOKUP(Table15[[#This Row],[LocID ]],Towerops!A503:A1025,Towerops!A503:A1025,"NoTowerOpsReport")</f>
        <v>NoTowerOpsReport</v>
      </c>
    </row>
    <row r="497" spans="1:6" hidden="1">
      <c r="A497" t="s">
        <v>2161</v>
      </c>
      <c r="B497" t="s">
        <v>2162</v>
      </c>
      <c r="C497" s="1">
        <v>576</v>
      </c>
      <c r="D497" s="1">
        <v>21</v>
      </c>
      <c r="E497" t="str">
        <f>_xlfn.XLOOKUP(Table15[[#This Row],[LocID ]],Table2[Loc],Table2[from Tower data],"PotentialCand")</f>
        <v>PotentialCand</v>
      </c>
      <c r="F497" t="str">
        <f>_xlfn.XLOOKUP(Table15[[#This Row],[LocID ]],Towerops!A504:A1026,Towerops!A504:A1026,"NoTowerOpsReport")</f>
        <v>NoTowerOpsReport</v>
      </c>
    </row>
    <row r="498" spans="1:6" hidden="1">
      <c r="A498" t="s">
        <v>2163</v>
      </c>
      <c r="B498" t="s">
        <v>2164</v>
      </c>
      <c r="C498" s="1">
        <v>563</v>
      </c>
      <c r="D498" s="1">
        <v>1</v>
      </c>
      <c r="E498" t="str">
        <f>_xlfn.XLOOKUP(Table15[[#This Row],[LocID ]],Table2[Loc],Table2[from Tower data],"PotentialCand")</f>
        <v>PotentialCand</v>
      </c>
      <c r="F498" t="str">
        <f>_xlfn.XLOOKUP(Table15[[#This Row],[LocID ]],Towerops!A505:A1027,Towerops!A505:A1027,"NoTowerOpsReport")</f>
        <v>NoTowerOpsReport</v>
      </c>
    </row>
    <row r="499" spans="1:6" hidden="1">
      <c r="A499" t="s">
        <v>2165</v>
      </c>
      <c r="B499" t="s">
        <v>2166</v>
      </c>
      <c r="C499" s="1">
        <v>560</v>
      </c>
      <c r="D499" s="1">
        <v>12</v>
      </c>
      <c r="E499" t="str">
        <f>_xlfn.XLOOKUP(Table15[[#This Row],[LocID ]],Table2[Loc],Table2[from Tower data],"PotentialCand")</f>
        <v>PotentialCand</v>
      </c>
      <c r="F499" t="str">
        <f>_xlfn.XLOOKUP(Table15[[#This Row],[LocID ]],Towerops!A506:A1028,Towerops!A506:A1028,"NoTowerOpsReport")</f>
        <v>NoTowerOpsReport</v>
      </c>
    </row>
    <row r="500" spans="1:6" hidden="1">
      <c r="A500" t="s">
        <v>2167</v>
      </c>
      <c r="B500" t="s">
        <v>2168</v>
      </c>
      <c r="C500" s="1">
        <v>556</v>
      </c>
      <c r="D500" s="1">
        <v>34</v>
      </c>
      <c r="E500" t="str">
        <f>_xlfn.XLOOKUP(Table15[[#This Row],[LocID ]],Table2[Loc],Table2[from Tower data],"PotentialCand")</f>
        <v>PotentialCand</v>
      </c>
      <c r="F500" t="str">
        <f>_xlfn.XLOOKUP(Table15[[#This Row],[LocID ]],Towerops!A507:A1029,Towerops!A507:A1029,"NoTowerOpsReport")</f>
        <v>NoTowerOpsReport</v>
      </c>
    </row>
    <row r="501" spans="1:6" hidden="1">
      <c r="A501" t="s">
        <v>2169</v>
      </c>
      <c r="B501" t="s">
        <v>2170</v>
      </c>
      <c r="C501" s="1">
        <v>554</v>
      </c>
      <c r="D501" s="1">
        <v>31</v>
      </c>
      <c r="E501" t="str">
        <f>_xlfn.XLOOKUP(Table15[[#This Row],[LocID ]],Table2[Loc],Table2[from Tower data],"PotentialCand")</f>
        <v>PotentialCand</v>
      </c>
      <c r="F501" t="str">
        <f>_xlfn.XLOOKUP(Table15[[#This Row],[LocID ]],Towerops!A508:A1030,Towerops!A508:A1030,"NoTowerOpsReport")</f>
        <v>NoTowerOpsReport</v>
      </c>
    </row>
    <row r="502" spans="1:6" hidden="1">
      <c r="A502" t="s">
        <v>2171</v>
      </c>
      <c r="B502" t="s">
        <v>2172</v>
      </c>
      <c r="C502" s="1">
        <v>541</v>
      </c>
      <c r="D502" s="1">
        <v>6</v>
      </c>
      <c r="E502" t="str">
        <f>_xlfn.XLOOKUP(Table15[[#This Row],[LocID ]],Table2[Loc],Table2[from Tower data],"PotentialCand")</f>
        <v>PotentialCand</v>
      </c>
      <c r="F502" t="str">
        <f>_xlfn.XLOOKUP(Table15[[#This Row],[LocID ]],Towerops!A509:A1031,Towerops!A509:A1031,"NoTowerOpsReport")</f>
        <v>NoTowerOpsReport</v>
      </c>
    </row>
    <row r="503" spans="1:6" hidden="1">
      <c r="A503" t="s">
        <v>2173</v>
      </c>
      <c r="B503" t="s">
        <v>2174</v>
      </c>
      <c r="C503" s="1">
        <v>505</v>
      </c>
      <c r="D503" s="1">
        <v>10</v>
      </c>
      <c r="E503" t="str">
        <f>_xlfn.XLOOKUP(Table15[[#This Row],[LocID ]],Table2[Loc],Table2[from Tower data],"PotentialCand")</f>
        <v>PotentialCand</v>
      </c>
      <c r="F503" t="str">
        <f>_xlfn.XLOOKUP(Table15[[#This Row],[LocID ]],Towerops!A510:A1032,Towerops!A510:A1032,"NoTowerOpsReport")</f>
        <v>NoTowerOpsReport</v>
      </c>
    </row>
    <row r="504" spans="1:6" hidden="1">
      <c r="A504" t="s">
        <v>2175</v>
      </c>
      <c r="B504" t="s">
        <v>491</v>
      </c>
      <c r="C504" s="1">
        <v>495</v>
      </c>
      <c r="D504" s="1">
        <v>146</v>
      </c>
      <c r="E504" t="str">
        <f>_xlfn.XLOOKUP(Table15[[#This Row],[LocID ]],Table2[Loc],Table2[from Tower data],"PotentialCand")</f>
        <v>PotentialCand</v>
      </c>
      <c r="F504" t="str">
        <f>_xlfn.XLOOKUP(Table15[[#This Row],[LocID ]],Towerops!A511:A1033,Towerops!A511:A1033,"NoTowerOpsReport")</f>
        <v>NoTowerOpsReport</v>
      </c>
    </row>
    <row r="505" spans="1:6" hidden="1">
      <c r="A505" t="s">
        <v>2176</v>
      </c>
      <c r="B505" t="s">
        <v>2177</v>
      </c>
      <c r="C505" s="1">
        <v>493</v>
      </c>
      <c r="D505" s="1">
        <v>5603</v>
      </c>
      <c r="E505" t="str">
        <f>_xlfn.XLOOKUP(Table15[[#This Row],[LocID ]],Table2[Loc],Table2[from Tower data],"PotentialCand")</f>
        <v>PotentialCand</v>
      </c>
      <c r="F505" t="str">
        <f>_xlfn.XLOOKUP(Table15[[#This Row],[LocID ]],Towerops!A512:A1034,Towerops!A512:A1034,"NoTowerOpsReport")</f>
        <v>NoTowerOpsReport</v>
      </c>
    </row>
    <row r="506" spans="1:6" hidden="1">
      <c r="A506" t="s">
        <v>2178</v>
      </c>
      <c r="B506" t="s">
        <v>2179</v>
      </c>
      <c r="C506" s="1">
        <v>491</v>
      </c>
      <c r="D506" s="1">
        <v>20</v>
      </c>
      <c r="E506" t="str">
        <f>_xlfn.XLOOKUP(Table15[[#This Row],[LocID ]],Table2[Loc],Table2[from Tower data],"PotentialCand")</f>
        <v>PotentialCand</v>
      </c>
      <c r="F506" t="str">
        <f>_xlfn.XLOOKUP(Table15[[#This Row],[LocID ]],Towerops!A513:A1035,Towerops!A513:A1035,"NoTowerOpsReport")</f>
        <v>NoTowerOpsReport</v>
      </c>
    </row>
    <row r="507" spans="1:6" hidden="1">
      <c r="A507" t="s">
        <v>2180</v>
      </c>
      <c r="B507" t="s">
        <v>2181</v>
      </c>
      <c r="C507" s="1">
        <v>487</v>
      </c>
      <c r="D507" s="1">
        <v>30</v>
      </c>
      <c r="E507" t="str">
        <f>_xlfn.XLOOKUP(Table15[[#This Row],[LocID ]],Table2[Loc],Table2[from Tower data],"PotentialCand")</f>
        <v>PotentialCand</v>
      </c>
      <c r="F507" t="str">
        <f>_xlfn.XLOOKUP(Table15[[#This Row],[LocID ]],Towerops!A514:A1036,Towerops!A514:A1036,"NoTowerOpsReport")</f>
        <v>NoTowerOpsReport</v>
      </c>
    </row>
    <row r="508" spans="1:6" hidden="1">
      <c r="A508" t="s">
        <v>2182</v>
      </c>
      <c r="B508" t="s">
        <v>357</v>
      </c>
      <c r="C508" s="1">
        <v>483</v>
      </c>
      <c r="D508" s="1">
        <v>18</v>
      </c>
      <c r="E508" t="str">
        <f>_xlfn.XLOOKUP(Table15[[#This Row],[LocID ]],Table2[Loc],Table2[from Tower data],"PotentialCand")</f>
        <v>PotentialCand</v>
      </c>
      <c r="F508" t="str">
        <f>_xlfn.XLOOKUP(Table15[[#This Row],[LocID ]],Towerops!A515:A1037,Towerops!A515:A1037,"NoTowerOpsReport")</f>
        <v>NoTowerOpsReport</v>
      </c>
    </row>
    <row r="509" spans="1:6" hidden="1">
      <c r="A509" t="s">
        <v>2183</v>
      </c>
      <c r="B509" t="s">
        <v>2184</v>
      </c>
      <c r="C509" s="1">
        <v>471</v>
      </c>
      <c r="D509" s="1">
        <v>17</v>
      </c>
      <c r="E509" t="str">
        <f>_xlfn.XLOOKUP(Table15[[#This Row],[LocID ]],Table2[Loc],Table2[from Tower data],"PotentialCand")</f>
        <v>PotentialCand</v>
      </c>
      <c r="F509" t="str">
        <f>_xlfn.XLOOKUP(Table15[[#This Row],[LocID ]],Towerops!A516:A1038,Towerops!A516:A1038,"NoTowerOpsReport")</f>
        <v>NoTowerOpsReport</v>
      </c>
    </row>
    <row r="510" spans="1:6" hidden="1">
      <c r="A510" t="s">
        <v>2185</v>
      </c>
      <c r="B510" t="s">
        <v>2186</v>
      </c>
      <c r="C510" s="1">
        <v>468</v>
      </c>
      <c r="D510" s="1">
        <v>7</v>
      </c>
      <c r="E510" t="str">
        <f>_xlfn.XLOOKUP(Table15[[#This Row],[LocID ]],Table2[Loc],Table2[from Tower data],"PotentialCand")</f>
        <v>PotentialCand</v>
      </c>
      <c r="F510" t="str">
        <f>_xlfn.XLOOKUP(Table15[[#This Row],[LocID ]],Towerops!A517:A1039,Towerops!A517:A1039,"NoTowerOpsReport")</f>
        <v>NoTowerOpsReport</v>
      </c>
    </row>
    <row r="511" spans="1:6" hidden="1">
      <c r="A511" t="s">
        <v>2187</v>
      </c>
      <c r="B511" t="s">
        <v>2188</v>
      </c>
      <c r="C511" s="1">
        <v>466</v>
      </c>
      <c r="D511" s="1">
        <v>9</v>
      </c>
      <c r="E511" t="str">
        <f>_xlfn.XLOOKUP(Table15[[#This Row],[LocID ]],Table2[Loc],Table2[from Tower data],"PotentialCand")</f>
        <v>PotentialCand</v>
      </c>
      <c r="F511" t="str">
        <f>_xlfn.XLOOKUP(Table15[[#This Row],[LocID ]],Towerops!A518:A1040,Towerops!A518:A1040,"NoTowerOpsReport")</f>
        <v>NoTowerOpsReport</v>
      </c>
    </row>
    <row r="512" spans="1:6" hidden="1">
      <c r="A512" t="s">
        <v>2189</v>
      </c>
      <c r="B512" t="s">
        <v>2190</v>
      </c>
      <c r="C512" s="1">
        <v>448</v>
      </c>
      <c r="D512" s="1">
        <v>12</v>
      </c>
      <c r="E512" t="str">
        <f>_xlfn.XLOOKUP(Table15[[#This Row],[LocID ]],Table2[Loc],Table2[from Tower data],"PotentialCand")</f>
        <v>PotentialCand</v>
      </c>
      <c r="F512" t="str">
        <f>_xlfn.XLOOKUP(Table15[[#This Row],[LocID ]],Towerops!A519:A1041,Towerops!A519:A1041,"NoTowerOpsReport")</f>
        <v>NoTowerOpsReport</v>
      </c>
    </row>
    <row r="513" spans="1:6" hidden="1">
      <c r="A513" t="s">
        <v>2191</v>
      </c>
      <c r="B513" t="s">
        <v>2192</v>
      </c>
      <c r="C513" s="1">
        <v>438</v>
      </c>
      <c r="D513" s="1">
        <v>2</v>
      </c>
      <c r="E513" t="str">
        <f>_xlfn.XLOOKUP(Table15[[#This Row],[LocID ]],Table2[Loc],Table2[from Tower data],"PotentialCand")</f>
        <v>PotentialCand</v>
      </c>
      <c r="F513" t="str">
        <f>_xlfn.XLOOKUP(Table15[[#This Row],[LocID ]],Towerops!A520:A1042,Towerops!A520:A1042,"NoTowerOpsReport")</f>
        <v>NoTowerOpsReport</v>
      </c>
    </row>
    <row r="514" spans="1:6" hidden="1">
      <c r="A514" t="s">
        <v>2193</v>
      </c>
      <c r="B514" t="s">
        <v>2194</v>
      </c>
      <c r="C514" s="1">
        <v>425</v>
      </c>
      <c r="D514" s="1">
        <v>9</v>
      </c>
      <c r="E514" t="str">
        <f>_xlfn.XLOOKUP(Table15[[#This Row],[LocID ]],Table2[Loc],Table2[from Tower data],"PotentialCand")</f>
        <v>PotentialCand</v>
      </c>
      <c r="F514" t="str">
        <f>_xlfn.XLOOKUP(Table15[[#This Row],[LocID ]],Towerops!A521:A1043,Towerops!A521:A1043,"NoTowerOpsReport")</f>
        <v>NoTowerOpsReport</v>
      </c>
    </row>
    <row r="515" spans="1:6" hidden="1">
      <c r="A515" t="s">
        <v>2195</v>
      </c>
      <c r="B515" t="s">
        <v>2196</v>
      </c>
      <c r="C515" s="1">
        <v>423</v>
      </c>
      <c r="D515" s="1">
        <v>9</v>
      </c>
      <c r="E515" t="str">
        <f>_xlfn.XLOOKUP(Table15[[#This Row],[LocID ]],Table2[Loc],Table2[from Tower data],"PotentialCand")</f>
        <v>PotentialCand</v>
      </c>
      <c r="F515" t="str">
        <f>_xlfn.XLOOKUP(Table15[[#This Row],[LocID ]],Towerops!A522:A1044,Towerops!A522:A1044,"NoTowerOpsReport")</f>
        <v>NoTowerOpsReport</v>
      </c>
    </row>
    <row r="516" spans="1:6" hidden="1">
      <c r="A516" t="s">
        <v>2197</v>
      </c>
      <c r="B516" t="s">
        <v>2198</v>
      </c>
      <c r="C516" s="1">
        <v>423</v>
      </c>
      <c r="D516" s="1">
        <v>35</v>
      </c>
      <c r="E516" t="str">
        <f>_xlfn.XLOOKUP(Table15[[#This Row],[LocID ]],Table2[Loc],Table2[from Tower data],"PotentialCand")</f>
        <v>PotentialCand</v>
      </c>
      <c r="F516" t="str">
        <f>_xlfn.XLOOKUP(Table15[[#This Row],[LocID ]],Towerops!A523:A1045,Towerops!A523:A1045,"NoTowerOpsReport")</f>
        <v>NoTowerOpsReport</v>
      </c>
    </row>
    <row r="517" spans="1:6" hidden="1">
      <c r="A517" t="s">
        <v>2199</v>
      </c>
      <c r="B517" t="s">
        <v>2200</v>
      </c>
      <c r="C517" s="1">
        <v>413</v>
      </c>
      <c r="D517" s="1">
        <v>4</v>
      </c>
      <c r="E517" t="str">
        <f>_xlfn.XLOOKUP(Table15[[#This Row],[LocID ]],Table2[Loc],Table2[from Tower data],"PotentialCand")</f>
        <v>PotentialCand</v>
      </c>
      <c r="F517" t="str">
        <f>_xlfn.XLOOKUP(Table15[[#This Row],[LocID ]],Towerops!A524:A1046,Towerops!A524:A1046,"NoTowerOpsReport")</f>
        <v>NoTowerOpsReport</v>
      </c>
    </row>
    <row r="518" spans="1:6" hidden="1">
      <c r="A518" t="s">
        <v>2201</v>
      </c>
      <c r="B518" t="s">
        <v>2143</v>
      </c>
      <c r="C518" s="1">
        <v>406</v>
      </c>
      <c r="D518" s="1">
        <v>3</v>
      </c>
      <c r="E518" t="str">
        <f>_xlfn.XLOOKUP(Table15[[#This Row],[LocID ]],Table2[Loc],Table2[from Tower data],"PotentialCand")</f>
        <v>PotentialCand</v>
      </c>
      <c r="F518" t="str">
        <f>_xlfn.XLOOKUP(Table15[[#This Row],[LocID ]],Towerops!A525:A1047,Towerops!A525:A1047,"NoTowerOpsReport")</f>
        <v>NoTowerOpsReport</v>
      </c>
    </row>
    <row r="519" spans="1:6" hidden="1">
      <c r="A519" t="s">
        <v>2202</v>
      </c>
      <c r="B519" t="s">
        <v>2203</v>
      </c>
      <c r="C519" s="1">
        <v>395</v>
      </c>
      <c r="D519" s="1">
        <v>5</v>
      </c>
      <c r="E519" t="str">
        <f>_xlfn.XLOOKUP(Table15[[#This Row],[LocID ]],Table2[Loc],Table2[from Tower data],"PotentialCand")</f>
        <v>PotentialCand</v>
      </c>
      <c r="F519" t="str">
        <f>_xlfn.XLOOKUP(Table15[[#This Row],[LocID ]],Towerops!A526:A1048,Towerops!A526:A1048,"NoTowerOpsReport")</f>
        <v>NoTowerOpsReport</v>
      </c>
    </row>
    <row r="520" spans="1:6" hidden="1">
      <c r="A520" t="s">
        <v>2204</v>
      </c>
      <c r="B520" t="s">
        <v>2205</v>
      </c>
      <c r="C520" s="1">
        <v>382</v>
      </c>
      <c r="D520" s="1">
        <v>6</v>
      </c>
      <c r="E520" t="str">
        <f>_xlfn.XLOOKUP(Table15[[#This Row],[LocID ]],Table2[Loc],Table2[from Tower data],"PotentialCand")</f>
        <v>PotentialCand</v>
      </c>
      <c r="F520" t="str">
        <f>_xlfn.XLOOKUP(Table15[[#This Row],[LocID ]],Towerops!A527:A1049,Towerops!A527:A1049,"NoTowerOpsReport")</f>
        <v>NoTowerOpsReport</v>
      </c>
    </row>
    <row r="521" spans="1:6" hidden="1">
      <c r="A521" t="s">
        <v>2206</v>
      </c>
      <c r="B521" t="s">
        <v>2207</v>
      </c>
      <c r="C521" s="1">
        <v>380</v>
      </c>
      <c r="D521" s="1">
        <v>3</v>
      </c>
      <c r="E521" t="str">
        <f>_xlfn.XLOOKUP(Table15[[#This Row],[LocID ]],Table2[Loc],Table2[from Tower data],"PotentialCand")</f>
        <v>PotentialCand</v>
      </c>
      <c r="F521" t="str">
        <f>_xlfn.XLOOKUP(Table15[[#This Row],[LocID ]],Towerops!A528:A1050,Towerops!A528:A1050,"NoTowerOpsReport")</f>
        <v>NoTowerOpsReport</v>
      </c>
    </row>
    <row r="522" spans="1:6" hidden="1">
      <c r="A522" t="s">
        <v>2208</v>
      </c>
      <c r="B522" t="s">
        <v>2209</v>
      </c>
      <c r="C522" s="1">
        <v>380</v>
      </c>
      <c r="D522" s="1">
        <v>19</v>
      </c>
      <c r="E522" t="str">
        <f>_xlfn.XLOOKUP(Table15[[#This Row],[LocID ]],Table2[Loc],Table2[from Tower data],"PotentialCand")</f>
        <v>PotentialCand</v>
      </c>
      <c r="F522" t="str">
        <f>_xlfn.XLOOKUP(Table15[[#This Row],[LocID ]],Towerops!A529:A1051,Towerops!A529:A1051,"NoTowerOpsReport")</f>
        <v>NoTowerOpsReport</v>
      </c>
    </row>
    <row r="523" spans="1:6" hidden="1">
      <c r="A523" t="s">
        <v>2210</v>
      </c>
      <c r="B523" t="s">
        <v>2211</v>
      </c>
      <c r="C523" s="1">
        <v>371</v>
      </c>
      <c r="D523" s="1">
        <v>20</v>
      </c>
      <c r="E523" t="str">
        <f>_xlfn.XLOOKUP(Table15[[#This Row],[LocID ]],Table2[Loc],Table2[from Tower data],"PotentialCand")</f>
        <v>PotentialCand</v>
      </c>
      <c r="F523" t="str">
        <f>_xlfn.XLOOKUP(Table15[[#This Row],[LocID ]],Towerops!A530:A1052,Towerops!A530:A1052,"NoTowerOpsReport")</f>
        <v>NoTowerOpsReport</v>
      </c>
    </row>
    <row r="524" spans="1:6" hidden="1">
      <c r="A524" t="s">
        <v>2212</v>
      </c>
      <c r="B524" t="s">
        <v>2213</v>
      </c>
      <c r="C524" s="1">
        <v>370</v>
      </c>
      <c r="D524" s="1">
        <v>6</v>
      </c>
      <c r="E524" t="str">
        <f>_xlfn.XLOOKUP(Table15[[#This Row],[LocID ]],Table2[Loc],Table2[from Tower data],"PotentialCand")</f>
        <v>PotentialCand</v>
      </c>
      <c r="F524" t="str">
        <f>_xlfn.XLOOKUP(Table15[[#This Row],[LocID ]],Towerops!A531:A1053,Towerops!A531:A1053,"NoTowerOpsReport")</f>
        <v>NoTowerOpsReport</v>
      </c>
    </row>
    <row r="525" spans="1:6" hidden="1">
      <c r="A525" t="s">
        <v>2214</v>
      </c>
      <c r="B525" t="s">
        <v>2215</v>
      </c>
      <c r="C525" s="1">
        <v>364</v>
      </c>
      <c r="D525" s="1">
        <v>10</v>
      </c>
      <c r="E525" t="str">
        <f>_xlfn.XLOOKUP(Table15[[#This Row],[LocID ]],Table2[Loc],Table2[from Tower data],"PotentialCand")</f>
        <v>PotentialCand</v>
      </c>
      <c r="F525" t="str">
        <f>_xlfn.XLOOKUP(Table15[[#This Row],[LocID ]],Towerops!A532:A1054,Towerops!A532:A1054,"NoTowerOpsReport")</f>
        <v>NoTowerOpsReport</v>
      </c>
    </row>
    <row r="526" spans="1:6" hidden="1">
      <c r="A526" t="s">
        <v>2216</v>
      </c>
      <c r="B526" t="s">
        <v>2217</v>
      </c>
      <c r="C526" s="1">
        <v>363</v>
      </c>
      <c r="D526" s="1">
        <v>11</v>
      </c>
      <c r="E526" t="str">
        <f>_xlfn.XLOOKUP(Table15[[#This Row],[LocID ]],Table2[Loc],Table2[from Tower data],"PotentialCand")</f>
        <v>PotentialCand</v>
      </c>
      <c r="F526" t="str">
        <f>_xlfn.XLOOKUP(Table15[[#This Row],[LocID ]],Towerops!A533:A1055,Towerops!A533:A1055,"NoTowerOpsReport")</f>
        <v>NoTowerOpsReport</v>
      </c>
    </row>
    <row r="527" spans="1:6" hidden="1">
      <c r="A527" t="s">
        <v>2218</v>
      </c>
      <c r="B527" t="s">
        <v>507</v>
      </c>
      <c r="C527" s="1">
        <v>362</v>
      </c>
      <c r="D527" s="1">
        <v>64</v>
      </c>
      <c r="E527" t="str">
        <f>_xlfn.XLOOKUP(Table15[[#This Row],[LocID ]],Table2[Loc],Table2[from Tower data],"PotentialCand")</f>
        <v>PotentialCand</v>
      </c>
      <c r="F527" t="str">
        <f>_xlfn.XLOOKUP(Table15[[#This Row],[LocID ]],Towerops!A534:A1056,Towerops!A534:A1056,"NoTowerOpsReport")</f>
        <v>NoTowerOpsReport</v>
      </c>
    </row>
    <row r="528" spans="1:6" hidden="1">
      <c r="A528" t="s">
        <v>2219</v>
      </c>
      <c r="B528" t="s">
        <v>2220</v>
      </c>
      <c r="C528" s="1">
        <v>358</v>
      </c>
      <c r="D528" s="1">
        <v>9</v>
      </c>
      <c r="E528" t="str">
        <f>_xlfn.XLOOKUP(Table15[[#This Row],[LocID ]],Table2[Loc],Table2[from Tower data],"PotentialCand")</f>
        <v>PotentialCand</v>
      </c>
      <c r="F528" t="str">
        <f>_xlfn.XLOOKUP(Table15[[#This Row],[LocID ]],Towerops!A535:A1057,Towerops!A535:A1057,"NoTowerOpsReport")</f>
        <v>NoTowerOpsReport</v>
      </c>
    </row>
    <row r="529" spans="1:6" hidden="1">
      <c r="A529" t="s">
        <v>2221</v>
      </c>
      <c r="B529" t="s">
        <v>511</v>
      </c>
      <c r="C529" s="1">
        <v>334</v>
      </c>
      <c r="D529" s="1">
        <v>26</v>
      </c>
      <c r="E529" t="str">
        <f>_xlfn.XLOOKUP(Table15[[#This Row],[LocID ]],Table2[Loc],Table2[from Tower data],"PotentialCand")</f>
        <v>PotentialCand</v>
      </c>
      <c r="F529" t="str">
        <f>_xlfn.XLOOKUP(Table15[[#This Row],[LocID ]],Towerops!A536:A1058,Towerops!A536:A1058,"NoTowerOpsReport")</f>
        <v>NoTowerOpsReport</v>
      </c>
    </row>
    <row r="530" spans="1:6" hidden="1">
      <c r="A530" t="s">
        <v>2222</v>
      </c>
      <c r="B530" t="s">
        <v>2223</v>
      </c>
      <c r="C530" s="1">
        <v>315</v>
      </c>
      <c r="D530" s="1">
        <v>43</v>
      </c>
      <c r="E530" t="str">
        <f>_xlfn.XLOOKUP(Table15[[#This Row],[LocID ]],Table2[Loc],Table2[from Tower data],"PotentialCand")</f>
        <v>PotentialCand</v>
      </c>
      <c r="F530" t="str">
        <f>_xlfn.XLOOKUP(Table15[[#This Row],[LocID ]],Towerops!A537:A1059,Towerops!A537:A1059,"NoTowerOpsReport")</f>
        <v>NoTowerOpsReport</v>
      </c>
    </row>
    <row r="531" spans="1:6" hidden="1">
      <c r="A531" t="s">
        <v>2224</v>
      </c>
      <c r="B531" t="s">
        <v>2225</v>
      </c>
      <c r="C531" s="1">
        <v>314</v>
      </c>
      <c r="D531" s="1">
        <v>4</v>
      </c>
      <c r="E531" t="str">
        <f>_xlfn.XLOOKUP(Table15[[#This Row],[LocID ]],Table2[Loc],Table2[from Tower data],"PotentialCand")</f>
        <v>PotentialCand</v>
      </c>
      <c r="F531" t="str">
        <f>_xlfn.XLOOKUP(Table15[[#This Row],[LocID ]],Towerops!A538:A1060,Towerops!A538:A1060,"NoTowerOpsReport")</f>
        <v>NoTowerOpsReport</v>
      </c>
    </row>
    <row r="532" spans="1:6" hidden="1">
      <c r="A532" t="s">
        <v>2226</v>
      </c>
      <c r="B532" t="s">
        <v>2227</v>
      </c>
      <c r="C532" s="1">
        <v>288</v>
      </c>
      <c r="D532" s="1">
        <v>27</v>
      </c>
      <c r="E532" t="str">
        <f>_xlfn.XLOOKUP(Table15[[#This Row],[LocID ]],Table2[Loc],Table2[from Tower data],"PotentialCand")</f>
        <v>PotentialCand</v>
      </c>
      <c r="F532" t="str">
        <f>_xlfn.XLOOKUP(Table15[[#This Row],[LocID ]],Towerops!A539:A1061,Towerops!A539:A1061,"NoTowerOpsReport")</f>
        <v>NoTowerOpsReport</v>
      </c>
    </row>
    <row r="533" spans="1:6" hidden="1">
      <c r="A533" t="s">
        <v>2228</v>
      </c>
      <c r="B533" t="s">
        <v>2229</v>
      </c>
      <c r="C533" s="1">
        <v>278</v>
      </c>
      <c r="D533" s="1">
        <v>5</v>
      </c>
      <c r="E533" t="str">
        <f>_xlfn.XLOOKUP(Table15[[#This Row],[LocID ]],Table2[Loc],Table2[from Tower data],"PotentialCand")</f>
        <v>PotentialCand</v>
      </c>
      <c r="F533" t="str">
        <f>_xlfn.XLOOKUP(Table15[[#This Row],[LocID ]],Towerops!A540:A1062,Towerops!A540:A1062,"NoTowerOpsReport")</f>
        <v>NoTowerOpsReport</v>
      </c>
    </row>
    <row r="534" spans="1:6" hidden="1">
      <c r="A534" t="s">
        <v>2230</v>
      </c>
      <c r="B534" t="s">
        <v>2231</v>
      </c>
      <c r="C534" s="1">
        <v>274</v>
      </c>
      <c r="D534" s="1">
        <v>9</v>
      </c>
      <c r="E534" t="str">
        <f>_xlfn.XLOOKUP(Table15[[#This Row],[LocID ]],Table2[Loc],Table2[from Tower data],"PotentialCand")</f>
        <v>PotentialCand</v>
      </c>
      <c r="F534" t="str">
        <f>_xlfn.XLOOKUP(Table15[[#This Row],[LocID ]],Towerops!A541:A1063,Towerops!A541:A1063,"NoTowerOpsReport")</f>
        <v>NoTowerOpsReport</v>
      </c>
    </row>
    <row r="535" spans="1:6" hidden="1">
      <c r="A535" t="s">
        <v>2232</v>
      </c>
      <c r="B535" t="s">
        <v>2233</v>
      </c>
      <c r="C535" s="1">
        <v>262</v>
      </c>
      <c r="D535" s="1">
        <v>36</v>
      </c>
      <c r="E535" t="str">
        <f>_xlfn.XLOOKUP(Table15[[#This Row],[LocID ]],Table2[Loc],Table2[from Tower data],"PotentialCand")</f>
        <v>PotentialCand</v>
      </c>
      <c r="F535" t="str">
        <f>_xlfn.XLOOKUP(Table15[[#This Row],[LocID ]],Towerops!A542:A1064,Towerops!A542:A1064,"NoTowerOpsReport")</f>
        <v>NoTowerOpsReport</v>
      </c>
    </row>
    <row r="536" spans="1:6" hidden="1">
      <c r="A536" t="s">
        <v>2234</v>
      </c>
      <c r="B536" t="s">
        <v>2235</v>
      </c>
      <c r="C536" s="1">
        <v>249</v>
      </c>
      <c r="D536" s="1"/>
      <c r="E536" t="str">
        <f>_xlfn.XLOOKUP(Table15[[#This Row],[LocID ]],Table2[Loc],Table2[from Tower data],"PotentialCand")</f>
        <v>PotentialCand</v>
      </c>
      <c r="F536" t="str">
        <f>_xlfn.XLOOKUP(Table15[[#This Row],[LocID ]],Towerops!A543:A1065,Towerops!A543:A1065,"NoTowerOpsReport")</f>
        <v>NoTowerOpsReport</v>
      </c>
    </row>
    <row r="537" spans="1:6" hidden="1">
      <c r="A537" t="s">
        <v>2236</v>
      </c>
      <c r="B537" t="s">
        <v>2237</v>
      </c>
      <c r="C537" s="1">
        <v>245</v>
      </c>
      <c r="D537" s="1"/>
      <c r="E537" t="str">
        <f>_xlfn.XLOOKUP(Table15[[#This Row],[LocID ]],Table2[Loc],Table2[from Tower data],"PotentialCand")</f>
        <v>PotentialCand</v>
      </c>
      <c r="F537" t="str">
        <f>_xlfn.XLOOKUP(Table15[[#This Row],[LocID ]],Towerops!A544:A1066,Towerops!A544:A1066,"NoTowerOpsReport")</f>
        <v>NoTowerOpsReport</v>
      </c>
    </row>
    <row r="538" spans="1:6" hidden="1">
      <c r="A538" t="s">
        <v>2238</v>
      </c>
      <c r="B538" t="s">
        <v>2239</v>
      </c>
      <c r="C538" s="1">
        <v>245</v>
      </c>
      <c r="D538" s="1">
        <v>5</v>
      </c>
      <c r="E538" t="str">
        <f>_xlfn.XLOOKUP(Table15[[#This Row],[LocID ]],Table2[Loc],Table2[from Tower data],"PotentialCand")</f>
        <v>PotentialCand</v>
      </c>
      <c r="F538" t="str">
        <f>_xlfn.XLOOKUP(Table15[[#This Row],[LocID ]],Towerops!A545:A1067,Towerops!A545:A1067,"NoTowerOpsReport")</f>
        <v>NoTowerOpsReport</v>
      </c>
    </row>
    <row r="539" spans="1:6" hidden="1">
      <c r="A539" t="s">
        <v>2240</v>
      </c>
      <c r="B539" t="s">
        <v>2241</v>
      </c>
      <c r="C539" s="1">
        <v>235</v>
      </c>
      <c r="D539" s="1">
        <v>9</v>
      </c>
      <c r="E539" t="str">
        <f>_xlfn.XLOOKUP(Table15[[#This Row],[LocID ]],Table2[Loc],Table2[from Tower data],"PotentialCand")</f>
        <v>PotentialCand</v>
      </c>
      <c r="F539" t="str">
        <f>_xlfn.XLOOKUP(Table15[[#This Row],[LocID ]],Towerops!A546:A1068,Towerops!A546:A1068,"NoTowerOpsReport")</f>
        <v>NoTowerOpsReport</v>
      </c>
    </row>
    <row r="540" spans="1:6" hidden="1">
      <c r="A540" t="s">
        <v>2242</v>
      </c>
      <c r="B540" t="s">
        <v>2243</v>
      </c>
      <c r="C540" s="1">
        <v>234</v>
      </c>
      <c r="D540" s="1">
        <v>6</v>
      </c>
      <c r="E540" t="str">
        <f>_xlfn.XLOOKUP(Table15[[#This Row],[LocID ]],Table2[Loc],Table2[from Tower data],"PotentialCand")</f>
        <v>PotentialCand</v>
      </c>
      <c r="F540" t="str">
        <f>_xlfn.XLOOKUP(Table15[[#This Row],[LocID ]],Towerops!A547:A1069,Towerops!A547:A1069,"NoTowerOpsReport")</f>
        <v>NoTowerOpsReport</v>
      </c>
    </row>
    <row r="541" spans="1:6" hidden="1">
      <c r="A541" t="s">
        <v>2244</v>
      </c>
      <c r="B541" t="s">
        <v>2245</v>
      </c>
      <c r="C541" s="1">
        <v>233</v>
      </c>
      <c r="D541" s="1">
        <v>5</v>
      </c>
      <c r="E541" t="str">
        <f>_xlfn.XLOOKUP(Table15[[#This Row],[LocID ]],Table2[Loc],Table2[from Tower data],"PotentialCand")</f>
        <v>PotentialCand</v>
      </c>
      <c r="F541" t="str">
        <f>_xlfn.XLOOKUP(Table15[[#This Row],[LocID ]],Towerops!A548:A1070,Towerops!A548:A1070,"NoTowerOpsReport")</f>
        <v>NoTowerOpsReport</v>
      </c>
    </row>
    <row r="542" spans="1:6" hidden="1">
      <c r="A542" t="s">
        <v>2246</v>
      </c>
      <c r="B542" t="s">
        <v>2247</v>
      </c>
      <c r="C542" s="1">
        <v>226</v>
      </c>
      <c r="D542" s="1">
        <v>4</v>
      </c>
      <c r="E542" t="str">
        <f>_xlfn.XLOOKUP(Table15[[#This Row],[LocID ]],Table2[Loc],Table2[from Tower data],"PotentialCand")</f>
        <v>PotentialCand</v>
      </c>
      <c r="F542" t="str">
        <f>_xlfn.XLOOKUP(Table15[[#This Row],[LocID ]],Towerops!A549:A1071,Towerops!A549:A1071,"NoTowerOpsReport")</f>
        <v>NoTowerOpsReport</v>
      </c>
    </row>
    <row r="543" spans="1:6" hidden="1">
      <c r="A543" t="s">
        <v>2248</v>
      </c>
      <c r="B543" t="s">
        <v>2249</v>
      </c>
      <c r="C543" s="1">
        <v>222</v>
      </c>
      <c r="D543" s="1">
        <v>3</v>
      </c>
      <c r="E543" t="str">
        <f>_xlfn.XLOOKUP(Table15[[#This Row],[LocID ]],Table2[Loc],Table2[from Tower data],"PotentialCand")</f>
        <v>PotentialCand</v>
      </c>
      <c r="F543" t="str">
        <f>_xlfn.XLOOKUP(Table15[[#This Row],[LocID ]],Towerops!A550:A1072,Towerops!A550:A1072,"NoTowerOpsReport")</f>
        <v>NoTowerOpsReport</v>
      </c>
    </row>
    <row r="544" spans="1:6" hidden="1">
      <c r="A544" t="s">
        <v>2250</v>
      </c>
      <c r="B544" t="s">
        <v>1019</v>
      </c>
      <c r="C544" s="1">
        <v>212</v>
      </c>
      <c r="D544" s="1">
        <v>32</v>
      </c>
      <c r="E544" t="str">
        <f>_xlfn.XLOOKUP(Table15[[#This Row],[LocID ]],Table2[Loc],Table2[from Tower data],"PotentialCand")</f>
        <v>PotentialCand</v>
      </c>
      <c r="F544" t="str">
        <f>_xlfn.XLOOKUP(Table15[[#This Row],[LocID ]],Towerops!A551:A1073,Towerops!A551:A1073,"NoTowerOpsReport")</f>
        <v>NoTowerOpsReport</v>
      </c>
    </row>
    <row r="545" spans="1:6" hidden="1">
      <c r="A545" t="s">
        <v>2251</v>
      </c>
      <c r="B545" t="s">
        <v>2252</v>
      </c>
      <c r="C545" s="1">
        <v>211</v>
      </c>
      <c r="D545" s="1"/>
      <c r="E545" t="str">
        <f>_xlfn.XLOOKUP(Table15[[#This Row],[LocID ]],Table2[Loc],Table2[from Tower data],"PotentialCand")</f>
        <v>PotentialCand</v>
      </c>
      <c r="F545" t="str">
        <f>_xlfn.XLOOKUP(Table15[[#This Row],[LocID ]],Towerops!A552:A1074,Towerops!A552:A1074,"NoTowerOpsReport")</f>
        <v>NoTowerOpsReport</v>
      </c>
    </row>
    <row r="546" spans="1:6" hidden="1">
      <c r="A546" t="s">
        <v>2253</v>
      </c>
      <c r="B546" t="s">
        <v>2254</v>
      </c>
      <c r="C546" s="1">
        <v>206</v>
      </c>
      <c r="D546" s="1">
        <v>7</v>
      </c>
      <c r="E546" t="str">
        <f>_xlfn.XLOOKUP(Table15[[#This Row],[LocID ]],Table2[Loc],Table2[from Tower data],"PotentialCand")</f>
        <v>PotentialCand</v>
      </c>
      <c r="F546" t="str">
        <f>_xlfn.XLOOKUP(Table15[[#This Row],[LocID ]],Towerops!A553:A1075,Towerops!A553:A1075,"NoTowerOpsReport")</f>
        <v>NoTowerOpsReport</v>
      </c>
    </row>
    <row r="547" spans="1:6" hidden="1">
      <c r="A547" t="s">
        <v>2255</v>
      </c>
      <c r="B547" t="s">
        <v>2256</v>
      </c>
      <c r="C547" s="1">
        <v>205</v>
      </c>
      <c r="D547" s="1">
        <v>32</v>
      </c>
      <c r="E547" t="str">
        <f>_xlfn.XLOOKUP(Table15[[#This Row],[LocID ]],Table2[Loc],Table2[from Tower data],"PotentialCand")</f>
        <v>PotentialCand</v>
      </c>
      <c r="F547" t="str">
        <f>_xlfn.XLOOKUP(Table15[[#This Row],[LocID ]],Towerops!A554:A1076,Towerops!A554:A1076,"NoTowerOpsReport")</f>
        <v>NoTowerOpsReport</v>
      </c>
    </row>
    <row r="548" spans="1:6" hidden="1">
      <c r="A548" t="s">
        <v>2257</v>
      </c>
      <c r="B548" t="s">
        <v>1873</v>
      </c>
      <c r="C548" s="1">
        <v>205</v>
      </c>
      <c r="D548" s="1">
        <v>9</v>
      </c>
      <c r="E548" t="str">
        <f>_xlfn.XLOOKUP(Table15[[#This Row],[LocID ]],Table2[Loc],Table2[from Tower data],"PotentialCand")</f>
        <v>PotentialCand</v>
      </c>
      <c r="F548" t="str">
        <f>_xlfn.XLOOKUP(Table15[[#This Row],[LocID ]],Towerops!A555:A1077,Towerops!A555:A1077,"NoTowerOpsReport")</f>
        <v>NoTowerOpsReport</v>
      </c>
    </row>
    <row r="549" spans="1:6" hidden="1">
      <c r="A549" t="s">
        <v>2258</v>
      </c>
      <c r="B549" t="s">
        <v>2259</v>
      </c>
      <c r="C549" s="1">
        <v>204</v>
      </c>
      <c r="D549" s="1">
        <v>3</v>
      </c>
      <c r="E549" t="str">
        <f>_xlfn.XLOOKUP(Table15[[#This Row],[LocID ]],Table2[Loc],Table2[from Tower data],"PotentialCand")</f>
        <v>PotentialCand</v>
      </c>
      <c r="F549" t="str">
        <f>_xlfn.XLOOKUP(Table15[[#This Row],[LocID ]],Towerops!A556:A1078,Towerops!A556:A1078,"NoTowerOpsReport")</f>
        <v>NoTowerOpsReport</v>
      </c>
    </row>
    <row r="550" spans="1:6" hidden="1">
      <c r="A550" t="s">
        <v>2260</v>
      </c>
      <c r="B550" t="s">
        <v>1887</v>
      </c>
      <c r="C550" s="1">
        <v>202</v>
      </c>
      <c r="D550" s="1">
        <v>7</v>
      </c>
      <c r="E550" t="str">
        <f>_xlfn.XLOOKUP(Table15[[#This Row],[LocID ]],Table2[Loc],Table2[from Tower data],"PotentialCand")</f>
        <v>PotentialCand</v>
      </c>
      <c r="F550" t="str">
        <f>_xlfn.XLOOKUP(Table15[[#This Row],[LocID ]],Towerops!A557:A1079,Towerops!A557:A1079,"NoTowerOpsReport")</f>
        <v>NoTowerOpsReport</v>
      </c>
    </row>
    <row r="551" spans="1:6" hidden="1">
      <c r="A551" t="s">
        <v>2261</v>
      </c>
      <c r="B551" t="s">
        <v>2262</v>
      </c>
      <c r="C551" s="1">
        <v>192</v>
      </c>
      <c r="D551" s="1">
        <v>5</v>
      </c>
      <c r="E551" t="str">
        <f>_xlfn.XLOOKUP(Table15[[#This Row],[LocID ]],Table2[Loc],Table2[from Tower data],"PotentialCand")</f>
        <v>PotentialCand</v>
      </c>
      <c r="F551" t="str">
        <f>_xlfn.XLOOKUP(Table15[[#This Row],[LocID ]],Towerops!A558:A1080,Towerops!A558:A1080,"NoTowerOpsReport")</f>
        <v>NoTowerOpsReport</v>
      </c>
    </row>
    <row r="552" spans="1:6" hidden="1">
      <c r="A552" t="s">
        <v>2263</v>
      </c>
      <c r="B552" t="s">
        <v>110</v>
      </c>
      <c r="C552" s="1">
        <v>190</v>
      </c>
      <c r="D552" s="1"/>
      <c r="E552" t="str">
        <f>_xlfn.XLOOKUP(Table15[[#This Row],[LocID ]],Table2[Loc],Table2[from Tower data],"PotentialCand")</f>
        <v>PotentialCand</v>
      </c>
      <c r="F552" t="str">
        <f>_xlfn.XLOOKUP(Table15[[#This Row],[LocID ]],Towerops!A559:A1081,Towerops!A559:A1081,"NoTowerOpsReport")</f>
        <v>NoTowerOpsReport</v>
      </c>
    </row>
    <row r="553" spans="1:6" hidden="1">
      <c r="A553" t="s">
        <v>2264</v>
      </c>
      <c r="B553" t="s">
        <v>2265</v>
      </c>
      <c r="C553" s="1">
        <v>186</v>
      </c>
      <c r="D553" s="1"/>
      <c r="E553" t="str">
        <f>_xlfn.XLOOKUP(Table15[[#This Row],[LocID ]],Table2[Loc],Table2[from Tower data],"PotentialCand")</f>
        <v>PotentialCand</v>
      </c>
      <c r="F553" t="str">
        <f>_xlfn.XLOOKUP(Table15[[#This Row],[LocID ]],Towerops!A560:A1082,Towerops!A560:A1082,"NoTowerOpsReport")</f>
        <v>NoTowerOpsReport</v>
      </c>
    </row>
    <row r="554" spans="1:6" hidden="1">
      <c r="A554" t="s">
        <v>2266</v>
      </c>
      <c r="B554" t="s">
        <v>2267</v>
      </c>
      <c r="C554" s="1">
        <v>185</v>
      </c>
      <c r="D554" s="1"/>
      <c r="E554" t="str">
        <f>_xlfn.XLOOKUP(Table15[[#This Row],[LocID ]],Table2[Loc],Table2[from Tower data],"PotentialCand")</f>
        <v>PotentialCand</v>
      </c>
      <c r="F554" t="str">
        <f>_xlfn.XLOOKUP(Table15[[#This Row],[LocID ]],Towerops!A561:A1083,Towerops!A561:A1083,"NoTowerOpsReport")</f>
        <v>NoTowerOpsReport</v>
      </c>
    </row>
    <row r="555" spans="1:6" hidden="1">
      <c r="A555" t="s">
        <v>2268</v>
      </c>
      <c r="B555" t="s">
        <v>2269</v>
      </c>
      <c r="C555" s="1">
        <v>183</v>
      </c>
      <c r="D555" s="1">
        <v>2</v>
      </c>
      <c r="E555" t="str">
        <f>_xlfn.XLOOKUP(Table15[[#This Row],[LocID ]],Table2[Loc],Table2[from Tower data],"PotentialCand")</f>
        <v>PotentialCand</v>
      </c>
      <c r="F555" t="str">
        <f>_xlfn.XLOOKUP(Table15[[#This Row],[LocID ]],Towerops!A562:A1084,Towerops!A562:A1084,"NoTowerOpsReport")</f>
        <v>NoTowerOpsReport</v>
      </c>
    </row>
    <row r="556" spans="1:6" hidden="1">
      <c r="A556" t="s">
        <v>2270</v>
      </c>
      <c r="B556" t="s">
        <v>1827</v>
      </c>
      <c r="C556" s="1">
        <v>174</v>
      </c>
      <c r="D556" s="1">
        <v>3</v>
      </c>
      <c r="E556" t="str">
        <f>_xlfn.XLOOKUP(Table15[[#This Row],[LocID ]],Table2[Loc],Table2[from Tower data],"PotentialCand")</f>
        <v>PotentialCand</v>
      </c>
      <c r="F556" t="str">
        <f>_xlfn.XLOOKUP(Table15[[#This Row],[LocID ]],Towerops!A563:A1085,Towerops!A563:A1085,"NoTowerOpsReport")</f>
        <v>NoTowerOpsReport</v>
      </c>
    </row>
    <row r="557" spans="1:6" hidden="1">
      <c r="A557" t="s">
        <v>2271</v>
      </c>
      <c r="B557" t="s">
        <v>2272</v>
      </c>
      <c r="C557" s="1">
        <v>159</v>
      </c>
      <c r="D557" s="1">
        <v>9</v>
      </c>
      <c r="E557" t="str">
        <f>_xlfn.XLOOKUP(Table15[[#This Row],[LocID ]],Table2[Loc],Table2[from Tower data],"PotentialCand")</f>
        <v>PotentialCand</v>
      </c>
      <c r="F557" t="str">
        <f>_xlfn.XLOOKUP(Table15[[#This Row],[LocID ]],Towerops!A564:A1086,Towerops!A564:A1086,"NoTowerOpsReport")</f>
        <v>NoTowerOpsReport</v>
      </c>
    </row>
    <row r="558" spans="1:6" hidden="1">
      <c r="A558" t="s">
        <v>2273</v>
      </c>
      <c r="B558" t="s">
        <v>2217</v>
      </c>
      <c r="C558" s="1">
        <v>155</v>
      </c>
      <c r="D558" s="1">
        <v>8</v>
      </c>
      <c r="E558" t="str">
        <f>_xlfn.XLOOKUP(Table15[[#This Row],[LocID ]],Table2[Loc],Table2[from Tower data],"PotentialCand")</f>
        <v>PotentialCand</v>
      </c>
      <c r="F558" t="str">
        <f>_xlfn.XLOOKUP(Table15[[#This Row],[LocID ]],Towerops!A565:A1087,Towerops!A565:A1087,"NoTowerOpsReport")</f>
        <v>NoTowerOpsReport</v>
      </c>
    </row>
    <row r="559" spans="1:6" hidden="1">
      <c r="A559" t="s">
        <v>2274</v>
      </c>
      <c r="B559" t="s">
        <v>2275</v>
      </c>
      <c r="C559" s="1">
        <v>153</v>
      </c>
      <c r="D559" s="1">
        <v>13</v>
      </c>
      <c r="E559" t="str">
        <f>_xlfn.XLOOKUP(Table15[[#This Row],[LocID ]],Table2[Loc],Table2[from Tower data],"PotentialCand")</f>
        <v>PotentialCand</v>
      </c>
      <c r="F559" t="str">
        <f>_xlfn.XLOOKUP(Table15[[#This Row],[LocID ]],Towerops!A566:A1088,Towerops!A566:A1088,"NoTowerOpsReport")</f>
        <v>NoTowerOpsReport</v>
      </c>
    </row>
    <row r="560" spans="1:6" hidden="1">
      <c r="A560" t="s">
        <v>2276</v>
      </c>
      <c r="B560" t="s">
        <v>2277</v>
      </c>
      <c r="C560" s="1">
        <v>153</v>
      </c>
      <c r="D560" s="1"/>
      <c r="E560" t="str">
        <f>_xlfn.XLOOKUP(Table15[[#This Row],[LocID ]],Table2[Loc],Table2[from Tower data],"PotentialCand")</f>
        <v>PotentialCand</v>
      </c>
      <c r="F560" t="str">
        <f>_xlfn.XLOOKUP(Table15[[#This Row],[LocID ]],Towerops!A567:A1089,Towerops!A567:A1089,"NoTowerOpsReport")</f>
        <v>NoTowerOpsReport</v>
      </c>
    </row>
    <row r="561" spans="1:6" hidden="1">
      <c r="A561" t="s">
        <v>2278</v>
      </c>
      <c r="B561" t="s">
        <v>679</v>
      </c>
      <c r="C561" s="1">
        <v>146</v>
      </c>
      <c r="D561" s="1">
        <v>8</v>
      </c>
      <c r="E561" t="str">
        <f>_xlfn.XLOOKUP(Table15[[#This Row],[LocID ]],Table2[Loc],Table2[from Tower data],"PotentialCand")</f>
        <v>PotentialCand</v>
      </c>
      <c r="F561" t="str">
        <f>_xlfn.XLOOKUP(Table15[[#This Row],[LocID ]],Towerops!A568:A1090,Towerops!A568:A1090,"NoTowerOpsReport")</f>
        <v>NoTowerOpsReport</v>
      </c>
    </row>
    <row r="562" spans="1:6" hidden="1">
      <c r="A562" t="s">
        <v>2279</v>
      </c>
      <c r="B562" t="s">
        <v>2280</v>
      </c>
      <c r="C562" s="1">
        <v>140</v>
      </c>
      <c r="D562" s="1"/>
      <c r="E562" t="str">
        <f>_xlfn.XLOOKUP(Table15[[#This Row],[LocID ]],Table2[Loc],Table2[from Tower data],"PotentialCand")</f>
        <v>PotentialCand</v>
      </c>
      <c r="F562" t="str">
        <f>_xlfn.XLOOKUP(Table15[[#This Row],[LocID ]],Towerops!A569:A1091,Towerops!A569:A1091,"NoTowerOpsReport")</f>
        <v>NoTowerOpsReport</v>
      </c>
    </row>
    <row r="563" spans="1:6" hidden="1">
      <c r="A563" t="s">
        <v>2281</v>
      </c>
      <c r="B563" t="s">
        <v>2282</v>
      </c>
      <c r="C563" s="1">
        <v>137</v>
      </c>
      <c r="D563" s="1"/>
      <c r="E563" t="str">
        <f>_xlfn.XLOOKUP(Table15[[#This Row],[LocID ]],Table2[Loc],Table2[from Tower data],"PotentialCand")</f>
        <v>PotentialCand</v>
      </c>
      <c r="F563" t="str">
        <f>_xlfn.XLOOKUP(Table15[[#This Row],[LocID ]],Towerops!A570:A1092,Towerops!A570:A1092,"NoTowerOpsReport")</f>
        <v>NoTowerOpsReport</v>
      </c>
    </row>
    <row r="564" spans="1:6" hidden="1">
      <c r="A564" t="s">
        <v>2283</v>
      </c>
      <c r="B564" t="s">
        <v>627</v>
      </c>
      <c r="C564" s="1">
        <v>136</v>
      </c>
      <c r="D564" s="1"/>
      <c r="E564" t="str">
        <f>_xlfn.XLOOKUP(Table15[[#This Row],[LocID ]],Table2[Loc],Table2[from Tower data],"PotentialCand")</f>
        <v>PotentialCand</v>
      </c>
      <c r="F564" t="str">
        <f>_xlfn.XLOOKUP(Table15[[#This Row],[LocID ]],Towerops!A571:A1093,Towerops!A571:A1093,"NoTowerOpsReport")</f>
        <v>NoTowerOpsReport</v>
      </c>
    </row>
    <row r="565" spans="1:6" hidden="1">
      <c r="A565" t="s">
        <v>2284</v>
      </c>
      <c r="B565" t="s">
        <v>2101</v>
      </c>
      <c r="C565" s="1">
        <v>128</v>
      </c>
      <c r="D565" s="1">
        <v>14</v>
      </c>
      <c r="E565" t="str">
        <f>_xlfn.XLOOKUP(Table15[[#This Row],[LocID ]],Table2[Loc],Table2[from Tower data],"PotentialCand")</f>
        <v>PotentialCand</v>
      </c>
      <c r="F565" t="str">
        <f>_xlfn.XLOOKUP(Table15[[#This Row],[LocID ]],Towerops!A572:A1094,Towerops!A572:A1094,"NoTowerOpsReport")</f>
        <v>NoTowerOpsReport</v>
      </c>
    </row>
    <row r="566" spans="1:6" hidden="1">
      <c r="A566" t="s">
        <v>2285</v>
      </c>
      <c r="B566" t="s">
        <v>2286</v>
      </c>
      <c r="C566" s="1">
        <v>127</v>
      </c>
      <c r="D566" s="1"/>
      <c r="E566" t="str">
        <f>_xlfn.XLOOKUP(Table15[[#This Row],[LocID ]],Table2[Loc],Table2[from Tower data],"PotentialCand")</f>
        <v>PotentialCand</v>
      </c>
      <c r="F566" t="str">
        <f>_xlfn.XLOOKUP(Table15[[#This Row],[LocID ]],Towerops!A573:A1095,Towerops!A573:A1095,"NoTowerOpsReport")</f>
        <v>NoTowerOpsReport</v>
      </c>
    </row>
    <row r="567" spans="1:6" hidden="1">
      <c r="A567" t="s">
        <v>2287</v>
      </c>
      <c r="B567" t="s">
        <v>2288</v>
      </c>
      <c r="C567" s="1">
        <v>125</v>
      </c>
      <c r="D567" s="1">
        <v>2</v>
      </c>
      <c r="E567" t="str">
        <f>_xlfn.XLOOKUP(Table15[[#This Row],[LocID ]],Table2[Loc],Table2[from Tower data],"PotentialCand")</f>
        <v>PotentialCand</v>
      </c>
      <c r="F567" t="str">
        <f>_xlfn.XLOOKUP(Table15[[#This Row],[LocID ]],Towerops!A574:A1096,Towerops!A574:A1096,"NoTowerOpsReport")</f>
        <v>NoTowerOpsReport</v>
      </c>
    </row>
    <row r="568" spans="1:6" hidden="1">
      <c r="A568" t="s">
        <v>2289</v>
      </c>
      <c r="B568" t="s">
        <v>2290</v>
      </c>
      <c r="C568" s="1">
        <v>124</v>
      </c>
      <c r="D568" s="1">
        <v>11</v>
      </c>
      <c r="E568" t="str">
        <f>_xlfn.XLOOKUP(Table15[[#This Row],[LocID ]],Table2[Loc],Table2[from Tower data],"PotentialCand")</f>
        <v>PotentialCand</v>
      </c>
      <c r="F568" t="str">
        <f>_xlfn.XLOOKUP(Table15[[#This Row],[LocID ]],Towerops!A575:A1097,Towerops!A575:A1097,"NoTowerOpsReport")</f>
        <v>NoTowerOpsReport</v>
      </c>
    </row>
    <row r="569" spans="1:6" hidden="1">
      <c r="A569" t="s">
        <v>2291</v>
      </c>
      <c r="B569" t="s">
        <v>2292</v>
      </c>
      <c r="C569" s="1">
        <v>121</v>
      </c>
      <c r="D569" s="1">
        <v>8</v>
      </c>
      <c r="E569" t="str">
        <f>_xlfn.XLOOKUP(Table15[[#This Row],[LocID ]],Table2[Loc],Table2[from Tower data],"PotentialCand")</f>
        <v>PotentialCand</v>
      </c>
      <c r="F569" t="str">
        <f>_xlfn.XLOOKUP(Table15[[#This Row],[LocID ]],Towerops!A576:A1098,Towerops!A576:A1098,"NoTowerOpsReport")</f>
        <v>NoTowerOpsReport</v>
      </c>
    </row>
    <row r="570" spans="1:6" hidden="1">
      <c r="A570" t="s">
        <v>2293</v>
      </c>
      <c r="B570" t="s">
        <v>2294</v>
      </c>
      <c r="C570" s="1">
        <v>119</v>
      </c>
      <c r="D570" s="1">
        <v>2</v>
      </c>
      <c r="E570" t="str">
        <f>_xlfn.XLOOKUP(Table15[[#This Row],[LocID ]],Table2[Loc],Table2[from Tower data],"PotentialCand")</f>
        <v>PotentialCand</v>
      </c>
      <c r="F570" t="str">
        <f>_xlfn.XLOOKUP(Table15[[#This Row],[LocID ]],Towerops!A577:A1099,Towerops!A577:A1099,"NoTowerOpsReport")</f>
        <v>NoTowerOpsReport</v>
      </c>
    </row>
    <row r="571" spans="1:6" hidden="1">
      <c r="A571" t="s">
        <v>2295</v>
      </c>
      <c r="B571" t="s">
        <v>2296</v>
      </c>
      <c r="C571" s="1">
        <v>111</v>
      </c>
      <c r="D571" s="1">
        <v>1</v>
      </c>
      <c r="E571" t="str">
        <f>_xlfn.XLOOKUP(Table15[[#This Row],[LocID ]],Table2[Loc],Table2[from Tower data],"PotentialCand")</f>
        <v>PotentialCand</v>
      </c>
      <c r="F571" t="str">
        <f>_xlfn.XLOOKUP(Table15[[#This Row],[LocID ]],Towerops!A578:A1100,Towerops!A578:A1100,"NoTowerOpsReport")</f>
        <v>NoTowerOpsReport</v>
      </c>
    </row>
    <row r="572" spans="1:6" hidden="1">
      <c r="A572" t="s">
        <v>2297</v>
      </c>
      <c r="B572" t="s">
        <v>2298</v>
      </c>
      <c r="C572" s="1">
        <v>108</v>
      </c>
      <c r="D572" s="1">
        <v>3</v>
      </c>
      <c r="E572" t="str">
        <f>_xlfn.XLOOKUP(Table15[[#This Row],[LocID ]],Table2[Loc],Table2[from Tower data],"PotentialCand")</f>
        <v>PotentialCand</v>
      </c>
      <c r="F572" t="str">
        <f>_xlfn.XLOOKUP(Table15[[#This Row],[LocID ]],Towerops!A579:A1101,Towerops!A579:A1101,"NoTowerOpsReport")</f>
        <v>NoTowerOpsReport</v>
      </c>
    </row>
    <row r="573" spans="1:6" hidden="1">
      <c r="A573" t="s">
        <v>2299</v>
      </c>
      <c r="B573" t="s">
        <v>2300</v>
      </c>
      <c r="C573" s="1">
        <v>107</v>
      </c>
      <c r="D573" s="1">
        <v>8</v>
      </c>
      <c r="E573" t="str">
        <f>_xlfn.XLOOKUP(Table15[[#This Row],[LocID ]],Table2[Loc],Table2[from Tower data],"PotentialCand")</f>
        <v>PotentialCand</v>
      </c>
      <c r="F573" t="str">
        <f>_xlfn.XLOOKUP(Table15[[#This Row],[LocID ]],Towerops!A580:A1102,Towerops!A580:A1102,"NoTowerOpsReport")</f>
        <v>NoTowerOpsReport</v>
      </c>
    </row>
    <row r="574" spans="1:6" hidden="1">
      <c r="A574" t="s">
        <v>2301</v>
      </c>
      <c r="B574" t="s">
        <v>112</v>
      </c>
      <c r="C574" s="1">
        <v>95</v>
      </c>
      <c r="D574" s="1"/>
      <c r="E574" t="str">
        <f>_xlfn.XLOOKUP(Table15[[#This Row],[LocID ]],Table2[Loc],Table2[from Tower data],"PotentialCand")</f>
        <v>PotentialCand</v>
      </c>
      <c r="F574" t="str">
        <f>_xlfn.XLOOKUP(Table15[[#This Row],[LocID ]],Towerops!A581:A1103,Towerops!A581:A1103,"NoTowerOpsReport")</f>
        <v>NoTowerOpsReport</v>
      </c>
    </row>
    <row r="575" spans="1:6" hidden="1">
      <c r="A575" t="s">
        <v>2302</v>
      </c>
      <c r="B575" t="s">
        <v>2303</v>
      </c>
      <c r="C575" s="1">
        <v>89</v>
      </c>
      <c r="D575" s="1">
        <v>11</v>
      </c>
      <c r="E575" t="str">
        <f>_xlfn.XLOOKUP(Table15[[#This Row],[LocID ]],Table2[Loc],Table2[from Tower data],"PotentialCand")</f>
        <v>PotentialCand</v>
      </c>
      <c r="F575" t="str">
        <f>_xlfn.XLOOKUP(Table15[[#This Row],[LocID ]],Towerops!A582:A1104,Towerops!A582:A1104,"NoTowerOpsReport")</f>
        <v>NoTowerOpsReport</v>
      </c>
    </row>
    <row r="576" spans="1:6" hidden="1">
      <c r="A576" t="s">
        <v>2304</v>
      </c>
      <c r="B576" t="s">
        <v>2305</v>
      </c>
      <c r="C576" s="1">
        <v>88</v>
      </c>
      <c r="D576" s="1">
        <v>4</v>
      </c>
      <c r="E576" t="str">
        <f>_xlfn.XLOOKUP(Table15[[#This Row],[LocID ]],Table2[Loc],Table2[from Tower data],"PotentialCand")</f>
        <v>PotentialCand</v>
      </c>
      <c r="F576" t="str">
        <f>_xlfn.XLOOKUP(Table15[[#This Row],[LocID ]],Towerops!A583:A1105,Towerops!A583:A1105,"NoTowerOpsReport")</f>
        <v>NoTowerOpsReport</v>
      </c>
    </row>
    <row r="577" spans="1:6" hidden="1">
      <c r="A577" t="s">
        <v>2306</v>
      </c>
      <c r="B577" t="s">
        <v>2307</v>
      </c>
      <c r="C577" s="1">
        <v>80</v>
      </c>
      <c r="D577" s="1"/>
      <c r="E577" t="str">
        <f>_xlfn.XLOOKUP(Table15[[#This Row],[LocID ]],Table2[Loc],Table2[from Tower data],"PotentialCand")</f>
        <v>PotentialCand</v>
      </c>
      <c r="F577" t="str">
        <f>_xlfn.XLOOKUP(Table15[[#This Row],[LocID ]],Towerops!A584:A1106,Towerops!A584:A1106,"NoTowerOpsReport")</f>
        <v>NoTowerOpsReport</v>
      </c>
    </row>
    <row r="578" spans="1:6" hidden="1">
      <c r="A578" t="s">
        <v>2308</v>
      </c>
      <c r="B578" t="s">
        <v>630</v>
      </c>
      <c r="C578" s="1">
        <v>79</v>
      </c>
      <c r="D578" s="1">
        <v>2679</v>
      </c>
      <c r="E578" t="str">
        <f>_xlfn.XLOOKUP(Table15[[#This Row],[LocID ]],Table2[Loc],Table2[from Tower data],"PotentialCand")</f>
        <v>PotentialCand</v>
      </c>
      <c r="F578" t="str">
        <f>_xlfn.XLOOKUP(Table15[[#This Row],[LocID ]],Towerops!A585:A1107,Towerops!A585:A1107,"NoTowerOpsReport")</f>
        <v>NoTowerOpsReport</v>
      </c>
    </row>
    <row r="579" spans="1:6" hidden="1">
      <c r="A579" t="s">
        <v>2309</v>
      </c>
      <c r="B579" t="s">
        <v>2310</v>
      </c>
      <c r="C579" s="1">
        <v>76</v>
      </c>
      <c r="D579" s="1">
        <v>2</v>
      </c>
      <c r="E579" t="str">
        <f>_xlfn.XLOOKUP(Table15[[#This Row],[LocID ]],Table2[Loc],Table2[from Tower data],"PotentialCand")</f>
        <v>PotentialCand</v>
      </c>
      <c r="F579" t="str">
        <f>_xlfn.XLOOKUP(Table15[[#This Row],[LocID ]],Towerops!A586:A1108,Towerops!A586:A1108,"NoTowerOpsReport")</f>
        <v>NoTowerOpsReport</v>
      </c>
    </row>
    <row r="580" spans="1:6" hidden="1">
      <c r="A580" t="s">
        <v>2311</v>
      </c>
      <c r="B580" t="s">
        <v>2312</v>
      </c>
      <c r="C580" s="1">
        <v>75</v>
      </c>
      <c r="D580" s="1">
        <v>3</v>
      </c>
      <c r="E580" t="str">
        <f>_xlfn.XLOOKUP(Table15[[#This Row],[LocID ]],Table2[Loc],Table2[from Tower data],"PotentialCand")</f>
        <v>PotentialCand</v>
      </c>
      <c r="F580" t="str">
        <f>_xlfn.XLOOKUP(Table15[[#This Row],[LocID ]],Towerops!A587:A1109,Towerops!A587:A1109,"NoTowerOpsReport")</f>
        <v>NoTowerOpsReport</v>
      </c>
    </row>
    <row r="581" spans="1:6" hidden="1">
      <c r="A581" t="s">
        <v>2313</v>
      </c>
      <c r="B581" t="s">
        <v>2314</v>
      </c>
      <c r="C581" s="1">
        <v>69</v>
      </c>
      <c r="D581" s="1">
        <v>1</v>
      </c>
      <c r="E581" t="str">
        <f>_xlfn.XLOOKUP(Table15[[#This Row],[LocID ]],Table2[Loc],Table2[from Tower data],"PotentialCand")</f>
        <v>PotentialCand</v>
      </c>
      <c r="F581" t="str">
        <f>_xlfn.XLOOKUP(Table15[[#This Row],[LocID ]],Towerops!A588:A1110,Towerops!A588:A1110,"NoTowerOpsReport")</f>
        <v>NoTowerOpsReport</v>
      </c>
    </row>
    <row r="582" spans="1:6" hidden="1">
      <c r="A582" t="s">
        <v>2315</v>
      </c>
      <c r="B582" t="s">
        <v>2316</v>
      </c>
      <c r="C582" s="1">
        <v>59</v>
      </c>
      <c r="D582" s="1">
        <v>25</v>
      </c>
      <c r="E582" t="str">
        <f>_xlfn.XLOOKUP(Table15[[#This Row],[LocID ]],Table2[Loc],Table2[from Tower data],"PotentialCand")</f>
        <v>PotentialCand</v>
      </c>
      <c r="F582" t="str">
        <f>_xlfn.XLOOKUP(Table15[[#This Row],[LocID ]],Towerops!A589:A1111,Towerops!A589:A1111,"NoTowerOpsReport")</f>
        <v>NoTowerOpsReport</v>
      </c>
    </row>
    <row r="583" spans="1:6" hidden="1">
      <c r="A583" t="s">
        <v>2317</v>
      </c>
      <c r="B583" t="s">
        <v>2318</v>
      </c>
      <c r="C583" s="1">
        <v>57</v>
      </c>
      <c r="D583" s="1">
        <v>16</v>
      </c>
      <c r="E583" t="str">
        <f>_xlfn.XLOOKUP(Table15[[#This Row],[LocID ]],Table2[Loc],Table2[from Tower data],"PotentialCand")</f>
        <v>PotentialCand</v>
      </c>
      <c r="F583" t="str">
        <f>_xlfn.XLOOKUP(Table15[[#This Row],[LocID ]],Towerops!A590:A1112,Towerops!A590:A1112,"NoTowerOpsReport")</f>
        <v>NoTowerOpsReport</v>
      </c>
    </row>
    <row r="584" spans="1:6" hidden="1">
      <c r="A584" t="s">
        <v>2319</v>
      </c>
      <c r="B584" t="s">
        <v>497</v>
      </c>
      <c r="C584" s="1">
        <v>54</v>
      </c>
      <c r="D584" s="1">
        <v>2</v>
      </c>
      <c r="E584" t="str">
        <f>_xlfn.XLOOKUP(Table15[[#This Row],[LocID ]],Table2[Loc],Table2[from Tower data],"PotentialCand")</f>
        <v>PotentialCand</v>
      </c>
      <c r="F584" t="str">
        <f>_xlfn.XLOOKUP(Table15[[#This Row],[LocID ]],Towerops!A591:A1113,Towerops!A591:A1113,"NoTowerOpsReport")</f>
        <v>NoTowerOpsReport</v>
      </c>
    </row>
    <row r="585" spans="1:6" hidden="1">
      <c r="A585" t="s">
        <v>2320</v>
      </c>
      <c r="B585" t="s">
        <v>391</v>
      </c>
      <c r="C585" s="1">
        <v>48</v>
      </c>
      <c r="D585" s="1">
        <v>4</v>
      </c>
      <c r="E585" t="str">
        <f>_xlfn.XLOOKUP(Table15[[#This Row],[LocID ]],Table2[Loc],Table2[from Tower data],"PotentialCand")</f>
        <v>PotentialCand</v>
      </c>
      <c r="F585" t="str">
        <f>_xlfn.XLOOKUP(Table15[[#This Row],[LocID ]],Towerops!A592:A1114,Towerops!A592:A1114,"NoTowerOpsReport")</f>
        <v>NoTowerOpsReport</v>
      </c>
    </row>
    <row r="586" spans="1:6" hidden="1">
      <c r="A586" t="s">
        <v>2321</v>
      </c>
      <c r="B586" t="s">
        <v>2322</v>
      </c>
      <c r="C586" s="1">
        <v>45</v>
      </c>
      <c r="D586" s="1"/>
      <c r="E586" t="str">
        <f>_xlfn.XLOOKUP(Table15[[#This Row],[LocID ]],Table2[Loc],Table2[from Tower data],"PotentialCand")</f>
        <v>PotentialCand</v>
      </c>
      <c r="F586" t="str">
        <f>_xlfn.XLOOKUP(Table15[[#This Row],[LocID ]],Towerops!A593:A1115,Towerops!A593:A1115,"NoTowerOpsReport")</f>
        <v>NoTowerOpsReport</v>
      </c>
    </row>
    <row r="587" spans="1:6" hidden="1">
      <c r="A587" t="s">
        <v>2323</v>
      </c>
      <c r="B587" t="s">
        <v>2324</v>
      </c>
      <c r="C587" s="1">
        <v>43</v>
      </c>
      <c r="D587" s="1"/>
      <c r="E587" t="str">
        <f>_xlfn.XLOOKUP(Table15[[#This Row],[LocID ]],Table2[Loc],Table2[from Tower data],"PotentialCand")</f>
        <v>PotentialCand</v>
      </c>
      <c r="F587" t="str">
        <f>_xlfn.XLOOKUP(Table15[[#This Row],[LocID ]],Towerops!A594:A1116,Towerops!A594:A1116,"NoTowerOpsReport")</f>
        <v>NoTowerOpsReport</v>
      </c>
    </row>
    <row r="588" spans="1:6" hidden="1">
      <c r="A588" t="s">
        <v>2325</v>
      </c>
      <c r="B588" t="s">
        <v>2326</v>
      </c>
      <c r="C588" s="1">
        <v>39</v>
      </c>
      <c r="D588" s="1"/>
      <c r="E588" t="str">
        <f>_xlfn.XLOOKUP(Table15[[#This Row],[LocID ]],Table2[Loc],Table2[from Tower data],"PotentialCand")</f>
        <v>PotentialCand</v>
      </c>
      <c r="F588" t="str">
        <f>_xlfn.XLOOKUP(Table15[[#This Row],[LocID ]],Towerops!A595:A1117,Towerops!A595:A1117,"NoTowerOpsReport")</f>
        <v>NoTowerOpsReport</v>
      </c>
    </row>
    <row r="589" spans="1:6" hidden="1">
      <c r="A589" t="s">
        <v>2327</v>
      </c>
      <c r="B589" t="s">
        <v>1756</v>
      </c>
      <c r="C589" s="1">
        <v>36</v>
      </c>
      <c r="D589" s="1">
        <v>4</v>
      </c>
      <c r="E589" t="str">
        <f>_xlfn.XLOOKUP(Table15[[#This Row],[LocID ]],Table2[Loc],Table2[from Tower data],"PotentialCand")</f>
        <v>PotentialCand</v>
      </c>
      <c r="F589" t="str">
        <f>_xlfn.XLOOKUP(Table15[[#This Row],[LocID ]],Towerops!A596:A1118,Towerops!A596:A1118,"NoTowerOpsReport")</f>
        <v>NoTowerOpsReport</v>
      </c>
    </row>
    <row r="590" spans="1:6" hidden="1">
      <c r="A590" t="s">
        <v>2328</v>
      </c>
      <c r="B590" t="s">
        <v>446</v>
      </c>
      <c r="C590" s="1">
        <v>33</v>
      </c>
      <c r="D590" s="1">
        <v>6</v>
      </c>
      <c r="E590" t="str">
        <f>_xlfn.XLOOKUP(Table15[[#This Row],[LocID ]],Table2[Loc],Table2[from Tower data],"PotentialCand")</f>
        <v>PotentialCand</v>
      </c>
      <c r="F590" t="str">
        <f>_xlfn.XLOOKUP(Table15[[#This Row],[LocID ]],Towerops!A597:A1119,Towerops!A597:A1119,"NoTowerOpsReport")</f>
        <v>NoTowerOpsReport</v>
      </c>
    </row>
    <row r="591" spans="1:6" hidden="1">
      <c r="A591" t="s">
        <v>2329</v>
      </c>
      <c r="B591" t="s">
        <v>2330</v>
      </c>
      <c r="C591" s="1">
        <v>32</v>
      </c>
      <c r="D591" s="1">
        <v>9</v>
      </c>
      <c r="E591" t="str">
        <f>_xlfn.XLOOKUP(Table15[[#This Row],[LocID ]],Table2[Loc],Table2[from Tower data],"PotentialCand")</f>
        <v>PotentialCand</v>
      </c>
      <c r="F591" t="str">
        <f>_xlfn.XLOOKUP(Table15[[#This Row],[LocID ]],Towerops!A598:A1120,Towerops!A598:A1120,"NoTowerOpsReport")</f>
        <v>NoTowerOpsReport</v>
      </c>
    </row>
    <row r="592" spans="1:6" hidden="1">
      <c r="A592" t="s">
        <v>2331</v>
      </c>
      <c r="B592" t="s">
        <v>491</v>
      </c>
      <c r="C592" s="1">
        <v>32</v>
      </c>
      <c r="D592" s="1">
        <v>45</v>
      </c>
      <c r="E592" t="str">
        <f>_xlfn.XLOOKUP(Table15[[#This Row],[LocID ]],Table2[Loc],Table2[from Tower data],"PotentialCand")</f>
        <v>PotentialCand</v>
      </c>
      <c r="F592" t="str">
        <f>_xlfn.XLOOKUP(Table15[[#This Row],[LocID ]],Towerops!A599:A1121,Towerops!A599:A1121,"NoTowerOpsReport")</f>
        <v>NoTowerOpsReport</v>
      </c>
    </row>
    <row r="593" spans="1:7" hidden="1">
      <c r="A593" t="s">
        <v>2332</v>
      </c>
      <c r="B593" t="s">
        <v>2333</v>
      </c>
      <c r="C593" s="1">
        <v>30</v>
      </c>
      <c r="D593" s="1"/>
      <c r="E593" t="str">
        <f>_xlfn.XLOOKUP(Table15[[#This Row],[LocID ]],Table2[Loc],Table2[from Tower data],"PotentialCand")</f>
        <v>PotentialCand</v>
      </c>
      <c r="F593" t="str">
        <f>_xlfn.XLOOKUP(Table15[[#This Row],[LocID ]],Towerops!A600:A1122,Towerops!A600:A1122,"NoTowerOpsReport")</f>
        <v>NoTowerOpsReport</v>
      </c>
    </row>
    <row r="594" spans="1:7" hidden="1">
      <c r="A594" t="s">
        <v>2334</v>
      </c>
      <c r="B594" t="s">
        <v>2335</v>
      </c>
      <c r="C594" s="1">
        <v>28</v>
      </c>
      <c r="D594" s="1"/>
      <c r="E594" t="str">
        <f>_xlfn.XLOOKUP(Table15[[#This Row],[LocID ]],Table2[Loc],Table2[from Tower data],"PotentialCand")</f>
        <v>PotentialCand</v>
      </c>
      <c r="F594" t="str">
        <f>_xlfn.XLOOKUP(Table15[[#This Row],[LocID ]],Towerops!A601:A1123,Towerops!A601:A1123,"NoTowerOpsReport")</f>
        <v>NoTowerOpsReport</v>
      </c>
    </row>
    <row r="595" spans="1:7" hidden="1">
      <c r="A595" t="s">
        <v>2336</v>
      </c>
      <c r="B595" t="s">
        <v>2337</v>
      </c>
      <c r="C595" s="1">
        <v>22</v>
      </c>
      <c r="D595" s="1"/>
      <c r="E595" t="str">
        <f>_xlfn.XLOOKUP(Table15[[#This Row],[LocID ]],Table2[Loc],Table2[from Tower data],"PotentialCand")</f>
        <v>PotentialCand</v>
      </c>
      <c r="F595" t="str">
        <f>_xlfn.XLOOKUP(Table15[[#This Row],[LocID ]],Towerops!A602:A1124,Towerops!A602:A1124,"NoTowerOpsReport")</f>
        <v>NoTowerOpsReport</v>
      </c>
    </row>
    <row r="596" spans="1:7" hidden="1">
      <c r="A596" t="s">
        <v>2338</v>
      </c>
      <c r="B596" t="s">
        <v>2339</v>
      </c>
      <c r="C596" s="1">
        <v>17</v>
      </c>
      <c r="D596" s="1"/>
      <c r="E596" t="str">
        <f>_xlfn.XLOOKUP(Table15[[#This Row],[LocID ]],Table2[Loc],Table2[from Tower data],"PotentialCand")</f>
        <v>PotentialCand</v>
      </c>
      <c r="F596" t="str">
        <f>_xlfn.XLOOKUP(Table15[[#This Row],[LocID ]],Towerops!A603:A1125,Towerops!A603:A1125,"NoTowerOpsReport")</f>
        <v>NoTowerOpsReport</v>
      </c>
      <c r="G596">
        <v>610</v>
      </c>
    </row>
    <row r="597" spans="1:7" hidden="1">
      <c r="A597" t="s">
        <v>2340</v>
      </c>
      <c r="B597" t="s">
        <v>2341</v>
      </c>
      <c r="C597" s="1">
        <v>12</v>
      </c>
      <c r="D597" s="1">
        <v>6</v>
      </c>
      <c r="E597" t="str">
        <f>_xlfn.XLOOKUP(Table15[[#This Row],[LocID ]],Table2[Loc],Table2[from Tower data],"PotentialCand")</f>
        <v>PotentialCand</v>
      </c>
      <c r="F597" t="str">
        <f>_xlfn.XLOOKUP(Table15[[#This Row],[LocID ]],Towerops!A604:A1126,Towerops!A604:A1126,"NoTowerOpsReport")</f>
        <v>NoTowerOpsReport</v>
      </c>
    </row>
    <row r="598" spans="1:7" hidden="1">
      <c r="A598" t="s">
        <v>2342</v>
      </c>
      <c r="B598" t="s">
        <v>2343</v>
      </c>
      <c r="C598" s="1">
        <v>10</v>
      </c>
      <c r="D598" s="1"/>
      <c r="E598" t="str">
        <f>_xlfn.XLOOKUP(Table15[[#This Row],[LocID ]],Table2[Loc],Table2[from Tower data],"PotentialCand")</f>
        <v>PotentialCand</v>
      </c>
      <c r="F598" t="str">
        <f>_xlfn.XLOOKUP(Table15[[#This Row],[LocID ]],Towerops!A605:A1127,Towerops!A605:A1127,"NoTowerOpsReport")</f>
        <v>NoTowerOpsReport</v>
      </c>
    </row>
    <row r="599" spans="1:7" hidden="1">
      <c r="A599" t="s">
        <v>2344</v>
      </c>
      <c r="B599" t="s">
        <v>2345</v>
      </c>
      <c r="C599" s="1">
        <v>5</v>
      </c>
      <c r="D599" s="1"/>
      <c r="E599" t="str">
        <f>_xlfn.XLOOKUP(Table15[[#This Row],[LocID ]],Table2[Loc],Table2[from Tower data],"PotentialCand")</f>
        <v>PotentialCand</v>
      </c>
      <c r="F599" t="str">
        <f>_xlfn.XLOOKUP(Table15[[#This Row],[LocID ]],Towerops!A606:A1128,Towerops!A606:A1128,"NoTowerOpsReport")</f>
        <v>NoTowerOpsReport</v>
      </c>
    </row>
    <row r="600" spans="1:7" hidden="1">
      <c r="A600" t="s">
        <v>2346</v>
      </c>
      <c r="B600" t="s">
        <v>2347</v>
      </c>
      <c r="C600" s="1">
        <v>2</v>
      </c>
      <c r="D600" s="1"/>
      <c r="E600" t="str">
        <f>_xlfn.XLOOKUP(Table15[[#This Row],[LocID ]],Table2[Loc],Table2[from Tower data],"PotentialCand")</f>
        <v>PotentialCand</v>
      </c>
      <c r="F600" t="str">
        <f>_xlfn.XLOOKUP(Table15[[#This Row],[LocID ]],Towerops!A607:A1129,Towerops!A607:A1129,"NoTowerOpsReport")</f>
        <v>NoTowerOpsReport</v>
      </c>
    </row>
    <row r="601" spans="1:7" hidden="1">
      <c r="A601" t="s">
        <v>2348</v>
      </c>
      <c r="B601" t="s">
        <v>2349</v>
      </c>
      <c r="C601" s="1">
        <v>1</v>
      </c>
      <c r="D601" s="1"/>
      <c r="E601" t="str">
        <f>_xlfn.XLOOKUP(Table15[[#This Row],[LocID ]],Table2[Loc],Table2[from Tower data],"PotentialCand")</f>
        <v>PotentialCand</v>
      </c>
      <c r="F601" t="str">
        <f>_xlfn.XLOOKUP(Table15[[#This Row],[LocID ]],Towerops!A608:A1130,Towerops!A608:A1130,"NoTowerOpsReport")</f>
        <v>NoTowerOpsReport</v>
      </c>
    </row>
    <row r="602" spans="1:7" hidden="1">
      <c r="A602" t="s">
        <v>2350</v>
      </c>
      <c r="B602" t="s">
        <v>1682</v>
      </c>
      <c r="C602" s="1">
        <v>0</v>
      </c>
      <c r="D602" s="1"/>
      <c r="E602" t="str">
        <f>_xlfn.XLOOKUP(Table15[[#This Row],[LocID ]],Table2[Loc],Table2[from Tower data],"PotentialCand")</f>
        <v>PotentialCand</v>
      </c>
      <c r="F602" t="str">
        <f>_xlfn.XLOOKUP(Table15[[#This Row],[LocID ]],Towerops!A609:A1131,Towerops!A609:A1131,"NoTowerOpsReport")</f>
        <v>NoTowerOpsReport</v>
      </c>
    </row>
    <row r="603" spans="1:7" hidden="1">
      <c r="A603" t="s">
        <v>2351</v>
      </c>
      <c r="B603" t="s">
        <v>2352</v>
      </c>
      <c r="C603" s="1">
        <v>0</v>
      </c>
      <c r="D603" s="1"/>
      <c r="E603" t="str">
        <f>_xlfn.XLOOKUP(Table15[[#This Row],[LocID ]],Table2[Loc],Table2[from Tower data],"PotentialCand")</f>
        <v>PotentialCand</v>
      </c>
      <c r="F603" t="str">
        <f>_xlfn.XLOOKUP(Table15[[#This Row],[LocID ]],Towerops!A610:A1132,Towerops!A610:A1132,"NoTowerOpsReport")</f>
        <v>NoTowerOpsReport</v>
      </c>
    </row>
    <row r="604" spans="1:7" hidden="1">
      <c r="A604" t="s">
        <v>2353</v>
      </c>
      <c r="B604" t="s">
        <v>1529</v>
      </c>
      <c r="C604" s="1">
        <v>0</v>
      </c>
      <c r="D604" s="1"/>
      <c r="E604" t="str">
        <f>_xlfn.XLOOKUP(Table15[[#This Row],[LocID ]],Table2[Loc],Table2[from Tower data],"PotentialCand")</f>
        <v>PotentialCand</v>
      </c>
      <c r="F604" t="str">
        <f>_xlfn.XLOOKUP(Table15[[#This Row],[LocID ]],Towerops!A611:A1133,Towerops!A611:A1133,"NoTowerOpsReport")</f>
        <v>NoTowerOpsReport</v>
      </c>
    </row>
    <row r="605" spans="1:7" hidden="1">
      <c r="A605" t="s">
        <v>2354</v>
      </c>
      <c r="B605" t="s">
        <v>1765</v>
      </c>
      <c r="C605" s="1">
        <v>0</v>
      </c>
      <c r="D605" s="1"/>
      <c r="E605" t="str">
        <f>_xlfn.XLOOKUP(Table15[[#This Row],[LocID ]],Table2[Loc],Table2[from Tower data],"PotentialCand")</f>
        <v>PotentialCand</v>
      </c>
      <c r="F605" t="str">
        <f>_xlfn.XLOOKUP(Table15[[#This Row],[LocID ]],Towerops!A612:A1134,Towerops!A612:A1134,"NoTowerOpsReport")</f>
        <v>NoTowerOpsReport</v>
      </c>
    </row>
    <row r="606" spans="1:7" hidden="1">
      <c r="A606" t="s">
        <v>2355</v>
      </c>
      <c r="B606" t="s">
        <v>526</v>
      </c>
      <c r="C606" s="1">
        <v>0</v>
      </c>
      <c r="D606" s="1"/>
      <c r="E606" t="str">
        <f>_xlfn.XLOOKUP(Table15[[#This Row],[LocID ]],Table2[Loc],Table2[from Tower data],"PotentialCand")</f>
        <v>PotentialCand</v>
      </c>
      <c r="F606" t="str">
        <f>_xlfn.XLOOKUP(Table15[[#This Row],[LocID ]],Towerops!A613:A1135,Towerops!A613:A1135,"NoTowerOpsReport")</f>
        <v>NoTowerOpsReport</v>
      </c>
    </row>
    <row r="607" spans="1:7" hidden="1">
      <c r="A607" t="s">
        <v>2356</v>
      </c>
      <c r="B607" t="s">
        <v>539</v>
      </c>
      <c r="C607" s="1">
        <v>0</v>
      </c>
      <c r="D607" s="1"/>
      <c r="E607" t="str">
        <f>_xlfn.XLOOKUP(Table15[[#This Row],[LocID ]],Table2[Loc],Table2[from Tower data],"PotentialCand")</f>
        <v>PotentialCand</v>
      </c>
      <c r="F607" t="str">
        <f>_xlfn.XLOOKUP(Table15[[#This Row],[LocID ]],Towerops!A614:A1136,Towerops!A614:A1136,"NoTowerOpsReport")</f>
        <v>NoTowerOpsReport</v>
      </c>
    </row>
    <row r="608" spans="1:7" hidden="1">
      <c r="A608" t="s">
        <v>2357</v>
      </c>
      <c r="B608" t="s">
        <v>564</v>
      </c>
      <c r="C608" s="1">
        <v>0</v>
      </c>
      <c r="D608" s="1"/>
      <c r="E608" t="str">
        <f>_xlfn.XLOOKUP(Table15[[#This Row],[LocID ]],Table2[Loc],Table2[from Tower data],"PotentialCand")</f>
        <v>PotentialCand</v>
      </c>
      <c r="F608" t="str">
        <f>_xlfn.XLOOKUP(Table15[[#This Row],[LocID ]],Towerops!A615:A1137,Towerops!A615:A1137,"NoTowerOpsReport")</f>
        <v>NoTowerOpsReport</v>
      </c>
    </row>
    <row r="609" spans="1:6" hidden="1">
      <c r="A609" t="s">
        <v>2358</v>
      </c>
      <c r="B609" t="s">
        <v>1765</v>
      </c>
      <c r="C609" s="1">
        <v>0</v>
      </c>
      <c r="D609" s="1"/>
      <c r="E609" t="str">
        <f>_xlfn.XLOOKUP(Table15[[#This Row],[LocID ]],Table2[Loc],Table2[from Tower data],"PotentialCand")</f>
        <v>PotentialCand</v>
      </c>
      <c r="F609" t="str">
        <f>_xlfn.XLOOKUP(Table15[[#This Row],[LocID ]],Towerops!A616:A1138,Towerops!A616:A1138,"NoTowerOpsReport")</f>
        <v>NoTowerOpsReport</v>
      </c>
    </row>
    <row r="610" spans="1:6" hidden="1">
      <c r="A610" t="s">
        <v>2359</v>
      </c>
      <c r="B610" t="s">
        <v>2360</v>
      </c>
      <c r="C610" s="1">
        <v>0</v>
      </c>
      <c r="D610" s="1"/>
      <c r="E610" t="str">
        <f>_xlfn.XLOOKUP(Table15[[#This Row],[LocID ]],Table2[Loc],Table2[from Tower data],"PotentialCand")</f>
        <v>PotentialCand</v>
      </c>
      <c r="F610" t="str">
        <f>_xlfn.XLOOKUP(Table15[[#This Row],[LocID ]],Towerops!A617:A1139,Towerops!A617:A1139,"NoTowerOpsReport")</f>
        <v>NoTowerOpsReport</v>
      </c>
    </row>
    <row r="611" spans="1:6" hidden="1">
      <c r="A611" t="s">
        <v>2361</v>
      </c>
      <c r="B611" t="s">
        <v>509</v>
      </c>
      <c r="C611" s="1">
        <v>0</v>
      </c>
      <c r="D611" s="1"/>
      <c r="E611" t="str">
        <f>_xlfn.XLOOKUP(Table15[[#This Row],[LocID ]],Table2[Loc],Table2[from Tower data],"PotentialCand")</f>
        <v>PotentialCand</v>
      </c>
      <c r="F611" t="str">
        <f>_xlfn.XLOOKUP(Table15[[#This Row],[LocID ]],Towerops!A618:A1140,Towerops!A618:A1140,"NoTowerOpsReport")</f>
        <v>NoTowerOpsReport</v>
      </c>
    </row>
    <row r="612" spans="1:6">
      <c r="C612" s="1"/>
      <c r="D61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98A3-A630-4D48-91CC-5DB67C4E2A4D}">
  <dimension ref="A1:H497"/>
  <sheetViews>
    <sheetView workbookViewId="0">
      <selection activeCell="F501" sqref="F501"/>
    </sheetView>
  </sheetViews>
  <sheetFormatPr defaultRowHeight="14.25"/>
  <cols>
    <col min="1" max="1" width="7.85546875" bestFit="1" customWidth="1"/>
    <col min="2" max="2" width="23.7109375" customWidth="1"/>
    <col min="4" max="4" width="10.7109375" customWidth="1"/>
    <col min="5" max="5" width="21.28515625" bestFit="1" customWidth="1"/>
    <col min="6" max="6" width="33.5703125" bestFit="1" customWidth="1"/>
  </cols>
  <sheetData>
    <row r="1" spans="1:6">
      <c r="A1" t="s">
        <v>1101</v>
      </c>
      <c r="B1" t="s">
        <v>918</v>
      </c>
      <c r="C1" t="s">
        <v>919</v>
      </c>
      <c r="D1" t="s">
        <v>1102</v>
      </c>
      <c r="E1" t="s">
        <v>1103</v>
      </c>
      <c r="F1" t="s">
        <v>2362</v>
      </c>
    </row>
    <row r="2" spans="1:6" hidden="1">
      <c r="A2" t="s">
        <v>678</v>
      </c>
      <c r="B2" t="s">
        <v>679</v>
      </c>
      <c r="C2" s="1">
        <v>395855</v>
      </c>
      <c r="D2" s="1">
        <v>1242427</v>
      </c>
      <c r="E2" t="str">
        <f>_xlfn.XLOOKUP(Table16[[#This Row],[LocID ]],Table2[Loc],Table2[from Tower data],"PotentialCand")</f>
        <v>IAH</v>
      </c>
      <c r="F2" t="str">
        <f>_xlfn.XLOOKUP(Table16[[#This Row],[LocID ]],Towerops!A9:A531,Towerops!A9:A531,"NoTowerOpsReport")</f>
        <v>IAH</v>
      </c>
    </row>
    <row r="3" spans="1:6" hidden="1">
      <c r="A3" t="s">
        <v>680</v>
      </c>
      <c r="B3" t="s">
        <v>681</v>
      </c>
      <c r="C3" s="1">
        <v>371190</v>
      </c>
      <c r="D3" s="1">
        <v>2429132</v>
      </c>
      <c r="E3" t="str">
        <f>_xlfn.XLOOKUP(Table16[[#This Row],[LocID ]],Table2[Loc],Table2[from Tower data],"PotentialCand")</f>
        <v>DFW</v>
      </c>
      <c r="F3" t="str">
        <f>_xlfn.XLOOKUP(Table16[[#This Row],[LocID ]],Towerops!A10:A532,Towerops!A10:A532,"NoTowerOpsReport")</f>
        <v>DFW</v>
      </c>
    </row>
    <row r="4" spans="1:6" hidden="1">
      <c r="A4" t="s">
        <v>682</v>
      </c>
      <c r="B4" t="s">
        <v>683</v>
      </c>
      <c r="C4" s="1">
        <v>298209</v>
      </c>
      <c r="D4" s="1">
        <v>718956</v>
      </c>
      <c r="E4" t="str">
        <f>_xlfn.XLOOKUP(Table16[[#This Row],[LocID ]],Table2[Loc],Table2[from Tower data],"PotentialCand")</f>
        <v>DAL</v>
      </c>
      <c r="F4" t="str">
        <f>_xlfn.XLOOKUP(Table16[[#This Row],[LocID ]],Towerops!A11:A533,Towerops!A11:A533,"NoTowerOpsReport")</f>
        <v>DAL</v>
      </c>
    </row>
    <row r="5" spans="1:6" hidden="1">
      <c r="A5" t="s">
        <v>684</v>
      </c>
      <c r="B5" t="s">
        <v>679</v>
      </c>
      <c r="C5" s="1">
        <v>232007</v>
      </c>
      <c r="D5" s="1">
        <v>564601</v>
      </c>
      <c r="E5" t="str">
        <f>_xlfn.XLOOKUP(Table16[[#This Row],[LocID ]],Table2[Loc],Table2[from Tower data],"PotentialCand")</f>
        <v>HOU</v>
      </c>
      <c r="F5" t="str">
        <f>_xlfn.XLOOKUP(Table16[[#This Row],[LocID ]],Towerops!A12:A534,Towerops!A12:A534,"NoTowerOpsReport")</f>
        <v>HOU</v>
      </c>
    </row>
    <row r="6" spans="1:6" hidden="1">
      <c r="A6" t="s">
        <v>685</v>
      </c>
      <c r="B6" t="s">
        <v>686</v>
      </c>
      <c r="C6" s="1">
        <v>173381</v>
      </c>
      <c r="D6" s="1">
        <v>617083</v>
      </c>
      <c r="E6" t="str">
        <f>_xlfn.XLOOKUP(Table16[[#This Row],[LocID ]],Table2[Loc],Table2[from Tower data],"PotentialCand")</f>
        <v>AUS</v>
      </c>
      <c r="F6" t="str">
        <f>_xlfn.XLOOKUP(Table16[[#This Row],[LocID ]],Towerops!A13:A535,Towerops!A13:A535,"NoTowerOpsReport")</f>
        <v>AUS</v>
      </c>
    </row>
    <row r="7" spans="1:6" hidden="1">
      <c r="A7" t="s">
        <v>687</v>
      </c>
      <c r="B7" t="s">
        <v>683</v>
      </c>
      <c r="C7" s="1">
        <v>162592</v>
      </c>
      <c r="D7" s="1">
        <v>29102</v>
      </c>
      <c r="E7" t="str">
        <f>_xlfn.XLOOKUP(Table16[[#This Row],[LocID ]],Table2[Loc],Table2[from Tower data],"PotentialCand")</f>
        <v>ADS</v>
      </c>
      <c r="F7" t="str">
        <f>_xlfn.XLOOKUP(Table16[[#This Row],[LocID ]],Towerops!A14:A536,Towerops!A14:A536,"NoTowerOpsReport")</f>
        <v>ADS</v>
      </c>
    </row>
    <row r="8" spans="1:6" hidden="1">
      <c r="A8" t="s">
        <v>688</v>
      </c>
      <c r="B8" t="s">
        <v>689</v>
      </c>
      <c r="C8" s="1">
        <v>162476</v>
      </c>
      <c r="D8" s="1">
        <v>381791</v>
      </c>
      <c r="E8" t="str">
        <f>_xlfn.XLOOKUP(Table16[[#This Row],[LocID ]],Table2[Loc],Table2[from Tower data],"PotentialCand")</f>
        <v>SAT</v>
      </c>
      <c r="F8" t="str">
        <f>_xlfn.XLOOKUP(Table16[[#This Row],[LocID ]],Towerops!A15:A537,Towerops!A15:A537,"NoTowerOpsReport")</f>
        <v>SAT</v>
      </c>
    </row>
    <row r="9" spans="1:6" hidden="1">
      <c r="A9" t="s">
        <v>690</v>
      </c>
      <c r="B9" t="s">
        <v>691</v>
      </c>
      <c r="C9" s="1">
        <v>135461</v>
      </c>
      <c r="D9" s="1">
        <v>23587</v>
      </c>
      <c r="E9" t="str">
        <f>_xlfn.XLOOKUP(Table16[[#This Row],[LocID ]],Table2[Loc],Table2[from Tower data],"PotentialCand")</f>
        <v>FTW</v>
      </c>
      <c r="F9" t="str">
        <f>_xlfn.XLOOKUP(Table16[[#This Row],[LocID ]],Towerops!A16:A538,Towerops!A16:A538,"NoTowerOpsReport")</f>
        <v>FTW</v>
      </c>
    </row>
    <row r="10" spans="1:6" hidden="1">
      <c r="A10" t="s">
        <v>692</v>
      </c>
      <c r="B10" t="s">
        <v>693</v>
      </c>
      <c r="C10" s="1">
        <v>127094</v>
      </c>
      <c r="D10" s="1">
        <v>126819</v>
      </c>
      <c r="E10" t="str">
        <f>_xlfn.XLOOKUP(Table16[[#This Row],[LocID ]],Table2[Loc],Table2[from Tower data],"PotentialCand")</f>
        <v>LIT</v>
      </c>
      <c r="F10" t="str">
        <f>_xlfn.XLOOKUP(Table16[[#This Row],[LocID ]],Towerops!A17:A539,Towerops!A17:A539,"NoTowerOpsReport")</f>
        <v>LIT</v>
      </c>
    </row>
    <row r="11" spans="1:6" hidden="1">
      <c r="A11" t="s">
        <v>694</v>
      </c>
      <c r="B11" t="s">
        <v>695</v>
      </c>
      <c r="C11" s="1">
        <v>113749</v>
      </c>
      <c r="D11" s="1">
        <v>226001</v>
      </c>
      <c r="E11" t="str">
        <f>_xlfn.XLOOKUP(Table16[[#This Row],[LocID ]],Table2[Loc],Table2[from Tower data],"PotentialCand")</f>
        <v>ABQ</v>
      </c>
      <c r="F11" t="str">
        <f>_xlfn.XLOOKUP(Table16[[#This Row],[LocID ]],Towerops!A18:A540,Towerops!A18:A540,"NoTowerOpsReport")</f>
        <v>NoTowerOpsReport</v>
      </c>
    </row>
    <row r="12" spans="1:6" hidden="1">
      <c r="A12" t="s">
        <v>696</v>
      </c>
      <c r="B12" t="s">
        <v>697</v>
      </c>
      <c r="C12" s="1">
        <v>100467</v>
      </c>
      <c r="D12" s="1">
        <v>57630</v>
      </c>
      <c r="E12" t="str">
        <f>_xlfn.XLOOKUP(Table16[[#This Row],[LocID ]],Table2[Loc],Table2[from Tower data],"PotentialCand")</f>
        <v>BTR</v>
      </c>
      <c r="F12" t="str">
        <f>_xlfn.XLOOKUP(Table16[[#This Row],[LocID ]],Towerops!A19:A541,Towerops!A19:A541,"NoTowerOpsReport")</f>
        <v>BTR</v>
      </c>
    </row>
    <row r="13" spans="1:6" hidden="1">
      <c r="A13" t="s">
        <v>698</v>
      </c>
      <c r="B13" t="s">
        <v>699</v>
      </c>
      <c r="C13" s="1">
        <v>97384</v>
      </c>
      <c r="D13" s="1">
        <v>65884</v>
      </c>
      <c r="E13" t="str">
        <f>_xlfn.XLOOKUP(Table16[[#This Row],[LocID ]],Table2[Loc],Table2[from Tower data],"PotentialCand")</f>
        <v>MAF</v>
      </c>
      <c r="F13" t="str">
        <f>_xlfn.XLOOKUP(Table16[[#This Row],[LocID ]],Towerops!A20:A542,Towerops!A20:A542,"NoTowerOpsReport")</f>
        <v>MAF</v>
      </c>
    </row>
    <row r="14" spans="1:6" hidden="1">
      <c r="A14" t="s">
        <v>700</v>
      </c>
      <c r="B14" t="s">
        <v>679</v>
      </c>
      <c r="C14" s="1">
        <v>95978</v>
      </c>
      <c r="D14" s="1">
        <v>11252</v>
      </c>
      <c r="E14" t="str">
        <f>_xlfn.XLOOKUP(Table16[[#This Row],[LocID ]],Table2[Loc],Table2[from Tower data],"PotentialCand")</f>
        <v>SGR</v>
      </c>
      <c r="F14" t="str">
        <f>_xlfn.XLOOKUP(Table16[[#This Row],[LocID ]],Towerops!A21:A543,Towerops!A21:A543,"NoTowerOpsReport")</f>
        <v>SGR</v>
      </c>
    </row>
    <row r="15" spans="1:6" hidden="1">
      <c r="A15" t="s">
        <v>701</v>
      </c>
      <c r="B15" t="s">
        <v>702</v>
      </c>
      <c r="C15" s="1">
        <v>92025</v>
      </c>
      <c r="D15" s="1">
        <v>173978</v>
      </c>
      <c r="E15" t="str">
        <f>_xlfn.XLOOKUP(Table16[[#This Row],[LocID ]],Table2[Loc],Table2[from Tower data],"PotentialCand")</f>
        <v>TUL</v>
      </c>
      <c r="F15" t="str">
        <f>_xlfn.XLOOKUP(Table16[[#This Row],[LocID ]],Towerops!A22:A544,Towerops!A22:A544,"NoTowerOpsReport")</f>
        <v>TUL</v>
      </c>
    </row>
    <row r="16" spans="1:6" hidden="1">
      <c r="A16" t="s">
        <v>703</v>
      </c>
      <c r="B16" t="s">
        <v>704</v>
      </c>
      <c r="C16" s="1">
        <v>88851</v>
      </c>
      <c r="D16" s="1">
        <v>10882</v>
      </c>
      <c r="E16" t="str">
        <f>_xlfn.XLOOKUP(Table16[[#This Row],[LocID ]],Table2[Loc],Table2[from Tower data],"PotentialCand")</f>
        <v>NEW</v>
      </c>
      <c r="F16" t="str">
        <f>_xlfn.XLOOKUP(Table16[[#This Row],[LocID ]],Towerops!A23:A545,Towerops!A23:A545,"NoTowerOpsReport")</f>
        <v>NEW</v>
      </c>
    </row>
    <row r="17" spans="1:6" hidden="1">
      <c r="A17" t="s">
        <v>705</v>
      </c>
      <c r="B17" t="s">
        <v>706</v>
      </c>
      <c r="C17" s="1">
        <v>86696</v>
      </c>
      <c r="D17" s="1">
        <v>211668</v>
      </c>
      <c r="E17" t="str">
        <f>_xlfn.XLOOKUP(Table16[[#This Row],[LocID ]],Table2[Loc],Table2[from Tower data],"PotentialCand")</f>
        <v>OKC</v>
      </c>
      <c r="F17" t="str">
        <f>_xlfn.XLOOKUP(Table16[[#This Row],[LocID ]],Towerops!A24:A546,Towerops!A24:A546,"NoTowerOpsReport")</f>
        <v>OKC</v>
      </c>
    </row>
    <row r="18" spans="1:6" hidden="1">
      <c r="A18" t="s">
        <v>707</v>
      </c>
      <c r="B18" t="s">
        <v>708</v>
      </c>
      <c r="C18" s="1">
        <v>84235</v>
      </c>
      <c r="D18" s="1">
        <v>74876</v>
      </c>
      <c r="E18" t="str">
        <f>_xlfn.XLOOKUP(Table16[[#This Row],[LocID ]],Table2[Loc],Table2[from Tower data],"PotentialCand")</f>
        <v>LBB</v>
      </c>
      <c r="F18" t="str">
        <f>_xlfn.XLOOKUP(Table16[[#This Row],[LocID ]],Towerops!A25:A547,Towerops!A25:A547,"NoTowerOpsReport")</f>
        <v>LBB</v>
      </c>
    </row>
    <row r="19" spans="1:6" hidden="1">
      <c r="A19" t="s">
        <v>709</v>
      </c>
      <c r="B19" t="s">
        <v>710</v>
      </c>
      <c r="C19" s="1">
        <v>82424</v>
      </c>
      <c r="D19" s="1">
        <v>153639</v>
      </c>
      <c r="E19" t="str">
        <f>_xlfn.XLOOKUP(Table16[[#This Row],[LocID ]],Table2[Loc],Table2[from Tower data],"PotentialCand")</f>
        <v>ELP</v>
      </c>
      <c r="F19" t="str">
        <f>_xlfn.XLOOKUP(Table16[[#This Row],[LocID ]],Towerops!A26:A548,Towerops!A26:A548,"NoTowerOpsReport")</f>
        <v>ELP</v>
      </c>
    </row>
    <row r="20" spans="1:6" hidden="1">
      <c r="A20" t="s">
        <v>711</v>
      </c>
      <c r="B20" t="s">
        <v>679</v>
      </c>
      <c r="C20" s="1">
        <v>67993</v>
      </c>
      <c r="D20" s="1">
        <v>8659</v>
      </c>
      <c r="E20" t="str">
        <f>_xlfn.XLOOKUP(Table16[[#This Row],[LocID ]],Table2[Loc],Table2[from Tower data],"PotentialCand")</f>
        <v>DWH</v>
      </c>
      <c r="F20" t="str">
        <f>_xlfn.XLOOKUP(Table16[[#This Row],[LocID ]],Towerops!A27:A549,Towerops!A27:A549,"NoTowerOpsReport")</f>
        <v>DWH</v>
      </c>
    </row>
    <row r="21" spans="1:6" hidden="1">
      <c r="A21" t="s">
        <v>712</v>
      </c>
      <c r="B21" t="s">
        <v>706</v>
      </c>
      <c r="C21" s="1">
        <v>67053</v>
      </c>
      <c r="D21" s="1">
        <v>10679</v>
      </c>
      <c r="E21" t="str">
        <f>_xlfn.XLOOKUP(Table16[[#This Row],[LocID ]],Table2[Loc],Table2[from Tower data],"PotentialCand")</f>
        <v>PWA</v>
      </c>
      <c r="F21" t="str">
        <f>_xlfn.XLOOKUP(Table16[[#This Row],[LocID ]],Towerops!A28:A550,Towerops!A28:A550,"NoTowerOpsReport")</f>
        <v>PWA</v>
      </c>
    </row>
    <row r="22" spans="1:6" hidden="1">
      <c r="A22" t="s">
        <v>713</v>
      </c>
      <c r="B22" t="s">
        <v>704</v>
      </c>
      <c r="C22" s="1">
        <v>64899</v>
      </c>
      <c r="D22" s="1">
        <v>472268</v>
      </c>
      <c r="E22" t="str">
        <f>_xlfn.XLOOKUP(Table16[[#This Row],[LocID ]],Table2[Loc],Table2[from Tower data],"PotentialCand")</f>
        <v>MSY</v>
      </c>
      <c r="F22" t="str">
        <f>_xlfn.XLOOKUP(Table16[[#This Row],[LocID ]],Towerops!A29:A551,Towerops!A29:A551,"NoTowerOpsReport")</f>
        <v>MSY</v>
      </c>
    </row>
    <row r="23" spans="1:6" hidden="1">
      <c r="A23" t="s">
        <v>714</v>
      </c>
      <c r="B23" t="s">
        <v>715</v>
      </c>
      <c r="C23" s="1">
        <v>63942</v>
      </c>
      <c r="D23" s="1">
        <v>39519</v>
      </c>
      <c r="E23" t="str">
        <f>_xlfn.XLOOKUP(Table16[[#This Row],[LocID ]],Table2[Loc],Table2[from Tower data],"PotentialCand")</f>
        <v>CRP</v>
      </c>
      <c r="F23" t="str">
        <f>_xlfn.XLOOKUP(Table16[[#This Row],[LocID ]],Towerops!A30:A552,Towerops!A30:A552,"NoTowerOpsReport")</f>
        <v>CRP</v>
      </c>
    </row>
    <row r="24" spans="1:6" hidden="1">
      <c r="A24" t="s">
        <v>716</v>
      </c>
      <c r="B24" t="s">
        <v>275</v>
      </c>
      <c r="C24" s="1">
        <v>63176</v>
      </c>
      <c r="D24" s="1">
        <v>29689</v>
      </c>
      <c r="E24" t="str">
        <f>_xlfn.XLOOKUP(Table16[[#This Row],[LocID ]],Table2[Loc],Table2[from Tower data],"PotentialCand")</f>
        <v>LFT</v>
      </c>
      <c r="F24" t="str">
        <f>_xlfn.XLOOKUP(Table16[[#This Row],[LocID ]],Towerops!A31:A553,Towerops!A31:A553,"NoTowerOpsReport")</f>
        <v>LFT</v>
      </c>
    </row>
    <row r="25" spans="1:6" hidden="1">
      <c r="A25" t="s">
        <v>717</v>
      </c>
      <c r="B25" t="s">
        <v>702</v>
      </c>
      <c r="C25" s="1">
        <v>59008</v>
      </c>
      <c r="D25" s="1">
        <v>4107</v>
      </c>
      <c r="E25" t="str">
        <f>_xlfn.XLOOKUP(Table16[[#This Row],[LocID ]],Table2[Loc],Table2[from Tower data],"PotentialCand")</f>
        <v>RVS</v>
      </c>
      <c r="F25" t="str">
        <f>_xlfn.XLOOKUP(Table16[[#This Row],[LocID ]],Towerops!A32:A554,Towerops!A32:A554,"NoTowerOpsReport")</f>
        <v>RVS</v>
      </c>
    </row>
    <row r="26" spans="1:6" hidden="1">
      <c r="A26" t="s">
        <v>718</v>
      </c>
      <c r="B26" t="s">
        <v>679</v>
      </c>
      <c r="C26" s="1">
        <v>58173</v>
      </c>
      <c r="D26" s="1">
        <v>7734</v>
      </c>
      <c r="E26" t="str">
        <f>_xlfn.XLOOKUP(Table16[[#This Row],[LocID ]],Table2[Loc],Table2[from Tower data],"PotentialCand")</f>
        <v>CXO</v>
      </c>
      <c r="F26" t="str">
        <f>_xlfn.XLOOKUP(Table16[[#This Row],[LocID ]],Towerops!A33:A555,Towerops!A33:A555,"NoTowerOpsReport")</f>
        <v>CXO</v>
      </c>
    </row>
    <row r="27" spans="1:6" hidden="1">
      <c r="A27" t="s">
        <v>719</v>
      </c>
      <c r="B27" t="s">
        <v>720</v>
      </c>
      <c r="C27" s="1">
        <v>54236</v>
      </c>
      <c r="D27" s="1">
        <v>51791</v>
      </c>
      <c r="E27" t="str">
        <f>_xlfn.XLOOKUP(Table16[[#This Row],[LocID ]],Table2[Loc],Table2[from Tower data],"PotentialCand")</f>
        <v>SHV</v>
      </c>
      <c r="F27" t="str">
        <f>_xlfn.XLOOKUP(Table16[[#This Row],[LocID ]],Towerops!A34:A556,Towerops!A34:A556,"NoTowerOpsReport")</f>
        <v>SHV</v>
      </c>
    </row>
    <row r="28" spans="1:6" hidden="1">
      <c r="A28" t="s">
        <v>721</v>
      </c>
      <c r="B28" t="s">
        <v>722</v>
      </c>
      <c r="C28" s="1">
        <v>53938</v>
      </c>
      <c r="D28" s="1">
        <v>23736</v>
      </c>
      <c r="E28" t="str">
        <f>_xlfn.XLOOKUP(Table16[[#This Row],[LocID ]],Table2[Loc],Table2[from Tower data],"PotentialCand")</f>
        <v>SAF</v>
      </c>
      <c r="F28" t="str">
        <f>_xlfn.XLOOKUP(Table16[[#This Row],[LocID ]],Towerops!A35:A557,Towerops!A35:A557,"NoTowerOpsReport")</f>
        <v>SAF</v>
      </c>
    </row>
    <row r="29" spans="1:6" hidden="1">
      <c r="A29" t="s">
        <v>723</v>
      </c>
      <c r="B29" t="s">
        <v>724</v>
      </c>
      <c r="C29" s="1">
        <v>53139</v>
      </c>
      <c r="D29" s="1">
        <v>96083</v>
      </c>
      <c r="E29" t="str">
        <f>_xlfn.XLOOKUP(Table16[[#This Row],[LocID ]],Table2[Loc],Table2[from Tower data],"PotentialCand")</f>
        <v>XNA</v>
      </c>
      <c r="F29" t="str">
        <f>_xlfn.XLOOKUP(Table16[[#This Row],[LocID ]],Towerops!A36:A558,Towerops!A36:A558,"NoTowerOpsReport")</f>
        <v>XNA</v>
      </c>
    </row>
    <row r="30" spans="1:6" hidden="1">
      <c r="A30" t="s">
        <v>725</v>
      </c>
      <c r="B30" t="s">
        <v>683</v>
      </c>
      <c r="C30" s="1">
        <v>51671</v>
      </c>
      <c r="D30" s="1">
        <v>6409</v>
      </c>
      <c r="E30" t="str">
        <f>_xlfn.XLOOKUP(Table16[[#This Row],[LocID ]],Table2[Loc],Table2[from Tower data],"PotentialCand")</f>
        <v>TKI</v>
      </c>
      <c r="F30" t="str">
        <f>_xlfn.XLOOKUP(Table16[[#This Row],[LocID ]],Towerops!A37:A559,Towerops!A37:A559,"NoTowerOpsReport")</f>
        <v>TKI</v>
      </c>
    </row>
    <row r="31" spans="1:6" hidden="1">
      <c r="A31" t="s">
        <v>726</v>
      </c>
      <c r="B31" t="s">
        <v>727</v>
      </c>
      <c r="C31" s="1">
        <v>50279</v>
      </c>
      <c r="D31" s="1">
        <v>44887</v>
      </c>
      <c r="E31" t="str">
        <f>_xlfn.XLOOKUP(Table16[[#This Row],[LocID ]],Table2[Loc],Table2[from Tower data],"PotentialCand")</f>
        <v>AMA</v>
      </c>
      <c r="F31" t="str">
        <f>_xlfn.XLOOKUP(Table16[[#This Row],[LocID ]],Towerops!A38:A560,Towerops!A38:A560,"NoTowerOpsReport")</f>
        <v>NoTowerOpsReport</v>
      </c>
    </row>
    <row r="32" spans="1:6" hidden="1">
      <c r="A32" t="s">
        <v>728</v>
      </c>
      <c r="B32" t="s">
        <v>729</v>
      </c>
      <c r="C32" s="1">
        <v>47208</v>
      </c>
      <c r="D32" s="1">
        <v>37435</v>
      </c>
      <c r="E32" t="str">
        <f>_xlfn.XLOOKUP(Table16[[#This Row],[LocID ]],Table2[Loc],Table2[from Tower data],"PotentialCand")</f>
        <v>MFE</v>
      </c>
      <c r="F32" t="str">
        <f>_xlfn.XLOOKUP(Table16[[#This Row],[LocID ]],Towerops!A39:A561,Towerops!A39:A561,"NoTowerOpsReport")</f>
        <v>MFE</v>
      </c>
    </row>
    <row r="33" spans="1:6" hidden="1">
      <c r="A33" t="s">
        <v>730</v>
      </c>
      <c r="B33" t="s">
        <v>731</v>
      </c>
      <c r="C33" s="1">
        <v>46759</v>
      </c>
      <c r="D33" s="1">
        <v>2696</v>
      </c>
      <c r="E33" t="str">
        <f>_xlfn.XLOOKUP(Table16[[#This Row],[LocID ]],Table2[Loc],Table2[from Tower data],"PotentialCand")</f>
        <v>GTU</v>
      </c>
      <c r="F33" t="str">
        <f>_xlfn.XLOOKUP(Table16[[#This Row],[LocID ]],Towerops!A40:A562,Towerops!A40:A562,"NoTowerOpsReport")</f>
        <v>GTU</v>
      </c>
    </row>
    <row r="34" spans="1:6" hidden="1">
      <c r="A34" t="s">
        <v>732</v>
      </c>
      <c r="B34" t="s">
        <v>733</v>
      </c>
      <c r="C34" s="1">
        <v>43145</v>
      </c>
      <c r="D34" s="1">
        <v>22157</v>
      </c>
      <c r="E34" t="str">
        <f>_xlfn.XLOOKUP(Table16[[#This Row],[LocID ]],Table2[Loc],Table2[from Tower data],"PotentialCand")</f>
        <v>TYR</v>
      </c>
      <c r="F34" t="str">
        <f>_xlfn.XLOOKUP(Table16[[#This Row],[LocID ]],Towerops!A41:A563,Towerops!A41:A563,"NoTowerOpsReport")</f>
        <v>TYR</v>
      </c>
    </row>
    <row r="35" spans="1:6" hidden="1">
      <c r="A35" t="s">
        <v>734</v>
      </c>
      <c r="B35" t="s">
        <v>735</v>
      </c>
      <c r="C35" s="1">
        <v>42921</v>
      </c>
      <c r="D35" s="1">
        <v>7276</v>
      </c>
      <c r="E35" t="str">
        <f>_xlfn.XLOOKUP(Table16[[#This Row],[LocID ]],Table2[Loc],Table2[from Tower data],"PotentialCand")</f>
        <v>DTO</v>
      </c>
      <c r="F35" t="str">
        <f>_xlfn.XLOOKUP(Table16[[#This Row],[LocID ]],Towerops!A42:A564,Towerops!A42:A564,"NoTowerOpsReport")</f>
        <v>DTO</v>
      </c>
    </row>
    <row r="36" spans="1:6" hidden="1">
      <c r="A36" t="s">
        <v>736</v>
      </c>
      <c r="B36" t="s">
        <v>737</v>
      </c>
      <c r="C36" s="1">
        <v>42555</v>
      </c>
      <c r="D36" s="1">
        <v>4784</v>
      </c>
      <c r="E36" t="str">
        <f>_xlfn.XLOOKUP(Table16[[#This Row],[LocID ]],Table2[Loc],Table2[from Tower data],"PotentialCand")</f>
        <v>GKY</v>
      </c>
      <c r="F36" t="str">
        <f>_xlfn.XLOOKUP(Table16[[#This Row],[LocID ]],Towerops!A43:A565,Towerops!A43:A565,"NoTowerOpsReport")</f>
        <v>GKY</v>
      </c>
    </row>
    <row r="37" spans="1:6" hidden="1">
      <c r="A37" t="s">
        <v>738</v>
      </c>
      <c r="B37" t="s">
        <v>739</v>
      </c>
      <c r="C37" s="1">
        <v>41521</v>
      </c>
      <c r="D37" s="1">
        <v>26695</v>
      </c>
      <c r="E37" t="str">
        <f>_xlfn.XLOOKUP(Table16[[#This Row],[LocID ]],Table2[Loc],Table2[from Tower data],"PotentialCand")</f>
        <v>CLL</v>
      </c>
      <c r="F37" t="str">
        <f>_xlfn.XLOOKUP(Table16[[#This Row],[LocID ]],Towerops!A44:A566,Towerops!A44:A566,"NoTowerOpsReport")</f>
        <v>CLL</v>
      </c>
    </row>
    <row r="38" spans="1:6" hidden="1">
      <c r="A38" t="s">
        <v>740</v>
      </c>
      <c r="B38" t="s">
        <v>741</v>
      </c>
      <c r="C38" s="1">
        <v>40291</v>
      </c>
      <c r="D38" s="1">
        <v>6621</v>
      </c>
      <c r="E38" t="str">
        <f>_xlfn.XLOOKUP(Table16[[#This Row],[LocID ]],Table2[Loc],Table2[from Tower data],"PotentialCand")</f>
        <v>HYI</v>
      </c>
      <c r="F38" t="str">
        <f>_xlfn.XLOOKUP(Table16[[#This Row],[LocID ]],Towerops!A45:A567,Towerops!A45:A567,"NoTowerOpsReport")</f>
        <v>HYI</v>
      </c>
    </row>
    <row r="39" spans="1:6" hidden="1">
      <c r="A39" t="s">
        <v>742</v>
      </c>
      <c r="B39" t="s">
        <v>743</v>
      </c>
      <c r="C39" s="1">
        <v>39325</v>
      </c>
      <c r="D39" s="1">
        <v>19576</v>
      </c>
      <c r="E39" t="str">
        <f>_xlfn.XLOOKUP(Table16[[#This Row],[LocID ]],Table2[Loc],Table2[from Tower data],"PotentialCand")</f>
        <v>ACT</v>
      </c>
      <c r="F39" t="str">
        <f>_xlfn.XLOOKUP(Table16[[#This Row],[LocID ]],Towerops!A46:A568,Towerops!A46:A568,"NoTowerOpsReport")</f>
        <v>NoTowerOpsReport</v>
      </c>
    </row>
    <row r="40" spans="1:6" hidden="1">
      <c r="A40" t="s">
        <v>744</v>
      </c>
      <c r="B40" t="s">
        <v>745</v>
      </c>
      <c r="C40" s="1">
        <v>39058</v>
      </c>
      <c r="D40" s="1">
        <v>12347</v>
      </c>
      <c r="E40" t="str">
        <f>_xlfn.XLOOKUP(Table16[[#This Row],[LocID ]],Table2[Loc],Table2[from Tower data],"PotentialCand")</f>
        <v>GGG</v>
      </c>
      <c r="F40" t="str">
        <f>_xlfn.XLOOKUP(Table16[[#This Row],[LocID ]],Towerops!A47:A569,Towerops!A47:A569,"NoTowerOpsReport")</f>
        <v>GGG</v>
      </c>
    </row>
    <row r="41" spans="1:6" hidden="1">
      <c r="A41" t="s">
        <v>746</v>
      </c>
      <c r="B41" t="s">
        <v>747</v>
      </c>
      <c r="C41" s="1">
        <v>38012</v>
      </c>
      <c r="D41" s="1">
        <v>2485</v>
      </c>
      <c r="E41" t="str">
        <f>_xlfn.XLOOKUP(Table16[[#This Row],[LocID ]],Table2[Loc],Table2[from Tower data],"PotentialCand")</f>
        <v>ROG</v>
      </c>
      <c r="F41" t="str">
        <f>_xlfn.XLOOKUP(Table16[[#This Row],[LocID ]],Towerops!A48:A570,Towerops!A48:A570,"NoTowerOpsReport")</f>
        <v>ROG</v>
      </c>
    </row>
    <row r="42" spans="1:6" hidden="1">
      <c r="A42" t="s">
        <v>748</v>
      </c>
      <c r="B42" t="s">
        <v>625</v>
      </c>
      <c r="C42" s="1">
        <v>37400</v>
      </c>
      <c r="D42" s="1">
        <v>28308</v>
      </c>
      <c r="E42" t="str">
        <f>_xlfn.XLOOKUP(Table16[[#This Row],[LocID ]],Table2[Loc],Table2[from Tower data],"PotentialCand")</f>
        <v>MLU</v>
      </c>
      <c r="F42" t="str">
        <f>_xlfn.XLOOKUP(Table16[[#This Row],[LocID ]],Towerops!A49:A571,Towerops!A49:A571,"NoTowerOpsReport")</f>
        <v>MLU</v>
      </c>
    </row>
    <row r="43" spans="1:6" hidden="1">
      <c r="A43" t="s">
        <v>749</v>
      </c>
      <c r="B43" t="s">
        <v>699</v>
      </c>
      <c r="C43" s="1">
        <v>35297</v>
      </c>
      <c r="D43" s="1">
        <v>4238</v>
      </c>
      <c r="E43" t="str">
        <f>_xlfn.XLOOKUP(Table16[[#This Row],[LocID ]],Table2[Loc],Table2[from Tower data],"PotentialCand")</f>
        <v>No Data</v>
      </c>
      <c r="F43" t="str">
        <f>_xlfn.XLOOKUP(Table16[[#This Row],[LocID ]],Towerops!A50:A572,Towerops!A50:A572,"NoTowerOpsReport")</f>
        <v>NoTowerOpsReport</v>
      </c>
    </row>
    <row r="44" spans="1:6" hidden="1">
      <c r="A44" t="s">
        <v>750</v>
      </c>
      <c r="B44" t="s">
        <v>751</v>
      </c>
      <c r="C44" s="1">
        <v>34391</v>
      </c>
      <c r="D44" s="1">
        <v>37557</v>
      </c>
      <c r="E44" t="str">
        <f>_xlfn.XLOOKUP(Table16[[#This Row],[LocID ]],Table2[Loc],Table2[from Tower data],"PotentialCand")</f>
        <v>ABI</v>
      </c>
      <c r="F44" t="str">
        <f>_xlfn.XLOOKUP(Table16[[#This Row],[LocID ]],Towerops!A51:A573,Towerops!A51:A573,"NoTowerOpsReport")</f>
        <v>NoTowerOpsReport</v>
      </c>
    </row>
    <row r="45" spans="1:6" hidden="1">
      <c r="A45" t="s">
        <v>752</v>
      </c>
      <c r="B45" t="s">
        <v>691</v>
      </c>
      <c r="C45" s="1">
        <v>33297</v>
      </c>
      <c r="D45" s="1">
        <v>33910</v>
      </c>
      <c r="E45" t="str">
        <f>_xlfn.XLOOKUP(Table16[[#This Row],[LocID ]],Table2[Loc],Table2[from Tower data],"PotentialCand")</f>
        <v>AFW</v>
      </c>
      <c r="F45" t="str">
        <f>_xlfn.XLOOKUP(Table16[[#This Row],[LocID ]],Towerops!A52:A574,Towerops!A52:A574,"NoTowerOpsReport")</f>
        <v>NoTowerOpsReport</v>
      </c>
    </row>
    <row r="46" spans="1:6" hidden="1">
      <c r="A46" t="s">
        <v>753</v>
      </c>
      <c r="B46" t="s">
        <v>754</v>
      </c>
      <c r="C46" s="1">
        <v>33239</v>
      </c>
      <c r="D46" s="1">
        <v>15151</v>
      </c>
      <c r="E46" t="str">
        <f>_xlfn.XLOOKUP(Table16[[#This Row],[LocID ]],Table2[Loc],Table2[from Tower data],"PotentialCand")</f>
        <v>FSM</v>
      </c>
      <c r="F46" t="str">
        <f>_xlfn.XLOOKUP(Table16[[#This Row],[LocID ]],Towerops!A53:A575,Towerops!A53:A575,"NoTowerOpsReport")</f>
        <v>FSM</v>
      </c>
    </row>
    <row r="47" spans="1:6" hidden="1">
      <c r="A47" t="s">
        <v>755</v>
      </c>
      <c r="B47" t="s">
        <v>756</v>
      </c>
      <c r="C47" s="1">
        <v>32429</v>
      </c>
      <c r="D47" s="1">
        <v>2548</v>
      </c>
      <c r="E47" t="str">
        <f>_xlfn.XLOOKUP(Table16[[#This Row],[LocID ]],Table2[Loc],Table2[from Tower data],"PotentialCand")</f>
        <v>No Data</v>
      </c>
      <c r="F47" t="str">
        <f>_xlfn.XLOOKUP(Table16[[#This Row],[LocID ]],Towerops!A54:A576,Towerops!A54:A576,"NoTowerOpsReport")</f>
        <v>NoTowerOpsReport</v>
      </c>
    </row>
    <row r="48" spans="1:6" hidden="1">
      <c r="A48" t="s">
        <v>757</v>
      </c>
      <c r="B48" t="s">
        <v>683</v>
      </c>
      <c r="C48" s="1">
        <v>30159</v>
      </c>
      <c r="D48" s="1">
        <v>1988</v>
      </c>
      <c r="E48" t="str">
        <f>_xlfn.XLOOKUP(Table16[[#This Row],[LocID ]],Table2[Loc],Table2[from Tower data],"PotentialCand")</f>
        <v>RBD</v>
      </c>
      <c r="F48" t="str">
        <f>_xlfn.XLOOKUP(Table16[[#This Row],[LocID ]],Towerops!A55:A577,Towerops!A55:A577,"NoTowerOpsReport")</f>
        <v>RBD</v>
      </c>
    </row>
    <row r="49" spans="1:6" hidden="1">
      <c r="A49" t="s">
        <v>758</v>
      </c>
      <c r="B49" t="s">
        <v>759</v>
      </c>
      <c r="C49" s="1">
        <v>30027</v>
      </c>
      <c r="D49" s="1">
        <v>27217</v>
      </c>
      <c r="E49" t="str">
        <f>_xlfn.XLOOKUP(Table16[[#This Row],[LocID ]],Table2[Loc],Table2[from Tower data],"PotentialCand")</f>
        <v>SJT</v>
      </c>
      <c r="F49" t="str">
        <f>_xlfn.XLOOKUP(Table16[[#This Row],[LocID ]],Towerops!A56:A578,Towerops!A56:A578,"NoTowerOpsReport")</f>
        <v>SJT</v>
      </c>
    </row>
    <row r="50" spans="1:6" hidden="1">
      <c r="A50" t="s">
        <v>760</v>
      </c>
      <c r="B50" t="s">
        <v>761</v>
      </c>
      <c r="C50" s="1">
        <v>29977</v>
      </c>
      <c r="D50" s="1">
        <v>53716</v>
      </c>
      <c r="E50" t="str">
        <f>_xlfn.XLOOKUP(Table16[[#This Row],[LocID ]],Table2[Loc],Table2[from Tower data],"PotentialCand")</f>
        <v>LRD</v>
      </c>
      <c r="F50" t="str">
        <f>_xlfn.XLOOKUP(Table16[[#This Row],[LocID ]],Towerops!A57:A579,Towerops!A57:A579,"NoTowerOpsReport")</f>
        <v>LRD</v>
      </c>
    </row>
    <row r="51" spans="1:6" hidden="1">
      <c r="A51" t="s">
        <v>762</v>
      </c>
      <c r="B51" t="s">
        <v>679</v>
      </c>
      <c r="C51" s="1">
        <v>29501</v>
      </c>
      <c r="D51" s="1">
        <v>2134</v>
      </c>
      <c r="E51" t="str">
        <f>_xlfn.XLOOKUP(Table16[[#This Row],[LocID ]],Table2[Loc],Table2[from Tower data],"PotentialCand")</f>
        <v>No Data</v>
      </c>
      <c r="F51" t="str">
        <f>_xlfn.XLOOKUP(Table16[[#This Row],[LocID ]],Towerops!A58:A580,Towerops!A58:A580,"NoTowerOpsReport")</f>
        <v>NoTowerOpsReport</v>
      </c>
    </row>
    <row r="52" spans="1:6" hidden="1">
      <c r="A52" t="s">
        <v>763</v>
      </c>
      <c r="B52" t="s">
        <v>764</v>
      </c>
      <c r="C52" s="1">
        <v>28030</v>
      </c>
      <c r="D52" s="1">
        <v>1442</v>
      </c>
      <c r="E52" t="str">
        <f>_xlfn.XLOOKUP(Table16[[#This Row],[LocID ]],Table2[Loc],Table2[from Tower data],"PotentialCand")</f>
        <v>ASG</v>
      </c>
      <c r="F52" t="str">
        <f>_xlfn.XLOOKUP(Table16[[#This Row],[LocID ]],Towerops!A59:A581,Towerops!A59:A581,"NoTowerOpsReport")</f>
        <v>NoTowerOpsReport</v>
      </c>
    </row>
    <row r="53" spans="1:6" hidden="1">
      <c r="A53" t="s">
        <v>765</v>
      </c>
      <c r="B53" t="s">
        <v>766</v>
      </c>
      <c r="C53" s="1">
        <v>27956</v>
      </c>
      <c r="D53" s="1">
        <v>31256</v>
      </c>
      <c r="E53" t="str">
        <f>_xlfn.XLOOKUP(Table16[[#This Row],[LocID ]],Table2[Loc],Table2[from Tower data],"PotentialCand")</f>
        <v>AEX</v>
      </c>
      <c r="F53" t="str">
        <f>_xlfn.XLOOKUP(Table16[[#This Row],[LocID ]],Towerops!A60:A582,Towerops!A60:A582,"NoTowerOpsReport")</f>
        <v>NoTowerOpsReport</v>
      </c>
    </row>
    <row r="54" spans="1:6" hidden="1">
      <c r="A54" t="s">
        <v>767</v>
      </c>
      <c r="B54" t="s">
        <v>768</v>
      </c>
      <c r="C54" s="1">
        <v>26644</v>
      </c>
      <c r="D54" s="1">
        <v>10618</v>
      </c>
      <c r="E54" t="str">
        <f>_xlfn.XLOOKUP(Table16[[#This Row],[LocID ]],Table2[Loc],Table2[from Tower data],"PotentialCand")</f>
        <v>No Data</v>
      </c>
      <c r="F54" t="str">
        <f>_xlfn.XLOOKUP(Table16[[#This Row],[LocID ]],Towerops!A61:A583,Towerops!A61:A583,"NoTowerOpsReport")</f>
        <v>NoTowerOpsReport</v>
      </c>
    </row>
    <row r="55" spans="1:6" hidden="1">
      <c r="A55" t="s">
        <v>769</v>
      </c>
      <c r="B55" t="s">
        <v>720</v>
      </c>
      <c r="C55" s="1">
        <v>26178</v>
      </c>
      <c r="D55" s="1">
        <v>854</v>
      </c>
      <c r="E55" t="str">
        <f>_xlfn.XLOOKUP(Table16[[#This Row],[LocID ]],Table2[Loc],Table2[from Tower data],"PotentialCand")</f>
        <v>DTN</v>
      </c>
      <c r="F55" t="str">
        <f>_xlfn.XLOOKUP(Table16[[#This Row],[LocID ]],Towerops!A62:A584,Towerops!A62:A584,"NoTowerOpsReport")</f>
        <v>DTN</v>
      </c>
    </row>
    <row r="56" spans="1:6" hidden="1">
      <c r="A56" t="s">
        <v>770</v>
      </c>
      <c r="B56" t="s">
        <v>771</v>
      </c>
      <c r="C56" s="1">
        <v>25812</v>
      </c>
      <c r="D56" s="1">
        <v>2041</v>
      </c>
      <c r="E56" t="str">
        <f>_xlfn.XLOOKUP(Table16[[#This Row],[LocID ]],Table2[Loc],Table2[from Tower data],"PotentialCand")</f>
        <v>No Data</v>
      </c>
      <c r="F56" t="str">
        <f>_xlfn.XLOOKUP(Table16[[#This Row],[LocID ]],Towerops!A63:A585,Towerops!A63:A585,"NoTowerOpsReport")</f>
        <v>NoTowerOpsReport</v>
      </c>
    </row>
    <row r="57" spans="1:6" hidden="1">
      <c r="A57" t="s">
        <v>772</v>
      </c>
      <c r="B57" t="s">
        <v>773</v>
      </c>
      <c r="C57" s="1">
        <v>25698</v>
      </c>
      <c r="D57" s="1">
        <v>1004</v>
      </c>
      <c r="E57" t="str">
        <f>_xlfn.XLOOKUP(Table16[[#This Row],[LocID ]],Table2[Loc],Table2[from Tower data],"PotentialCand")</f>
        <v>No Data</v>
      </c>
      <c r="F57" t="str">
        <f>_xlfn.XLOOKUP(Table16[[#This Row],[LocID ]],Towerops!A64:A586,Towerops!A64:A586,"NoTowerOpsReport")</f>
        <v>NoTowerOpsReport</v>
      </c>
    </row>
    <row r="58" spans="1:6" hidden="1">
      <c r="A58" t="s">
        <v>774</v>
      </c>
      <c r="B58" t="s">
        <v>775</v>
      </c>
      <c r="C58" s="1">
        <v>25613</v>
      </c>
      <c r="D58" s="1">
        <v>1022</v>
      </c>
      <c r="E58" t="str">
        <f>_xlfn.XLOOKUP(Table16[[#This Row],[LocID ]],Table2[Loc],Table2[from Tower data],"PotentialCand")</f>
        <v>BAZ</v>
      </c>
      <c r="F58" t="str">
        <f>_xlfn.XLOOKUP(Table16[[#This Row],[LocID ]],Towerops!A65:A587,Towerops!A65:A587,"NoTowerOpsReport")</f>
        <v>NoTowerOpsReport</v>
      </c>
    </row>
    <row r="59" spans="1:6" hidden="1">
      <c r="A59" t="s">
        <v>776</v>
      </c>
      <c r="B59" t="s">
        <v>581</v>
      </c>
      <c r="C59" s="1">
        <v>25457</v>
      </c>
      <c r="D59" s="1">
        <v>6388</v>
      </c>
      <c r="E59" t="str">
        <f>_xlfn.XLOOKUP(Table16[[#This Row],[LocID ]],Table2[Loc],Table2[from Tower data],"PotentialCand")</f>
        <v>FYV</v>
      </c>
      <c r="F59" t="str">
        <f>_xlfn.XLOOKUP(Table16[[#This Row],[LocID ]],Towerops!A66:A588,Towerops!A66:A588,"NoTowerOpsReport")</f>
        <v>FYV</v>
      </c>
    </row>
    <row r="60" spans="1:6" hidden="1">
      <c r="A60" t="s">
        <v>777</v>
      </c>
      <c r="B60" t="s">
        <v>679</v>
      </c>
      <c r="C60" s="1">
        <v>24570</v>
      </c>
      <c r="D60" s="1">
        <v>5080</v>
      </c>
      <c r="E60" t="str">
        <f>_xlfn.XLOOKUP(Table16[[#This Row],[LocID ]],Table2[Loc],Table2[from Tower data],"PotentialCand")</f>
        <v>No Data</v>
      </c>
      <c r="F60" t="str">
        <f>_xlfn.XLOOKUP(Table16[[#This Row],[LocID ]],Towerops!A67:A589,Towerops!A67:A589,"NoTowerOpsReport")</f>
        <v>NoTowerOpsReport</v>
      </c>
    </row>
    <row r="61" spans="1:6" hidden="1">
      <c r="A61" t="s">
        <v>778</v>
      </c>
      <c r="B61" t="s">
        <v>779</v>
      </c>
      <c r="C61" s="1">
        <v>24495</v>
      </c>
      <c r="D61" s="1">
        <v>25007</v>
      </c>
      <c r="E61" t="str">
        <f>_xlfn.XLOOKUP(Table16[[#This Row],[LocID ]],Table2[Loc],Table2[from Tower data],"PotentialCand")</f>
        <v>BRO</v>
      </c>
      <c r="F61" t="str">
        <f>_xlfn.XLOOKUP(Table16[[#This Row],[LocID ]],Towerops!A68:A590,Towerops!A68:A590,"NoTowerOpsReport")</f>
        <v>BRO</v>
      </c>
    </row>
    <row r="62" spans="1:6" hidden="1">
      <c r="A62" t="s">
        <v>780</v>
      </c>
      <c r="B62" t="s">
        <v>781</v>
      </c>
      <c r="C62" s="1">
        <v>23733</v>
      </c>
      <c r="D62" s="1">
        <v>13477</v>
      </c>
      <c r="E62" t="str">
        <f>_xlfn.XLOOKUP(Table16[[#This Row],[LocID ]],Table2[Loc],Table2[from Tower data],"PotentialCand")</f>
        <v>TXK</v>
      </c>
      <c r="F62" t="str">
        <f>_xlfn.XLOOKUP(Table16[[#This Row],[LocID ]],Towerops!A69:A591,Towerops!A69:A591,"NoTowerOpsReport")</f>
        <v>TXK</v>
      </c>
    </row>
    <row r="63" spans="1:6" hidden="1">
      <c r="A63" t="s">
        <v>782</v>
      </c>
      <c r="B63" t="s">
        <v>783</v>
      </c>
      <c r="C63" s="1">
        <v>23206</v>
      </c>
      <c r="D63" s="1">
        <v>1818</v>
      </c>
      <c r="E63" t="str">
        <f>_xlfn.XLOOKUP(Table16[[#This Row],[LocID ]],Table2[Loc],Table2[from Tower data],"PotentialCand")</f>
        <v>No Data</v>
      </c>
      <c r="F63" t="str">
        <f>_xlfn.XLOOKUP(Table16[[#This Row],[LocID ]],Towerops!A70:A592,Towerops!A70:A592,"NoTowerOpsReport")</f>
        <v>NoTowerOpsReport</v>
      </c>
    </row>
    <row r="64" spans="1:6" hidden="1">
      <c r="A64" t="s">
        <v>784</v>
      </c>
      <c r="B64" t="s">
        <v>785</v>
      </c>
      <c r="C64" s="1">
        <v>23054</v>
      </c>
      <c r="D64" s="1">
        <v>1450</v>
      </c>
      <c r="E64" t="str">
        <f>_xlfn.XLOOKUP(Table16[[#This Row],[LocID ]],Table2[Loc],Table2[from Tower data],"PotentialCand")</f>
        <v>FMN</v>
      </c>
      <c r="F64" t="str">
        <f>_xlfn.XLOOKUP(Table16[[#This Row],[LocID ]],Towerops!A71:A593,Towerops!A71:A593,"NoTowerOpsReport")</f>
        <v>FMN</v>
      </c>
    </row>
    <row r="65" spans="1:6" hidden="1">
      <c r="A65" t="s">
        <v>786</v>
      </c>
      <c r="B65" t="s">
        <v>787</v>
      </c>
      <c r="C65" s="1">
        <v>22315</v>
      </c>
      <c r="D65" s="1">
        <v>32949</v>
      </c>
      <c r="E65" t="str">
        <f>_xlfn.XLOOKUP(Table16[[#This Row],[LocID ]],Table2[Loc],Table2[from Tower data],"PotentialCand")</f>
        <v>HRL</v>
      </c>
      <c r="F65" t="str">
        <f>_xlfn.XLOOKUP(Table16[[#This Row],[LocID ]],Towerops!A72:A594,Towerops!A72:A594,"NoTowerOpsReport")</f>
        <v>HRL</v>
      </c>
    </row>
    <row r="66" spans="1:6" hidden="1">
      <c r="A66" t="s">
        <v>788</v>
      </c>
      <c r="B66" t="s">
        <v>789</v>
      </c>
      <c r="C66" s="1">
        <v>21759</v>
      </c>
      <c r="D66" s="1">
        <v>10287</v>
      </c>
      <c r="E66" t="str">
        <f>_xlfn.XLOOKUP(Table16[[#This Row],[LocID ]],Table2[Loc],Table2[from Tower data],"PotentialCand")</f>
        <v>BPT</v>
      </c>
      <c r="F66" t="str">
        <f>_xlfn.XLOOKUP(Table16[[#This Row],[LocID ]],Towerops!A73:A595,Towerops!A73:A595,"NoTowerOpsReport")</f>
        <v>BPT</v>
      </c>
    </row>
    <row r="67" spans="1:6" hidden="1">
      <c r="A67" t="s">
        <v>790</v>
      </c>
      <c r="B67" t="s">
        <v>791</v>
      </c>
      <c r="C67" s="1">
        <v>21278</v>
      </c>
      <c r="D67" s="1">
        <v>10710</v>
      </c>
      <c r="E67" t="str">
        <f>_xlfn.XLOOKUP(Table16[[#This Row],[LocID ]],Table2[Loc],Table2[from Tower data],"PotentialCand")</f>
        <v>HOT</v>
      </c>
      <c r="F67" t="str">
        <f>_xlfn.XLOOKUP(Table16[[#This Row],[LocID ]],Towerops!A74:A596,Towerops!A74:A596,"NoTowerOpsReport")</f>
        <v>NoTowerOpsReport</v>
      </c>
    </row>
    <row r="68" spans="1:6" hidden="1">
      <c r="A68" t="s">
        <v>792</v>
      </c>
      <c r="B68" t="s">
        <v>793</v>
      </c>
      <c r="C68" s="1">
        <v>20945</v>
      </c>
      <c r="D68" s="1">
        <v>3683</v>
      </c>
      <c r="E68" t="str">
        <f>_xlfn.XLOOKUP(Table16[[#This Row],[LocID ]],Table2[Loc],Table2[from Tower data],"PotentialCand")</f>
        <v>HUM</v>
      </c>
      <c r="F68" t="str">
        <f>_xlfn.XLOOKUP(Table16[[#This Row],[LocID ]],Towerops!A75:A597,Towerops!A75:A597,"NoTowerOpsReport")</f>
        <v>HUM</v>
      </c>
    </row>
    <row r="69" spans="1:6" hidden="1">
      <c r="A69" t="s">
        <v>794</v>
      </c>
      <c r="B69" t="s">
        <v>795</v>
      </c>
      <c r="C69" s="1">
        <v>20791</v>
      </c>
      <c r="D69" s="1">
        <v>2152</v>
      </c>
      <c r="E69" t="str">
        <f>_xlfn.XLOOKUP(Table16[[#This Row],[LocID ]],Table2[Loc],Table2[from Tower data],"PotentialCand")</f>
        <v>OUN</v>
      </c>
      <c r="F69" t="str">
        <f>_xlfn.XLOOKUP(Table16[[#This Row],[LocID ]],Towerops!A76:A598,Towerops!A76:A598,"NoTowerOpsReport")</f>
        <v>OUN</v>
      </c>
    </row>
    <row r="70" spans="1:6" hidden="1">
      <c r="A70" t="s">
        <v>796</v>
      </c>
      <c r="B70" t="s">
        <v>797</v>
      </c>
      <c r="C70" s="1">
        <v>20626</v>
      </c>
      <c r="D70" s="1">
        <v>2056</v>
      </c>
      <c r="E70" t="str">
        <f>_xlfn.XLOOKUP(Table16[[#This Row],[LocID ]],Table2[Loc],Table2[from Tower data],"PotentialCand")</f>
        <v>No Data</v>
      </c>
      <c r="F70" t="str">
        <f>_xlfn.XLOOKUP(Table16[[#This Row],[LocID ]],Towerops!A77:A599,Towerops!A77:A599,"NoTowerOpsReport")</f>
        <v>NoTowerOpsReport</v>
      </c>
    </row>
    <row r="71" spans="1:6" hidden="1">
      <c r="A71" t="s">
        <v>798</v>
      </c>
      <c r="B71" t="s">
        <v>799</v>
      </c>
      <c r="C71" s="1">
        <v>18641</v>
      </c>
      <c r="D71" s="1">
        <v>11986</v>
      </c>
      <c r="E71" t="str">
        <f>_xlfn.XLOOKUP(Table16[[#This Row],[LocID ]],Table2[Loc],Table2[from Tower data],"PotentialCand")</f>
        <v>No Data</v>
      </c>
      <c r="F71" t="str">
        <f>_xlfn.XLOOKUP(Table16[[#This Row],[LocID ]],Towerops!A78:A600,Towerops!A78:A600,"NoTowerOpsReport")</f>
        <v>NoTowerOpsReport</v>
      </c>
    </row>
    <row r="72" spans="1:6" hidden="1">
      <c r="A72" t="s">
        <v>800</v>
      </c>
      <c r="B72" t="s">
        <v>801</v>
      </c>
      <c r="C72" s="1">
        <v>18282</v>
      </c>
      <c r="D72" s="1">
        <v>16976</v>
      </c>
      <c r="E72" t="str">
        <f>_xlfn.XLOOKUP(Table16[[#This Row],[LocID ]],Table2[Loc],Table2[from Tower data],"PotentialCand")</f>
        <v>LCH</v>
      </c>
      <c r="F72" t="str">
        <f>_xlfn.XLOOKUP(Table16[[#This Row],[LocID ]],Towerops!A79:A601,Towerops!A79:A601,"NoTowerOpsReport")</f>
        <v>LCH</v>
      </c>
    </row>
    <row r="73" spans="1:6" hidden="1">
      <c r="A73" t="s">
        <v>802</v>
      </c>
      <c r="B73" t="s">
        <v>691</v>
      </c>
      <c r="C73" s="1">
        <v>17308</v>
      </c>
      <c r="D73" s="1">
        <v>1975</v>
      </c>
      <c r="E73" t="str">
        <f>_xlfn.XLOOKUP(Table16[[#This Row],[LocID ]],Table2[Loc],Table2[from Tower data],"PotentialCand")</f>
        <v>FWS</v>
      </c>
      <c r="F73" t="str">
        <f>_xlfn.XLOOKUP(Table16[[#This Row],[LocID ]],Towerops!A80:A602,Towerops!A80:A602,"NoTowerOpsReport")</f>
        <v>FWS</v>
      </c>
    </row>
    <row r="74" spans="1:6" hidden="1">
      <c r="A74" t="s">
        <v>803</v>
      </c>
      <c r="B74" t="s">
        <v>804</v>
      </c>
      <c r="C74" s="1">
        <v>17134</v>
      </c>
      <c r="D74" s="1">
        <v>19580</v>
      </c>
      <c r="E74" t="str">
        <f>_xlfn.XLOOKUP(Table16[[#This Row],[LocID ]],Table2[Loc],Table2[from Tower data],"PotentialCand")</f>
        <v>ROW</v>
      </c>
      <c r="F74" t="str">
        <f>_xlfn.XLOOKUP(Table16[[#This Row],[LocID ]],Towerops!A81:A603,Towerops!A81:A603,"NoTowerOpsReport")</f>
        <v>ROW</v>
      </c>
    </row>
    <row r="75" spans="1:6">
      <c r="A75" t="s">
        <v>1055</v>
      </c>
      <c r="B75" t="s">
        <v>1056</v>
      </c>
      <c r="C75" s="1">
        <v>16013</v>
      </c>
      <c r="D75" s="1">
        <v>1182</v>
      </c>
      <c r="E75" t="str">
        <f>_xlfn.XLOOKUP(Table16[[#This Row],[LocID ]],Table2[Loc],Table2[from Tower data],"PotentialCand")</f>
        <v>PotentialCand</v>
      </c>
      <c r="F75" t="str">
        <f>_xlfn.XLOOKUP(Table16[[#This Row],[LocID ]],Towerops!A82:A604,Towerops!A82:A604,"NoTowerOpsReport")</f>
        <v>GYI</v>
      </c>
    </row>
    <row r="76" spans="1:6" hidden="1">
      <c r="A76" t="s">
        <v>805</v>
      </c>
      <c r="B76" t="s">
        <v>806</v>
      </c>
      <c r="C76" s="1">
        <v>15822</v>
      </c>
      <c r="D76" s="1">
        <v>17884</v>
      </c>
      <c r="E76" t="str">
        <f>_xlfn.XLOOKUP(Table16[[#This Row],[LocID ]],Table2[Loc],Table2[from Tower data],"PotentialCand")</f>
        <v>SWO</v>
      </c>
      <c r="F76" t="str">
        <f>_xlfn.XLOOKUP(Table16[[#This Row],[LocID ]],Towerops!A83:A605,Towerops!A83:A605,"NoTowerOpsReport")</f>
        <v>SWO</v>
      </c>
    </row>
    <row r="77" spans="1:6" hidden="1">
      <c r="A77" t="s">
        <v>2363</v>
      </c>
      <c r="B77" t="s">
        <v>2364</v>
      </c>
      <c r="C77" s="1">
        <v>14250</v>
      </c>
      <c r="D77" s="1">
        <v>605</v>
      </c>
      <c r="E77" t="str">
        <f>_xlfn.XLOOKUP(Table16[[#This Row],[LocID ]],Table2[Loc],Table2[from Tower data],"PotentialCand")</f>
        <v>PotentialCand</v>
      </c>
      <c r="F77" t="str">
        <f>_xlfn.XLOOKUP(Table16[[#This Row],[LocID ]],Towerops!A84:A606,Towerops!A84:A606,"NoTowerOpsReport")</f>
        <v>NoTowerOpsReport</v>
      </c>
    </row>
    <row r="78" spans="1:6" hidden="1">
      <c r="A78" t="s">
        <v>2365</v>
      </c>
      <c r="B78" t="s">
        <v>2366</v>
      </c>
      <c r="C78" s="1">
        <v>13874</v>
      </c>
      <c r="D78" s="1">
        <v>2101</v>
      </c>
      <c r="E78" t="str">
        <f>_xlfn.XLOOKUP(Table16[[#This Row],[LocID ]],Table2[Loc],Table2[from Tower data],"PotentialCand")</f>
        <v>PotentialCand</v>
      </c>
      <c r="F78" t="str">
        <f>_xlfn.XLOOKUP(Table16[[#This Row],[LocID ]],Towerops!A85:A607,Towerops!A85:A607,"NoTowerOpsReport")</f>
        <v>NoTowerOpsReport</v>
      </c>
    </row>
    <row r="79" spans="1:6" hidden="1">
      <c r="A79" t="s">
        <v>2367</v>
      </c>
      <c r="B79" t="s">
        <v>2368</v>
      </c>
      <c r="C79" s="1">
        <v>13315</v>
      </c>
      <c r="D79" s="1">
        <v>3707</v>
      </c>
      <c r="E79" t="str">
        <f>_xlfn.XLOOKUP(Table16[[#This Row],[LocID ]],Table2[Loc],Table2[from Tower data],"PotentialCand")</f>
        <v>PotentialCand</v>
      </c>
      <c r="F79" t="str">
        <f>_xlfn.XLOOKUP(Table16[[#This Row],[LocID ]],Towerops!A86:A608,Towerops!A86:A608,"NoTowerOpsReport")</f>
        <v>NoTowerOpsReport</v>
      </c>
    </row>
    <row r="80" spans="1:6" hidden="1">
      <c r="A80" t="s">
        <v>2369</v>
      </c>
      <c r="B80" t="s">
        <v>2370</v>
      </c>
      <c r="C80" s="1">
        <v>12857</v>
      </c>
      <c r="D80" s="1">
        <v>621</v>
      </c>
      <c r="E80" t="str">
        <f>_xlfn.XLOOKUP(Table16[[#This Row],[LocID ]],Table2[Loc],Table2[from Tower data],"PotentialCand")</f>
        <v>PotentialCand</v>
      </c>
      <c r="F80" t="str">
        <f>_xlfn.XLOOKUP(Table16[[#This Row],[LocID ]],Towerops!A87:A609,Towerops!A87:A609,"NoTowerOpsReport")</f>
        <v>NoTowerOpsReport</v>
      </c>
    </row>
    <row r="81" spans="1:6">
      <c r="A81" t="s">
        <v>1047</v>
      </c>
      <c r="B81" t="s">
        <v>1048</v>
      </c>
      <c r="C81" s="1">
        <v>12788</v>
      </c>
      <c r="D81" s="1">
        <v>1626</v>
      </c>
      <c r="E81" t="str">
        <f>_xlfn.XLOOKUP(Table16[[#This Row],[LocID ]],Table2[Loc],Table2[from Tower data],"PotentialCand")</f>
        <v>PotentialCand</v>
      </c>
      <c r="F81" t="str">
        <f>_xlfn.XLOOKUP(Table16[[#This Row],[LocID ]],Towerops!A88:A610,Towerops!A88:A610,"NoTowerOpsReport")</f>
        <v>HQZ</v>
      </c>
    </row>
    <row r="82" spans="1:6">
      <c r="A82" t="s">
        <v>1030</v>
      </c>
      <c r="B82" t="s">
        <v>1031</v>
      </c>
      <c r="C82" s="1">
        <v>12702</v>
      </c>
      <c r="D82" s="1">
        <v>2554</v>
      </c>
      <c r="E82" t="str">
        <f>_xlfn.XLOOKUP(Table16[[#This Row],[LocID ]],Table2[Loc],Table2[from Tower data],"PotentialCand")</f>
        <v>PotentialCand</v>
      </c>
      <c r="F82" t="str">
        <f>_xlfn.XLOOKUP(Table16[[#This Row],[LocID ]],Towerops!A89:A611,Towerops!A89:A611,"NoTowerOpsReport")</f>
        <v>GLS</v>
      </c>
    </row>
    <row r="83" spans="1:6" hidden="1">
      <c r="A83" t="s">
        <v>2371</v>
      </c>
      <c r="B83" t="s">
        <v>2372</v>
      </c>
      <c r="C83" s="1">
        <v>12625</v>
      </c>
      <c r="D83" s="1">
        <v>538</v>
      </c>
      <c r="E83" t="str">
        <f>_xlfn.XLOOKUP(Table16[[#This Row],[LocID ]],Table2[Loc],Table2[from Tower data],"PotentialCand")</f>
        <v>PotentialCand</v>
      </c>
      <c r="F83" t="str">
        <f>_xlfn.XLOOKUP(Table16[[#This Row],[LocID ]],Towerops!A90:A612,Towerops!A90:A612,"NoTowerOpsReport")</f>
        <v>NoTowerOpsReport</v>
      </c>
    </row>
    <row r="84" spans="1:6" hidden="1">
      <c r="A84" t="s">
        <v>2373</v>
      </c>
      <c r="B84" t="s">
        <v>2374</v>
      </c>
      <c r="C84" s="1">
        <v>12163</v>
      </c>
      <c r="D84" s="1">
        <v>567</v>
      </c>
      <c r="E84" t="str">
        <f>_xlfn.XLOOKUP(Table16[[#This Row],[LocID ]],Table2[Loc],Table2[from Tower data],"PotentialCand")</f>
        <v>PotentialCand</v>
      </c>
      <c r="F84" t="str">
        <f>_xlfn.XLOOKUP(Table16[[#This Row],[LocID ]],Towerops!A91:A613,Towerops!A91:A613,"NoTowerOpsReport")</f>
        <v>NoTowerOpsReport</v>
      </c>
    </row>
    <row r="85" spans="1:6">
      <c r="A85" t="s">
        <v>1077</v>
      </c>
      <c r="B85" t="s">
        <v>689</v>
      </c>
      <c r="C85" s="1">
        <v>12047</v>
      </c>
      <c r="D85" s="1">
        <v>456</v>
      </c>
      <c r="E85" t="str">
        <f>_xlfn.XLOOKUP(Table16[[#This Row],[LocID ]],Table2[Loc],Table2[from Tower data],"PotentialCand")</f>
        <v>PotentialCand</v>
      </c>
      <c r="F85" t="str">
        <f>_xlfn.XLOOKUP(Table16[[#This Row],[LocID ]],Towerops!A92:A614,Towerops!A92:A614,"NoTowerOpsReport")</f>
        <v>SSF</v>
      </c>
    </row>
    <row r="86" spans="1:6" hidden="1">
      <c r="A86" t="s">
        <v>2375</v>
      </c>
      <c r="B86" t="s">
        <v>2376</v>
      </c>
      <c r="C86" s="1">
        <v>11879</v>
      </c>
      <c r="D86" s="1">
        <v>659</v>
      </c>
      <c r="E86" t="str">
        <f>_xlfn.XLOOKUP(Table16[[#This Row],[LocID ]],Table2[Loc],Table2[from Tower data],"PotentialCand")</f>
        <v>PotentialCand</v>
      </c>
      <c r="F86" t="str">
        <f>_xlfn.XLOOKUP(Table16[[#This Row],[LocID ]],Towerops!A93:A615,Towerops!A93:A615,"NoTowerOpsReport")</f>
        <v>NoTowerOpsReport</v>
      </c>
    </row>
    <row r="87" spans="1:6" hidden="1">
      <c r="A87" t="s">
        <v>2377</v>
      </c>
      <c r="B87" t="s">
        <v>2378</v>
      </c>
      <c r="C87" s="1">
        <v>11752</v>
      </c>
      <c r="D87" s="1">
        <v>826</v>
      </c>
      <c r="E87" t="str">
        <f>_xlfn.XLOOKUP(Table16[[#This Row],[LocID ]],Table2[Loc],Table2[from Tower data],"PotentialCand")</f>
        <v>PotentialCand</v>
      </c>
      <c r="F87" t="str">
        <f>_xlfn.XLOOKUP(Table16[[#This Row],[LocID ]],Towerops!A94:A616,Towerops!A94:A616,"NoTowerOpsReport")</f>
        <v>NoTowerOpsReport</v>
      </c>
    </row>
    <row r="88" spans="1:6" hidden="1">
      <c r="A88" t="s">
        <v>2379</v>
      </c>
      <c r="B88" t="s">
        <v>1857</v>
      </c>
      <c r="C88" s="1">
        <v>11524</v>
      </c>
      <c r="D88" s="1">
        <v>698</v>
      </c>
      <c r="E88" t="str">
        <f>_xlfn.XLOOKUP(Table16[[#This Row],[LocID ]],Table2[Loc],Table2[from Tower data],"PotentialCand")</f>
        <v>PotentialCand</v>
      </c>
      <c r="F88" t="str">
        <f>_xlfn.XLOOKUP(Table16[[#This Row],[LocID ]],Towerops!A95:A617,Towerops!A95:A617,"NoTowerOpsReport")</f>
        <v>NoTowerOpsReport</v>
      </c>
    </row>
    <row r="89" spans="1:6" hidden="1">
      <c r="A89" t="s">
        <v>2380</v>
      </c>
      <c r="B89" t="s">
        <v>2381</v>
      </c>
      <c r="C89" s="1">
        <v>11512</v>
      </c>
      <c r="D89" s="1">
        <v>793</v>
      </c>
      <c r="E89" t="str">
        <f>_xlfn.XLOOKUP(Table16[[#This Row],[LocID ]],Table2[Loc],Table2[from Tower data],"PotentialCand")</f>
        <v>PotentialCand</v>
      </c>
      <c r="F89" t="str">
        <f>_xlfn.XLOOKUP(Table16[[#This Row],[LocID ]],Towerops!A96:A618,Towerops!A96:A618,"NoTowerOpsReport")</f>
        <v>NoTowerOpsReport</v>
      </c>
    </row>
    <row r="90" spans="1:6" hidden="1">
      <c r="A90" t="s">
        <v>2382</v>
      </c>
      <c r="B90" t="s">
        <v>695</v>
      </c>
      <c r="C90" s="1">
        <v>10959</v>
      </c>
      <c r="D90" s="1">
        <v>260</v>
      </c>
      <c r="E90" t="str">
        <f>_xlfn.XLOOKUP(Table16[[#This Row],[LocID ]],Table2[Loc],Table2[from Tower data],"PotentialCand")</f>
        <v>PotentialCand</v>
      </c>
      <c r="F90" t="str">
        <f>_xlfn.XLOOKUP(Table16[[#This Row],[LocID ]],Towerops!A97:A619,Towerops!A97:A619,"NoTowerOpsReport")</f>
        <v>NoTowerOpsReport</v>
      </c>
    </row>
    <row r="91" spans="1:6">
      <c r="A91" t="s">
        <v>1008</v>
      </c>
      <c r="B91" t="s">
        <v>1009</v>
      </c>
      <c r="C91" s="1">
        <v>10943</v>
      </c>
      <c r="D91" s="1">
        <v>3944</v>
      </c>
      <c r="E91" t="str">
        <f>_xlfn.XLOOKUP(Table16[[#This Row],[LocID ]],Table2[Loc],Table2[from Tower data],"PotentialCand")</f>
        <v>PotentialCand</v>
      </c>
      <c r="F91" t="str">
        <f>_xlfn.XLOOKUP(Table16[[#This Row],[LocID ]],Towerops!A98:A620,Towerops!A98:A620,"NoTowerOpsReport")</f>
        <v>WDG</v>
      </c>
    </row>
    <row r="92" spans="1:6">
      <c r="A92" t="s">
        <v>1091</v>
      </c>
      <c r="B92" t="s">
        <v>1092</v>
      </c>
      <c r="C92" s="1">
        <v>10700</v>
      </c>
      <c r="D92" s="1">
        <v>249</v>
      </c>
      <c r="E92" t="str">
        <f>_xlfn.XLOOKUP(Table16[[#This Row],[LocID ]],Table2[Loc],Table2[from Tower data],"PotentialCand")</f>
        <v>PotentialCand</v>
      </c>
      <c r="F92" t="str">
        <f>_xlfn.XLOOKUP(Table16[[#This Row],[LocID ]],Towerops!A99:A621,Towerops!A99:A621,"NoTowerOpsReport")</f>
        <v>GPM</v>
      </c>
    </row>
    <row r="93" spans="1:6" hidden="1">
      <c r="A93" t="s">
        <v>2383</v>
      </c>
      <c r="B93" t="s">
        <v>2384</v>
      </c>
      <c r="C93" s="1">
        <v>10179</v>
      </c>
      <c r="D93" s="1">
        <v>154</v>
      </c>
      <c r="E93" t="str">
        <f>_xlfn.XLOOKUP(Table16[[#This Row],[LocID ]],Table2[Loc],Table2[from Tower data],"PotentialCand")</f>
        <v>PotentialCand</v>
      </c>
      <c r="F93" t="str">
        <f>_xlfn.XLOOKUP(Table16[[#This Row],[LocID ]],Towerops!A100:A622,Towerops!A100:A622,"NoTowerOpsReport")</f>
        <v>NoTowerOpsReport</v>
      </c>
    </row>
    <row r="94" spans="1:6" hidden="1">
      <c r="A94" t="s">
        <v>2385</v>
      </c>
      <c r="B94" t="s">
        <v>2386</v>
      </c>
      <c r="C94" s="1">
        <v>10142</v>
      </c>
      <c r="D94" s="1">
        <v>9055</v>
      </c>
      <c r="E94" t="str">
        <f>_xlfn.XLOOKUP(Table16[[#This Row],[LocID ]],Table2[Loc],Table2[from Tower data],"PotentialCand")</f>
        <v>PotentialCand</v>
      </c>
      <c r="F94" t="str">
        <f>_xlfn.XLOOKUP(Table16[[#This Row],[LocID ]],Towerops!A101:A623,Towerops!A101:A623,"NoTowerOpsReport")</f>
        <v>NoTowerOpsReport</v>
      </c>
    </row>
    <row r="95" spans="1:6" hidden="1">
      <c r="A95" t="s">
        <v>2387</v>
      </c>
      <c r="B95" t="s">
        <v>2388</v>
      </c>
      <c r="C95" s="1">
        <v>10082</v>
      </c>
      <c r="D95" s="1">
        <v>683</v>
      </c>
      <c r="E95" t="str">
        <f>_xlfn.XLOOKUP(Table16[[#This Row],[LocID ]],Table2[Loc],Table2[from Tower data],"PotentialCand")</f>
        <v>PotentialCand</v>
      </c>
      <c r="F95" t="str">
        <f>_xlfn.XLOOKUP(Table16[[#This Row],[LocID ]],Towerops!A102:A624,Towerops!A102:A624,"NoTowerOpsReport")</f>
        <v>NoTowerOpsReport</v>
      </c>
    </row>
    <row r="96" spans="1:6" hidden="1">
      <c r="A96" t="s">
        <v>2389</v>
      </c>
      <c r="B96" t="s">
        <v>2390</v>
      </c>
      <c r="C96" s="1">
        <v>10062</v>
      </c>
      <c r="D96" s="1">
        <v>462</v>
      </c>
      <c r="E96" t="str">
        <f>_xlfn.XLOOKUP(Table16[[#This Row],[LocID ]],Table2[Loc],Table2[from Tower data],"PotentialCand")</f>
        <v>PotentialCand</v>
      </c>
      <c r="F96" t="str">
        <f>_xlfn.XLOOKUP(Table16[[#This Row],[LocID ]],Towerops!A103:A625,Towerops!A103:A625,"NoTowerOpsReport")</f>
        <v>NoTowerOpsReport</v>
      </c>
    </row>
    <row r="97" spans="1:6">
      <c r="A97" t="s">
        <v>979</v>
      </c>
      <c r="B97" t="s">
        <v>980</v>
      </c>
      <c r="C97" s="1">
        <v>10009</v>
      </c>
      <c r="D97" s="1">
        <v>10963</v>
      </c>
      <c r="E97" t="str">
        <f>_xlfn.XLOOKUP(Table16[[#This Row],[LocID ]],Table2[Loc],Table2[from Tower data],"PotentialCand")</f>
        <v>PotentialCand</v>
      </c>
      <c r="F97" t="str">
        <f>_xlfn.XLOOKUP(Table16[[#This Row],[LocID ]],Towerops!A104:A626,Towerops!A104:A626,"NoTowerOpsReport")</f>
        <v>VCT</v>
      </c>
    </row>
    <row r="98" spans="1:6" hidden="1">
      <c r="A98" t="s">
        <v>2391</v>
      </c>
      <c r="B98" t="s">
        <v>2392</v>
      </c>
      <c r="C98" s="1">
        <v>9870</v>
      </c>
      <c r="D98" s="1">
        <v>387</v>
      </c>
      <c r="E98" t="str">
        <f>_xlfn.XLOOKUP(Table16[[#This Row],[LocID ]],Table2[Loc],Table2[from Tower data],"PotentialCand")</f>
        <v>PotentialCand</v>
      </c>
      <c r="F98" t="str">
        <f>_xlfn.XLOOKUP(Table16[[#This Row],[LocID ]],Towerops!A105:A627,Towerops!A105:A627,"NoTowerOpsReport")</f>
        <v>NoTowerOpsReport</v>
      </c>
    </row>
    <row r="99" spans="1:6" hidden="1">
      <c r="A99" t="s">
        <v>2393</v>
      </c>
      <c r="B99" t="s">
        <v>2394</v>
      </c>
      <c r="C99" s="1">
        <v>9798</v>
      </c>
      <c r="D99" s="1">
        <v>1121</v>
      </c>
      <c r="E99" t="str">
        <f>_xlfn.XLOOKUP(Table16[[#This Row],[LocID ]],Table2[Loc],Table2[from Tower data],"PotentialCand")</f>
        <v>PotentialCand</v>
      </c>
      <c r="F99" t="str">
        <f>_xlfn.XLOOKUP(Table16[[#This Row],[LocID ]],Towerops!A106:A628,Towerops!A106:A628,"NoTowerOpsReport")</f>
        <v>NoTowerOpsReport</v>
      </c>
    </row>
    <row r="100" spans="1:6" hidden="1">
      <c r="A100" t="s">
        <v>2395</v>
      </c>
      <c r="B100" t="s">
        <v>2396</v>
      </c>
      <c r="C100" s="1">
        <v>9754</v>
      </c>
      <c r="D100" s="1">
        <v>792</v>
      </c>
      <c r="E100" t="str">
        <f>_xlfn.XLOOKUP(Table16[[#This Row],[LocID ]],Table2[Loc],Table2[from Tower data],"PotentialCand")</f>
        <v>PotentialCand</v>
      </c>
      <c r="F100" t="str">
        <f>_xlfn.XLOOKUP(Table16[[#This Row],[LocID ]],Towerops!A107:A629,Towerops!A107:A629,"NoTowerOpsReport")</f>
        <v>NoTowerOpsReport</v>
      </c>
    </row>
    <row r="101" spans="1:6" hidden="1">
      <c r="A101" t="s">
        <v>2397</v>
      </c>
      <c r="B101" t="s">
        <v>2398</v>
      </c>
      <c r="C101" s="1">
        <v>9518</v>
      </c>
      <c r="D101" s="1">
        <v>2312</v>
      </c>
      <c r="E101" t="str">
        <f>_xlfn.XLOOKUP(Table16[[#This Row],[LocID ]],Table2[Loc],Table2[from Tower data],"PotentialCand")</f>
        <v>PotentialCand</v>
      </c>
      <c r="F101" t="str">
        <f>_xlfn.XLOOKUP(Table16[[#This Row],[LocID ]],Towerops!A108:A630,Towerops!A108:A630,"NoTowerOpsReport")</f>
        <v>NoTowerOpsReport</v>
      </c>
    </row>
    <row r="102" spans="1:6">
      <c r="A102" t="s">
        <v>1044</v>
      </c>
      <c r="B102" t="s">
        <v>801</v>
      </c>
      <c r="C102" s="1">
        <v>9371</v>
      </c>
      <c r="D102" s="1">
        <v>1692</v>
      </c>
      <c r="E102" t="str">
        <f>_xlfn.XLOOKUP(Table16[[#This Row],[LocID ]],Table2[Loc],Table2[from Tower data],"PotentialCand")</f>
        <v>PotentialCand</v>
      </c>
      <c r="F102" t="str">
        <f>_xlfn.XLOOKUP(Table16[[#This Row],[LocID ]],Towerops!A109:A631,Towerops!A109:A631,"NoTowerOpsReport")</f>
        <v>CWF</v>
      </c>
    </row>
    <row r="103" spans="1:6" hidden="1">
      <c r="A103" t="s">
        <v>2399</v>
      </c>
      <c r="B103" t="s">
        <v>679</v>
      </c>
      <c r="C103" s="1">
        <v>9004</v>
      </c>
      <c r="D103" s="1">
        <v>591</v>
      </c>
      <c r="E103" t="str">
        <f>_xlfn.XLOOKUP(Table16[[#This Row],[LocID ]],Table2[Loc],Table2[from Tower data],"PotentialCand")</f>
        <v>PotentialCand</v>
      </c>
      <c r="F103" t="str">
        <f>_xlfn.XLOOKUP(Table16[[#This Row],[LocID ]],Towerops!A110:A632,Towerops!A110:A632,"NoTowerOpsReport")</f>
        <v>NoTowerOpsReport</v>
      </c>
    </row>
    <row r="104" spans="1:6" hidden="1">
      <c r="A104" t="s">
        <v>2400</v>
      </c>
      <c r="B104" t="s">
        <v>743</v>
      </c>
      <c r="C104" s="1">
        <v>8878</v>
      </c>
      <c r="D104" s="1">
        <v>2773</v>
      </c>
      <c r="E104" t="str">
        <f>_xlfn.XLOOKUP(Table16[[#This Row],[LocID ]],Table2[Loc],Table2[from Tower data],"PotentialCand")</f>
        <v>PotentialCand</v>
      </c>
      <c r="F104" t="str">
        <f>_xlfn.XLOOKUP(Table16[[#This Row],[LocID ]],Towerops!A111:A633,Towerops!A111:A633,"NoTowerOpsReport")</f>
        <v>NoTowerOpsReport</v>
      </c>
    </row>
    <row r="105" spans="1:6" hidden="1">
      <c r="A105" t="s">
        <v>2401</v>
      </c>
      <c r="B105" t="s">
        <v>2402</v>
      </c>
      <c r="C105" s="1">
        <v>8725</v>
      </c>
      <c r="D105" s="1">
        <v>12090</v>
      </c>
      <c r="E105" t="str">
        <f>_xlfn.XLOOKUP(Table16[[#This Row],[LocID ]],Table2[Loc],Table2[from Tower data],"PotentialCand")</f>
        <v>PotentialCand</v>
      </c>
      <c r="F105" t="str">
        <f>_xlfn.XLOOKUP(Table16[[#This Row],[LocID ]],Towerops!A112:A634,Towerops!A112:A634,"NoTowerOpsReport")</f>
        <v>NoTowerOpsReport</v>
      </c>
    </row>
    <row r="106" spans="1:6" hidden="1">
      <c r="A106" t="s">
        <v>2403</v>
      </c>
      <c r="B106" t="s">
        <v>537</v>
      </c>
      <c r="C106" s="1">
        <v>8672</v>
      </c>
      <c r="D106" s="1">
        <v>659</v>
      </c>
      <c r="E106" t="str">
        <f>_xlfn.XLOOKUP(Table16[[#This Row],[LocID ]],Table2[Loc],Table2[from Tower data],"PotentialCand")</f>
        <v>PotentialCand</v>
      </c>
      <c r="F106" t="str">
        <f>_xlfn.XLOOKUP(Table16[[#This Row],[LocID ]],Towerops!A113:A635,Towerops!A113:A635,"NoTowerOpsReport")</f>
        <v>NoTowerOpsReport</v>
      </c>
    </row>
    <row r="107" spans="1:6" hidden="1">
      <c r="A107" t="s">
        <v>2404</v>
      </c>
      <c r="B107" t="s">
        <v>1835</v>
      </c>
      <c r="C107" s="1">
        <v>8660</v>
      </c>
      <c r="D107" s="1">
        <v>235</v>
      </c>
      <c r="E107" t="str">
        <f>_xlfn.XLOOKUP(Table16[[#This Row],[LocID ]],Table2[Loc],Table2[from Tower data],"PotentialCand")</f>
        <v>PotentialCand</v>
      </c>
      <c r="F107" t="str">
        <f>_xlfn.XLOOKUP(Table16[[#This Row],[LocID ]],Towerops!A114:A636,Towerops!A114:A636,"NoTowerOpsReport")</f>
        <v>NoTowerOpsReport</v>
      </c>
    </row>
    <row r="108" spans="1:6" hidden="1">
      <c r="A108" t="s">
        <v>2405</v>
      </c>
      <c r="B108" t="s">
        <v>2406</v>
      </c>
      <c r="C108" s="1">
        <v>8300</v>
      </c>
      <c r="D108" s="1">
        <v>3564</v>
      </c>
      <c r="E108" t="str">
        <f>_xlfn.XLOOKUP(Table16[[#This Row],[LocID ]],Table2[Loc],Table2[from Tower data],"PotentialCand")</f>
        <v>PotentialCand</v>
      </c>
      <c r="F108" t="str">
        <f>_xlfn.XLOOKUP(Table16[[#This Row],[LocID ]],Towerops!A115:A637,Towerops!A115:A637,"NoTowerOpsReport")</f>
        <v>NoTowerOpsReport</v>
      </c>
    </row>
    <row r="109" spans="1:6" hidden="1">
      <c r="A109" t="s">
        <v>2407</v>
      </c>
      <c r="B109" t="s">
        <v>2408</v>
      </c>
      <c r="C109" s="1">
        <v>8211</v>
      </c>
      <c r="D109" s="1">
        <v>459</v>
      </c>
      <c r="E109" t="str">
        <f>_xlfn.XLOOKUP(Table16[[#This Row],[LocID ]],Table2[Loc],Table2[from Tower data],"PotentialCand")</f>
        <v>PotentialCand</v>
      </c>
      <c r="F109" t="str">
        <f>_xlfn.XLOOKUP(Table16[[#This Row],[LocID ]],Towerops!A116:A638,Towerops!A116:A638,"NoTowerOpsReport")</f>
        <v>NoTowerOpsReport</v>
      </c>
    </row>
    <row r="110" spans="1:6" hidden="1">
      <c r="A110" t="s">
        <v>2409</v>
      </c>
      <c r="B110" t="s">
        <v>2410</v>
      </c>
      <c r="C110" s="1">
        <v>8182</v>
      </c>
      <c r="D110" s="1">
        <v>1268</v>
      </c>
      <c r="E110" t="str">
        <f>_xlfn.XLOOKUP(Table16[[#This Row],[LocID ]],Table2[Loc],Table2[from Tower data],"PotentialCand")</f>
        <v>PotentialCand</v>
      </c>
      <c r="F110" t="str">
        <f>_xlfn.XLOOKUP(Table16[[#This Row],[LocID ]],Towerops!A117:A639,Towerops!A117:A639,"NoTowerOpsReport")</f>
        <v>NoTowerOpsReport</v>
      </c>
    </row>
    <row r="111" spans="1:6" hidden="1">
      <c r="A111" t="s">
        <v>2411</v>
      </c>
      <c r="C111" s="1">
        <v>8045</v>
      </c>
      <c r="D111" s="1">
        <v>710</v>
      </c>
      <c r="E111" t="str">
        <f>_xlfn.XLOOKUP(Table16[[#This Row],[LocID ]],Table2[Loc],Table2[from Tower data],"PotentialCand")</f>
        <v>PotentialCand</v>
      </c>
      <c r="F111" t="str">
        <f>_xlfn.XLOOKUP(Table16[[#This Row],[LocID ]],Towerops!A118:A640,Towerops!A118:A640,"NoTowerOpsReport")</f>
        <v>NoTowerOpsReport</v>
      </c>
    </row>
    <row r="112" spans="1:6" hidden="1">
      <c r="A112" t="s">
        <v>2412</v>
      </c>
      <c r="B112" t="s">
        <v>679</v>
      </c>
      <c r="C112" s="1">
        <v>7844</v>
      </c>
      <c r="D112" s="1">
        <v>448</v>
      </c>
      <c r="E112" t="str">
        <f>_xlfn.XLOOKUP(Table16[[#This Row],[LocID ]],Table2[Loc],Table2[from Tower data],"PotentialCand")</f>
        <v>PotentialCand</v>
      </c>
      <c r="F112" t="str">
        <f>_xlfn.XLOOKUP(Table16[[#This Row],[LocID ]],Towerops!A119:A641,Towerops!A119:A641,"NoTowerOpsReport")</f>
        <v>NoTowerOpsReport</v>
      </c>
    </row>
    <row r="113" spans="1:6" hidden="1">
      <c r="A113" t="s">
        <v>2413</v>
      </c>
      <c r="B113" t="s">
        <v>2414</v>
      </c>
      <c r="C113" s="1">
        <v>7542</v>
      </c>
      <c r="D113" s="1">
        <v>645</v>
      </c>
      <c r="E113" t="str">
        <f>_xlfn.XLOOKUP(Table16[[#This Row],[LocID ]],Table2[Loc],Table2[from Tower data],"PotentialCand")</f>
        <v>PotentialCand</v>
      </c>
      <c r="F113" t="str">
        <f>_xlfn.XLOOKUP(Table16[[#This Row],[LocID ]],Towerops!A120:A642,Towerops!A120:A642,"NoTowerOpsReport")</f>
        <v>NoTowerOpsReport</v>
      </c>
    </row>
    <row r="114" spans="1:6">
      <c r="A114" t="s">
        <v>994</v>
      </c>
      <c r="B114" t="s">
        <v>995</v>
      </c>
      <c r="C114" s="1">
        <v>7504</v>
      </c>
      <c r="D114" s="1">
        <v>6869</v>
      </c>
      <c r="E114" t="str">
        <f>_xlfn.XLOOKUP(Table16[[#This Row],[LocID ]],Table2[Loc],Table2[from Tower data],"PotentialCand")</f>
        <v>PotentialCand</v>
      </c>
      <c r="F114" t="str">
        <f>_xlfn.XLOOKUP(Table16[[#This Row],[LocID ]],Towerops!A121:A643,Towerops!A121:A643,"NoTowerOpsReport")</f>
        <v>HOB</v>
      </c>
    </row>
    <row r="115" spans="1:6" hidden="1">
      <c r="A115" t="s">
        <v>2415</v>
      </c>
      <c r="B115" t="s">
        <v>2416</v>
      </c>
      <c r="C115" s="1">
        <v>7462</v>
      </c>
      <c r="D115" s="1">
        <v>619</v>
      </c>
      <c r="E115" t="str">
        <f>_xlfn.XLOOKUP(Table16[[#This Row],[LocID ]],Table2[Loc],Table2[from Tower data],"PotentialCand")</f>
        <v>PotentialCand</v>
      </c>
      <c r="F115" t="str">
        <f>_xlfn.XLOOKUP(Table16[[#This Row],[LocID ]],Towerops!A122:A644,Towerops!A122:A644,"NoTowerOpsReport")</f>
        <v>NoTowerOpsReport</v>
      </c>
    </row>
    <row r="116" spans="1:6" hidden="1">
      <c r="A116" t="s">
        <v>2417</v>
      </c>
      <c r="B116" t="s">
        <v>2418</v>
      </c>
      <c r="C116" s="1">
        <v>7460</v>
      </c>
      <c r="D116" s="1">
        <v>965</v>
      </c>
      <c r="E116" t="str">
        <f>_xlfn.XLOOKUP(Table16[[#This Row],[LocID ]],Table2[Loc],Table2[from Tower data],"PotentialCand")</f>
        <v>PotentialCand</v>
      </c>
      <c r="F116" t="str">
        <f>_xlfn.XLOOKUP(Table16[[#This Row],[LocID ]],Towerops!A123:A645,Towerops!A123:A645,"NoTowerOpsReport")</f>
        <v>NoTowerOpsReport</v>
      </c>
    </row>
    <row r="117" spans="1:6" hidden="1">
      <c r="A117" t="s">
        <v>2419</v>
      </c>
      <c r="B117" t="s">
        <v>2420</v>
      </c>
      <c r="C117" s="1">
        <v>7371</v>
      </c>
      <c r="D117" s="1">
        <v>1054</v>
      </c>
      <c r="E117" t="str">
        <f>_xlfn.XLOOKUP(Table16[[#This Row],[LocID ]],Table2[Loc],Table2[from Tower data],"PotentialCand")</f>
        <v>PotentialCand</v>
      </c>
      <c r="F117" t="str">
        <f>_xlfn.XLOOKUP(Table16[[#This Row],[LocID ]],Towerops!A124:A646,Towerops!A124:A646,"NoTowerOpsReport")</f>
        <v>NoTowerOpsReport</v>
      </c>
    </row>
    <row r="118" spans="1:6" hidden="1">
      <c r="A118" t="s">
        <v>2421</v>
      </c>
      <c r="B118" t="s">
        <v>2422</v>
      </c>
      <c r="C118" s="1">
        <v>7270</v>
      </c>
      <c r="D118" s="1">
        <v>608</v>
      </c>
      <c r="E118" t="str">
        <f>_xlfn.XLOOKUP(Table16[[#This Row],[LocID ]],Table2[Loc],Table2[from Tower data],"PotentialCand")</f>
        <v>PotentialCand</v>
      </c>
      <c r="F118" t="str">
        <f>_xlfn.XLOOKUP(Table16[[#This Row],[LocID ]],Towerops!A125:A647,Towerops!A125:A647,"NoTowerOpsReport")</f>
        <v>NoTowerOpsReport</v>
      </c>
    </row>
    <row r="119" spans="1:6" hidden="1">
      <c r="A119" t="s">
        <v>2423</v>
      </c>
      <c r="B119" t="s">
        <v>2424</v>
      </c>
      <c r="C119" s="1">
        <v>7170</v>
      </c>
      <c r="D119" s="1">
        <v>329</v>
      </c>
      <c r="E119" t="str">
        <f>_xlfn.XLOOKUP(Table16[[#This Row],[LocID ]],Table2[Loc],Table2[from Tower data],"PotentialCand")</f>
        <v>PotentialCand</v>
      </c>
      <c r="F119" t="str">
        <f>_xlfn.XLOOKUP(Table16[[#This Row],[LocID ]],Towerops!A126:A648,Towerops!A126:A648,"NoTowerOpsReport")</f>
        <v>NoTowerOpsReport</v>
      </c>
    </row>
    <row r="120" spans="1:6" hidden="1">
      <c r="A120" t="s">
        <v>2425</v>
      </c>
      <c r="B120" t="s">
        <v>2392</v>
      </c>
      <c r="C120" s="1">
        <v>7065</v>
      </c>
      <c r="D120" s="1">
        <v>24985</v>
      </c>
      <c r="E120" t="str">
        <f>_xlfn.XLOOKUP(Table16[[#This Row],[LocID ]],Table2[Loc],Table2[from Tower data],"PotentialCand")</f>
        <v>PotentialCand</v>
      </c>
      <c r="F120" t="str">
        <f>_xlfn.XLOOKUP(Table16[[#This Row],[LocID ]],Towerops!A127:A649,Towerops!A127:A649,"NoTowerOpsReport")</f>
        <v>NoTowerOpsReport</v>
      </c>
    </row>
    <row r="121" spans="1:6" hidden="1">
      <c r="A121" t="s">
        <v>2426</v>
      </c>
      <c r="B121" t="s">
        <v>2427</v>
      </c>
      <c r="C121" s="1">
        <v>7002</v>
      </c>
      <c r="D121" s="1">
        <v>750</v>
      </c>
      <c r="E121" t="str">
        <f>_xlfn.XLOOKUP(Table16[[#This Row],[LocID ]],Table2[Loc],Table2[from Tower data],"PotentialCand")</f>
        <v>PotentialCand</v>
      </c>
      <c r="F121" t="str">
        <f>_xlfn.XLOOKUP(Table16[[#This Row],[LocID ]],Towerops!A128:A650,Towerops!A128:A650,"NoTowerOpsReport")</f>
        <v>NoTowerOpsReport</v>
      </c>
    </row>
    <row r="122" spans="1:6" hidden="1">
      <c r="A122" t="s">
        <v>2428</v>
      </c>
      <c r="B122" t="s">
        <v>2429</v>
      </c>
      <c r="C122" s="1">
        <v>6981</v>
      </c>
      <c r="D122" s="1">
        <v>1578</v>
      </c>
      <c r="E122" t="str">
        <f>_xlfn.XLOOKUP(Table16[[#This Row],[LocID ]],Table2[Loc],Table2[from Tower data],"PotentialCand")</f>
        <v>PotentialCand</v>
      </c>
      <c r="F122" t="str">
        <f>_xlfn.XLOOKUP(Table16[[#This Row],[LocID ]],Towerops!A129:A651,Towerops!A129:A651,"NoTowerOpsReport")</f>
        <v>NoTowerOpsReport</v>
      </c>
    </row>
    <row r="123" spans="1:6" hidden="1">
      <c r="A123" t="s">
        <v>2430</v>
      </c>
      <c r="B123" t="s">
        <v>2431</v>
      </c>
      <c r="C123" s="1">
        <v>6932</v>
      </c>
      <c r="D123" s="1">
        <v>2106</v>
      </c>
      <c r="E123" t="str">
        <f>_xlfn.XLOOKUP(Table16[[#This Row],[LocID ]],Table2[Loc],Table2[from Tower data],"PotentialCand")</f>
        <v>PotentialCand</v>
      </c>
      <c r="F123" t="str">
        <f>_xlfn.XLOOKUP(Table16[[#This Row],[LocID ]],Towerops!A130:A652,Towerops!A130:A652,"NoTowerOpsReport")</f>
        <v>NoTowerOpsReport</v>
      </c>
    </row>
    <row r="124" spans="1:6" hidden="1">
      <c r="A124" t="s">
        <v>2432</v>
      </c>
      <c r="B124" t="s">
        <v>2433</v>
      </c>
      <c r="C124" s="1">
        <v>6918</v>
      </c>
      <c r="D124" s="1">
        <v>413</v>
      </c>
      <c r="E124" t="str">
        <f>_xlfn.XLOOKUP(Table16[[#This Row],[LocID ]],Table2[Loc],Table2[from Tower data],"PotentialCand")</f>
        <v>PotentialCand</v>
      </c>
      <c r="F124" t="str">
        <f>_xlfn.XLOOKUP(Table16[[#This Row],[LocID ]],Towerops!A131:A653,Towerops!A131:A653,"NoTowerOpsReport")</f>
        <v>NoTowerOpsReport</v>
      </c>
    </row>
    <row r="125" spans="1:6" hidden="1">
      <c r="A125" t="s">
        <v>2434</v>
      </c>
      <c r="B125" t="s">
        <v>1867</v>
      </c>
      <c r="C125" s="1">
        <v>6909</v>
      </c>
      <c r="D125" s="1">
        <v>498</v>
      </c>
      <c r="E125" t="str">
        <f>_xlfn.XLOOKUP(Table16[[#This Row],[LocID ]],Table2[Loc],Table2[from Tower data],"PotentialCand")</f>
        <v>PotentialCand</v>
      </c>
      <c r="F125" t="str">
        <f>_xlfn.XLOOKUP(Table16[[#This Row],[LocID ]],Towerops!A132:A654,Towerops!A132:A654,"NoTowerOpsReport")</f>
        <v>NoTowerOpsReport</v>
      </c>
    </row>
    <row r="126" spans="1:6" hidden="1">
      <c r="A126" t="s">
        <v>2435</v>
      </c>
      <c r="B126" t="s">
        <v>2436</v>
      </c>
      <c r="C126" s="1">
        <v>6630</v>
      </c>
      <c r="D126" s="1">
        <v>136</v>
      </c>
      <c r="E126" t="str">
        <f>_xlfn.XLOOKUP(Table16[[#This Row],[LocID ]],Table2[Loc],Table2[from Tower data],"PotentialCand")</f>
        <v>PotentialCand</v>
      </c>
      <c r="F126" t="str">
        <f>_xlfn.XLOOKUP(Table16[[#This Row],[LocID ]],Towerops!A133:A655,Towerops!A133:A655,"NoTowerOpsReport")</f>
        <v>NoTowerOpsReport</v>
      </c>
    </row>
    <row r="127" spans="1:6" hidden="1">
      <c r="A127" t="s">
        <v>2437</v>
      </c>
      <c r="B127" t="s">
        <v>573</v>
      </c>
      <c r="C127" s="1">
        <v>6568</v>
      </c>
      <c r="D127" s="1">
        <v>584</v>
      </c>
      <c r="E127" t="str">
        <f>_xlfn.XLOOKUP(Table16[[#This Row],[LocID ]],Table2[Loc],Table2[from Tower data],"PotentialCand")</f>
        <v>PotentialCand</v>
      </c>
      <c r="F127" t="str">
        <f>_xlfn.XLOOKUP(Table16[[#This Row],[LocID ]],Towerops!A134:A656,Towerops!A134:A656,"NoTowerOpsReport")</f>
        <v>NoTowerOpsReport</v>
      </c>
    </row>
    <row r="128" spans="1:6" hidden="1">
      <c r="A128" t="s">
        <v>2438</v>
      </c>
      <c r="B128" t="s">
        <v>1524</v>
      </c>
      <c r="C128" s="1">
        <v>6473</v>
      </c>
      <c r="D128" s="1">
        <v>198</v>
      </c>
      <c r="E128" t="str">
        <f>_xlfn.XLOOKUP(Table16[[#This Row],[LocID ]],Table2[Loc],Table2[from Tower data],"PotentialCand")</f>
        <v>PotentialCand</v>
      </c>
      <c r="F128" t="str">
        <f>_xlfn.XLOOKUP(Table16[[#This Row],[LocID ]],Towerops!A135:A657,Towerops!A135:A657,"NoTowerOpsReport")</f>
        <v>NoTowerOpsReport</v>
      </c>
    </row>
    <row r="129" spans="1:6" hidden="1">
      <c r="A129" t="s">
        <v>2439</v>
      </c>
      <c r="B129" t="s">
        <v>2440</v>
      </c>
      <c r="C129" s="1">
        <v>6472</v>
      </c>
      <c r="D129" s="1">
        <v>413</v>
      </c>
      <c r="E129" t="str">
        <f>_xlfn.XLOOKUP(Table16[[#This Row],[LocID ]],Table2[Loc],Table2[from Tower data],"PotentialCand")</f>
        <v>PotentialCand</v>
      </c>
      <c r="F129" t="str">
        <f>_xlfn.XLOOKUP(Table16[[#This Row],[LocID ]],Towerops!A136:A658,Towerops!A136:A658,"NoTowerOpsReport")</f>
        <v>NoTowerOpsReport</v>
      </c>
    </row>
    <row r="130" spans="1:6" hidden="1">
      <c r="A130" t="s">
        <v>2441</v>
      </c>
      <c r="B130" t="s">
        <v>2442</v>
      </c>
      <c r="C130" s="1">
        <v>6319</v>
      </c>
      <c r="D130" s="1">
        <v>441</v>
      </c>
      <c r="E130" t="str">
        <f>_xlfn.XLOOKUP(Table16[[#This Row],[LocID ]],Table2[Loc],Table2[from Tower data],"PotentialCand")</f>
        <v>PotentialCand</v>
      </c>
      <c r="F130" t="str">
        <f>_xlfn.XLOOKUP(Table16[[#This Row],[LocID ]],Towerops!A137:A659,Towerops!A137:A659,"NoTowerOpsReport")</f>
        <v>NoTowerOpsReport</v>
      </c>
    </row>
    <row r="131" spans="1:6" hidden="1">
      <c r="A131" t="s">
        <v>2443</v>
      </c>
      <c r="B131" t="s">
        <v>2444</v>
      </c>
      <c r="C131" s="1">
        <v>6273</v>
      </c>
      <c r="D131" s="1">
        <v>5191</v>
      </c>
      <c r="E131" t="str">
        <f>_xlfn.XLOOKUP(Table16[[#This Row],[LocID ]],Table2[Loc],Table2[from Tower data],"PotentialCand")</f>
        <v>PotentialCand</v>
      </c>
      <c r="F131" t="str">
        <f>_xlfn.XLOOKUP(Table16[[#This Row],[LocID ]],Towerops!A138:A660,Towerops!A138:A660,"NoTowerOpsReport")</f>
        <v>NoTowerOpsReport</v>
      </c>
    </row>
    <row r="132" spans="1:6" hidden="1">
      <c r="A132" t="s">
        <v>2445</v>
      </c>
      <c r="B132" t="s">
        <v>2446</v>
      </c>
      <c r="C132" s="1">
        <v>6224</v>
      </c>
      <c r="D132" s="1">
        <v>9402</v>
      </c>
      <c r="E132" t="str">
        <f>_xlfn.XLOOKUP(Table16[[#This Row],[LocID ]],Table2[Loc],Table2[from Tower data],"PotentialCand")</f>
        <v>PotentialCand</v>
      </c>
      <c r="F132" t="str">
        <f>_xlfn.XLOOKUP(Table16[[#This Row],[LocID ]],Towerops!A139:A661,Towerops!A139:A661,"NoTowerOpsReport")</f>
        <v>NoTowerOpsReport</v>
      </c>
    </row>
    <row r="133" spans="1:6" hidden="1">
      <c r="A133" t="s">
        <v>2447</v>
      </c>
      <c r="B133" t="s">
        <v>2448</v>
      </c>
      <c r="C133" s="1">
        <v>6122</v>
      </c>
      <c r="D133" s="1">
        <v>469</v>
      </c>
      <c r="E133" t="str">
        <f>_xlfn.XLOOKUP(Table16[[#This Row],[LocID ]],Table2[Loc],Table2[from Tower data],"PotentialCand")</f>
        <v>PotentialCand</v>
      </c>
      <c r="F133" t="str">
        <f>_xlfn.XLOOKUP(Table16[[#This Row],[LocID ]],Towerops!A140:A662,Towerops!A140:A662,"NoTowerOpsReport")</f>
        <v>NoTowerOpsReport</v>
      </c>
    </row>
    <row r="134" spans="1:6">
      <c r="A134" t="s">
        <v>969</v>
      </c>
      <c r="B134" t="s">
        <v>970</v>
      </c>
      <c r="C134" s="1">
        <v>5982</v>
      </c>
      <c r="D134" s="1">
        <v>13237</v>
      </c>
      <c r="E134" t="str">
        <f>_xlfn.XLOOKUP(Table16[[#This Row],[LocID ]],Table2[Loc],Table2[from Tower data],"PotentialCand")</f>
        <v>PotentialCand</v>
      </c>
      <c r="F134" t="str">
        <f>_xlfn.XLOOKUP(Table16[[#This Row],[LocID ]],Towerops!A141:A663,Towerops!A141:A663,"NoTowerOpsReport")</f>
        <v>LAW</v>
      </c>
    </row>
    <row r="135" spans="1:6" hidden="1">
      <c r="A135" t="s">
        <v>2449</v>
      </c>
      <c r="B135" t="s">
        <v>2450</v>
      </c>
      <c r="C135" s="1">
        <v>5965</v>
      </c>
      <c r="D135" s="1">
        <v>9238</v>
      </c>
      <c r="E135" t="str">
        <f>_xlfn.XLOOKUP(Table16[[#This Row],[LocID ]],Table2[Loc],Table2[from Tower data],"PotentialCand")</f>
        <v>PotentialCand</v>
      </c>
      <c r="F135" t="str">
        <f>_xlfn.XLOOKUP(Table16[[#This Row],[LocID ]],Towerops!A142:A664,Towerops!A142:A664,"NoTowerOpsReport")</f>
        <v>NoTowerOpsReport</v>
      </c>
    </row>
    <row r="136" spans="1:6" hidden="1">
      <c r="A136" t="s">
        <v>2451</v>
      </c>
      <c r="B136" t="s">
        <v>2452</v>
      </c>
      <c r="C136" s="1">
        <v>5965</v>
      </c>
      <c r="D136" s="1">
        <v>2711</v>
      </c>
      <c r="E136" t="str">
        <f>_xlfn.XLOOKUP(Table16[[#This Row],[LocID ]],Table2[Loc],Table2[from Tower data],"PotentialCand")</f>
        <v>PotentialCand</v>
      </c>
      <c r="F136" t="str">
        <f>_xlfn.XLOOKUP(Table16[[#This Row],[LocID ]],Towerops!A143:A665,Towerops!A143:A665,"NoTowerOpsReport")</f>
        <v>NoTowerOpsReport</v>
      </c>
    </row>
    <row r="137" spans="1:6" hidden="1">
      <c r="A137" t="s">
        <v>2453</v>
      </c>
      <c r="B137" t="s">
        <v>2454</v>
      </c>
      <c r="C137" s="1">
        <v>5962</v>
      </c>
      <c r="D137" s="1">
        <v>247</v>
      </c>
      <c r="E137" t="str">
        <f>_xlfn.XLOOKUP(Table16[[#This Row],[LocID ]],Table2[Loc],Table2[from Tower data],"PotentialCand")</f>
        <v>PotentialCand</v>
      </c>
      <c r="F137" t="str">
        <f>_xlfn.XLOOKUP(Table16[[#This Row],[LocID ]],Towerops!A144:A666,Towerops!A144:A666,"NoTowerOpsReport")</f>
        <v>NoTowerOpsReport</v>
      </c>
    </row>
    <row r="138" spans="1:6" hidden="1">
      <c r="A138" t="s">
        <v>2455</v>
      </c>
      <c r="B138" t="s">
        <v>2456</v>
      </c>
      <c r="C138" s="1">
        <v>5842</v>
      </c>
      <c r="D138" s="1">
        <v>288</v>
      </c>
      <c r="E138" t="str">
        <f>_xlfn.XLOOKUP(Table16[[#This Row],[LocID ]],Table2[Loc],Table2[from Tower data],"PotentialCand")</f>
        <v>PotentialCand</v>
      </c>
      <c r="F138" t="str">
        <f>_xlfn.XLOOKUP(Table16[[#This Row],[LocID ]],Towerops!A145:A667,Towerops!A145:A667,"NoTowerOpsReport")</f>
        <v>NoTowerOpsReport</v>
      </c>
    </row>
    <row r="139" spans="1:6" hidden="1">
      <c r="A139" t="s">
        <v>2457</v>
      </c>
      <c r="B139" t="s">
        <v>2458</v>
      </c>
      <c r="C139" s="1">
        <v>5804</v>
      </c>
      <c r="D139" s="1">
        <v>521</v>
      </c>
      <c r="E139" t="str">
        <f>_xlfn.XLOOKUP(Table16[[#This Row],[LocID ]],Table2[Loc],Table2[from Tower data],"PotentialCand")</f>
        <v>PotentialCand</v>
      </c>
      <c r="F139" t="str">
        <f>_xlfn.XLOOKUP(Table16[[#This Row],[LocID ]],Towerops!A146:A668,Towerops!A146:A668,"NoTowerOpsReport")</f>
        <v>NoTowerOpsReport</v>
      </c>
    </row>
    <row r="140" spans="1:6" hidden="1">
      <c r="A140" t="s">
        <v>2459</v>
      </c>
      <c r="B140" t="s">
        <v>526</v>
      </c>
      <c r="C140" s="1">
        <v>5760</v>
      </c>
      <c r="D140" s="1">
        <v>343</v>
      </c>
      <c r="E140" t="str">
        <f>_xlfn.XLOOKUP(Table16[[#This Row],[LocID ]],Table2[Loc],Table2[from Tower data],"PotentialCand")</f>
        <v>PotentialCand</v>
      </c>
      <c r="F140" t="str">
        <f>_xlfn.XLOOKUP(Table16[[#This Row],[LocID ]],Towerops!A147:A669,Towerops!A147:A669,"NoTowerOpsReport")</f>
        <v>NoTowerOpsReport</v>
      </c>
    </row>
    <row r="141" spans="1:6" hidden="1">
      <c r="A141" t="s">
        <v>2460</v>
      </c>
      <c r="B141" t="s">
        <v>542</v>
      </c>
      <c r="C141" s="1">
        <v>5739</v>
      </c>
      <c r="D141" s="1">
        <v>282</v>
      </c>
      <c r="E141" t="str">
        <f>_xlfn.XLOOKUP(Table16[[#This Row],[LocID ]],Table2[Loc],Table2[from Tower data],"PotentialCand")</f>
        <v>PotentialCand</v>
      </c>
      <c r="F141" t="str">
        <f>_xlfn.XLOOKUP(Table16[[#This Row],[LocID ]],Towerops!A148:A670,Towerops!A148:A670,"NoTowerOpsReport")</f>
        <v>NoTowerOpsReport</v>
      </c>
    </row>
    <row r="142" spans="1:6" hidden="1">
      <c r="A142" t="s">
        <v>2461</v>
      </c>
      <c r="B142" t="s">
        <v>2462</v>
      </c>
      <c r="C142" s="1">
        <v>5731</v>
      </c>
      <c r="D142" s="1">
        <v>5141</v>
      </c>
      <c r="E142" t="str">
        <f>_xlfn.XLOOKUP(Table16[[#This Row],[LocID ]],Table2[Loc],Table2[from Tower data],"PotentialCand")</f>
        <v>PotentialCand</v>
      </c>
      <c r="F142" t="str">
        <f>_xlfn.XLOOKUP(Table16[[#This Row],[LocID ]],Towerops!A149:A671,Towerops!A149:A671,"NoTowerOpsReport")</f>
        <v>NoTowerOpsReport</v>
      </c>
    </row>
    <row r="143" spans="1:6" hidden="1">
      <c r="A143" t="s">
        <v>2463</v>
      </c>
      <c r="B143" t="s">
        <v>2464</v>
      </c>
      <c r="C143" s="1">
        <v>5718</v>
      </c>
      <c r="D143" s="1">
        <v>643</v>
      </c>
      <c r="E143" t="str">
        <f>_xlfn.XLOOKUP(Table16[[#This Row],[LocID ]],Table2[Loc],Table2[from Tower data],"PotentialCand")</f>
        <v>PotentialCand</v>
      </c>
      <c r="F143" t="str">
        <f>_xlfn.XLOOKUP(Table16[[#This Row],[LocID ]],Towerops!A150:A672,Towerops!A150:A672,"NoTowerOpsReport")</f>
        <v>NoTowerOpsReport</v>
      </c>
    </row>
    <row r="144" spans="1:6" hidden="1">
      <c r="A144" t="s">
        <v>2465</v>
      </c>
      <c r="B144" t="s">
        <v>2466</v>
      </c>
      <c r="C144" s="1">
        <v>5666</v>
      </c>
      <c r="D144" s="1">
        <v>514</v>
      </c>
      <c r="E144" t="str">
        <f>_xlfn.XLOOKUP(Table16[[#This Row],[LocID ]],Table2[Loc],Table2[from Tower data],"PotentialCand")</f>
        <v>PotentialCand</v>
      </c>
      <c r="F144" t="str">
        <f>_xlfn.XLOOKUP(Table16[[#This Row],[LocID ]],Towerops!A151:A673,Towerops!A151:A673,"NoTowerOpsReport")</f>
        <v>NoTowerOpsReport</v>
      </c>
    </row>
    <row r="145" spans="1:6" hidden="1">
      <c r="A145" t="s">
        <v>2467</v>
      </c>
      <c r="B145" t="s">
        <v>2468</v>
      </c>
      <c r="C145" s="1">
        <v>5461</v>
      </c>
      <c r="D145" s="1">
        <v>604</v>
      </c>
      <c r="E145" t="str">
        <f>_xlfn.XLOOKUP(Table16[[#This Row],[LocID ]],Table2[Loc],Table2[from Tower data],"PotentialCand")</f>
        <v>PotentialCand</v>
      </c>
      <c r="F145" t="str">
        <f>_xlfn.XLOOKUP(Table16[[#This Row],[LocID ]],Towerops!A152:A674,Towerops!A152:A674,"NoTowerOpsReport")</f>
        <v>NoTowerOpsReport</v>
      </c>
    </row>
    <row r="146" spans="1:6" hidden="1">
      <c r="A146" t="s">
        <v>2469</v>
      </c>
      <c r="B146" t="s">
        <v>2470</v>
      </c>
      <c r="C146" s="1">
        <v>5441</v>
      </c>
      <c r="D146" s="1">
        <v>310</v>
      </c>
      <c r="E146" t="str">
        <f>_xlfn.XLOOKUP(Table16[[#This Row],[LocID ]],Table2[Loc],Table2[from Tower data],"PotentialCand")</f>
        <v>PotentialCand</v>
      </c>
      <c r="F146" t="str">
        <f>_xlfn.XLOOKUP(Table16[[#This Row],[LocID ]],Towerops!A153:A675,Towerops!A153:A675,"NoTowerOpsReport")</f>
        <v>NoTowerOpsReport</v>
      </c>
    </row>
    <row r="147" spans="1:6" hidden="1">
      <c r="A147" t="s">
        <v>2471</v>
      </c>
      <c r="B147" t="s">
        <v>2472</v>
      </c>
      <c r="C147" s="1">
        <v>5300</v>
      </c>
      <c r="D147" s="1">
        <v>391</v>
      </c>
      <c r="E147" t="str">
        <f>_xlfn.XLOOKUP(Table16[[#This Row],[LocID ]],Table2[Loc],Table2[from Tower data],"PotentialCand")</f>
        <v>PotentialCand</v>
      </c>
      <c r="F147" t="str">
        <f>_xlfn.XLOOKUP(Table16[[#This Row],[LocID ]],Towerops!A154:A676,Towerops!A154:A676,"NoTowerOpsReport")</f>
        <v>NoTowerOpsReport</v>
      </c>
    </row>
    <row r="148" spans="1:6" hidden="1">
      <c r="A148" t="s">
        <v>2473</v>
      </c>
      <c r="B148" t="s">
        <v>2474</v>
      </c>
      <c r="C148" s="1">
        <v>5270</v>
      </c>
      <c r="D148" s="1">
        <v>2700</v>
      </c>
      <c r="E148" t="str">
        <f>_xlfn.XLOOKUP(Table16[[#This Row],[LocID ]],Table2[Loc],Table2[from Tower data],"PotentialCand")</f>
        <v>PotentialCand</v>
      </c>
      <c r="F148" t="str">
        <f>_xlfn.XLOOKUP(Table16[[#This Row],[LocID ]],Towerops!A155:A677,Towerops!A155:A677,"NoTowerOpsReport")</f>
        <v>NoTowerOpsReport</v>
      </c>
    </row>
    <row r="149" spans="1:6" hidden="1">
      <c r="A149" t="s">
        <v>2475</v>
      </c>
      <c r="B149" t="s">
        <v>2476</v>
      </c>
      <c r="C149" s="1">
        <v>5212</v>
      </c>
      <c r="D149" s="1">
        <v>370</v>
      </c>
      <c r="E149" t="str">
        <f>_xlfn.XLOOKUP(Table16[[#This Row],[LocID ]],Table2[Loc],Table2[from Tower data],"PotentialCand")</f>
        <v>PotentialCand</v>
      </c>
      <c r="F149" t="str">
        <f>_xlfn.XLOOKUP(Table16[[#This Row],[LocID ]],Towerops!A156:A678,Towerops!A156:A678,"NoTowerOpsReport")</f>
        <v>NoTowerOpsReport</v>
      </c>
    </row>
    <row r="150" spans="1:6" hidden="1">
      <c r="A150" t="s">
        <v>2477</v>
      </c>
      <c r="B150" t="s">
        <v>2478</v>
      </c>
      <c r="C150" s="1">
        <v>5184</v>
      </c>
      <c r="D150" s="1">
        <v>53</v>
      </c>
      <c r="E150" t="str">
        <f>_xlfn.XLOOKUP(Table16[[#This Row],[LocID ]],Table2[Loc],Table2[from Tower data],"PotentialCand")</f>
        <v>PotentialCand</v>
      </c>
      <c r="F150" t="str">
        <f>_xlfn.XLOOKUP(Table16[[#This Row],[LocID ]],Towerops!A157:A679,Towerops!A157:A679,"NoTowerOpsReport")</f>
        <v>NoTowerOpsReport</v>
      </c>
    </row>
    <row r="151" spans="1:6" hidden="1">
      <c r="A151" t="s">
        <v>2479</v>
      </c>
      <c r="B151" t="s">
        <v>2480</v>
      </c>
      <c r="C151" s="1">
        <v>5094</v>
      </c>
      <c r="D151" s="1">
        <v>116</v>
      </c>
      <c r="E151" t="str">
        <f>_xlfn.XLOOKUP(Table16[[#This Row],[LocID ]],Table2[Loc],Table2[from Tower data],"PotentialCand")</f>
        <v>PotentialCand</v>
      </c>
      <c r="F151" t="str">
        <f>_xlfn.XLOOKUP(Table16[[#This Row],[LocID ]],Towerops!A158:A680,Towerops!A158:A680,"NoTowerOpsReport")</f>
        <v>NoTowerOpsReport</v>
      </c>
    </row>
    <row r="152" spans="1:6" hidden="1">
      <c r="A152" t="s">
        <v>2481</v>
      </c>
      <c r="B152" t="s">
        <v>2482</v>
      </c>
      <c r="C152" s="1">
        <v>5049</v>
      </c>
      <c r="D152" s="1">
        <v>389</v>
      </c>
      <c r="E152" t="str">
        <f>_xlfn.XLOOKUP(Table16[[#This Row],[LocID ]],Table2[Loc],Table2[from Tower data],"PotentialCand")</f>
        <v>PotentialCand</v>
      </c>
      <c r="F152" t="str">
        <f>_xlfn.XLOOKUP(Table16[[#This Row],[LocID ]],Towerops!A159:A681,Towerops!A159:A681,"NoTowerOpsReport")</f>
        <v>NoTowerOpsReport</v>
      </c>
    </row>
    <row r="153" spans="1:6" hidden="1">
      <c r="A153" t="s">
        <v>2483</v>
      </c>
      <c r="B153" t="s">
        <v>2484</v>
      </c>
      <c r="C153" s="1">
        <v>5041</v>
      </c>
      <c r="D153" s="1">
        <v>468</v>
      </c>
      <c r="E153" t="str">
        <f>_xlfn.XLOOKUP(Table16[[#This Row],[LocID ]],Table2[Loc],Table2[from Tower data],"PotentialCand")</f>
        <v>PotentialCand</v>
      </c>
      <c r="F153" t="str">
        <f>_xlfn.XLOOKUP(Table16[[#This Row],[LocID ]],Towerops!A160:A682,Towerops!A160:A682,"NoTowerOpsReport")</f>
        <v>NoTowerOpsReport</v>
      </c>
    </row>
    <row r="154" spans="1:6" hidden="1">
      <c r="A154" t="s">
        <v>2485</v>
      </c>
      <c r="B154" t="s">
        <v>2486</v>
      </c>
      <c r="C154" s="1">
        <v>5004</v>
      </c>
      <c r="D154" s="1">
        <v>562</v>
      </c>
      <c r="E154" t="str">
        <f>_xlfn.XLOOKUP(Table16[[#This Row],[LocID ]],Table2[Loc],Table2[from Tower data],"PotentialCand")</f>
        <v>PotentialCand</v>
      </c>
      <c r="F154" t="str">
        <f>_xlfn.XLOOKUP(Table16[[#This Row],[LocID ]],Towerops!A161:A683,Towerops!A161:A683,"NoTowerOpsReport")</f>
        <v>NoTowerOpsReport</v>
      </c>
    </row>
    <row r="155" spans="1:6" hidden="1">
      <c r="A155" t="s">
        <v>2487</v>
      </c>
      <c r="B155" t="s">
        <v>2488</v>
      </c>
      <c r="C155" s="1">
        <v>4990</v>
      </c>
      <c r="D155" s="1">
        <v>304</v>
      </c>
      <c r="E155" t="str">
        <f>_xlfn.XLOOKUP(Table16[[#This Row],[LocID ]],Table2[Loc],Table2[from Tower data],"PotentialCand")</f>
        <v>PotentialCand</v>
      </c>
      <c r="F155" t="str">
        <f>_xlfn.XLOOKUP(Table16[[#This Row],[LocID ]],Towerops!A162:A684,Towerops!A162:A684,"NoTowerOpsReport")</f>
        <v>NoTowerOpsReport</v>
      </c>
    </row>
    <row r="156" spans="1:6" hidden="1">
      <c r="A156" t="s">
        <v>2489</v>
      </c>
      <c r="B156" t="s">
        <v>2490</v>
      </c>
      <c r="C156" s="1">
        <v>4924</v>
      </c>
      <c r="D156" s="1">
        <v>115</v>
      </c>
      <c r="E156" t="str">
        <f>_xlfn.XLOOKUP(Table16[[#This Row],[LocID ]],Table2[Loc],Table2[from Tower data],"PotentialCand")</f>
        <v>PotentialCand</v>
      </c>
      <c r="F156" t="str">
        <f>_xlfn.XLOOKUP(Table16[[#This Row],[LocID ]],Towerops!A163:A685,Towerops!A163:A685,"NoTowerOpsReport")</f>
        <v>NoTowerOpsReport</v>
      </c>
    </row>
    <row r="157" spans="1:6" hidden="1">
      <c r="A157" t="s">
        <v>2491</v>
      </c>
      <c r="B157" t="s">
        <v>2492</v>
      </c>
      <c r="C157" s="1">
        <v>4748</v>
      </c>
      <c r="D157" s="1">
        <v>412</v>
      </c>
      <c r="E157" t="str">
        <f>_xlfn.XLOOKUP(Table16[[#This Row],[LocID ]],Table2[Loc],Table2[from Tower data],"PotentialCand")</f>
        <v>PotentialCand</v>
      </c>
      <c r="F157" t="str">
        <f>_xlfn.XLOOKUP(Table16[[#This Row],[LocID ]],Towerops!A164:A686,Towerops!A164:A686,"NoTowerOpsReport")</f>
        <v>NoTowerOpsReport</v>
      </c>
    </row>
    <row r="158" spans="1:6" hidden="1">
      <c r="A158" t="s">
        <v>2493</v>
      </c>
      <c r="B158" t="s">
        <v>2494</v>
      </c>
      <c r="C158" s="1">
        <v>4693</v>
      </c>
      <c r="D158" s="1">
        <v>333</v>
      </c>
      <c r="E158" t="str">
        <f>_xlfn.XLOOKUP(Table16[[#This Row],[LocID ]],Table2[Loc],Table2[from Tower data],"PotentialCand")</f>
        <v>PotentialCand</v>
      </c>
      <c r="F158" t="str">
        <f>_xlfn.XLOOKUP(Table16[[#This Row],[LocID ]],Towerops!A165:A687,Towerops!A165:A687,"NoTowerOpsReport")</f>
        <v>NoTowerOpsReport</v>
      </c>
    </row>
    <row r="159" spans="1:6" hidden="1">
      <c r="A159" t="s">
        <v>2495</v>
      </c>
      <c r="B159" t="s">
        <v>2496</v>
      </c>
      <c r="C159" s="1">
        <v>4655</v>
      </c>
      <c r="D159" s="1">
        <v>374</v>
      </c>
      <c r="E159" t="str">
        <f>_xlfn.XLOOKUP(Table16[[#This Row],[LocID ]],Table2[Loc],Table2[from Tower data],"PotentialCand")</f>
        <v>PotentialCand</v>
      </c>
      <c r="F159" t="str">
        <f>_xlfn.XLOOKUP(Table16[[#This Row],[LocID ]],Towerops!A166:A688,Towerops!A166:A688,"NoTowerOpsReport")</f>
        <v>NoTowerOpsReport</v>
      </c>
    </row>
    <row r="160" spans="1:6" hidden="1">
      <c r="A160" t="s">
        <v>2497</v>
      </c>
      <c r="B160" t="s">
        <v>2498</v>
      </c>
      <c r="C160" s="1">
        <v>4654</v>
      </c>
      <c r="D160" s="1">
        <v>698</v>
      </c>
      <c r="E160" t="str">
        <f>_xlfn.XLOOKUP(Table16[[#This Row],[LocID ]],Table2[Loc],Table2[from Tower data],"PotentialCand")</f>
        <v>PotentialCand</v>
      </c>
      <c r="F160" t="str">
        <f>_xlfn.XLOOKUP(Table16[[#This Row],[LocID ]],Towerops!A167:A689,Towerops!A167:A689,"NoTowerOpsReport")</f>
        <v>NoTowerOpsReport</v>
      </c>
    </row>
    <row r="161" spans="1:6" hidden="1">
      <c r="A161" t="s">
        <v>2499</v>
      </c>
      <c r="B161" t="s">
        <v>2500</v>
      </c>
      <c r="C161" s="1">
        <v>4653</v>
      </c>
      <c r="D161" s="1">
        <v>3053</v>
      </c>
      <c r="E161" t="str">
        <f>_xlfn.XLOOKUP(Table16[[#This Row],[LocID ]],Table2[Loc],Table2[from Tower data],"PotentialCand")</f>
        <v>PotentialCand</v>
      </c>
      <c r="F161" t="str">
        <f>_xlfn.XLOOKUP(Table16[[#This Row],[LocID ]],Towerops!A168:A690,Towerops!A168:A690,"NoTowerOpsReport")</f>
        <v>NoTowerOpsReport</v>
      </c>
    </row>
    <row r="162" spans="1:6" hidden="1">
      <c r="A162" t="s">
        <v>2501</v>
      </c>
      <c r="B162" t="s">
        <v>2502</v>
      </c>
      <c r="C162" s="1">
        <v>4516</v>
      </c>
      <c r="D162" s="1">
        <v>771</v>
      </c>
      <c r="E162" t="str">
        <f>_xlfn.XLOOKUP(Table16[[#This Row],[LocID ]],Table2[Loc],Table2[from Tower data],"PotentialCand")</f>
        <v>PotentialCand</v>
      </c>
      <c r="F162" t="str">
        <f>_xlfn.XLOOKUP(Table16[[#This Row],[LocID ]],Towerops!A169:A691,Towerops!A169:A691,"NoTowerOpsReport")</f>
        <v>NoTowerOpsReport</v>
      </c>
    </row>
    <row r="163" spans="1:6" hidden="1">
      <c r="A163" t="s">
        <v>2503</v>
      </c>
      <c r="B163" t="s">
        <v>1936</v>
      </c>
      <c r="C163" s="1">
        <v>4514</v>
      </c>
      <c r="D163" s="1">
        <v>304</v>
      </c>
      <c r="E163" t="str">
        <f>_xlfn.XLOOKUP(Table16[[#This Row],[LocID ]],Table2[Loc],Table2[from Tower data],"PotentialCand")</f>
        <v>PotentialCand</v>
      </c>
      <c r="F163" t="str">
        <f>_xlfn.XLOOKUP(Table16[[#This Row],[LocID ]],Towerops!A170:A692,Towerops!A170:A692,"NoTowerOpsReport")</f>
        <v>NoTowerOpsReport</v>
      </c>
    </row>
    <row r="164" spans="1:6" hidden="1">
      <c r="A164" t="s">
        <v>2504</v>
      </c>
      <c r="B164" t="s">
        <v>2505</v>
      </c>
      <c r="C164" s="1">
        <v>4495</v>
      </c>
      <c r="D164" s="1">
        <v>2450</v>
      </c>
      <c r="E164" t="str">
        <f>_xlfn.XLOOKUP(Table16[[#This Row],[LocID ]],Table2[Loc],Table2[from Tower data],"PotentialCand")</f>
        <v>PotentialCand</v>
      </c>
      <c r="F164" t="str">
        <f>_xlfn.XLOOKUP(Table16[[#This Row],[LocID ]],Towerops!A171:A693,Towerops!A171:A693,"NoTowerOpsReport")</f>
        <v>NoTowerOpsReport</v>
      </c>
    </row>
    <row r="165" spans="1:6" hidden="1">
      <c r="A165" t="s">
        <v>2506</v>
      </c>
      <c r="B165" t="s">
        <v>2507</v>
      </c>
      <c r="C165" s="1">
        <v>4481</v>
      </c>
      <c r="D165" s="1">
        <v>4041</v>
      </c>
      <c r="E165" t="str">
        <f>_xlfn.XLOOKUP(Table16[[#This Row],[LocID ]],Table2[Loc],Table2[from Tower data],"PotentialCand")</f>
        <v>PotentialCand</v>
      </c>
      <c r="F165" t="str">
        <f>_xlfn.XLOOKUP(Table16[[#This Row],[LocID ]],Towerops!A172:A694,Towerops!A172:A694,"NoTowerOpsReport")</f>
        <v>NoTowerOpsReport</v>
      </c>
    </row>
    <row r="166" spans="1:6" hidden="1">
      <c r="A166" t="s">
        <v>2508</v>
      </c>
      <c r="B166" t="s">
        <v>2509</v>
      </c>
      <c r="C166" s="1">
        <v>4372</v>
      </c>
      <c r="D166" s="1">
        <v>328</v>
      </c>
      <c r="E166" t="str">
        <f>_xlfn.XLOOKUP(Table16[[#This Row],[LocID ]],Table2[Loc],Table2[from Tower data],"PotentialCand")</f>
        <v>PotentialCand</v>
      </c>
      <c r="F166" t="str">
        <f>_xlfn.XLOOKUP(Table16[[#This Row],[LocID ]],Towerops!A173:A695,Towerops!A173:A695,"NoTowerOpsReport")</f>
        <v>NoTowerOpsReport</v>
      </c>
    </row>
    <row r="167" spans="1:6" hidden="1">
      <c r="A167" t="s">
        <v>2510</v>
      </c>
      <c r="B167" t="s">
        <v>743</v>
      </c>
      <c r="C167" s="1">
        <v>4334</v>
      </c>
      <c r="D167" s="1">
        <v>342</v>
      </c>
      <c r="E167" t="str">
        <f>_xlfn.XLOOKUP(Table16[[#This Row],[LocID ]],Table2[Loc],Table2[from Tower data],"PotentialCand")</f>
        <v>PotentialCand</v>
      </c>
      <c r="F167" t="str">
        <f>_xlfn.XLOOKUP(Table16[[#This Row],[LocID ]],Towerops!A174:A696,Towerops!A174:A696,"NoTowerOpsReport")</f>
        <v>NoTowerOpsReport</v>
      </c>
    </row>
    <row r="168" spans="1:6" hidden="1">
      <c r="A168" t="s">
        <v>2511</v>
      </c>
      <c r="B168" t="s">
        <v>2512</v>
      </c>
      <c r="C168" s="1">
        <v>4272</v>
      </c>
      <c r="D168" s="1">
        <v>144</v>
      </c>
      <c r="E168" t="str">
        <f>_xlfn.XLOOKUP(Table16[[#This Row],[LocID ]],Table2[Loc],Table2[from Tower data],"PotentialCand")</f>
        <v>PotentialCand</v>
      </c>
      <c r="F168" t="str">
        <f>_xlfn.XLOOKUP(Table16[[#This Row],[LocID ]],Towerops!A175:A697,Towerops!A175:A697,"NoTowerOpsReport")</f>
        <v>NoTowerOpsReport</v>
      </c>
    </row>
    <row r="169" spans="1:6" hidden="1">
      <c r="A169" t="s">
        <v>2513</v>
      </c>
      <c r="B169" t="s">
        <v>689</v>
      </c>
      <c r="C169" s="1">
        <v>4237</v>
      </c>
      <c r="D169" s="1">
        <v>7319</v>
      </c>
      <c r="E169" t="str">
        <f>_xlfn.XLOOKUP(Table16[[#This Row],[LocID ]],Table2[Loc],Table2[from Tower data],"PotentialCand")</f>
        <v>PotentialCand</v>
      </c>
      <c r="F169" t="str">
        <f>_xlfn.XLOOKUP(Table16[[#This Row],[LocID ]],Towerops!A176:A698,Towerops!A176:A698,"NoTowerOpsReport")</f>
        <v>NoTowerOpsReport</v>
      </c>
    </row>
    <row r="170" spans="1:6" hidden="1">
      <c r="A170" t="s">
        <v>2514</v>
      </c>
      <c r="B170" t="s">
        <v>2515</v>
      </c>
      <c r="C170" s="1">
        <v>4183</v>
      </c>
      <c r="D170" s="1">
        <v>311</v>
      </c>
      <c r="E170" t="str">
        <f>_xlfn.XLOOKUP(Table16[[#This Row],[LocID ]],Table2[Loc],Table2[from Tower data],"PotentialCand")</f>
        <v>PotentialCand</v>
      </c>
      <c r="F170" t="str">
        <f>_xlfn.XLOOKUP(Table16[[#This Row],[LocID ]],Towerops!A177:A699,Towerops!A177:A699,"NoTowerOpsReport")</f>
        <v>NoTowerOpsReport</v>
      </c>
    </row>
    <row r="171" spans="1:6" hidden="1">
      <c r="A171" t="s">
        <v>2516</v>
      </c>
      <c r="B171" t="s">
        <v>2517</v>
      </c>
      <c r="C171" s="1">
        <v>4124</v>
      </c>
      <c r="D171" s="1">
        <v>241</v>
      </c>
      <c r="E171" t="str">
        <f>_xlfn.XLOOKUP(Table16[[#This Row],[LocID ]],Table2[Loc],Table2[from Tower data],"PotentialCand")</f>
        <v>PotentialCand</v>
      </c>
      <c r="F171" t="str">
        <f>_xlfn.XLOOKUP(Table16[[#This Row],[LocID ]],Towerops!A178:A700,Towerops!A178:A700,"NoTowerOpsReport")</f>
        <v>NoTowerOpsReport</v>
      </c>
    </row>
    <row r="172" spans="1:6" hidden="1">
      <c r="A172" t="s">
        <v>2518</v>
      </c>
      <c r="B172" t="s">
        <v>2519</v>
      </c>
      <c r="C172" s="1">
        <v>4123</v>
      </c>
      <c r="D172" s="1">
        <v>159</v>
      </c>
      <c r="E172" t="str">
        <f>_xlfn.XLOOKUP(Table16[[#This Row],[LocID ]],Table2[Loc],Table2[from Tower data],"PotentialCand")</f>
        <v>PotentialCand</v>
      </c>
      <c r="F172" t="str">
        <f>_xlfn.XLOOKUP(Table16[[#This Row],[LocID ]],Towerops!A179:A701,Towerops!A179:A701,"NoTowerOpsReport")</f>
        <v>NoTowerOpsReport</v>
      </c>
    </row>
    <row r="173" spans="1:6" hidden="1">
      <c r="A173" t="s">
        <v>2520</v>
      </c>
      <c r="B173" t="s">
        <v>2521</v>
      </c>
      <c r="C173" s="1">
        <v>4104</v>
      </c>
      <c r="D173" s="1">
        <v>189</v>
      </c>
      <c r="E173" t="str">
        <f>_xlfn.XLOOKUP(Table16[[#This Row],[LocID ]],Table2[Loc],Table2[from Tower data],"PotentialCand")</f>
        <v>PotentialCand</v>
      </c>
      <c r="F173" t="str">
        <f>_xlfn.XLOOKUP(Table16[[#This Row],[LocID ]],Towerops!A180:A702,Towerops!A180:A702,"NoTowerOpsReport")</f>
        <v>NoTowerOpsReport</v>
      </c>
    </row>
    <row r="174" spans="1:6" hidden="1">
      <c r="A174" t="s">
        <v>2522</v>
      </c>
      <c r="B174" t="s">
        <v>2523</v>
      </c>
      <c r="C174" s="1">
        <v>4044</v>
      </c>
      <c r="D174" s="1">
        <v>262</v>
      </c>
      <c r="E174" t="str">
        <f>_xlfn.XLOOKUP(Table16[[#This Row],[LocID ]],Table2[Loc],Table2[from Tower data],"PotentialCand")</f>
        <v>PotentialCand</v>
      </c>
      <c r="F174" t="str">
        <f>_xlfn.XLOOKUP(Table16[[#This Row],[LocID ]],Towerops!A181:A703,Towerops!A181:A703,"NoTowerOpsReport")</f>
        <v>NoTowerOpsReport</v>
      </c>
    </row>
    <row r="175" spans="1:6" hidden="1">
      <c r="A175" t="s">
        <v>2524</v>
      </c>
      <c r="B175" t="s">
        <v>2525</v>
      </c>
      <c r="C175" s="1">
        <v>4002</v>
      </c>
      <c r="D175" s="1">
        <v>614</v>
      </c>
      <c r="E175" t="str">
        <f>_xlfn.XLOOKUP(Table16[[#This Row],[LocID ]],Table2[Loc],Table2[from Tower data],"PotentialCand")</f>
        <v>PotentialCand</v>
      </c>
      <c r="F175" t="str">
        <f>_xlfn.XLOOKUP(Table16[[#This Row],[LocID ]],Towerops!A182:A704,Towerops!A182:A704,"NoTowerOpsReport")</f>
        <v>NoTowerOpsReport</v>
      </c>
    </row>
    <row r="176" spans="1:6" hidden="1">
      <c r="A176" t="s">
        <v>2526</v>
      </c>
      <c r="B176" t="s">
        <v>1722</v>
      </c>
      <c r="C176" s="1">
        <v>3942</v>
      </c>
      <c r="D176" s="1">
        <v>166</v>
      </c>
      <c r="E176" t="str">
        <f>_xlfn.XLOOKUP(Table16[[#This Row],[LocID ]],Table2[Loc],Table2[from Tower data],"PotentialCand")</f>
        <v>PotentialCand</v>
      </c>
      <c r="F176" t="str">
        <f>_xlfn.XLOOKUP(Table16[[#This Row],[LocID ]],Towerops!A183:A705,Towerops!A183:A705,"NoTowerOpsReport")</f>
        <v>NoTowerOpsReport</v>
      </c>
    </row>
    <row r="177" spans="1:6" hidden="1">
      <c r="A177" t="s">
        <v>2527</v>
      </c>
      <c r="B177" t="s">
        <v>2528</v>
      </c>
      <c r="C177" s="1">
        <v>3883</v>
      </c>
      <c r="D177" s="1">
        <v>281</v>
      </c>
      <c r="E177" t="str">
        <f>_xlfn.XLOOKUP(Table16[[#This Row],[LocID ]],Table2[Loc],Table2[from Tower data],"PotentialCand")</f>
        <v>PotentialCand</v>
      </c>
      <c r="F177" t="str">
        <f>_xlfn.XLOOKUP(Table16[[#This Row],[LocID ]],Towerops!A184:A706,Towerops!A184:A706,"NoTowerOpsReport")</f>
        <v>NoTowerOpsReport</v>
      </c>
    </row>
    <row r="178" spans="1:6" hidden="1">
      <c r="A178" t="s">
        <v>2529</v>
      </c>
      <c r="B178" t="s">
        <v>2530</v>
      </c>
      <c r="C178" s="1">
        <v>3877</v>
      </c>
      <c r="D178" s="1">
        <v>146</v>
      </c>
      <c r="E178" t="str">
        <f>_xlfn.XLOOKUP(Table16[[#This Row],[LocID ]],Table2[Loc],Table2[from Tower data],"PotentialCand")</f>
        <v>PotentialCand</v>
      </c>
      <c r="F178" t="str">
        <f>_xlfn.XLOOKUP(Table16[[#This Row],[LocID ]],Towerops!A185:A707,Towerops!A185:A707,"NoTowerOpsReport")</f>
        <v>NoTowerOpsReport</v>
      </c>
    </row>
    <row r="179" spans="1:6" hidden="1">
      <c r="A179" t="s">
        <v>2531</v>
      </c>
      <c r="B179" t="s">
        <v>2532</v>
      </c>
      <c r="C179" s="1">
        <v>3854</v>
      </c>
      <c r="D179" s="1">
        <v>525</v>
      </c>
      <c r="E179" t="str">
        <f>_xlfn.XLOOKUP(Table16[[#This Row],[LocID ]],Table2[Loc],Table2[from Tower data],"PotentialCand")</f>
        <v>PotentialCand</v>
      </c>
      <c r="F179" t="str">
        <f>_xlfn.XLOOKUP(Table16[[#This Row],[LocID ]],Towerops!A186:A708,Towerops!A186:A708,"NoTowerOpsReport")</f>
        <v>NoTowerOpsReport</v>
      </c>
    </row>
    <row r="180" spans="1:6" hidden="1">
      <c r="A180" t="s">
        <v>2533</v>
      </c>
      <c r="B180" t="s">
        <v>2534</v>
      </c>
      <c r="C180" s="1">
        <v>3795</v>
      </c>
      <c r="D180" s="1">
        <v>634</v>
      </c>
      <c r="E180" t="str">
        <f>_xlfn.XLOOKUP(Table16[[#This Row],[LocID ]],Table2[Loc],Table2[from Tower data],"PotentialCand")</f>
        <v>PotentialCand</v>
      </c>
      <c r="F180" t="str">
        <f>_xlfn.XLOOKUP(Table16[[#This Row],[LocID ]],Towerops!A187:A709,Towerops!A187:A709,"NoTowerOpsReport")</f>
        <v>NoTowerOpsReport</v>
      </c>
    </row>
    <row r="181" spans="1:6" hidden="1">
      <c r="A181" t="s">
        <v>2535</v>
      </c>
      <c r="B181" t="s">
        <v>2536</v>
      </c>
      <c r="C181" s="1">
        <v>3704</v>
      </c>
      <c r="D181" s="1">
        <v>103</v>
      </c>
      <c r="E181" t="str">
        <f>_xlfn.XLOOKUP(Table16[[#This Row],[LocID ]],Table2[Loc],Table2[from Tower data],"PotentialCand")</f>
        <v>PotentialCand</v>
      </c>
      <c r="F181" t="str">
        <f>_xlfn.XLOOKUP(Table16[[#This Row],[LocID ]],Towerops!A188:A710,Towerops!A188:A710,"NoTowerOpsReport")</f>
        <v>NoTowerOpsReport</v>
      </c>
    </row>
    <row r="182" spans="1:6" hidden="1">
      <c r="A182" t="s">
        <v>2537</v>
      </c>
      <c r="B182" t="s">
        <v>2538</v>
      </c>
      <c r="C182" s="1">
        <v>3666</v>
      </c>
      <c r="D182" s="1">
        <v>437</v>
      </c>
      <c r="E182" t="str">
        <f>_xlfn.XLOOKUP(Table16[[#This Row],[LocID ]],Table2[Loc],Table2[from Tower data],"PotentialCand")</f>
        <v>PotentialCand</v>
      </c>
      <c r="F182" t="str">
        <f>_xlfn.XLOOKUP(Table16[[#This Row],[LocID ]],Towerops!A189:A711,Towerops!A189:A711,"NoTowerOpsReport")</f>
        <v>NoTowerOpsReport</v>
      </c>
    </row>
    <row r="183" spans="1:6" hidden="1">
      <c r="A183" t="s">
        <v>2539</v>
      </c>
      <c r="B183" t="s">
        <v>2540</v>
      </c>
      <c r="C183" s="1">
        <v>3642</v>
      </c>
      <c r="D183" s="1">
        <v>477</v>
      </c>
      <c r="E183" t="str">
        <f>_xlfn.XLOOKUP(Table16[[#This Row],[LocID ]],Table2[Loc],Table2[from Tower data],"PotentialCand")</f>
        <v>PotentialCand</v>
      </c>
      <c r="F183" t="str">
        <f>_xlfn.XLOOKUP(Table16[[#This Row],[LocID ]],Towerops!A190:A712,Towerops!A190:A712,"NoTowerOpsReport")</f>
        <v>NoTowerOpsReport</v>
      </c>
    </row>
    <row r="184" spans="1:6" hidden="1">
      <c r="A184" t="s">
        <v>2541</v>
      </c>
      <c r="B184" t="s">
        <v>2542</v>
      </c>
      <c r="C184" s="1">
        <v>3563</v>
      </c>
      <c r="D184" s="1">
        <v>546</v>
      </c>
      <c r="E184" t="str">
        <f>_xlfn.XLOOKUP(Table16[[#This Row],[LocID ]],Table2[Loc],Table2[from Tower data],"PotentialCand")</f>
        <v>PotentialCand</v>
      </c>
      <c r="F184" t="str">
        <f>_xlfn.XLOOKUP(Table16[[#This Row],[LocID ]],Towerops!A191:A713,Towerops!A191:A713,"NoTowerOpsReport")</f>
        <v>NoTowerOpsReport</v>
      </c>
    </row>
    <row r="185" spans="1:6" hidden="1">
      <c r="A185" t="s">
        <v>2543</v>
      </c>
      <c r="B185" t="s">
        <v>2544</v>
      </c>
      <c r="C185" s="1">
        <v>3546</v>
      </c>
      <c r="D185" s="1">
        <v>274</v>
      </c>
      <c r="E185" t="str">
        <f>_xlfn.XLOOKUP(Table16[[#This Row],[LocID ]],Table2[Loc],Table2[from Tower data],"PotentialCand")</f>
        <v>PotentialCand</v>
      </c>
      <c r="F185" t="str">
        <f>_xlfn.XLOOKUP(Table16[[#This Row],[LocID ]],Towerops!A192:A714,Towerops!A192:A714,"NoTowerOpsReport")</f>
        <v>NoTowerOpsReport</v>
      </c>
    </row>
    <row r="186" spans="1:6" hidden="1">
      <c r="A186" t="s">
        <v>2545</v>
      </c>
      <c r="B186" t="s">
        <v>351</v>
      </c>
      <c r="C186" s="1">
        <v>3540</v>
      </c>
      <c r="D186" s="1">
        <v>92</v>
      </c>
      <c r="E186" t="str">
        <f>_xlfn.XLOOKUP(Table16[[#This Row],[LocID ]],Table2[Loc],Table2[from Tower data],"PotentialCand")</f>
        <v>PotentialCand</v>
      </c>
      <c r="F186" t="str">
        <f>_xlfn.XLOOKUP(Table16[[#This Row],[LocID ]],Towerops!A193:A715,Towerops!A193:A715,"NoTowerOpsReport")</f>
        <v>NoTowerOpsReport</v>
      </c>
    </row>
    <row r="187" spans="1:6" hidden="1">
      <c r="A187" t="s">
        <v>2546</v>
      </c>
      <c r="B187" t="s">
        <v>2547</v>
      </c>
      <c r="C187" s="1">
        <v>3535</v>
      </c>
      <c r="D187" s="1">
        <v>32186</v>
      </c>
      <c r="E187" t="str">
        <f>_xlfn.XLOOKUP(Table16[[#This Row],[LocID ]],Table2[Loc],Table2[from Tower data],"PotentialCand")</f>
        <v>PotentialCand</v>
      </c>
      <c r="F187" t="str">
        <f>_xlfn.XLOOKUP(Table16[[#This Row],[LocID ]],Towerops!A194:A716,Towerops!A194:A716,"NoTowerOpsReport")</f>
        <v>NoTowerOpsReport</v>
      </c>
    </row>
    <row r="188" spans="1:6" hidden="1">
      <c r="A188" t="s">
        <v>2548</v>
      </c>
      <c r="B188" t="s">
        <v>2549</v>
      </c>
      <c r="C188" s="1">
        <v>3472</v>
      </c>
      <c r="D188" s="1">
        <v>114</v>
      </c>
      <c r="E188" t="str">
        <f>_xlfn.XLOOKUP(Table16[[#This Row],[LocID ]],Table2[Loc],Table2[from Tower data],"PotentialCand")</f>
        <v>PotentialCand</v>
      </c>
      <c r="F188" t="str">
        <f>_xlfn.XLOOKUP(Table16[[#This Row],[LocID ]],Towerops!A195:A717,Towerops!A195:A717,"NoTowerOpsReport")</f>
        <v>NoTowerOpsReport</v>
      </c>
    </row>
    <row r="189" spans="1:6" hidden="1">
      <c r="A189" t="s">
        <v>2550</v>
      </c>
      <c r="B189" t="s">
        <v>2551</v>
      </c>
      <c r="C189" s="1">
        <v>3446</v>
      </c>
      <c r="D189" s="1">
        <v>288</v>
      </c>
      <c r="E189" t="str">
        <f>_xlfn.XLOOKUP(Table16[[#This Row],[LocID ]],Table2[Loc],Table2[from Tower data],"PotentialCand")</f>
        <v>PotentialCand</v>
      </c>
      <c r="F189" t="str">
        <f>_xlfn.XLOOKUP(Table16[[#This Row],[LocID ]],Towerops!A196:A718,Towerops!A196:A718,"NoTowerOpsReport")</f>
        <v>NoTowerOpsReport</v>
      </c>
    </row>
    <row r="190" spans="1:6" hidden="1">
      <c r="A190" t="s">
        <v>2552</v>
      </c>
      <c r="B190" t="s">
        <v>2322</v>
      </c>
      <c r="C190" s="1">
        <v>3406</v>
      </c>
      <c r="D190" s="1">
        <v>548</v>
      </c>
      <c r="E190" t="str">
        <f>_xlfn.XLOOKUP(Table16[[#This Row],[LocID ]],Table2[Loc],Table2[from Tower data],"PotentialCand")</f>
        <v>PotentialCand</v>
      </c>
      <c r="F190" t="str">
        <f>_xlfn.XLOOKUP(Table16[[#This Row],[LocID ]],Towerops!A197:A719,Towerops!A197:A719,"NoTowerOpsReport")</f>
        <v>NoTowerOpsReport</v>
      </c>
    </row>
    <row r="191" spans="1:6" hidden="1">
      <c r="A191" t="s">
        <v>2553</v>
      </c>
      <c r="B191" t="s">
        <v>2394</v>
      </c>
      <c r="C191" s="1">
        <v>3361</v>
      </c>
      <c r="D191" s="1">
        <v>499</v>
      </c>
      <c r="E191" t="str">
        <f>_xlfn.XLOOKUP(Table16[[#This Row],[LocID ]],Table2[Loc],Table2[from Tower data],"PotentialCand")</f>
        <v>PotentialCand</v>
      </c>
      <c r="F191" t="str">
        <f>_xlfn.XLOOKUP(Table16[[#This Row],[LocID ]],Towerops!A198:A720,Towerops!A198:A720,"NoTowerOpsReport")</f>
        <v>NoTowerOpsReport</v>
      </c>
    </row>
    <row r="192" spans="1:6" hidden="1">
      <c r="A192" t="s">
        <v>2554</v>
      </c>
      <c r="B192" t="s">
        <v>2555</v>
      </c>
      <c r="C192" s="1">
        <v>3308</v>
      </c>
      <c r="D192" s="1">
        <v>71</v>
      </c>
      <c r="E192" t="str">
        <f>_xlfn.XLOOKUP(Table16[[#This Row],[LocID ]],Table2[Loc],Table2[from Tower data],"PotentialCand")</f>
        <v>PotentialCand</v>
      </c>
      <c r="F192" t="str">
        <f>_xlfn.XLOOKUP(Table16[[#This Row],[LocID ]],Towerops!A199:A721,Towerops!A199:A721,"NoTowerOpsReport")</f>
        <v>NoTowerOpsReport</v>
      </c>
    </row>
    <row r="193" spans="1:6" hidden="1">
      <c r="A193" t="s">
        <v>2556</v>
      </c>
      <c r="B193" t="s">
        <v>2557</v>
      </c>
      <c r="C193" s="1">
        <v>3298</v>
      </c>
      <c r="D193" s="1">
        <v>102</v>
      </c>
      <c r="E193" t="str">
        <f>_xlfn.XLOOKUP(Table16[[#This Row],[LocID ]],Table2[Loc],Table2[from Tower data],"PotentialCand")</f>
        <v>PotentialCand</v>
      </c>
      <c r="F193" t="str">
        <f>_xlfn.XLOOKUP(Table16[[#This Row],[LocID ]],Towerops!A200:A722,Towerops!A200:A722,"NoTowerOpsReport")</f>
        <v>NoTowerOpsReport</v>
      </c>
    </row>
    <row r="194" spans="1:6" hidden="1">
      <c r="A194" t="s">
        <v>2558</v>
      </c>
      <c r="B194" t="s">
        <v>813</v>
      </c>
      <c r="C194" s="1">
        <v>3286</v>
      </c>
      <c r="D194" s="1">
        <v>510</v>
      </c>
      <c r="E194" t="str">
        <f>_xlfn.XLOOKUP(Table16[[#This Row],[LocID ]],Table2[Loc],Table2[from Tower data],"PotentialCand")</f>
        <v>PotentialCand</v>
      </c>
      <c r="F194" t="str">
        <f>_xlfn.XLOOKUP(Table16[[#This Row],[LocID ]],Towerops!A201:A723,Towerops!A201:A723,"NoTowerOpsReport")</f>
        <v>NoTowerOpsReport</v>
      </c>
    </row>
    <row r="195" spans="1:6" hidden="1">
      <c r="A195" t="s">
        <v>2559</v>
      </c>
      <c r="B195" t="s">
        <v>2560</v>
      </c>
      <c r="C195" s="1">
        <v>3254</v>
      </c>
      <c r="D195" s="1">
        <v>725</v>
      </c>
      <c r="E195" t="str">
        <f>_xlfn.XLOOKUP(Table16[[#This Row],[LocID ]],Table2[Loc],Table2[from Tower data],"PotentialCand")</f>
        <v>PotentialCand</v>
      </c>
      <c r="F195" t="str">
        <f>_xlfn.XLOOKUP(Table16[[#This Row],[LocID ]],Towerops!A202:A724,Towerops!A202:A724,"NoTowerOpsReport")</f>
        <v>NoTowerOpsReport</v>
      </c>
    </row>
    <row r="196" spans="1:6" hidden="1">
      <c r="A196" t="s">
        <v>2561</v>
      </c>
      <c r="B196" t="s">
        <v>2562</v>
      </c>
      <c r="C196" s="1">
        <v>3198</v>
      </c>
      <c r="D196" s="1">
        <v>328</v>
      </c>
      <c r="E196" t="str">
        <f>_xlfn.XLOOKUP(Table16[[#This Row],[LocID ]],Table2[Loc],Table2[from Tower data],"PotentialCand")</f>
        <v>PotentialCand</v>
      </c>
      <c r="F196" t="str">
        <f>_xlfn.XLOOKUP(Table16[[#This Row],[LocID ]],Towerops!A203:A725,Towerops!A203:A725,"NoTowerOpsReport")</f>
        <v>NoTowerOpsReport</v>
      </c>
    </row>
    <row r="197" spans="1:6" hidden="1">
      <c r="A197" t="s">
        <v>2563</v>
      </c>
      <c r="B197" t="s">
        <v>2564</v>
      </c>
      <c r="C197" s="1">
        <v>3184</v>
      </c>
      <c r="D197" s="1">
        <v>138</v>
      </c>
      <c r="E197" t="str">
        <f>_xlfn.XLOOKUP(Table16[[#This Row],[LocID ]],Table2[Loc],Table2[from Tower data],"PotentialCand")</f>
        <v>PotentialCand</v>
      </c>
      <c r="F197" t="str">
        <f>_xlfn.XLOOKUP(Table16[[#This Row],[LocID ]],Towerops!A204:A726,Towerops!A204:A726,"NoTowerOpsReport")</f>
        <v>NoTowerOpsReport</v>
      </c>
    </row>
    <row r="198" spans="1:6" hidden="1">
      <c r="A198" t="s">
        <v>2565</v>
      </c>
      <c r="B198" t="s">
        <v>2566</v>
      </c>
      <c r="C198" s="1">
        <v>3134</v>
      </c>
      <c r="D198" s="1">
        <v>2826</v>
      </c>
      <c r="E198" t="str">
        <f>_xlfn.XLOOKUP(Table16[[#This Row],[LocID ]],Table2[Loc],Table2[from Tower data],"PotentialCand")</f>
        <v>PotentialCand</v>
      </c>
      <c r="F198" t="str">
        <f>_xlfn.XLOOKUP(Table16[[#This Row],[LocID ]],Towerops!A205:A727,Towerops!A205:A727,"NoTowerOpsReport")</f>
        <v>NoTowerOpsReport</v>
      </c>
    </row>
    <row r="199" spans="1:6" hidden="1">
      <c r="A199" t="s">
        <v>2567</v>
      </c>
      <c r="B199" t="s">
        <v>1966</v>
      </c>
      <c r="C199" s="1">
        <v>3108</v>
      </c>
      <c r="D199" s="1">
        <v>96</v>
      </c>
      <c r="E199" t="str">
        <f>_xlfn.XLOOKUP(Table16[[#This Row],[LocID ]],Table2[Loc],Table2[from Tower data],"PotentialCand")</f>
        <v>PotentialCand</v>
      </c>
      <c r="F199" t="str">
        <f>_xlfn.XLOOKUP(Table16[[#This Row],[LocID ]],Towerops!A206:A728,Towerops!A206:A728,"NoTowerOpsReport")</f>
        <v>NoTowerOpsReport</v>
      </c>
    </row>
    <row r="200" spans="1:6" hidden="1">
      <c r="A200" t="s">
        <v>2568</v>
      </c>
      <c r="B200" t="s">
        <v>2569</v>
      </c>
      <c r="C200" s="1">
        <v>2959</v>
      </c>
      <c r="D200" s="1">
        <v>169</v>
      </c>
      <c r="E200" t="str">
        <f>_xlfn.XLOOKUP(Table16[[#This Row],[LocID ]],Table2[Loc],Table2[from Tower data],"PotentialCand")</f>
        <v>PotentialCand</v>
      </c>
      <c r="F200" t="str">
        <f>_xlfn.XLOOKUP(Table16[[#This Row],[LocID ]],Towerops!A207:A729,Towerops!A207:A729,"NoTowerOpsReport")</f>
        <v>NoTowerOpsReport</v>
      </c>
    </row>
    <row r="201" spans="1:6" hidden="1">
      <c r="A201" t="s">
        <v>2570</v>
      </c>
      <c r="B201" t="s">
        <v>2571</v>
      </c>
      <c r="C201" s="1">
        <v>2952</v>
      </c>
      <c r="D201" s="1">
        <v>406</v>
      </c>
      <c r="E201" t="str">
        <f>_xlfn.XLOOKUP(Table16[[#This Row],[LocID ]],Table2[Loc],Table2[from Tower data],"PotentialCand")</f>
        <v>PotentialCand</v>
      </c>
      <c r="F201" t="str">
        <f>_xlfn.XLOOKUP(Table16[[#This Row],[LocID ]],Towerops!A208:A730,Towerops!A208:A730,"NoTowerOpsReport")</f>
        <v>NoTowerOpsReport</v>
      </c>
    </row>
    <row r="202" spans="1:6" hidden="1">
      <c r="A202" t="s">
        <v>2572</v>
      </c>
      <c r="B202" t="s">
        <v>2573</v>
      </c>
      <c r="C202" s="1">
        <v>2931</v>
      </c>
      <c r="D202" s="1">
        <v>122</v>
      </c>
      <c r="E202" t="str">
        <f>_xlfn.XLOOKUP(Table16[[#This Row],[LocID ]],Table2[Loc],Table2[from Tower data],"PotentialCand")</f>
        <v>PotentialCand</v>
      </c>
      <c r="F202" t="str">
        <f>_xlfn.XLOOKUP(Table16[[#This Row],[LocID ]],Towerops!A209:A731,Towerops!A209:A731,"NoTowerOpsReport")</f>
        <v>NoTowerOpsReport</v>
      </c>
    </row>
    <row r="203" spans="1:6" hidden="1">
      <c r="A203" t="s">
        <v>2574</v>
      </c>
      <c r="B203" t="s">
        <v>952</v>
      </c>
      <c r="C203" s="1">
        <v>2923</v>
      </c>
      <c r="D203" s="1">
        <v>146</v>
      </c>
      <c r="E203" t="str">
        <f>_xlfn.XLOOKUP(Table16[[#This Row],[LocID ]],Table2[Loc],Table2[from Tower data],"PotentialCand")</f>
        <v>PotentialCand</v>
      </c>
      <c r="F203" t="str">
        <f>_xlfn.XLOOKUP(Table16[[#This Row],[LocID ]],Towerops!A210:A732,Towerops!A210:A732,"NoTowerOpsReport")</f>
        <v>NoTowerOpsReport</v>
      </c>
    </row>
    <row r="204" spans="1:6" hidden="1">
      <c r="A204" t="s">
        <v>2575</v>
      </c>
      <c r="B204" t="s">
        <v>128</v>
      </c>
      <c r="C204" s="1">
        <v>2896</v>
      </c>
      <c r="D204" s="1">
        <v>133</v>
      </c>
      <c r="E204" t="str">
        <f>_xlfn.XLOOKUP(Table16[[#This Row],[LocID ]],Table2[Loc],Table2[from Tower data],"PotentialCand")</f>
        <v>PotentialCand</v>
      </c>
      <c r="F204" t="str">
        <f>_xlfn.XLOOKUP(Table16[[#This Row],[LocID ]],Towerops!A211:A733,Towerops!A211:A733,"NoTowerOpsReport")</f>
        <v>NoTowerOpsReport</v>
      </c>
    </row>
    <row r="205" spans="1:6" hidden="1">
      <c r="A205" t="s">
        <v>2576</v>
      </c>
      <c r="B205" t="s">
        <v>2577</v>
      </c>
      <c r="C205" s="1">
        <v>2882</v>
      </c>
      <c r="D205" s="1">
        <v>492</v>
      </c>
      <c r="E205" t="str">
        <f>_xlfn.XLOOKUP(Table16[[#This Row],[LocID ]],Table2[Loc],Table2[from Tower data],"PotentialCand")</f>
        <v>PotentialCand</v>
      </c>
      <c r="F205" t="str">
        <f>_xlfn.XLOOKUP(Table16[[#This Row],[LocID ]],Towerops!A212:A734,Towerops!A212:A734,"NoTowerOpsReport")</f>
        <v>NoTowerOpsReport</v>
      </c>
    </row>
    <row r="206" spans="1:6" hidden="1">
      <c r="A206" t="s">
        <v>2578</v>
      </c>
      <c r="B206" t="s">
        <v>2579</v>
      </c>
      <c r="C206" s="1">
        <v>2792</v>
      </c>
      <c r="D206" s="1">
        <v>400</v>
      </c>
      <c r="E206" t="str">
        <f>_xlfn.XLOOKUP(Table16[[#This Row],[LocID ]],Table2[Loc],Table2[from Tower data],"PotentialCand")</f>
        <v>PotentialCand</v>
      </c>
      <c r="F206" t="str">
        <f>_xlfn.XLOOKUP(Table16[[#This Row],[LocID ]],Towerops!A213:A735,Towerops!A213:A735,"NoTowerOpsReport")</f>
        <v>NoTowerOpsReport</v>
      </c>
    </row>
    <row r="207" spans="1:6" hidden="1">
      <c r="A207" t="s">
        <v>2580</v>
      </c>
      <c r="B207" t="s">
        <v>2581</v>
      </c>
      <c r="C207" s="1">
        <v>2792</v>
      </c>
      <c r="D207" s="1">
        <v>23</v>
      </c>
      <c r="E207" t="str">
        <f>_xlfn.XLOOKUP(Table16[[#This Row],[LocID ]],Table2[Loc],Table2[from Tower data],"PotentialCand")</f>
        <v>PotentialCand</v>
      </c>
      <c r="F207" t="str">
        <f>_xlfn.XLOOKUP(Table16[[#This Row],[LocID ]],Towerops!A214:A736,Towerops!A214:A736,"NoTowerOpsReport")</f>
        <v>NoTowerOpsReport</v>
      </c>
    </row>
    <row r="208" spans="1:6" hidden="1">
      <c r="A208" t="s">
        <v>2582</v>
      </c>
      <c r="B208" t="s">
        <v>2583</v>
      </c>
      <c r="C208" s="1">
        <v>2782</v>
      </c>
      <c r="D208" s="1">
        <v>225</v>
      </c>
      <c r="E208" t="str">
        <f>_xlfn.XLOOKUP(Table16[[#This Row],[LocID ]],Table2[Loc],Table2[from Tower data],"PotentialCand")</f>
        <v>PotentialCand</v>
      </c>
      <c r="F208" t="str">
        <f>_xlfn.XLOOKUP(Table16[[#This Row],[LocID ]],Towerops!A215:A737,Towerops!A215:A737,"NoTowerOpsReport")</f>
        <v>NoTowerOpsReport</v>
      </c>
    </row>
    <row r="209" spans="1:6" hidden="1">
      <c r="A209" t="s">
        <v>2584</v>
      </c>
      <c r="B209" t="s">
        <v>2585</v>
      </c>
      <c r="C209" s="1">
        <v>2760</v>
      </c>
      <c r="D209" s="1">
        <v>1144</v>
      </c>
      <c r="E209" t="str">
        <f>_xlfn.XLOOKUP(Table16[[#This Row],[LocID ]],Table2[Loc],Table2[from Tower data],"PotentialCand")</f>
        <v>PotentialCand</v>
      </c>
      <c r="F209" t="str">
        <f>_xlfn.XLOOKUP(Table16[[#This Row],[LocID ]],Towerops!A216:A738,Towerops!A216:A738,"NoTowerOpsReport")</f>
        <v>NoTowerOpsReport</v>
      </c>
    </row>
    <row r="210" spans="1:6" hidden="1">
      <c r="A210" t="s">
        <v>2586</v>
      </c>
      <c r="B210" t="s">
        <v>2587</v>
      </c>
      <c r="C210" s="1">
        <v>2759</v>
      </c>
      <c r="D210" s="1">
        <v>73</v>
      </c>
      <c r="E210" t="str">
        <f>_xlfn.XLOOKUP(Table16[[#This Row],[LocID ]],Table2[Loc],Table2[from Tower data],"PotentialCand")</f>
        <v>PotentialCand</v>
      </c>
      <c r="F210" t="str">
        <f>_xlfn.XLOOKUP(Table16[[#This Row],[LocID ]],Towerops!A217:A739,Towerops!A217:A739,"NoTowerOpsReport")</f>
        <v>NoTowerOpsReport</v>
      </c>
    </row>
    <row r="211" spans="1:6" hidden="1">
      <c r="A211" t="s">
        <v>2588</v>
      </c>
      <c r="B211" t="s">
        <v>2589</v>
      </c>
      <c r="C211" s="1">
        <v>2700</v>
      </c>
      <c r="D211" s="1">
        <v>245</v>
      </c>
      <c r="E211" t="str">
        <f>_xlfn.XLOOKUP(Table16[[#This Row],[LocID ]],Table2[Loc],Table2[from Tower data],"PotentialCand")</f>
        <v>PotentialCand</v>
      </c>
      <c r="F211" t="str">
        <f>_xlfn.XLOOKUP(Table16[[#This Row],[LocID ]],Towerops!A218:A740,Towerops!A218:A740,"NoTowerOpsReport")</f>
        <v>NoTowerOpsReport</v>
      </c>
    </row>
    <row r="212" spans="1:6" hidden="1">
      <c r="A212" t="s">
        <v>2590</v>
      </c>
      <c r="B212" t="s">
        <v>2591</v>
      </c>
      <c r="C212" s="1">
        <v>2683</v>
      </c>
      <c r="D212" s="1">
        <v>138</v>
      </c>
      <c r="E212" t="str">
        <f>_xlfn.XLOOKUP(Table16[[#This Row],[LocID ]],Table2[Loc],Table2[from Tower data],"PotentialCand")</f>
        <v>PotentialCand</v>
      </c>
      <c r="F212" t="str">
        <f>_xlfn.XLOOKUP(Table16[[#This Row],[LocID ]],Towerops!A219:A741,Towerops!A219:A741,"NoTowerOpsReport")</f>
        <v>NoTowerOpsReport</v>
      </c>
    </row>
    <row r="213" spans="1:6" hidden="1">
      <c r="A213" t="s">
        <v>2592</v>
      </c>
      <c r="B213" t="s">
        <v>2593</v>
      </c>
      <c r="C213" s="1">
        <v>2629</v>
      </c>
      <c r="D213" s="1">
        <v>270</v>
      </c>
      <c r="E213" t="str">
        <f>_xlfn.XLOOKUP(Table16[[#This Row],[LocID ]],Table2[Loc],Table2[from Tower data],"PotentialCand")</f>
        <v>PotentialCand</v>
      </c>
      <c r="F213" t="str">
        <f>_xlfn.XLOOKUP(Table16[[#This Row],[LocID ]],Towerops!A220:A742,Towerops!A220:A742,"NoTowerOpsReport")</f>
        <v>NoTowerOpsReport</v>
      </c>
    </row>
    <row r="214" spans="1:6" hidden="1">
      <c r="A214" t="s">
        <v>2594</v>
      </c>
      <c r="B214" t="s">
        <v>2595</v>
      </c>
      <c r="C214" s="1">
        <v>2626</v>
      </c>
      <c r="D214" s="1">
        <v>197</v>
      </c>
      <c r="E214" t="str">
        <f>_xlfn.XLOOKUP(Table16[[#This Row],[LocID ]],Table2[Loc],Table2[from Tower data],"PotentialCand")</f>
        <v>PotentialCand</v>
      </c>
      <c r="F214" t="str">
        <f>_xlfn.XLOOKUP(Table16[[#This Row],[LocID ]],Towerops!A221:A743,Towerops!A221:A743,"NoTowerOpsReport")</f>
        <v>NoTowerOpsReport</v>
      </c>
    </row>
    <row r="215" spans="1:6" hidden="1">
      <c r="A215" t="s">
        <v>2596</v>
      </c>
      <c r="B215" t="s">
        <v>2597</v>
      </c>
      <c r="C215" s="1">
        <v>2614</v>
      </c>
      <c r="D215" s="1">
        <v>124</v>
      </c>
      <c r="E215" t="str">
        <f>_xlfn.XLOOKUP(Table16[[#This Row],[LocID ]],Table2[Loc],Table2[from Tower data],"PotentialCand")</f>
        <v>PotentialCand</v>
      </c>
      <c r="F215" t="str">
        <f>_xlfn.XLOOKUP(Table16[[#This Row],[LocID ]],Towerops!A222:A744,Towerops!A222:A744,"NoTowerOpsReport")</f>
        <v>NoTowerOpsReport</v>
      </c>
    </row>
    <row r="216" spans="1:6" hidden="1">
      <c r="A216" t="s">
        <v>2598</v>
      </c>
      <c r="B216" t="s">
        <v>2599</v>
      </c>
      <c r="C216" s="1">
        <v>2610</v>
      </c>
      <c r="D216" s="1">
        <v>208</v>
      </c>
      <c r="E216" t="str">
        <f>_xlfn.XLOOKUP(Table16[[#This Row],[LocID ]],Table2[Loc],Table2[from Tower data],"PotentialCand")</f>
        <v>PotentialCand</v>
      </c>
      <c r="F216" t="str">
        <f>_xlfn.XLOOKUP(Table16[[#This Row],[LocID ]],Towerops!A223:A745,Towerops!A223:A745,"NoTowerOpsReport")</f>
        <v>NoTowerOpsReport</v>
      </c>
    </row>
    <row r="217" spans="1:6" hidden="1">
      <c r="A217" t="s">
        <v>2600</v>
      </c>
      <c r="B217" t="s">
        <v>2601</v>
      </c>
      <c r="C217" s="1">
        <v>2595</v>
      </c>
      <c r="D217" s="1">
        <v>52</v>
      </c>
      <c r="E217" t="str">
        <f>_xlfn.XLOOKUP(Table16[[#This Row],[LocID ]],Table2[Loc],Table2[from Tower data],"PotentialCand")</f>
        <v>PotentialCand</v>
      </c>
      <c r="F217" t="str">
        <f>_xlfn.XLOOKUP(Table16[[#This Row],[LocID ]],Towerops!A224:A746,Towerops!A224:A746,"NoTowerOpsReport")</f>
        <v>NoTowerOpsReport</v>
      </c>
    </row>
    <row r="218" spans="1:6" hidden="1">
      <c r="A218" t="s">
        <v>2602</v>
      </c>
      <c r="B218" t="s">
        <v>1827</v>
      </c>
      <c r="C218" s="1">
        <v>2546</v>
      </c>
      <c r="D218" s="1">
        <v>166</v>
      </c>
      <c r="E218" t="str">
        <f>_xlfn.XLOOKUP(Table16[[#This Row],[LocID ]],Table2[Loc],Table2[from Tower data],"PotentialCand")</f>
        <v>PotentialCand</v>
      </c>
      <c r="F218" t="str">
        <f>_xlfn.XLOOKUP(Table16[[#This Row],[LocID ]],Towerops!A225:A747,Towerops!A225:A747,"NoTowerOpsReport")</f>
        <v>NoTowerOpsReport</v>
      </c>
    </row>
    <row r="219" spans="1:6" hidden="1">
      <c r="A219" t="s">
        <v>2603</v>
      </c>
      <c r="B219" t="s">
        <v>766</v>
      </c>
      <c r="C219" s="1">
        <v>2481</v>
      </c>
      <c r="D219" s="1">
        <v>929</v>
      </c>
      <c r="E219" t="str">
        <f>_xlfn.XLOOKUP(Table16[[#This Row],[LocID ]],Table2[Loc],Table2[from Tower data],"PotentialCand")</f>
        <v>PotentialCand</v>
      </c>
      <c r="F219" t="str">
        <f>_xlfn.XLOOKUP(Table16[[#This Row],[LocID ]],Towerops!A226:A748,Towerops!A226:A748,"NoTowerOpsReport")</f>
        <v>NoTowerOpsReport</v>
      </c>
    </row>
    <row r="220" spans="1:6" hidden="1">
      <c r="A220" t="s">
        <v>2604</v>
      </c>
      <c r="B220" t="s">
        <v>192</v>
      </c>
      <c r="C220" s="1">
        <v>2466</v>
      </c>
      <c r="D220" s="1">
        <v>199</v>
      </c>
      <c r="E220" t="str">
        <f>_xlfn.XLOOKUP(Table16[[#This Row],[LocID ]],Table2[Loc],Table2[from Tower data],"PotentialCand")</f>
        <v>PotentialCand</v>
      </c>
      <c r="F220" t="str">
        <f>_xlfn.XLOOKUP(Table16[[#This Row],[LocID ]],Towerops!A227:A749,Towerops!A227:A749,"NoTowerOpsReport")</f>
        <v>NoTowerOpsReport</v>
      </c>
    </row>
    <row r="221" spans="1:6" hidden="1">
      <c r="A221" t="s">
        <v>2605</v>
      </c>
      <c r="B221" t="s">
        <v>2606</v>
      </c>
      <c r="C221" s="1">
        <v>2452</v>
      </c>
      <c r="D221" s="1">
        <v>370</v>
      </c>
      <c r="E221" t="str">
        <f>_xlfn.XLOOKUP(Table16[[#This Row],[LocID ]],Table2[Loc],Table2[from Tower data],"PotentialCand")</f>
        <v>PotentialCand</v>
      </c>
      <c r="F221" t="str">
        <f>_xlfn.XLOOKUP(Table16[[#This Row],[LocID ]],Towerops!A228:A750,Towerops!A228:A750,"NoTowerOpsReport")</f>
        <v>NoTowerOpsReport</v>
      </c>
    </row>
    <row r="222" spans="1:6" hidden="1">
      <c r="A222" t="s">
        <v>2607</v>
      </c>
      <c r="B222" t="s">
        <v>1138</v>
      </c>
      <c r="C222" s="1">
        <v>2450</v>
      </c>
      <c r="D222" s="1">
        <v>67</v>
      </c>
      <c r="E222" t="str">
        <f>_xlfn.XLOOKUP(Table16[[#This Row],[LocID ]],Table2[Loc],Table2[from Tower data],"PotentialCand")</f>
        <v>PotentialCand</v>
      </c>
      <c r="F222" t="str">
        <f>_xlfn.XLOOKUP(Table16[[#This Row],[LocID ]],Towerops!A229:A751,Towerops!A229:A751,"NoTowerOpsReport")</f>
        <v>NoTowerOpsReport</v>
      </c>
    </row>
    <row r="223" spans="1:6" hidden="1">
      <c r="A223" t="s">
        <v>2608</v>
      </c>
      <c r="B223" t="s">
        <v>2609</v>
      </c>
      <c r="C223" s="1">
        <v>2440</v>
      </c>
      <c r="D223" s="1">
        <v>343</v>
      </c>
      <c r="E223" t="str">
        <f>_xlfn.XLOOKUP(Table16[[#This Row],[LocID ]],Table2[Loc],Table2[from Tower data],"PotentialCand")</f>
        <v>PotentialCand</v>
      </c>
      <c r="F223" t="str">
        <f>_xlfn.XLOOKUP(Table16[[#This Row],[LocID ]],Towerops!A230:A752,Towerops!A230:A752,"NoTowerOpsReport")</f>
        <v>NoTowerOpsReport</v>
      </c>
    </row>
    <row r="224" spans="1:6" hidden="1">
      <c r="A224" t="s">
        <v>2610</v>
      </c>
      <c r="B224" t="s">
        <v>706</v>
      </c>
      <c r="C224" s="1">
        <v>2421</v>
      </c>
      <c r="D224" s="1">
        <v>108</v>
      </c>
      <c r="E224" t="str">
        <f>_xlfn.XLOOKUP(Table16[[#This Row],[LocID ]],Table2[Loc],Table2[from Tower data],"PotentialCand")</f>
        <v>PotentialCand</v>
      </c>
      <c r="F224" t="str">
        <f>_xlfn.XLOOKUP(Table16[[#This Row],[LocID ]],Towerops!A231:A753,Towerops!A231:A753,"NoTowerOpsReport")</f>
        <v>NoTowerOpsReport</v>
      </c>
    </row>
    <row r="225" spans="1:6" hidden="1">
      <c r="A225" t="s">
        <v>2611</v>
      </c>
      <c r="B225" t="s">
        <v>2612</v>
      </c>
      <c r="C225" s="1">
        <v>2338</v>
      </c>
      <c r="D225" s="1">
        <v>88</v>
      </c>
      <c r="E225" t="str">
        <f>_xlfn.XLOOKUP(Table16[[#This Row],[LocID ]],Table2[Loc],Table2[from Tower data],"PotentialCand")</f>
        <v>PotentialCand</v>
      </c>
      <c r="F225" t="str">
        <f>_xlfn.XLOOKUP(Table16[[#This Row],[LocID ]],Towerops!A232:A754,Towerops!A232:A754,"NoTowerOpsReport")</f>
        <v>NoTowerOpsReport</v>
      </c>
    </row>
    <row r="226" spans="1:6" hidden="1">
      <c r="A226" t="s">
        <v>2613</v>
      </c>
      <c r="B226" t="s">
        <v>2614</v>
      </c>
      <c r="C226" s="1">
        <v>2302</v>
      </c>
      <c r="D226" s="1">
        <v>389</v>
      </c>
      <c r="E226" t="str">
        <f>_xlfn.XLOOKUP(Table16[[#This Row],[LocID ]],Table2[Loc],Table2[from Tower data],"PotentialCand")</f>
        <v>PotentialCand</v>
      </c>
      <c r="F226" t="str">
        <f>_xlfn.XLOOKUP(Table16[[#This Row],[LocID ]],Towerops!A233:A755,Towerops!A233:A755,"NoTowerOpsReport")</f>
        <v>NoTowerOpsReport</v>
      </c>
    </row>
    <row r="227" spans="1:6" hidden="1">
      <c r="A227" t="s">
        <v>2615</v>
      </c>
      <c r="B227" t="s">
        <v>2616</v>
      </c>
      <c r="C227" s="1">
        <v>2296</v>
      </c>
      <c r="D227" s="1">
        <v>107</v>
      </c>
      <c r="E227" t="str">
        <f>_xlfn.XLOOKUP(Table16[[#This Row],[LocID ]],Table2[Loc],Table2[from Tower data],"PotentialCand")</f>
        <v>PotentialCand</v>
      </c>
      <c r="F227" t="str">
        <f>_xlfn.XLOOKUP(Table16[[#This Row],[LocID ]],Towerops!A234:A756,Towerops!A234:A756,"NoTowerOpsReport")</f>
        <v>NoTowerOpsReport</v>
      </c>
    </row>
    <row r="228" spans="1:6" hidden="1">
      <c r="A228" t="s">
        <v>2617</v>
      </c>
      <c r="B228" t="s">
        <v>2618</v>
      </c>
      <c r="C228" s="1">
        <v>2212</v>
      </c>
      <c r="D228" s="1">
        <v>63</v>
      </c>
      <c r="E228" t="str">
        <f>_xlfn.XLOOKUP(Table16[[#This Row],[LocID ]],Table2[Loc],Table2[from Tower data],"PotentialCand")</f>
        <v>PotentialCand</v>
      </c>
      <c r="F228" t="str">
        <f>_xlfn.XLOOKUP(Table16[[#This Row],[LocID ]],Towerops!A235:A757,Towerops!A235:A757,"NoTowerOpsReport")</f>
        <v>NoTowerOpsReport</v>
      </c>
    </row>
    <row r="229" spans="1:6" hidden="1">
      <c r="A229" t="s">
        <v>2619</v>
      </c>
      <c r="B229" t="s">
        <v>2620</v>
      </c>
      <c r="C229" s="1">
        <v>2191</v>
      </c>
      <c r="D229" s="1">
        <v>168</v>
      </c>
      <c r="E229" t="str">
        <f>_xlfn.XLOOKUP(Table16[[#This Row],[LocID ]],Table2[Loc],Table2[from Tower data],"PotentialCand")</f>
        <v>PotentialCand</v>
      </c>
      <c r="F229" t="str">
        <f>_xlfn.XLOOKUP(Table16[[#This Row],[LocID ]],Towerops!A236:A758,Towerops!A236:A758,"NoTowerOpsReport")</f>
        <v>NoTowerOpsReport</v>
      </c>
    </row>
    <row r="230" spans="1:6" hidden="1">
      <c r="A230" t="s">
        <v>2621</v>
      </c>
      <c r="B230" t="s">
        <v>2622</v>
      </c>
      <c r="C230" s="1">
        <v>2184</v>
      </c>
      <c r="D230" s="1">
        <v>98</v>
      </c>
      <c r="E230" t="str">
        <f>_xlfn.XLOOKUP(Table16[[#This Row],[LocID ]],Table2[Loc],Table2[from Tower data],"PotentialCand")</f>
        <v>PotentialCand</v>
      </c>
      <c r="F230" t="str">
        <f>_xlfn.XLOOKUP(Table16[[#This Row],[LocID ]],Towerops!A237:A759,Towerops!A237:A759,"NoTowerOpsReport")</f>
        <v>NoTowerOpsReport</v>
      </c>
    </row>
    <row r="231" spans="1:6" hidden="1">
      <c r="A231" t="s">
        <v>2623</v>
      </c>
      <c r="B231" t="s">
        <v>2624</v>
      </c>
      <c r="C231" s="1">
        <v>2184</v>
      </c>
      <c r="D231" s="1">
        <v>343</v>
      </c>
      <c r="E231" t="str">
        <f>_xlfn.XLOOKUP(Table16[[#This Row],[LocID ]],Table2[Loc],Table2[from Tower data],"PotentialCand")</f>
        <v>PotentialCand</v>
      </c>
      <c r="F231" t="str">
        <f>_xlfn.XLOOKUP(Table16[[#This Row],[LocID ]],Towerops!A238:A760,Towerops!A238:A760,"NoTowerOpsReport")</f>
        <v>NoTowerOpsReport</v>
      </c>
    </row>
    <row r="232" spans="1:6" hidden="1">
      <c r="A232" t="s">
        <v>2625</v>
      </c>
      <c r="B232" t="s">
        <v>1873</v>
      </c>
      <c r="C232" s="1">
        <v>2172</v>
      </c>
      <c r="D232" s="1">
        <v>56</v>
      </c>
      <c r="E232" t="str">
        <f>_xlfn.XLOOKUP(Table16[[#This Row],[LocID ]],Table2[Loc],Table2[from Tower data],"PotentialCand")</f>
        <v>PotentialCand</v>
      </c>
      <c r="F232" t="str">
        <f>_xlfn.XLOOKUP(Table16[[#This Row],[LocID ]],Towerops!A239:A761,Towerops!A239:A761,"NoTowerOpsReport")</f>
        <v>NoTowerOpsReport</v>
      </c>
    </row>
    <row r="233" spans="1:6" hidden="1">
      <c r="A233" t="s">
        <v>2626</v>
      </c>
      <c r="B233" t="s">
        <v>606</v>
      </c>
      <c r="C233" s="1">
        <v>2165</v>
      </c>
      <c r="D233" s="1">
        <v>185</v>
      </c>
      <c r="E233" t="str">
        <f>_xlfn.XLOOKUP(Table16[[#This Row],[LocID ]],Table2[Loc],Table2[from Tower data],"PotentialCand")</f>
        <v>PotentialCand</v>
      </c>
      <c r="F233" t="str">
        <f>_xlfn.XLOOKUP(Table16[[#This Row],[LocID ]],Towerops!A240:A762,Towerops!A240:A762,"NoTowerOpsReport")</f>
        <v>NoTowerOpsReport</v>
      </c>
    </row>
    <row r="234" spans="1:6" hidden="1">
      <c r="A234" t="s">
        <v>2627</v>
      </c>
      <c r="B234" t="s">
        <v>2628</v>
      </c>
      <c r="C234" s="1">
        <v>2141</v>
      </c>
      <c r="D234" s="1">
        <v>45</v>
      </c>
      <c r="E234" t="str">
        <f>_xlfn.XLOOKUP(Table16[[#This Row],[LocID ]],Table2[Loc],Table2[from Tower data],"PotentialCand")</f>
        <v>PotentialCand</v>
      </c>
      <c r="F234" t="str">
        <f>_xlfn.XLOOKUP(Table16[[#This Row],[LocID ]],Towerops!A241:A763,Towerops!A241:A763,"NoTowerOpsReport")</f>
        <v>NoTowerOpsReport</v>
      </c>
    </row>
    <row r="235" spans="1:6" hidden="1">
      <c r="A235" t="s">
        <v>2629</v>
      </c>
      <c r="B235" t="s">
        <v>1445</v>
      </c>
      <c r="C235" s="1">
        <v>2110</v>
      </c>
      <c r="D235" s="1">
        <v>34</v>
      </c>
      <c r="E235" t="str">
        <f>_xlfn.XLOOKUP(Table16[[#This Row],[LocID ]],Table2[Loc],Table2[from Tower data],"PotentialCand")</f>
        <v>PotentialCand</v>
      </c>
      <c r="F235" t="str">
        <f>_xlfn.XLOOKUP(Table16[[#This Row],[LocID ]],Towerops!A242:A764,Towerops!A242:A764,"NoTowerOpsReport")</f>
        <v>NoTowerOpsReport</v>
      </c>
    </row>
    <row r="236" spans="1:6" hidden="1">
      <c r="A236" t="s">
        <v>2630</v>
      </c>
      <c r="B236" t="s">
        <v>2631</v>
      </c>
      <c r="C236" s="1">
        <v>2079</v>
      </c>
      <c r="D236" s="1">
        <v>158</v>
      </c>
      <c r="E236" t="str">
        <f>_xlfn.XLOOKUP(Table16[[#This Row],[LocID ]],Table2[Loc],Table2[from Tower data],"PotentialCand")</f>
        <v>PotentialCand</v>
      </c>
      <c r="F236" t="str">
        <f>_xlfn.XLOOKUP(Table16[[#This Row],[LocID ]],Towerops!A243:A765,Towerops!A243:A765,"NoTowerOpsReport")</f>
        <v>NoTowerOpsReport</v>
      </c>
    </row>
    <row r="237" spans="1:6" hidden="1">
      <c r="A237" t="s">
        <v>2632</v>
      </c>
      <c r="B237" t="s">
        <v>2633</v>
      </c>
      <c r="C237" s="1">
        <v>2049</v>
      </c>
      <c r="D237" s="1">
        <v>42</v>
      </c>
      <c r="E237" t="str">
        <f>_xlfn.XLOOKUP(Table16[[#This Row],[LocID ]],Table2[Loc],Table2[from Tower data],"PotentialCand")</f>
        <v>PotentialCand</v>
      </c>
      <c r="F237" t="str">
        <f>_xlfn.XLOOKUP(Table16[[#This Row],[LocID ]],Towerops!A244:A766,Towerops!A244:A766,"NoTowerOpsReport")</f>
        <v>NoTowerOpsReport</v>
      </c>
    </row>
    <row r="238" spans="1:6" hidden="1">
      <c r="A238" t="s">
        <v>2634</v>
      </c>
      <c r="B238" t="s">
        <v>2635</v>
      </c>
      <c r="C238" s="1">
        <v>2024</v>
      </c>
      <c r="D238" s="1">
        <v>23</v>
      </c>
      <c r="E238" t="str">
        <f>_xlfn.XLOOKUP(Table16[[#This Row],[LocID ]],Table2[Loc],Table2[from Tower data],"PotentialCand")</f>
        <v>PotentialCand</v>
      </c>
      <c r="F238" t="str">
        <f>_xlfn.XLOOKUP(Table16[[#This Row],[LocID ]],Towerops!A245:A767,Towerops!A245:A767,"NoTowerOpsReport")</f>
        <v>NoTowerOpsReport</v>
      </c>
    </row>
    <row r="239" spans="1:6" hidden="1">
      <c r="A239" t="s">
        <v>2636</v>
      </c>
      <c r="B239" t="s">
        <v>551</v>
      </c>
      <c r="C239" s="1">
        <v>1981</v>
      </c>
      <c r="D239" s="1">
        <v>10</v>
      </c>
      <c r="E239" t="str">
        <f>_xlfn.XLOOKUP(Table16[[#This Row],[LocID ]],Table2[Loc],Table2[from Tower data],"PotentialCand")</f>
        <v>PotentialCand</v>
      </c>
      <c r="F239" t="str">
        <f>_xlfn.XLOOKUP(Table16[[#This Row],[LocID ]],Towerops!A246:A768,Towerops!A246:A768,"NoTowerOpsReport")</f>
        <v>NoTowerOpsReport</v>
      </c>
    </row>
    <row r="240" spans="1:6" hidden="1">
      <c r="A240" t="s">
        <v>2637</v>
      </c>
      <c r="B240" t="s">
        <v>2638</v>
      </c>
      <c r="C240" s="1">
        <v>1976</v>
      </c>
      <c r="D240" s="1">
        <v>37</v>
      </c>
      <c r="E240" t="str">
        <f>_xlfn.XLOOKUP(Table16[[#This Row],[LocID ]],Table2[Loc],Table2[from Tower data],"PotentialCand")</f>
        <v>PotentialCand</v>
      </c>
      <c r="F240" t="str">
        <f>_xlfn.XLOOKUP(Table16[[#This Row],[LocID ]],Towerops!A247:A769,Towerops!A247:A769,"NoTowerOpsReport")</f>
        <v>NoTowerOpsReport</v>
      </c>
    </row>
    <row r="241" spans="1:6" hidden="1">
      <c r="A241" t="s">
        <v>2639</v>
      </c>
      <c r="B241" t="s">
        <v>2640</v>
      </c>
      <c r="C241" s="1">
        <v>1970</v>
      </c>
      <c r="D241" s="1">
        <v>262</v>
      </c>
      <c r="E241" t="str">
        <f>_xlfn.XLOOKUP(Table16[[#This Row],[LocID ]],Table2[Loc],Table2[from Tower data],"PotentialCand")</f>
        <v>PotentialCand</v>
      </c>
      <c r="F241" t="str">
        <f>_xlfn.XLOOKUP(Table16[[#This Row],[LocID ]],Towerops!A248:A770,Towerops!A248:A770,"NoTowerOpsReport")</f>
        <v>NoTowerOpsReport</v>
      </c>
    </row>
    <row r="242" spans="1:6" hidden="1">
      <c r="A242" t="s">
        <v>2641</v>
      </c>
      <c r="B242" t="s">
        <v>2642</v>
      </c>
      <c r="C242" s="1">
        <v>1953</v>
      </c>
      <c r="D242" s="1">
        <v>103</v>
      </c>
      <c r="E242" t="str">
        <f>_xlfn.XLOOKUP(Table16[[#This Row],[LocID ]],Table2[Loc],Table2[from Tower data],"PotentialCand")</f>
        <v>PotentialCand</v>
      </c>
      <c r="F242" t="str">
        <f>_xlfn.XLOOKUP(Table16[[#This Row],[LocID ]],Towerops!A249:A771,Towerops!A249:A771,"NoTowerOpsReport")</f>
        <v>NoTowerOpsReport</v>
      </c>
    </row>
    <row r="243" spans="1:6" hidden="1">
      <c r="A243" t="s">
        <v>2643</v>
      </c>
      <c r="B243" t="s">
        <v>2644</v>
      </c>
      <c r="C243" s="1">
        <v>1900</v>
      </c>
      <c r="D243" s="1">
        <v>9</v>
      </c>
      <c r="E243" t="str">
        <f>_xlfn.XLOOKUP(Table16[[#This Row],[LocID ]],Table2[Loc],Table2[from Tower data],"PotentialCand")</f>
        <v>PotentialCand</v>
      </c>
      <c r="F243" t="str">
        <f>_xlfn.XLOOKUP(Table16[[#This Row],[LocID ]],Towerops!A250:A772,Towerops!A250:A772,"NoTowerOpsReport")</f>
        <v>NoTowerOpsReport</v>
      </c>
    </row>
    <row r="244" spans="1:6" hidden="1">
      <c r="A244" t="s">
        <v>2645</v>
      </c>
      <c r="B244" t="s">
        <v>2646</v>
      </c>
      <c r="C244" s="1">
        <v>1890</v>
      </c>
      <c r="D244" s="1">
        <v>307</v>
      </c>
      <c r="E244" t="str">
        <f>_xlfn.XLOOKUP(Table16[[#This Row],[LocID ]],Table2[Loc],Table2[from Tower data],"PotentialCand")</f>
        <v>PotentialCand</v>
      </c>
      <c r="F244" t="str">
        <f>_xlfn.XLOOKUP(Table16[[#This Row],[LocID ]],Towerops!A251:A773,Towerops!A251:A773,"NoTowerOpsReport")</f>
        <v>NoTowerOpsReport</v>
      </c>
    </row>
    <row r="245" spans="1:6" hidden="1">
      <c r="A245" t="s">
        <v>2647</v>
      </c>
      <c r="B245" t="s">
        <v>1745</v>
      </c>
      <c r="C245" s="1">
        <v>1853</v>
      </c>
      <c r="D245" s="1">
        <v>47</v>
      </c>
      <c r="E245" t="str">
        <f>_xlfn.XLOOKUP(Table16[[#This Row],[LocID ]],Table2[Loc],Table2[from Tower data],"PotentialCand")</f>
        <v>PotentialCand</v>
      </c>
      <c r="F245" t="str">
        <f>_xlfn.XLOOKUP(Table16[[#This Row],[LocID ]],Towerops!A252:A774,Towerops!A252:A774,"NoTowerOpsReport")</f>
        <v>NoTowerOpsReport</v>
      </c>
    </row>
    <row r="246" spans="1:6" hidden="1">
      <c r="A246" t="s">
        <v>2648</v>
      </c>
      <c r="B246" t="s">
        <v>2649</v>
      </c>
      <c r="C246" s="1">
        <v>1803</v>
      </c>
      <c r="D246" s="1">
        <v>76</v>
      </c>
      <c r="E246" t="str">
        <f>_xlfn.XLOOKUP(Table16[[#This Row],[LocID ]],Table2[Loc],Table2[from Tower data],"PotentialCand")</f>
        <v>PotentialCand</v>
      </c>
      <c r="F246" t="str">
        <f>_xlfn.XLOOKUP(Table16[[#This Row],[LocID ]],Towerops!A253:A775,Towerops!A253:A775,"NoTowerOpsReport")</f>
        <v>NoTowerOpsReport</v>
      </c>
    </row>
    <row r="247" spans="1:6" hidden="1">
      <c r="A247" t="s">
        <v>2650</v>
      </c>
      <c r="C247" s="1">
        <v>1773</v>
      </c>
      <c r="D247" s="1">
        <v>69</v>
      </c>
      <c r="E247" t="str">
        <f>_xlfn.XLOOKUP(Table16[[#This Row],[LocID ]],Table2[Loc],Table2[from Tower data],"PotentialCand")</f>
        <v>PotentialCand</v>
      </c>
      <c r="F247" t="str">
        <f>_xlfn.XLOOKUP(Table16[[#This Row],[LocID ]],Towerops!A254:A776,Towerops!A254:A776,"NoTowerOpsReport")</f>
        <v>NoTowerOpsReport</v>
      </c>
    </row>
    <row r="248" spans="1:6" hidden="1">
      <c r="A248" t="s">
        <v>2651</v>
      </c>
      <c r="C248" s="1">
        <v>1767</v>
      </c>
      <c r="D248" s="1">
        <v>21</v>
      </c>
      <c r="E248" t="str">
        <f>_xlfn.XLOOKUP(Table16[[#This Row],[LocID ]],Table2[Loc],Table2[from Tower data],"PotentialCand")</f>
        <v>PotentialCand</v>
      </c>
      <c r="F248" t="str">
        <f>_xlfn.XLOOKUP(Table16[[#This Row],[LocID ]],Towerops!A255:A777,Towerops!A255:A777,"NoTowerOpsReport")</f>
        <v>NoTowerOpsReport</v>
      </c>
    </row>
    <row r="249" spans="1:6" hidden="1">
      <c r="A249" t="s">
        <v>2652</v>
      </c>
      <c r="B249" t="s">
        <v>2653</v>
      </c>
      <c r="C249" s="1">
        <v>1762</v>
      </c>
      <c r="D249" s="1">
        <v>13</v>
      </c>
      <c r="E249" t="str">
        <f>_xlfn.XLOOKUP(Table16[[#This Row],[LocID ]],Table2[Loc],Table2[from Tower data],"PotentialCand")</f>
        <v>PotentialCand</v>
      </c>
      <c r="F249" t="str">
        <f>_xlfn.XLOOKUP(Table16[[#This Row],[LocID ]],Towerops!A256:A778,Towerops!A256:A778,"NoTowerOpsReport")</f>
        <v>NoTowerOpsReport</v>
      </c>
    </row>
    <row r="250" spans="1:6" hidden="1">
      <c r="A250" t="s">
        <v>2654</v>
      </c>
      <c r="B250" t="s">
        <v>1441</v>
      </c>
      <c r="C250" s="1">
        <v>1759</v>
      </c>
      <c r="D250" s="1">
        <v>35</v>
      </c>
      <c r="E250" t="str">
        <f>_xlfn.XLOOKUP(Table16[[#This Row],[LocID ]],Table2[Loc],Table2[from Tower data],"PotentialCand")</f>
        <v>PotentialCand</v>
      </c>
      <c r="F250" t="str">
        <f>_xlfn.XLOOKUP(Table16[[#This Row],[LocID ]],Towerops!A257:A779,Towerops!A257:A779,"NoTowerOpsReport")</f>
        <v>NoTowerOpsReport</v>
      </c>
    </row>
    <row r="251" spans="1:6" hidden="1">
      <c r="A251" t="s">
        <v>2655</v>
      </c>
      <c r="B251" t="s">
        <v>2656</v>
      </c>
      <c r="C251" s="1">
        <v>1749</v>
      </c>
      <c r="D251" s="1">
        <v>122</v>
      </c>
      <c r="E251" t="str">
        <f>_xlfn.XLOOKUP(Table16[[#This Row],[LocID ]],Table2[Loc],Table2[from Tower data],"PotentialCand")</f>
        <v>PotentialCand</v>
      </c>
      <c r="F251" t="str">
        <f>_xlfn.XLOOKUP(Table16[[#This Row],[LocID ]],Towerops!A258:A780,Towerops!A258:A780,"NoTowerOpsReport")</f>
        <v>NoTowerOpsReport</v>
      </c>
    </row>
    <row r="252" spans="1:6" hidden="1">
      <c r="A252" t="s">
        <v>2657</v>
      </c>
      <c r="B252" t="s">
        <v>2658</v>
      </c>
      <c r="C252" s="1">
        <v>1736</v>
      </c>
      <c r="D252" s="1">
        <v>55</v>
      </c>
      <c r="E252" t="str">
        <f>_xlfn.XLOOKUP(Table16[[#This Row],[LocID ]],Table2[Loc],Table2[from Tower data],"PotentialCand")</f>
        <v>PotentialCand</v>
      </c>
      <c r="F252" t="str">
        <f>_xlfn.XLOOKUP(Table16[[#This Row],[LocID ]],Towerops!A259:A781,Towerops!A259:A781,"NoTowerOpsReport")</f>
        <v>NoTowerOpsReport</v>
      </c>
    </row>
    <row r="253" spans="1:6" hidden="1">
      <c r="A253" t="s">
        <v>2659</v>
      </c>
      <c r="B253" t="s">
        <v>2660</v>
      </c>
      <c r="C253" s="1">
        <v>1734</v>
      </c>
      <c r="D253" s="1">
        <v>12542</v>
      </c>
      <c r="E253" t="str">
        <f>_xlfn.XLOOKUP(Table16[[#This Row],[LocID ]],Table2[Loc],Table2[from Tower data],"PotentialCand")</f>
        <v>PotentialCand</v>
      </c>
      <c r="F253" t="str">
        <f>_xlfn.XLOOKUP(Table16[[#This Row],[LocID ]],Towerops!A260:A782,Towerops!A260:A782,"NoTowerOpsReport")</f>
        <v>NoTowerOpsReport</v>
      </c>
    </row>
    <row r="254" spans="1:6" hidden="1">
      <c r="A254" t="s">
        <v>2661</v>
      </c>
      <c r="B254" t="s">
        <v>2662</v>
      </c>
      <c r="C254" s="1">
        <v>1732</v>
      </c>
      <c r="D254" s="1">
        <v>1362</v>
      </c>
      <c r="E254" t="str">
        <f>_xlfn.XLOOKUP(Table16[[#This Row],[LocID ]],Table2[Loc],Table2[from Tower data],"PotentialCand")</f>
        <v>PotentialCand</v>
      </c>
      <c r="F254" t="str">
        <f>_xlfn.XLOOKUP(Table16[[#This Row],[LocID ]],Towerops!A261:A783,Towerops!A261:A783,"NoTowerOpsReport")</f>
        <v>NoTowerOpsReport</v>
      </c>
    </row>
    <row r="255" spans="1:6" hidden="1">
      <c r="A255" t="s">
        <v>2663</v>
      </c>
      <c r="B255" t="s">
        <v>2664</v>
      </c>
      <c r="C255" s="1">
        <v>1692</v>
      </c>
      <c r="D255" s="1">
        <v>50</v>
      </c>
      <c r="E255" t="str">
        <f>_xlfn.XLOOKUP(Table16[[#This Row],[LocID ]],Table2[Loc],Table2[from Tower data],"PotentialCand")</f>
        <v>PotentialCand</v>
      </c>
      <c r="F255" t="str">
        <f>_xlfn.XLOOKUP(Table16[[#This Row],[LocID ]],Towerops!A262:A784,Towerops!A262:A784,"NoTowerOpsReport")</f>
        <v>NoTowerOpsReport</v>
      </c>
    </row>
    <row r="256" spans="1:6" hidden="1">
      <c r="A256" t="s">
        <v>2665</v>
      </c>
      <c r="B256" t="s">
        <v>2666</v>
      </c>
      <c r="C256" s="1">
        <v>1662</v>
      </c>
      <c r="D256" s="1">
        <v>51</v>
      </c>
      <c r="E256" t="str">
        <f>_xlfn.XLOOKUP(Table16[[#This Row],[LocID ]],Table2[Loc],Table2[from Tower data],"PotentialCand")</f>
        <v>PotentialCand</v>
      </c>
      <c r="F256" t="str">
        <f>_xlfn.XLOOKUP(Table16[[#This Row],[LocID ]],Towerops!A263:A785,Towerops!A263:A785,"NoTowerOpsReport")</f>
        <v>NoTowerOpsReport</v>
      </c>
    </row>
    <row r="257" spans="1:6" hidden="1">
      <c r="A257" t="s">
        <v>2667</v>
      </c>
      <c r="B257" t="s">
        <v>1053</v>
      </c>
      <c r="C257" s="1">
        <v>1657</v>
      </c>
      <c r="D257" s="1">
        <v>174</v>
      </c>
      <c r="E257" t="str">
        <f>_xlfn.XLOOKUP(Table16[[#This Row],[LocID ]],Table2[Loc],Table2[from Tower data],"PotentialCand")</f>
        <v>PotentialCand</v>
      </c>
      <c r="F257" t="str">
        <f>_xlfn.XLOOKUP(Table16[[#This Row],[LocID ]],Towerops!A264:A786,Towerops!A264:A786,"NoTowerOpsReport")</f>
        <v>NoTowerOpsReport</v>
      </c>
    </row>
    <row r="258" spans="1:6" hidden="1">
      <c r="A258" t="s">
        <v>2668</v>
      </c>
      <c r="B258" t="s">
        <v>2669</v>
      </c>
      <c r="C258" s="1">
        <v>1649</v>
      </c>
      <c r="D258" s="1">
        <v>28</v>
      </c>
      <c r="E258" t="str">
        <f>_xlfn.XLOOKUP(Table16[[#This Row],[LocID ]],Table2[Loc],Table2[from Tower data],"PotentialCand")</f>
        <v>PotentialCand</v>
      </c>
      <c r="F258" t="str">
        <f>_xlfn.XLOOKUP(Table16[[#This Row],[LocID ]],Towerops!A265:A787,Towerops!A265:A787,"NoTowerOpsReport")</f>
        <v>NoTowerOpsReport</v>
      </c>
    </row>
    <row r="259" spans="1:6" hidden="1">
      <c r="A259" t="s">
        <v>2670</v>
      </c>
      <c r="B259" t="s">
        <v>2671</v>
      </c>
      <c r="C259" s="1">
        <v>1645</v>
      </c>
      <c r="D259" s="1">
        <v>64</v>
      </c>
      <c r="E259" t="str">
        <f>_xlfn.XLOOKUP(Table16[[#This Row],[LocID ]],Table2[Loc],Table2[from Tower data],"PotentialCand")</f>
        <v>PotentialCand</v>
      </c>
      <c r="F259" t="str">
        <f>_xlfn.XLOOKUP(Table16[[#This Row],[LocID ]],Towerops!A266:A788,Towerops!A266:A788,"NoTowerOpsReport")</f>
        <v>NoTowerOpsReport</v>
      </c>
    </row>
    <row r="260" spans="1:6" hidden="1">
      <c r="A260" t="s">
        <v>2672</v>
      </c>
      <c r="B260" t="s">
        <v>2673</v>
      </c>
      <c r="C260" s="1">
        <v>1594</v>
      </c>
      <c r="D260" s="1">
        <v>399</v>
      </c>
      <c r="E260" t="str">
        <f>_xlfn.XLOOKUP(Table16[[#This Row],[LocID ]],Table2[Loc],Table2[from Tower data],"PotentialCand")</f>
        <v>PotentialCand</v>
      </c>
      <c r="F260" t="str">
        <f>_xlfn.XLOOKUP(Table16[[#This Row],[LocID ]],Towerops!A267:A789,Towerops!A267:A789,"NoTowerOpsReport")</f>
        <v>NoTowerOpsReport</v>
      </c>
    </row>
    <row r="261" spans="1:6" hidden="1">
      <c r="A261" t="s">
        <v>2674</v>
      </c>
      <c r="B261" t="s">
        <v>2675</v>
      </c>
      <c r="C261" s="1">
        <v>1584</v>
      </c>
      <c r="D261" s="1">
        <v>46</v>
      </c>
      <c r="E261" t="str">
        <f>_xlfn.XLOOKUP(Table16[[#This Row],[LocID ]],Table2[Loc],Table2[from Tower data],"PotentialCand")</f>
        <v>PotentialCand</v>
      </c>
      <c r="F261" t="str">
        <f>_xlfn.XLOOKUP(Table16[[#This Row],[LocID ]],Towerops!A268:A790,Towerops!A268:A790,"NoTowerOpsReport")</f>
        <v>NoTowerOpsReport</v>
      </c>
    </row>
    <row r="262" spans="1:6" hidden="1">
      <c r="A262" t="s">
        <v>2676</v>
      </c>
      <c r="B262" t="s">
        <v>2677</v>
      </c>
      <c r="C262" s="1">
        <v>1574</v>
      </c>
      <c r="D262" s="1">
        <v>83</v>
      </c>
      <c r="E262" t="str">
        <f>_xlfn.XLOOKUP(Table16[[#This Row],[LocID ]],Table2[Loc],Table2[from Tower data],"PotentialCand")</f>
        <v>PotentialCand</v>
      </c>
      <c r="F262" t="str">
        <f>_xlfn.XLOOKUP(Table16[[#This Row],[LocID ]],Towerops!A269:A791,Towerops!A269:A791,"NoTowerOpsReport")</f>
        <v>NoTowerOpsReport</v>
      </c>
    </row>
    <row r="263" spans="1:6" hidden="1">
      <c r="A263" t="s">
        <v>2678</v>
      </c>
      <c r="B263" t="s">
        <v>1040</v>
      </c>
      <c r="C263" s="1">
        <v>1555</v>
      </c>
      <c r="D263" s="1">
        <v>10</v>
      </c>
      <c r="E263" t="str">
        <f>_xlfn.XLOOKUP(Table16[[#This Row],[LocID ]],Table2[Loc],Table2[from Tower data],"PotentialCand")</f>
        <v>PotentialCand</v>
      </c>
      <c r="F263" t="str">
        <f>_xlfn.XLOOKUP(Table16[[#This Row],[LocID ]],Towerops!A270:A792,Towerops!A270:A792,"NoTowerOpsReport")</f>
        <v>NoTowerOpsReport</v>
      </c>
    </row>
    <row r="264" spans="1:6" hidden="1">
      <c r="A264" t="s">
        <v>2679</v>
      </c>
      <c r="B264" t="s">
        <v>1369</v>
      </c>
      <c r="C264" s="1">
        <v>1547</v>
      </c>
      <c r="D264" s="1">
        <v>13</v>
      </c>
      <c r="E264" t="str">
        <f>_xlfn.XLOOKUP(Table16[[#This Row],[LocID ]],Table2[Loc],Table2[from Tower data],"PotentialCand")</f>
        <v>PotentialCand</v>
      </c>
      <c r="F264" t="str">
        <f>_xlfn.XLOOKUP(Table16[[#This Row],[LocID ]],Towerops!A271:A793,Towerops!A271:A793,"NoTowerOpsReport")</f>
        <v>NoTowerOpsReport</v>
      </c>
    </row>
    <row r="265" spans="1:6" hidden="1">
      <c r="A265" t="s">
        <v>2680</v>
      </c>
      <c r="B265" t="s">
        <v>2681</v>
      </c>
      <c r="C265" s="1">
        <v>1546</v>
      </c>
      <c r="D265" s="1">
        <v>202</v>
      </c>
      <c r="E265" t="str">
        <f>_xlfn.XLOOKUP(Table16[[#This Row],[LocID ]],Table2[Loc],Table2[from Tower data],"PotentialCand")</f>
        <v>PotentialCand</v>
      </c>
      <c r="F265" t="str">
        <f>_xlfn.XLOOKUP(Table16[[#This Row],[LocID ]],Towerops!A272:A794,Towerops!A272:A794,"NoTowerOpsReport")</f>
        <v>NoTowerOpsReport</v>
      </c>
    </row>
    <row r="266" spans="1:6" hidden="1">
      <c r="A266" t="s">
        <v>2682</v>
      </c>
      <c r="B266" t="s">
        <v>2683</v>
      </c>
      <c r="C266" s="1">
        <v>1543</v>
      </c>
      <c r="D266" s="1">
        <v>13</v>
      </c>
      <c r="E266" t="str">
        <f>_xlfn.XLOOKUP(Table16[[#This Row],[LocID ]],Table2[Loc],Table2[from Tower data],"PotentialCand")</f>
        <v>PotentialCand</v>
      </c>
      <c r="F266" t="str">
        <f>_xlfn.XLOOKUP(Table16[[#This Row],[LocID ]],Towerops!A273:A795,Towerops!A273:A795,"NoTowerOpsReport")</f>
        <v>NoTowerOpsReport</v>
      </c>
    </row>
    <row r="267" spans="1:6" hidden="1">
      <c r="A267" t="s">
        <v>2684</v>
      </c>
      <c r="B267" t="s">
        <v>2685</v>
      </c>
      <c r="C267" s="1">
        <v>1537</v>
      </c>
      <c r="D267" s="1">
        <v>16</v>
      </c>
      <c r="E267" t="str">
        <f>_xlfn.XLOOKUP(Table16[[#This Row],[LocID ]],Table2[Loc],Table2[from Tower data],"PotentialCand")</f>
        <v>PotentialCand</v>
      </c>
      <c r="F267" t="str">
        <f>_xlfn.XLOOKUP(Table16[[#This Row],[LocID ]],Towerops!A274:A796,Towerops!A274:A796,"NoTowerOpsReport")</f>
        <v>NoTowerOpsReport</v>
      </c>
    </row>
    <row r="268" spans="1:6" hidden="1">
      <c r="A268" t="s">
        <v>2686</v>
      </c>
      <c r="B268" t="s">
        <v>2687</v>
      </c>
      <c r="C268" s="1">
        <v>1535</v>
      </c>
      <c r="D268" s="1">
        <v>59</v>
      </c>
      <c r="E268" t="str">
        <f>_xlfn.XLOOKUP(Table16[[#This Row],[LocID ]],Table2[Loc],Table2[from Tower data],"PotentialCand")</f>
        <v>PotentialCand</v>
      </c>
      <c r="F268" t="str">
        <f>_xlfn.XLOOKUP(Table16[[#This Row],[LocID ]],Towerops!A275:A797,Towerops!A275:A797,"NoTowerOpsReport")</f>
        <v>NoTowerOpsReport</v>
      </c>
    </row>
    <row r="269" spans="1:6" hidden="1">
      <c r="A269" t="s">
        <v>2688</v>
      </c>
      <c r="B269" t="s">
        <v>1647</v>
      </c>
      <c r="C269" s="1">
        <v>1525</v>
      </c>
      <c r="D269" s="1">
        <v>12</v>
      </c>
      <c r="E269" t="str">
        <f>_xlfn.XLOOKUP(Table16[[#This Row],[LocID ]],Table2[Loc],Table2[from Tower data],"PotentialCand")</f>
        <v>PotentialCand</v>
      </c>
      <c r="F269" t="str">
        <f>_xlfn.XLOOKUP(Table16[[#This Row],[LocID ]],Towerops!A276:A798,Towerops!A276:A798,"NoTowerOpsReport")</f>
        <v>NoTowerOpsReport</v>
      </c>
    </row>
    <row r="270" spans="1:6" hidden="1">
      <c r="A270" t="s">
        <v>2689</v>
      </c>
      <c r="B270" t="s">
        <v>2690</v>
      </c>
      <c r="C270" s="1">
        <v>1524</v>
      </c>
      <c r="D270" s="1">
        <v>108</v>
      </c>
      <c r="E270" t="str">
        <f>_xlfn.XLOOKUP(Table16[[#This Row],[LocID ]],Table2[Loc],Table2[from Tower data],"PotentialCand")</f>
        <v>PotentialCand</v>
      </c>
      <c r="F270" t="str">
        <f>_xlfn.XLOOKUP(Table16[[#This Row],[LocID ]],Towerops!A277:A799,Towerops!A277:A799,"NoTowerOpsReport")</f>
        <v>NoTowerOpsReport</v>
      </c>
    </row>
    <row r="271" spans="1:6" hidden="1">
      <c r="A271" t="s">
        <v>2691</v>
      </c>
      <c r="B271" t="s">
        <v>2692</v>
      </c>
      <c r="C271" s="1">
        <v>1520</v>
      </c>
      <c r="D271" s="1">
        <v>46</v>
      </c>
      <c r="E271" t="str">
        <f>_xlfn.XLOOKUP(Table16[[#This Row],[LocID ]],Table2[Loc],Table2[from Tower data],"PotentialCand")</f>
        <v>PotentialCand</v>
      </c>
      <c r="F271" t="str">
        <f>_xlfn.XLOOKUP(Table16[[#This Row],[LocID ]],Towerops!A278:A800,Towerops!A278:A800,"NoTowerOpsReport")</f>
        <v>NoTowerOpsReport</v>
      </c>
    </row>
    <row r="272" spans="1:6" hidden="1">
      <c r="A272" t="s">
        <v>2693</v>
      </c>
      <c r="B272" t="s">
        <v>2694</v>
      </c>
      <c r="C272" s="1">
        <v>1484</v>
      </c>
      <c r="D272" s="1">
        <v>145</v>
      </c>
      <c r="E272" t="str">
        <f>_xlfn.XLOOKUP(Table16[[#This Row],[LocID ]],Table2[Loc],Table2[from Tower data],"PotentialCand")</f>
        <v>PotentialCand</v>
      </c>
      <c r="F272" t="str">
        <f>_xlfn.XLOOKUP(Table16[[#This Row],[LocID ]],Towerops!A279:A801,Towerops!A279:A801,"NoTowerOpsReport")</f>
        <v>NoTowerOpsReport</v>
      </c>
    </row>
    <row r="273" spans="1:6" hidden="1">
      <c r="A273" t="s">
        <v>2695</v>
      </c>
      <c r="B273" t="s">
        <v>2696</v>
      </c>
      <c r="C273" s="1">
        <v>1481</v>
      </c>
      <c r="D273" s="1">
        <v>81</v>
      </c>
      <c r="E273" t="str">
        <f>_xlfn.XLOOKUP(Table16[[#This Row],[LocID ]],Table2[Loc],Table2[from Tower data],"PotentialCand")</f>
        <v>PotentialCand</v>
      </c>
      <c r="F273" t="str">
        <f>_xlfn.XLOOKUP(Table16[[#This Row],[LocID ]],Towerops!A280:A802,Towerops!A280:A802,"NoTowerOpsReport")</f>
        <v>NoTowerOpsReport</v>
      </c>
    </row>
    <row r="274" spans="1:6" hidden="1">
      <c r="A274" t="s">
        <v>2697</v>
      </c>
      <c r="B274" t="s">
        <v>2698</v>
      </c>
      <c r="C274" s="1">
        <v>1452</v>
      </c>
      <c r="D274" s="1">
        <v>102</v>
      </c>
      <c r="E274" t="str">
        <f>_xlfn.XLOOKUP(Table16[[#This Row],[LocID ]],Table2[Loc],Table2[from Tower data],"PotentialCand")</f>
        <v>PotentialCand</v>
      </c>
      <c r="F274" t="str">
        <f>_xlfn.XLOOKUP(Table16[[#This Row],[LocID ]],Towerops!A281:A803,Towerops!A281:A803,"NoTowerOpsReport")</f>
        <v>NoTowerOpsReport</v>
      </c>
    </row>
    <row r="275" spans="1:6" hidden="1">
      <c r="A275" t="s">
        <v>2699</v>
      </c>
      <c r="B275" t="s">
        <v>2700</v>
      </c>
      <c r="C275" s="1">
        <v>1449</v>
      </c>
      <c r="D275" s="1">
        <v>38</v>
      </c>
      <c r="E275" t="str">
        <f>_xlfn.XLOOKUP(Table16[[#This Row],[LocID ]],Table2[Loc],Table2[from Tower data],"PotentialCand")</f>
        <v>PotentialCand</v>
      </c>
      <c r="F275" t="str">
        <f>_xlfn.XLOOKUP(Table16[[#This Row],[LocID ]],Towerops!A282:A804,Towerops!A282:A804,"NoTowerOpsReport")</f>
        <v>NoTowerOpsReport</v>
      </c>
    </row>
    <row r="276" spans="1:6" hidden="1">
      <c r="A276" t="s">
        <v>2701</v>
      </c>
      <c r="B276" t="s">
        <v>2702</v>
      </c>
      <c r="C276" s="1">
        <v>1423</v>
      </c>
      <c r="D276" s="1">
        <v>356</v>
      </c>
      <c r="E276" t="str">
        <f>_xlfn.XLOOKUP(Table16[[#This Row],[LocID ]],Table2[Loc],Table2[from Tower data],"PotentialCand")</f>
        <v>PotentialCand</v>
      </c>
      <c r="F276" t="str">
        <f>_xlfn.XLOOKUP(Table16[[#This Row],[LocID ]],Towerops!A283:A805,Towerops!A283:A805,"NoTowerOpsReport")</f>
        <v>NoTowerOpsReport</v>
      </c>
    </row>
    <row r="277" spans="1:6" hidden="1">
      <c r="A277" t="s">
        <v>2703</v>
      </c>
      <c r="B277" t="s">
        <v>2704</v>
      </c>
      <c r="C277" s="1">
        <v>1413</v>
      </c>
      <c r="D277" s="1">
        <v>33</v>
      </c>
      <c r="E277" t="str">
        <f>_xlfn.XLOOKUP(Table16[[#This Row],[LocID ]],Table2[Loc],Table2[from Tower data],"PotentialCand")</f>
        <v>PotentialCand</v>
      </c>
      <c r="F277" t="str">
        <f>_xlfn.XLOOKUP(Table16[[#This Row],[LocID ]],Towerops!A284:A806,Towerops!A284:A806,"NoTowerOpsReport")</f>
        <v>NoTowerOpsReport</v>
      </c>
    </row>
    <row r="278" spans="1:6" hidden="1">
      <c r="A278" t="s">
        <v>2705</v>
      </c>
      <c r="B278" t="s">
        <v>491</v>
      </c>
      <c r="C278" s="1">
        <v>1413</v>
      </c>
      <c r="D278" s="1">
        <v>103</v>
      </c>
      <c r="E278" t="str">
        <f>_xlfn.XLOOKUP(Table16[[#This Row],[LocID ]],Table2[Loc],Table2[from Tower data],"PotentialCand")</f>
        <v>PotentialCand</v>
      </c>
      <c r="F278" t="str">
        <f>_xlfn.XLOOKUP(Table16[[#This Row],[LocID ]],Towerops!A285:A807,Towerops!A285:A807,"NoTowerOpsReport")</f>
        <v>NoTowerOpsReport</v>
      </c>
    </row>
    <row r="279" spans="1:6" hidden="1">
      <c r="A279" t="s">
        <v>2706</v>
      </c>
      <c r="B279" t="s">
        <v>2707</v>
      </c>
      <c r="C279" s="1">
        <v>1373</v>
      </c>
      <c r="D279" s="1">
        <v>55</v>
      </c>
      <c r="E279" t="str">
        <f>_xlfn.XLOOKUP(Table16[[#This Row],[LocID ]],Table2[Loc],Table2[from Tower data],"PotentialCand")</f>
        <v>PotentialCand</v>
      </c>
      <c r="F279" t="str">
        <f>_xlfn.XLOOKUP(Table16[[#This Row],[LocID ]],Towerops!A286:A808,Towerops!A286:A808,"NoTowerOpsReport")</f>
        <v>NoTowerOpsReport</v>
      </c>
    </row>
    <row r="280" spans="1:6" hidden="1">
      <c r="A280" t="s">
        <v>2708</v>
      </c>
      <c r="B280" t="s">
        <v>2709</v>
      </c>
      <c r="C280" s="1">
        <v>1316</v>
      </c>
      <c r="D280" s="1">
        <v>485</v>
      </c>
      <c r="E280" t="str">
        <f>_xlfn.XLOOKUP(Table16[[#This Row],[LocID ]],Table2[Loc],Table2[from Tower data],"PotentialCand")</f>
        <v>PotentialCand</v>
      </c>
      <c r="F280" t="str">
        <f>_xlfn.XLOOKUP(Table16[[#This Row],[LocID ]],Towerops!A287:A809,Towerops!A287:A809,"NoTowerOpsReport")</f>
        <v>NoTowerOpsReport</v>
      </c>
    </row>
    <row r="281" spans="1:6" hidden="1">
      <c r="A281" t="s">
        <v>2710</v>
      </c>
      <c r="B281" t="s">
        <v>2711</v>
      </c>
      <c r="C281" s="1">
        <v>1302</v>
      </c>
      <c r="D281" s="1">
        <v>94</v>
      </c>
      <c r="E281" t="str">
        <f>_xlfn.XLOOKUP(Table16[[#This Row],[LocID ]],Table2[Loc],Table2[from Tower data],"PotentialCand")</f>
        <v>PotentialCand</v>
      </c>
      <c r="F281" t="str">
        <f>_xlfn.XLOOKUP(Table16[[#This Row],[LocID ]],Towerops!A288:A810,Towerops!A288:A810,"NoTowerOpsReport")</f>
        <v>NoTowerOpsReport</v>
      </c>
    </row>
    <row r="282" spans="1:6" hidden="1">
      <c r="A282" t="s">
        <v>2712</v>
      </c>
      <c r="B282" t="s">
        <v>2713</v>
      </c>
      <c r="C282" s="1">
        <v>1302</v>
      </c>
      <c r="D282" s="1">
        <v>20</v>
      </c>
      <c r="E282" t="str">
        <f>_xlfn.XLOOKUP(Table16[[#This Row],[LocID ]],Table2[Loc],Table2[from Tower data],"PotentialCand")</f>
        <v>PotentialCand</v>
      </c>
      <c r="F282" t="str">
        <f>_xlfn.XLOOKUP(Table16[[#This Row],[LocID ]],Towerops!A289:A811,Towerops!A289:A811,"NoTowerOpsReport")</f>
        <v>NoTowerOpsReport</v>
      </c>
    </row>
    <row r="283" spans="1:6" hidden="1">
      <c r="A283" t="s">
        <v>2714</v>
      </c>
      <c r="B283" t="s">
        <v>2715</v>
      </c>
      <c r="C283" s="1">
        <v>1295</v>
      </c>
      <c r="D283" s="1">
        <v>3</v>
      </c>
      <c r="E283" t="str">
        <f>_xlfn.XLOOKUP(Table16[[#This Row],[LocID ]],Table2[Loc],Table2[from Tower data],"PotentialCand")</f>
        <v>PotentialCand</v>
      </c>
      <c r="F283" t="str">
        <f>_xlfn.XLOOKUP(Table16[[#This Row],[LocID ]],Towerops!A290:A812,Towerops!A290:A812,"NoTowerOpsReport")</f>
        <v>NoTowerOpsReport</v>
      </c>
    </row>
    <row r="284" spans="1:6" hidden="1">
      <c r="A284" t="s">
        <v>2716</v>
      </c>
      <c r="B284" t="s">
        <v>2717</v>
      </c>
      <c r="C284" s="1">
        <v>1291</v>
      </c>
      <c r="D284" s="1">
        <v>312</v>
      </c>
      <c r="E284" t="str">
        <f>_xlfn.XLOOKUP(Table16[[#This Row],[LocID ]],Table2[Loc],Table2[from Tower data],"PotentialCand")</f>
        <v>PotentialCand</v>
      </c>
      <c r="F284" t="str">
        <f>_xlfn.XLOOKUP(Table16[[#This Row],[LocID ]],Towerops!A291:A813,Towerops!A291:A813,"NoTowerOpsReport")</f>
        <v>NoTowerOpsReport</v>
      </c>
    </row>
    <row r="285" spans="1:6" hidden="1">
      <c r="A285" t="s">
        <v>2718</v>
      </c>
      <c r="B285" t="s">
        <v>2719</v>
      </c>
      <c r="C285" s="1">
        <v>1232</v>
      </c>
      <c r="D285" s="1">
        <v>11</v>
      </c>
      <c r="E285" t="str">
        <f>_xlfn.XLOOKUP(Table16[[#This Row],[LocID ]],Table2[Loc],Table2[from Tower data],"PotentialCand")</f>
        <v>PotentialCand</v>
      </c>
      <c r="F285" t="str">
        <f>_xlfn.XLOOKUP(Table16[[#This Row],[LocID ]],Towerops!A292:A814,Towerops!A292:A814,"NoTowerOpsReport")</f>
        <v>NoTowerOpsReport</v>
      </c>
    </row>
    <row r="286" spans="1:6" hidden="1">
      <c r="A286" t="s">
        <v>2720</v>
      </c>
      <c r="B286" t="s">
        <v>2721</v>
      </c>
      <c r="C286" s="1">
        <v>1226</v>
      </c>
      <c r="D286" s="1">
        <v>43</v>
      </c>
      <c r="E286" t="str">
        <f>_xlfn.XLOOKUP(Table16[[#This Row],[LocID ]],Table2[Loc],Table2[from Tower data],"PotentialCand")</f>
        <v>PotentialCand</v>
      </c>
      <c r="F286" t="str">
        <f>_xlfn.XLOOKUP(Table16[[#This Row],[LocID ]],Towerops!A293:A815,Towerops!A293:A815,"NoTowerOpsReport")</f>
        <v>NoTowerOpsReport</v>
      </c>
    </row>
    <row r="287" spans="1:6" hidden="1">
      <c r="A287" t="s">
        <v>2722</v>
      </c>
      <c r="B287" t="s">
        <v>1262</v>
      </c>
      <c r="C287" s="1">
        <v>1210</v>
      </c>
      <c r="D287" s="1">
        <v>87</v>
      </c>
      <c r="E287" t="str">
        <f>_xlfn.XLOOKUP(Table16[[#This Row],[LocID ]],Table2[Loc],Table2[from Tower data],"PotentialCand")</f>
        <v>PotentialCand</v>
      </c>
      <c r="F287" t="str">
        <f>_xlfn.XLOOKUP(Table16[[#This Row],[LocID ]],Towerops!A294:A816,Towerops!A294:A816,"NoTowerOpsReport")</f>
        <v>NoTowerOpsReport</v>
      </c>
    </row>
    <row r="288" spans="1:6" hidden="1">
      <c r="A288" t="s">
        <v>2723</v>
      </c>
      <c r="B288" t="s">
        <v>2724</v>
      </c>
      <c r="C288" s="1">
        <v>1202</v>
      </c>
      <c r="D288" s="1">
        <v>60</v>
      </c>
      <c r="E288" t="str">
        <f>_xlfn.XLOOKUP(Table16[[#This Row],[LocID ]],Table2[Loc],Table2[from Tower data],"PotentialCand")</f>
        <v>PotentialCand</v>
      </c>
      <c r="F288" t="str">
        <f>_xlfn.XLOOKUP(Table16[[#This Row],[LocID ]],Towerops!A295:A817,Towerops!A295:A817,"NoTowerOpsReport")</f>
        <v>NoTowerOpsReport</v>
      </c>
    </row>
    <row r="289" spans="1:6" hidden="1">
      <c r="A289" t="s">
        <v>2725</v>
      </c>
      <c r="B289" t="s">
        <v>2726</v>
      </c>
      <c r="C289" s="1">
        <v>1201</v>
      </c>
      <c r="D289" s="1">
        <v>83</v>
      </c>
      <c r="E289" t="str">
        <f>_xlfn.XLOOKUP(Table16[[#This Row],[LocID ]],Table2[Loc],Table2[from Tower data],"PotentialCand")</f>
        <v>PotentialCand</v>
      </c>
      <c r="F289" t="str">
        <f>_xlfn.XLOOKUP(Table16[[#This Row],[LocID ]],Towerops!A296:A818,Towerops!A296:A818,"NoTowerOpsReport")</f>
        <v>NoTowerOpsReport</v>
      </c>
    </row>
    <row r="290" spans="1:6" hidden="1">
      <c r="A290" t="s">
        <v>2727</v>
      </c>
      <c r="B290" t="s">
        <v>2728</v>
      </c>
      <c r="C290" s="1">
        <v>1180</v>
      </c>
      <c r="D290" s="1">
        <v>26</v>
      </c>
      <c r="E290" t="str">
        <f>_xlfn.XLOOKUP(Table16[[#This Row],[LocID ]],Table2[Loc],Table2[from Tower data],"PotentialCand")</f>
        <v>PotentialCand</v>
      </c>
      <c r="F290" t="str">
        <f>_xlfn.XLOOKUP(Table16[[#This Row],[LocID ]],Towerops!A297:A819,Towerops!A297:A819,"NoTowerOpsReport")</f>
        <v>NoTowerOpsReport</v>
      </c>
    </row>
    <row r="291" spans="1:6" hidden="1">
      <c r="A291" t="s">
        <v>2729</v>
      </c>
      <c r="B291" t="s">
        <v>2730</v>
      </c>
      <c r="C291" s="1">
        <v>1175</v>
      </c>
      <c r="D291" s="1">
        <v>76</v>
      </c>
      <c r="E291" t="str">
        <f>_xlfn.XLOOKUP(Table16[[#This Row],[LocID ]],Table2[Loc],Table2[from Tower data],"PotentialCand")</f>
        <v>PotentialCand</v>
      </c>
      <c r="F291" t="str">
        <f>_xlfn.XLOOKUP(Table16[[#This Row],[LocID ]],Towerops!A298:A820,Towerops!A298:A820,"NoTowerOpsReport")</f>
        <v>NoTowerOpsReport</v>
      </c>
    </row>
    <row r="292" spans="1:6" hidden="1">
      <c r="A292" t="s">
        <v>2731</v>
      </c>
      <c r="B292" t="s">
        <v>2732</v>
      </c>
      <c r="C292" s="1">
        <v>1168</v>
      </c>
      <c r="D292" s="1">
        <v>14</v>
      </c>
      <c r="E292" t="str">
        <f>_xlfn.XLOOKUP(Table16[[#This Row],[LocID ]],Table2[Loc],Table2[from Tower data],"PotentialCand")</f>
        <v>PotentialCand</v>
      </c>
      <c r="F292" t="str">
        <f>_xlfn.XLOOKUP(Table16[[#This Row],[LocID ]],Towerops!A299:A821,Towerops!A299:A821,"NoTowerOpsReport")</f>
        <v>NoTowerOpsReport</v>
      </c>
    </row>
    <row r="293" spans="1:6" hidden="1">
      <c r="A293" t="s">
        <v>2733</v>
      </c>
      <c r="B293" t="s">
        <v>2734</v>
      </c>
      <c r="C293" s="1">
        <v>1166</v>
      </c>
      <c r="D293" s="1">
        <v>101</v>
      </c>
      <c r="E293" t="str">
        <f>_xlfn.XLOOKUP(Table16[[#This Row],[LocID ]],Table2[Loc],Table2[from Tower data],"PotentialCand")</f>
        <v>PotentialCand</v>
      </c>
      <c r="F293" t="str">
        <f>_xlfn.XLOOKUP(Table16[[#This Row],[LocID ]],Towerops!A300:A822,Towerops!A300:A822,"NoTowerOpsReport")</f>
        <v>NoTowerOpsReport</v>
      </c>
    </row>
    <row r="294" spans="1:6" hidden="1">
      <c r="A294" t="s">
        <v>2735</v>
      </c>
      <c r="B294" t="s">
        <v>1631</v>
      </c>
      <c r="C294" s="1">
        <v>1149</v>
      </c>
      <c r="D294" s="1">
        <v>44</v>
      </c>
      <c r="E294" t="str">
        <f>_xlfn.XLOOKUP(Table16[[#This Row],[LocID ]],Table2[Loc],Table2[from Tower data],"PotentialCand")</f>
        <v>PotentialCand</v>
      </c>
      <c r="F294" t="str">
        <f>_xlfn.XLOOKUP(Table16[[#This Row],[LocID ]],Towerops!A301:A823,Towerops!A301:A823,"NoTowerOpsReport")</f>
        <v>NoTowerOpsReport</v>
      </c>
    </row>
    <row r="295" spans="1:6" hidden="1">
      <c r="A295" t="s">
        <v>2736</v>
      </c>
      <c r="B295" t="s">
        <v>2677</v>
      </c>
      <c r="C295" s="1">
        <v>1147</v>
      </c>
      <c r="D295" s="1">
        <v>438</v>
      </c>
      <c r="E295" t="str">
        <f>_xlfn.XLOOKUP(Table16[[#This Row],[LocID ]],Table2[Loc],Table2[from Tower data],"PotentialCand")</f>
        <v>PotentialCand</v>
      </c>
      <c r="F295" t="str">
        <f>_xlfn.XLOOKUP(Table16[[#This Row],[LocID ]],Towerops!A302:A824,Towerops!A302:A824,"NoTowerOpsReport")</f>
        <v>NoTowerOpsReport</v>
      </c>
    </row>
    <row r="296" spans="1:6" hidden="1">
      <c r="A296" t="s">
        <v>2737</v>
      </c>
      <c r="B296" t="s">
        <v>2738</v>
      </c>
      <c r="C296" s="1">
        <v>1141</v>
      </c>
      <c r="D296" s="1">
        <v>48</v>
      </c>
      <c r="E296" t="str">
        <f>_xlfn.XLOOKUP(Table16[[#This Row],[LocID ]],Table2[Loc],Table2[from Tower data],"PotentialCand")</f>
        <v>PotentialCand</v>
      </c>
      <c r="F296" t="str">
        <f>_xlfn.XLOOKUP(Table16[[#This Row],[LocID ]],Towerops!A303:A825,Towerops!A303:A825,"NoTowerOpsReport")</f>
        <v>NoTowerOpsReport</v>
      </c>
    </row>
    <row r="297" spans="1:6" hidden="1">
      <c r="A297" t="s">
        <v>2739</v>
      </c>
      <c r="B297" t="s">
        <v>2740</v>
      </c>
      <c r="C297" s="1">
        <v>1114</v>
      </c>
      <c r="D297" s="1">
        <v>19</v>
      </c>
      <c r="E297" t="str">
        <f>_xlfn.XLOOKUP(Table16[[#This Row],[LocID ]],Table2[Loc],Table2[from Tower data],"PotentialCand")</f>
        <v>PotentialCand</v>
      </c>
      <c r="F297" t="str">
        <f>_xlfn.XLOOKUP(Table16[[#This Row],[LocID ]],Towerops!A304:A826,Towerops!A304:A826,"NoTowerOpsReport")</f>
        <v>NoTowerOpsReport</v>
      </c>
    </row>
    <row r="298" spans="1:6" hidden="1">
      <c r="A298" t="s">
        <v>2741</v>
      </c>
      <c r="B298" t="s">
        <v>2742</v>
      </c>
      <c r="C298" s="1">
        <v>1097</v>
      </c>
      <c r="D298" s="1">
        <v>70</v>
      </c>
      <c r="E298" t="str">
        <f>_xlfn.XLOOKUP(Table16[[#This Row],[LocID ]],Table2[Loc],Table2[from Tower data],"PotentialCand")</f>
        <v>PotentialCand</v>
      </c>
      <c r="F298" t="str">
        <f>_xlfn.XLOOKUP(Table16[[#This Row],[LocID ]],Towerops!A305:A827,Towerops!A305:A827,"NoTowerOpsReport")</f>
        <v>NoTowerOpsReport</v>
      </c>
    </row>
    <row r="299" spans="1:6" hidden="1">
      <c r="A299" t="s">
        <v>2743</v>
      </c>
      <c r="B299" t="s">
        <v>2744</v>
      </c>
      <c r="C299" s="1">
        <v>1092</v>
      </c>
      <c r="D299" s="1">
        <v>70</v>
      </c>
      <c r="E299" t="str">
        <f>_xlfn.XLOOKUP(Table16[[#This Row],[LocID ]],Table2[Loc],Table2[from Tower data],"PotentialCand")</f>
        <v>PotentialCand</v>
      </c>
      <c r="F299" t="str">
        <f>_xlfn.XLOOKUP(Table16[[#This Row],[LocID ]],Towerops!A306:A828,Towerops!A306:A828,"NoTowerOpsReport")</f>
        <v>NoTowerOpsReport</v>
      </c>
    </row>
    <row r="300" spans="1:6" hidden="1">
      <c r="A300" t="s">
        <v>2745</v>
      </c>
      <c r="B300" t="s">
        <v>2746</v>
      </c>
      <c r="C300" s="1">
        <v>1076</v>
      </c>
      <c r="D300" s="1">
        <v>16</v>
      </c>
      <c r="E300" t="str">
        <f>_xlfn.XLOOKUP(Table16[[#This Row],[LocID ]],Table2[Loc],Table2[from Tower data],"PotentialCand")</f>
        <v>PotentialCand</v>
      </c>
      <c r="F300" t="str">
        <f>_xlfn.XLOOKUP(Table16[[#This Row],[LocID ]],Towerops!A307:A829,Towerops!A307:A829,"NoTowerOpsReport")</f>
        <v>NoTowerOpsReport</v>
      </c>
    </row>
    <row r="301" spans="1:6" hidden="1">
      <c r="A301" t="s">
        <v>2747</v>
      </c>
      <c r="B301" t="s">
        <v>2748</v>
      </c>
      <c r="C301" s="1">
        <v>1072</v>
      </c>
      <c r="D301" s="1">
        <v>29</v>
      </c>
      <c r="E301" t="str">
        <f>_xlfn.XLOOKUP(Table16[[#This Row],[LocID ]],Table2[Loc],Table2[from Tower data],"PotentialCand")</f>
        <v>PotentialCand</v>
      </c>
      <c r="F301" t="str">
        <f>_xlfn.XLOOKUP(Table16[[#This Row],[LocID ]],Towerops!A308:A830,Towerops!A308:A830,"NoTowerOpsReport")</f>
        <v>NoTowerOpsReport</v>
      </c>
    </row>
    <row r="302" spans="1:6" hidden="1">
      <c r="A302" t="s">
        <v>2749</v>
      </c>
      <c r="B302" t="s">
        <v>294</v>
      </c>
      <c r="C302" s="1">
        <v>1061</v>
      </c>
      <c r="D302" s="1">
        <v>36</v>
      </c>
      <c r="E302" t="str">
        <f>_xlfn.XLOOKUP(Table16[[#This Row],[LocID ]],Table2[Loc],Table2[from Tower data],"PotentialCand")</f>
        <v>PotentialCand</v>
      </c>
      <c r="F302" t="str">
        <f>_xlfn.XLOOKUP(Table16[[#This Row],[LocID ]],Towerops!A309:A831,Towerops!A309:A831,"NoTowerOpsReport")</f>
        <v>NoTowerOpsReport</v>
      </c>
    </row>
    <row r="303" spans="1:6" hidden="1">
      <c r="A303" t="s">
        <v>2750</v>
      </c>
      <c r="B303" t="s">
        <v>2751</v>
      </c>
      <c r="C303" s="1">
        <v>1056</v>
      </c>
      <c r="D303" s="1">
        <v>2</v>
      </c>
      <c r="E303" t="str">
        <f>_xlfn.XLOOKUP(Table16[[#This Row],[LocID ]],Table2[Loc],Table2[from Tower data],"PotentialCand")</f>
        <v>PotentialCand</v>
      </c>
      <c r="F303" t="str">
        <f>_xlfn.XLOOKUP(Table16[[#This Row],[LocID ]],Towerops!A310:A832,Towerops!A310:A832,"NoTowerOpsReport")</f>
        <v>NoTowerOpsReport</v>
      </c>
    </row>
    <row r="304" spans="1:6" hidden="1">
      <c r="A304" t="s">
        <v>2752</v>
      </c>
      <c r="B304" t="s">
        <v>2753</v>
      </c>
      <c r="C304" s="1">
        <v>1056</v>
      </c>
      <c r="D304" s="1">
        <v>18</v>
      </c>
      <c r="E304" t="str">
        <f>_xlfn.XLOOKUP(Table16[[#This Row],[LocID ]],Table2[Loc],Table2[from Tower data],"PotentialCand")</f>
        <v>PotentialCand</v>
      </c>
      <c r="F304" t="str">
        <f>_xlfn.XLOOKUP(Table16[[#This Row],[LocID ]],Towerops!A311:A833,Towerops!A311:A833,"NoTowerOpsReport")</f>
        <v>NoTowerOpsReport</v>
      </c>
    </row>
    <row r="305" spans="1:6" hidden="1">
      <c r="A305" t="s">
        <v>2754</v>
      </c>
      <c r="B305" t="s">
        <v>2755</v>
      </c>
      <c r="C305" s="1">
        <v>1053</v>
      </c>
      <c r="D305" s="1">
        <v>54</v>
      </c>
      <c r="E305" t="str">
        <f>_xlfn.XLOOKUP(Table16[[#This Row],[LocID ]],Table2[Loc],Table2[from Tower data],"PotentialCand")</f>
        <v>PotentialCand</v>
      </c>
      <c r="F305" t="str">
        <f>_xlfn.XLOOKUP(Table16[[#This Row],[LocID ]],Towerops!A312:A834,Towerops!A312:A834,"NoTowerOpsReport")</f>
        <v>NoTowerOpsReport</v>
      </c>
    </row>
    <row r="306" spans="1:6" hidden="1">
      <c r="A306" t="s">
        <v>2756</v>
      </c>
      <c r="B306" t="s">
        <v>1783</v>
      </c>
      <c r="C306" s="1">
        <v>1041</v>
      </c>
      <c r="D306" s="1">
        <v>7</v>
      </c>
      <c r="E306" t="str">
        <f>_xlfn.XLOOKUP(Table16[[#This Row],[LocID ]],Table2[Loc],Table2[from Tower data],"PotentialCand")</f>
        <v>PotentialCand</v>
      </c>
      <c r="F306" t="str">
        <f>_xlfn.XLOOKUP(Table16[[#This Row],[LocID ]],Towerops!A313:A835,Towerops!A313:A835,"NoTowerOpsReport")</f>
        <v>NoTowerOpsReport</v>
      </c>
    </row>
    <row r="307" spans="1:6" hidden="1">
      <c r="A307" t="s">
        <v>2757</v>
      </c>
      <c r="B307" t="s">
        <v>2758</v>
      </c>
      <c r="C307" s="1">
        <v>1033</v>
      </c>
      <c r="D307" s="1">
        <v>71</v>
      </c>
      <c r="E307" t="str">
        <f>_xlfn.XLOOKUP(Table16[[#This Row],[LocID ]],Table2[Loc],Table2[from Tower data],"PotentialCand")</f>
        <v>PotentialCand</v>
      </c>
      <c r="F307" t="str">
        <f>_xlfn.XLOOKUP(Table16[[#This Row],[LocID ]],Towerops!A314:A836,Towerops!A314:A836,"NoTowerOpsReport")</f>
        <v>NoTowerOpsReport</v>
      </c>
    </row>
    <row r="308" spans="1:6" hidden="1">
      <c r="A308" t="s">
        <v>2759</v>
      </c>
      <c r="B308" t="s">
        <v>2760</v>
      </c>
      <c r="C308" s="1">
        <v>1027</v>
      </c>
      <c r="D308" s="1">
        <v>74</v>
      </c>
      <c r="E308" t="str">
        <f>_xlfn.XLOOKUP(Table16[[#This Row],[LocID ]],Table2[Loc],Table2[from Tower data],"PotentialCand")</f>
        <v>PotentialCand</v>
      </c>
      <c r="F308" t="str">
        <f>_xlfn.XLOOKUP(Table16[[#This Row],[LocID ]],Towerops!A315:A837,Towerops!A315:A837,"NoTowerOpsReport")</f>
        <v>NoTowerOpsReport</v>
      </c>
    </row>
    <row r="309" spans="1:6" hidden="1">
      <c r="A309" t="s">
        <v>2761</v>
      </c>
      <c r="B309" t="s">
        <v>2414</v>
      </c>
      <c r="C309" s="1">
        <v>1023</v>
      </c>
      <c r="D309" s="1">
        <v>16</v>
      </c>
      <c r="E309" t="str">
        <f>_xlfn.XLOOKUP(Table16[[#This Row],[LocID ]],Table2[Loc],Table2[from Tower data],"PotentialCand")</f>
        <v>PotentialCand</v>
      </c>
      <c r="F309" t="str">
        <f>_xlfn.XLOOKUP(Table16[[#This Row],[LocID ]],Towerops!A316:A838,Towerops!A316:A838,"NoTowerOpsReport")</f>
        <v>NoTowerOpsReport</v>
      </c>
    </row>
    <row r="310" spans="1:6" hidden="1">
      <c r="A310" t="s">
        <v>2762</v>
      </c>
      <c r="B310" t="s">
        <v>2763</v>
      </c>
      <c r="C310" s="1">
        <v>1023</v>
      </c>
      <c r="D310" s="1">
        <v>254</v>
      </c>
      <c r="E310" t="str">
        <f>_xlfn.XLOOKUP(Table16[[#This Row],[LocID ]],Table2[Loc],Table2[from Tower data],"PotentialCand")</f>
        <v>PotentialCand</v>
      </c>
      <c r="F310" t="str">
        <f>_xlfn.XLOOKUP(Table16[[#This Row],[LocID ]],Towerops!A317:A839,Towerops!A317:A839,"NoTowerOpsReport")</f>
        <v>NoTowerOpsReport</v>
      </c>
    </row>
    <row r="311" spans="1:6" hidden="1">
      <c r="A311" t="s">
        <v>2764</v>
      </c>
      <c r="B311" t="s">
        <v>2294</v>
      </c>
      <c r="C311" s="1">
        <v>999</v>
      </c>
      <c r="D311" s="1">
        <v>19</v>
      </c>
      <c r="E311" t="str">
        <f>_xlfn.XLOOKUP(Table16[[#This Row],[LocID ]],Table2[Loc],Table2[from Tower data],"PotentialCand")</f>
        <v>PotentialCand</v>
      </c>
      <c r="F311" t="str">
        <f>_xlfn.XLOOKUP(Table16[[#This Row],[LocID ]],Towerops!A318:A840,Towerops!A318:A840,"NoTowerOpsReport")</f>
        <v>NoTowerOpsReport</v>
      </c>
    </row>
    <row r="312" spans="1:6" hidden="1">
      <c r="A312" t="s">
        <v>2765</v>
      </c>
      <c r="B312" t="s">
        <v>2766</v>
      </c>
      <c r="C312" s="1">
        <v>908</v>
      </c>
      <c r="D312" s="1">
        <v>75</v>
      </c>
      <c r="E312" t="str">
        <f>_xlfn.XLOOKUP(Table16[[#This Row],[LocID ]],Table2[Loc],Table2[from Tower data],"PotentialCand")</f>
        <v>PotentialCand</v>
      </c>
      <c r="F312" t="str">
        <f>_xlfn.XLOOKUP(Table16[[#This Row],[LocID ]],Towerops!A319:A841,Towerops!A319:A841,"NoTowerOpsReport")</f>
        <v>NoTowerOpsReport</v>
      </c>
    </row>
    <row r="313" spans="1:6" hidden="1">
      <c r="A313" t="s">
        <v>2767</v>
      </c>
      <c r="B313" t="s">
        <v>2768</v>
      </c>
      <c r="C313" s="1">
        <v>906</v>
      </c>
      <c r="D313" s="1">
        <v>67</v>
      </c>
      <c r="E313" t="str">
        <f>_xlfn.XLOOKUP(Table16[[#This Row],[LocID ]],Table2[Loc],Table2[from Tower data],"PotentialCand")</f>
        <v>PotentialCand</v>
      </c>
      <c r="F313" t="str">
        <f>_xlfn.XLOOKUP(Table16[[#This Row],[LocID ]],Towerops!A320:A842,Towerops!A320:A842,"NoTowerOpsReport")</f>
        <v>NoTowerOpsReport</v>
      </c>
    </row>
    <row r="314" spans="1:6" hidden="1">
      <c r="A314" t="s">
        <v>2769</v>
      </c>
      <c r="B314" t="s">
        <v>2770</v>
      </c>
      <c r="C314" s="1">
        <v>890</v>
      </c>
      <c r="D314" s="1">
        <v>65</v>
      </c>
      <c r="E314" t="str">
        <f>_xlfn.XLOOKUP(Table16[[#This Row],[LocID ]],Table2[Loc],Table2[from Tower data],"PotentialCand")</f>
        <v>PotentialCand</v>
      </c>
      <c r="F314" t="str">
        <f>_xlfn.XLOOKUP(Table16[[#This Row],[LocID ]],Towerops!A321:A843,Towerops!A321:A843,"NoTowerOpsReport")</f>
        <v>NoTowerOpsReport</v>
      </c>
    </row>
    <row r="315" spans="1:6" hidden="1">
      <c r="A315" t="s">
        <v>2771</v>
      </c>
      <c r="B315" t="s">
        <v>2772</v>
      </c>
      <c r="C315" s="1">
        <v>865</v>
      </c>
      <c r="D315" s="1">
        <v>52</v>
      </c>
      <c r="E315" t="str">
        <f>_xlfn.XLOOKUP(Table16[[#This Row],[LocID ]],Table2[Loc],Table2[from Tower data],"PotentialCand")</f>
        <v>PotentialCand</v>
      </c>
      <c r="F315" t="str">
        <f>_xlfn.XLOOKUP(Table16[[#This Row],[LocID ]],Towerops!A322:A844,Towerops!A322:A844,"NoTowerOpsReport")</f>
        <v>NoTowerOpsReport</v>
      </c>
    </row>
    <row r="316" spans="1:6" hidden="1">
      <c r="A316" t="s">
        <v>2773</v>
      </c>
      <c r="C316" s="1">
        <v>864</v>
      </c>
      <c r="D316" s="1">
        <v>53</v>
      </c>
      <c r="E316" t="str">
        <f>_xlfn.XLOOKUP(Table16[[#This Row],[LocID ]],Table2[Loc],Table2[from Tower data],"PotentialCand")</f>
        <v>PotentialCand</v>
      </c>
      <c r="F316" t="str">
        <f>_xlfn.XLOOKUP(Table16[[#This Row],[LocID ]],Towerops!A323:A845,Towerops!A323:A845,"NoTowerOpsReport")</f>
        <v>NoTowerOpsReport</v>
      </c>
    </row>
    <row r="317" spans="1:6" hidden="1">
      <c r="A317" t="s">
        <v>2774</v>
      </c>
      <c r="B317" t="s">
        <v>2290</v>
      </c>
      <c r="C317" s="1">
        <v>854</v>
      </c>
      <c r="D317" s="1">
        <v>72</v>
      </c>
      <c r="E317" t="str">
        <f>_xlfn.XLOOKUP(Table16[[#This Row],[LocID ]],Table2[Loc],Table2[from Tower data],"PotentialCand")</f>
        <v>PotentialCand</v>
      </c>
      <c r="F317" t="str">
        <f>_xlfn.XLOOKUP(Table16[[#This Row],[LocID ]],Towerops!A324:A846,Towerops!A324:A846,"NoTowerOpsReport")</f>
        <v>NoTowerOpsReport</v>
      </c>
    </row>
    <row r="318" spans="1:6" hidden="1">
      <c r="A318" t="s">
        <v>2775</v>
      </c>
      <c r="B318" t="s">
        <v>2776</v>
      </c>
      <c r="C318" s="1">
        <v>851</v>
      </c>
      <c r="D318" s="1">
        <v>24</v>
      </c>
      <c r="E318" t="str">
        <f>_xlfn.XLOOKUP(Table16[[#This Row],[LocID ]],Table2[Loc],Table2[from Tower data],"PotentialCand")</f>
        <v>PotentialCand</v>
      </c>
      <c r="F318" t="str">
        <f>_xlfn.XLOOKUP(Table16[[#This Row],[LocID ]],Towerops!A325:A847,Towerops!A325:A847,"NoTowerOpsReport")</f>
        <v>NoTowerOpsReport</v>
      </c>
    </row>
    <row r="319" spans="1:6" hidden="1">
      <c r="A319" t="s">
        <v>2777</v>
      </c>
      <c r="B319" t="s">
        <v>1926</v>
      </c>
      <c r="C319" s="1">
        <v>825</v>
      </c>
      <c r="D319" s="1">
        <v>54</v>
      </c>
      <c r="E319" t="str">
        <f>_xlfn.XLOOKUP(Table16[[#This Row],[LocID ]],Table2[Loc],Table2[from Tower data],"PotentialCand")</f>
        <v>PotentialCand</v>
      </c>
      <c r="F319" t="str">
        <f>_xlfn.XLOOKUP(Table16[[#This Row],[LocID ]],Towerops!A326:A848,Towerops!A326:A848,"NoTowerOpsReport")</f>
        <v>NoTowerOpsReport</v>
      </c>
    </row>
    <row r="320" spans="1:6" hidden="1">
      <c r="A320" t="s">
        <v>2778</v>
      </c>
      <c r="B320" t="s">
        <v>2779</v>
      </c>
      <c r="C320" s="1">
        <v>805</v>
      </c>
      <c r="D320" s="1">
        <v>55</v>
      </c>
      <c r="E320" t="str">
        <f>_xlfn.XLOOKUP(Table16[[#This Row],[LocID ]],Table2[Loc],Table2[from Tower data],"PotentialCand")</f>
        <v>PotentialCand</v>
      </c>
      <c r="F320" t="str">
        <f>_xlfn.XLOOKUP(Table16[[#This Row],[LocID ]],Towerops!A327:A849,Towerops!A327:A849,"NoTowerOpsReport")</f>
        <v>NoTowerOpsReport</v>
      </c>
    </row>
    <row r="321" spans="1:6" hidden="1">
      <c r="A321" t="s">
        <v>2780</v>
      </c>
      <c r="B321" t="s">
        <v>2781</v>
      </c>
      <c r="C321" s="1">
        <v>800</v>
      </c>
      <c r="D321" s="1">
        <v>198</v>
      </c>
      <c r="E321" t="str">
        <f>_xlfn.XLOOKUP(Table16[[#This Row],[LocID ]],Table2[Loc],Table2[from Tower data],"PotentialCand")</f>
        <v>PotentialCand</v>
      </c>
      <c r="F321" t="str">
        <f>_xlfn.XLOOKUP(Table16[[#This Row],[LocID ]],Towerops!A328:A850,Towerops!A328:A850,"NoTowerOpsReport")</f>
        <v>NoTowerOpsReport</v>
      </c>
    </row>
    <row r="322" spans="1:6" hidden="1">
      <c r="A322" t="s">
        <v>2782</v>
      </c>
      <c r="B322" t="s">
        <v>2783</v>
      </c>
      <c r="C322" s="1">
        <v>786</v>
      </c>
      <c r="D322" s="1">
        <v>73</v>
      </c>
      <c r="E322" t="str">
        <f>_xlfn.XLOOKUP(Table16[[#This Row],[LocID ]],Table2[Loc],Table2[from Tower data],"PotentialCand")</f>
        <v>PotentialCand</v>
      </c>
      <c r="F322" t="str">
        <f>_xlfn.XLOOKUP(Table16[[#This Row],[LocID ]],Towerops!A329:A851,Towerops!A329:A851,"NoTowerOpsReport")</f>
        <v>NoTowerOpsReport</v>
      </c>
    </row>
    <row r="323" spans="1:6" hidden="1">
      <c r="A323" t="s">
        <v>2784</v>
      </c>
      <c r="B323" t="s">
        <v>2785</v>
      </c>
      <c r="C323" s="1">
        <v>774</v>
      </c>
      <c r="D323" s="1">
        <v>16</v>
      </c>
      <c r="E323" t="str">
        <f>_xlfn.XLOOKUP(Table16[[#This Row],[LocID ]],Table2[Loc],Table2[from Tower data],"PotentialCand")</f>
        <v>PotentialCand</v>
      </c>
      <c r="F323" t="str">
        <f>_xlfn.XLOOKUP(Table16[[#This Row],[LocID ]],Towerops!A330:A852,Towerops!A330:A852,"NoTowerOpsReport")</f>
        <v>NoTowerOpsReport</v>
      </c>
    </row>
    <row r="324" spans="1:6" hidden="1">
      <c r="A324" t="s">
        <v>2786</v>
      </c>
      <c r="B324" t="s">
        <v>1926</v>
      </c>
      <c r="C324" s="1">
        <v>770</v>
      </c>
      <c r="D324" s="1">
        <v>356</v>
      </c>
      <c r="E324" t="str">
        <f>_xlfn.XLOOKUP(Table16[[#This Row],[LocID ]],Table2[Loc],Table2[from Tower data],"PotentialCand")</f>
        <v>PotentialCand</v>
      </c>
      <c r="F324" t="str">
        <f>_xlfn.XLOOKUP(Table16[[#This Row],[LocID ]],Towerops!A331:A853,Towerops!A331:A853,"NoTowerOpsReport")</f>
        <v>NoTowerOpsReport</v>
      </c>
    </row>
    <row r="325" spans="1:6" hidden="1">
      <c r="A325" t="s">
        <v>2787</v>
      </c>
      <c r="B325" t="s">
        <v>2788</v>
      </c>
      <c r="C325" s="1">
        <v>763</v>
      </c>
      <c r="D325" s="1">
        <v>24</v>
      </c>
      <c r="E325" t="str">
        <f>_xlfn.XLOOKUP(Table16[[#This Row],[LocID ]],Table2[Loc],Table2[from Tower data],"PotentialCand")</f>
        <v>PotentialCand</v>
      </c>
      <c r="F325" t="str">
        <f>_xlfn.XLOOKUP(Table16[[#This Row],[LocID ]],Towerops!A332:A854,Towerops!A332:A854,"NoTowerOpsReport")</f>
        <v>NoTowerOpsReport</v>
      </c>
    </row>
    <row r="326" spans="1:6" hidden="1">
      <c r="A326" t="s">
        <v>2789</v>
      </c>
      <c r="B326" t="s">
        <v>2790</v>
      </c>
      <c r="C326" s="1">
        <v>753</v>
      </c>
      <c r="D326" s="1">
        <v>26</v>
      </c>
      <c r="E326" t="str">
        <f>_xlfn.XLOOKUP(Table16[[#This Row],[LocID ]],Table2[Loc],Table2[from Tower data],"PotentialCand")</f>
        <v>PotentialCand</v>
      </c>
      <c r="F326" t="str">
        <f>_xlfn.XLOOKUP(Table16[[#This Row],[LocID ]],Towerops!A333:A855,Towerops!A333:A855,"NoTowerOpsReport")</f>
        <v>NoTowerOpsReport</v>
      </c>
    </row>
    <row r="327" spans="1:6" hidden="1">
      <c r="A327" t="s">
        <v>2791</v>
      </c>
      <c r="B327" t="s">
        <v>2792</v>
      </c>
      <c r="C327" s="1">
        <v>750</v>
      </c>
      <c r="D327" s="1">
        <v>28</v>
      </c>
      <c r="E327" t="str">
        <f>_xlfn.XLOOKUP(Table16[[#This Row],[LocID ]],Table2[Loc],Table2[from Tower data],"PotentialCand")</f>
        <v>PotentialCand</v>
      </c>
      <c r="F327" t="str">
        <f>_xlfn.XLOOKUP(Table16[[#This Row],[LocID ]],Towerops!A334:A856,Towerops!A334:A856,"NoTowerOpsReport")</f>
        <v>NoTowerOpsReport</v>
      </c>
    </row>
    <row r="328" spans="1:6" hidden="1">
      <c r="A328" t="s">
        <v>2793</v>
      </c>
      <c r="B328" t="s">
        <v>489</v>
      </c>
      <c r="C328" s="1">
        <v>734</v>
      </c>
      <c r="D328" s="1">
        <v>51</v>
      </c>
      <c r="E328" t="str">
        <f>_xlfn.XLOOKUP(Table16[[#This Row],[LocID ]],Table2[Loc],Table2[from Tower data],"PotentialCand")</f>
        <v>PotentialCand</v>
      </c>
      <c r="F328" t="str">
        <f>_xlfn.XLOOKUP(Table16[[#This Row],[LocID ]],Towerops!A335:A857,Towerops!A335:A857,"NoTowerOpsReport")</f>
        <v>NoTowerOpsReport</v>
      </c>
    </row>
    <row r="329" spans="1:6" hidden="1">
      <c r="A329" t="s">
        <v>2794</v>
      </c>
      <c r="B329" t="s">
        <v>1962</v>
      </c>
      <c r="C329" s="1">
        <v>733</v>
      </c>
      <c r="D329" s="1">
        <v>81</v>
      </c>
      <c r="E329" t="str">
        <f>_xlfn.XLOOKUP(Table16[[#This Row],[LocID ]],Table2[Loc],Table2[from Tower data],"PotentialCand")</f>
        <v>PotentialCand</v>
      </c>
      <c r="F329" t="str">
        <f>_xlfn.XLOOKUP(Table16[[#This Row],[LocID ]],Towerops!A336:A858,Towerops!A336:A858,"NoTowerOpsReport")</f>
        <v>NoTowerOpsReport</v>
      </c>
    </row>
    <row r="330" spans="1:6" hidden="1">
      <c r="A330" t="s">
        <v>2795</v>
      </c>
      <c r="B330" t="s">
        <v>1926</v>
      </c>
      <c r="C330" s="1">
        <v>723</v>
      </c>
      <c r="D330" s="1">
        <v>23</v>
      </c>
      <c r="E330" t="str">
        <f>_xlfn.XLOOKUP(Table16[[#This Row],[LocID ]],Table2[Loc],Table2[from Tower data],"PotentialCand")</f>
        <v>PotentialCand</v>
      </c>
      <c r="F330" t="str">
        <f>_xlfn.XLOOKUP(Table16[[#This Row],[LocID ]],Towerops!A337:A859,Towerops!A337:A859,"NoTowerOpsReport")</f>
        <v>NoTowerOpsReport</v>
      </c>
    </row>
    <row r="331" spans="1:6" hidden="1">
      <c r="A331" t="s">
        <v>2796</v>
      </c>
      <c r="B331" t="s">
        <v>2797</v>
      </c>
      <c r="C331" s="1">
        <v>715</v>
      </c>
      <c r="D331" s="1">
        <v>34</v>
      </c>
      <c r="E331" t="str">
        <f>_xlfn.XLOOKUP(Table16[[#This Row],[LocID ]],Table2[Loc],Table2[from Tower data],"PotentialCand")</f>
        <v>PotentialCand</v>
      </c>
      <c r="F331" t="str">
        <f>_xlfn.XLOOKUP(Table16[[#This Row],[LocID ]],Towerops!A338:A860,Towerops!A338:A860,"NoTowerOpsReport")</f>
        <v>NoTowerOpsReport</v>
      </c>
    </row>
    <row r="332" spans="1:6" hidden="1">
      <c r="A332" t="s">
        <v>2798</v>
      </c>
      <c r="B332" t="s">
        <v>2799</v>
      </c>
      <c r="C332" s="1">
        <v>714</v>
      </c>
      <c r="D332" s="1">
        <v>10</v>
      </c>
      <c r="E332" t="str">
        <f>_xlfn.XLOOKUP(Table16[[#This Row],[LocID ]],Table2[Loc],Table2[from Tower data],"PotentialCand")</f>
        <v>PotentialCand</v>
      </c>
      <c r="F332" t="str">
        <f>_xlfn.XLOOKUP(Table16[[#This Row],[LocID ]],Towerops!A339:A861,Towerops!A339:A861,"NoTowerOpsReport")</f>
        <v>NoTowerOpsReport</v>
      </c>
    </row>
    <row r="333" spans="1:6" hidden="1">
      <c r="A333" t="s">
        <v>2800</v>
      </c>
      <c r="B333" t="s">
        <v>2801</v>
      </c>
      <c r="C333" s="1">
        <v>705</v>
      </c>
      <c r="D333" s="1">
        <v>15</v>
      </c>
      <c r="E333" t="str">
        <f>_xlfn.XLOOKUP(Table16[[#This Row],[LocID ]],Table2[Loc],Table2[from Tower data],"PotentialCand")</f>
        <v>PotentialCand</v>
      </c>
      <c r="F333" t="str">
        <f>_xlfn.XLOOKUP(Table16[[#This Row],[LocID ]],Towerops!A340:A862,Towerops!A340:A862,"NoTowerOpsReport")</f>
        <v>NoTowerOpsReport</v>
      </c>
    </row>
    <row r="334" spans="1:6" hidden="1">
      <c r="A334" t="s">
        <v>2802</v>
      </c>
      <c r="B334" t="s">
        <v>2803</v>
      </c>
      <c r="C334" s="1">
        <v>688</v>
      </c>
      <c r="D334" s="1">
        <v>295</v>
      </c>
      <c r="E334" t="str">
        <f>_xlfn.XLOOKUP(Table16[[#This Row],[LocID ]],Table2[Loc],Table2[from Tower data],"PotentialCand")</f>
        <v>PotentialCand</v>
      </c>
      <c r="F334" t="str">
        <f>_xlfn.XLOOKUP(Table16[[#This Row],[LocID ]],Towerops!A341:A863,Towerops!A341:A863,"NoTowerOpsReport")</f>
        <v>NoTowerOpsReport</v>
      </c>
    </row>
    <row r="335" spans="1:6" hidden="1">
      <c r="A335" t="s">
        <v>2804</v>
      </c>
      <c r="B335" t="s">
        <v>2805</v>
      </c>
      <c r="C335" s="1">
        <v>679</v>
      </c>
      <c r="D335" s="1">
        <v>15</v>
      </c>
      <c r="E335" t="str">
        <f>_xlfn.XLOOKUP(Table16[[#This Row],[LocID ]],Table2[Loc],Table2[from Tower data],"PotentialCand")</f>
        <v>PotentialCand</v>
      </c>
      <c r="F335" t="str">
        <f>_xlfn.XLOOKUP(Table16[[#This Row],[LocID ]],Towerops!A342:A864,Towerops!A342:A864,"NoTowerOpsReport")</f>
        <v>NoTowerOpsReport</v>
      </c>
    </row>
    <row r="336" spans="1:6" hidden="1">
      <c r="A336" t="s">
        <v>2806</v>
      </c>
      <c r="B336" t="s">
        <v>2807</v>
      </c>
      <c r="C336" s="1">
        <v>672</v>
      </c>
      <c r="D336" s="1">
        <v>7</v>
      </c>
      <c r="E336" t="str">
        <f>_xlfn.XLOOKUP(Table16[[#This Row],[LocID ]],Table2[Loc],Table2[from Tower data],"PotentialCand")</f>
        <v>PotentialCand</v>
      </c>
      <c r="F336" t="str">
        <f>_xlfn.XLOOKUP(Table16[[#This Row],[LocID ]],Towerops!A343:A865,Towerops!A343:A865,"NoTowerOpsReport")</f>
        <v>NoTowerOpsReport</v>
      </c>
    </row>
    <row r="337" spans="1:6" hidden="1">
      <c r="A337" t="s">
        <v>2808</v>
      </c>
      <c r="B337" t="s">
        <v>2809</v>
      </c>
      <c r="C337" s="1">
        <v>664</v>
      </c>
      <c r="D337" s="1">
        <v>85</v>
      </c>
      <c r="E337" t="str">
        <f>_xlfn.XLOOKUP(Table16[[#This Row],[LocID ]],Table2[Loc],Table2[from Tower data],"PotentialCand")</f>
        <v>PotentialCand</v>
      </c>
      <c r="F337" t="str">
        <f>_xlfn.XLOOKUP(Table16[[#This Row],[LocID ]],Towerops!A344:A866,Towerops!A344:A866,"NoTowerOpsReport")</f>
        <v>NoTowerOpsReport</v>
      </c>
    </row>
    <row r="338" spans="1:6" hidden="1">
      <c r="A338" t="s">
        <v>2810</v>
      </c>
      <c r="B338" t="s">
        <v>1710</v>
      </c>
      <c r="C338" s="1">
        <v>658</v>
      </c>
      <c r="D338" s="1">
        <v>10</v>
      </c>
      <c r="E338" t="str">
        <f>_xlfn.XLOOKUP(Table16[[#This Row],[LocID ]],Table2[Loc],Table2[from Tower data],"PotentialCand")</f>
        <v>PotentialCand</v>
      </c>
      <c r="F338" t="str">
        <f>_xlfn.XLOOKUP(Table16[[#This Row],[LocID ]],Towerops!A345:A867,Towerops!A345:A867,"NoTowerOpsReport")</f>
        <v>NoTowerOpsReport</v>
      </c>
    </row>
    <row r="339" spans="1:6" hidden="1">
      <c r="A339" t="s">
        <v>2811</v>
      </c>
      <c r="B339" t="s">
        <v>2812</v>
      </c>
      <c r="C339" s="1">
        <v>657</v>
      </c>
      <c r="D339" s="1">
        <v>444</v>
      </c>
      <c r="E339" t="str">
        <f>_xlfn.XLOOKUP(Table16[[#This Row],[LocID ]],Table2[Loc],Table2[from Tower data],"PotentialCand")</f>
        <v>PotentialCand</v>
      </c>
      <c r="F339" t="str">
        <f>_xlfn.XLOOKUP(Table16[[#This Row],[LocID ]],Towerops!A346:A868,Towerops!A346:A868,"NoTowerOpsReport")</f>
        <v>NoTowerOpsReport</v>
      </c>
    </row>
    <row r="340" spans="1:6" hidden="1">
      <c r="A340" t="s">
        <v>2813</v>
      </c>
      <c r="B340" t="s">
        <v>2814</v>
      </c>
      <c r="C340" s="1">
        <v>602</v>
      </c>
      <c r="D340" s="1">
        <v>10</v>
      </c>
      <c r="E340" t="str">
        <f>_xlfn.XLOOKUP(Table16[[#This Row],[LocID ]],Table2[Loc],Table2[from Tower data],"PotentialCand")</f>
        <v>PotentialCand</v>
      </c>
      <c r="F340" t="str">
        <f>_xlfn.XLOOKUP(Table16[[#This Row],[LocID ]],Towerops!A347:A869,Towerops!A347:A869,"NoTowerOpsReport")</f>
        <v>NoTowerOpsReport</v>
      </c>
    </row>
    <row r="341" spans="1:6" hidden="1">
      <c r="A341" t="s">
        <v>2815</v>
      </c>
      <c r="B341" t="s">
        <v>2816</v>
      </c>
      <c r="C341" s="1">
        <v>590</v>
      </c>
      <c r="D341" s="1">
        <v>16</v>
      </c>
      <c r="E341" t="str">
        <f>_xlfn.XLOOKUP(Table16[[#This Row],[LocID ]],Table2[Loc],Table2[from Tower data],"PotentialCand")</f>
        <v>PotentialCand</v>
      </c>
      <c r="F341" t="str">
        <f>_xlfn.XLOOKUP(Table16[[#This Row],[LocID ]],Towerops!A348:A870,Towerops!A348:A870,"NoTowerOpsReport")</f>
        <v>NoTowerOpsReport</v>
      </c>
    </row>
    <row r="342" spans="1:6" hidden="1">
      <c r="A342" t="s">
        <v>2817</v>
      </c>
      <c r="B342" t="s">
        <v>2818</v>
      </c>
      <c r="C342" s="1">
        <v>586</v>
      </c>
      <c r="D342" s="1">
        <v>28</v>
      </c>
      <c r="E342" t="str">
        <f>_xlfn.XLOOKUP(Table16[[#This Row],[LocID ]],Table2[Loc],Table2[from Tower data],"PotentialCand")</f>
        <v>PotentialCand</v>
      </c>
      <c r="F342" t="str">
        <f>_xlfn.XLOOKUP(Table16[[#This Row],[LocID ]],Towerops!A349:A871,Towerops!A349:A871,"NoTowerOpsReport")</f>
        <v>NoTowerOpsReport</v>
      </c>
    </row>
    <row r="343" spans="1:6" hidden="1">
      <c r="A343" t="s">
        <v>2819</v>
      </c>
      <c r="B343" t="s">
        <v>2820</v>
      </c>
      <c r="C343" s="1">
        <v>576</v>
      </c>
      <c r="D343" s="1">
        <v>11</v>
      </c>
      <c r="E343" t="str">
        <f>_xlfn.XLOOKUP(Table16[[#This Row],[LocID ]],Table2[Loc],Table2[from Tower data],"PotentialCand")</f>
        <v>PotentialCand</v>
      </c>
      <c r="F343" t="str">
        <f>_xlfn.XLOOKUP(Table16[[#This Row],[LocID ]],Towerops!A350:A872,Towerops!A350:A872,"NoTowerOpsReport")</f>
        <v>NoTowerOpsReport</v>
      </c>
    </row>
    <row r="344" spans="1:6" hidden="1">
      <c r="A344" t="s">
        <v>2821</v>
      </c>
      <c r="B344" t="s">
        <v>2822</v>
      </c>
      <c r="C344" s="1">
        <v>573</v>
      </c>
      <c r="D344" s="1">
        <v>15</v>
      </c>
      <c r="E344" t="str">
        <f>_xlfn.XLOOKUP(Table16[[#This Row],[LocID ]],Table2[Loc],Table2[from Tower data],"PotentialCand")</f>
        <v>PotentialCand</v>
      </c>
      <c r="F344" t="str">
        <f>_xlfn.XLOOKUP(Table16[[#This Row],[LocID ]],Towerops!A351:A873,Towerops!A351:A873,"NoTowerOpsReport")</f>
        <v>NoTowerOpsReport</v>
      </c>
    </row>
    <row r="345" spans="1:6" hidden="1">
      <c r="A345" t="s">
        <v>2823</v>
      </c>
      <c r="B345" t="s">
        <v>2824</v>
      </c>
      <c r="C345" s="1">
        <v>564</v>
      </c>
      <c r="D345" s="1">
        <v>2</v>
      </c>
      <c r="E345" t="str">
        <f>_xlfn.XLOOKUP(Table16[[#This Row],[LocID ]],Table2[Loc],Table2[from Tower data],"PotentialCand")</f>
        <v>PotentialCand</v>
      </c>
      <c r="F345" t="str">
        <f>_xlfn.XLOOKUP(Table16[[#This Row],[LocID ]],Towerops!A352:A874,Towerops!A352:A874,"NoTowerOpsReport")</f>
        <v>NoTowerOpsReport</v>
      </c>
    </row>
    <row r="346" spans="1:6" hidden="1">
      <c r="A346" t="s">
        <v>2825</v>
      </c>
      <c r="B346" t="s">
        <v>2826</v>
      </c>
      <c r="C346" s="1">
        <v>543</v>
      </c>
      <c r="D346" s="1">
        <v>9</v>
      </c>
      <c r="E346" t="str">
        <f>_xlfn.XLOOKUP(Table16[[#This Row],[LocID ]],Table2[Loc],Table2[from Tower data],"PotentialCand")</f>
        <v>PotentialCand</v>
      </c>
      <c r="F346" t="str">
        <f>_xlfn.XLOOKUP(Table16[[#This Row],[LocID ]],Towerops!A353:A875,Towerops!A353:A875,"NoTowerOpsReport")</f>
        <v>NoTowerOpsReport</v>
      </c>
    </row>
    <row r="347" spans="1:6" hidden="1">
      <c r="A347" t="s">
        <v>2827</v>
      </c>
      <c r="B347" t="s">
        <v>2828</v>
      </c>
      <c r="C347" s="1">
        <v>529</v>
      </c>
      <c r="D347" s="1">
        <v>68</v>
      </c>
      <c r="E347" t="str">
        <f>_xlfn.XLOOKUP(Table16[[#This Row],[LocID ]],Table2[Loc],Table2[from Tower data],"PotentialCand")</f>
        <v>PotentialCand</v>
      </c>
      <c r="F347" t="str">
        <f>_xlfn.XLOOKUP(Table16[[#This Row],[LocID ]],Towerops!A354:A876,Towerops!A354:A876,"NoTowerOpsReport")</f>
        <v>NoTowerOpsReport</v>
      </c>
    </row>
    <row r="348" spans="1:6" hidden="1">
      <c r="A348" t="s">
        <v>2829</v>
      </c>
      <c r="B348" t="s">
        <v>844</v>
      </c>
      <c r="C348" s="1">
        <v>527</v>
      </c>
      <c r="D348" s="1">
        <v>44</v>
      </c>
      <c r="E348" t="str">
        <f>_xlfn.XLOOKUP(Table16[[#This Row],[LocID ]],Table2[Loc],Table2[from Tower data],"PotentialCand")</f>
        <v>PotentialCand</v>
      </c>
      <c r="F348" t="str">
        <f>_xlfn.XLOOKUP(Table16[[#This Row],[LocID ]],Towerops!A355:A877,Towerops!A355:A877,"NoTowerOpsReport")</f>
        <v>NoTowerOpsReport</v>
      </c>
    </row>
    <row r="349" spans="1:6" hidden="1">
      <c r="A349" t="s">
        <v>2830</v>
      </c>
      <c r="B349" t="s">
        <v>471</v>
      </c>
      <c r="C349" s="1">
        <v>524</v>
      </c>
      <c r="D349" s="1">
        <v>58</v>
      </c>
      <c r="E349" t="str">
        <f>_xlfn.XLOOKUP(Table16[[#This Row],[LocID ]],Table2[Loc],Table2[from Tower data],"PotentialCand")</f>
        <v>PotentialCand</v>
      </c>
      <c r="F349" t="str">
        <f>_xlfn.XLOOKUP(Table16[[#This Row],[LocID ]],Towerops!A356:A878,Towerops!A356:A878,"NoTowerOpsReport")</f>
        <v>NoTowerOpsReport</v>
      </c>
    </row>
    <row r="350" spans="1:6" hidden="1">
      <c r="A350" t="s">
        <v>2831</v>
      </c>
      <c r="B350" t="s">
        <v>2832</v>
      </c>
      <c r="C350" s="1">
        <v>523</v>
      </c>
      <c r="D350" s="1">
        <v>19</v>
      </c>
      <c r="E350" t="str">
        <f>_xlfn.XLOOKUP(Table16[[#This Row],[LocID ]],Table2[Loc],Table2[from Tower data],"PotentialCand")</f>
        <v>PotentialCand</v>
      </c>
      <c r="F350" t="str">
        <f>_xlfn.XLOOKUP(Table16[[#This Row],[LocID ]],Towerops!A357:A879,Towerops!A357:A879,"NoTowerOpsReport")</f>
        <v>NoTowerOpsReport</v>
      </c>
    </row>
    <row r="351" spans="1:6" hidden="1">
      <c r="A351" t="s">
        <v>2833</v>
      </c>
      <c r="B351" t="s">
        <v>1871</v>
      </c>
      <c r="C351" s="1">
        <v>520</v>
      </c>
      <c r="D351" s="1">
        <v>19</v>
      </c>
      <c r="E351" t="str">
        <f>_xlfn.XLOOKUP(Table16[[#This Row],[LocID ]],Table2[Loc],Table2[from Tower data],"PotentialCand")</f>
        <v>PotentialCand</v>
      </c>
      <c r="F351" t="str">
        <f>_xlfn.XLOOKUP(Table16[[#This Row],[LocID ]],Towerops!A358:A880,Towerops!A358:A880,"NoTowerOpsReport")</f>
        <v>NoTowerOpsReport</v>
      </c>
    </row>
    <row r="352" spans="1:6" hidden="1">
      <c r="A352" t="s">
        <v>2834</v>
      </c>
      <c r="B352" t="s">
        <v>1638</v>
      </c>
      <c r="C352" s="1">
        <v>518</v>
      </c>
      <c r="D352" s="1">
        <v>71</v>
      </c>
      <c r="E352" t="str">
        <f>_xlfn.XLOOKUP(Table16[[#This Row],[LocID ]],Table2[Loc],Table2[from Tower data],"PotentialCand")</f>
        <v>PotentialCand</v>
      </c>
      <c r="F352" t="str">
        <f>_xlfn.XLOOKUP(Table16[[#This Row],[LocID ]],Towerops!A359:A881,Towerops!A359:A881,"NoTowerOpsReport")</f>
        <v>NoTowerOpsReport</v>
      </c>
    </row>
    <row r="353" spans="1:6" hidden="1">
      <c r="A353" t="s">
        <v>2835</v>
      </c>
      <c r="B353" t="s">
        <v>2074</v>
      </c>
      <c r="C353" s="1">
        <v>512</v>
      </c>
      <c r="D353" s="1">
        <v>18</v>
      </c>
      <c r="E353" t="str">
        <f>_xlfn.XLOOKUP(Table16[[#This Row],[LocID ]],Table2[Loc],Table2[from Tower data],"PotentialCand")</f>
        <v>PotentialCand</v>
      </c>
      <c r="F353" t="str">
        <f>_xlfn.XLOOKUP(Table16[[#This Row],[LocID ]],Towerops!A360:A882,Towerops!A360:A882,"NoTowerOpsReport")</f>
        <v>NoTowerOpsReport</v>
      </c>
    </row>
    <row r="354" spans="1:6" hidden="1">
      <c r="A354" t="s">
        <v>2836</v>
      </c>
      <c r="B354" t="s">
        <v>2837</v>
      </c>
      <c r="C354" s="1">
        <v>508</v>
      </c>
      <c r="D354" s="1">
        <v>25</v>
      </c>
      <c r="E354" t="str">
        <f>_xlfn.XLOOKUP(Table16[[#This Row],[LocID ]],Table2[Loc],Table2[from Tower data],"PotentialCand")</f>
        <v>PotentialCand</v>
      </c>
      <c r="F354" t="str">
        <f>_xlfn.XLOOKUP(Table16[[#This Row],[LocID ]],Towerops!A361:A883,Towerops!A361:A883,"NoTowerOpsReport")</f>
        <v>NoTowerOpsReport</v>
      </c>
    </row>
    <row r="355" spans="1:6" hidden="1">
      <c r="A355" t="s">
        <v>2838</v>
      </c>
      <c r="B355" t="s">
        <v>2839</v>
      </c>
      <c r="C355" s="1">
        <v>484</v>
      </c>
      <c r="D355" s="1">
        <v>8</v>
      </c>
      <c r="E355" t="str">
        <f>_xlfn.XLOOKUP(Table16[[#This Row],[LocID ]],Table2[Loc],Table2[from Tower data],"PotentialCand")</f>
        <v>PotentialCand</v>
      </c>
      <c r="F355" t="str">
        <f>_xlfn.XLOOKUP(Table16[[#This Row],[LocID ]],Towerops!A362:A884,Towerops!A362:A884,"NoTowerOpsReport")</f>
        <v>NoTowerOpsReport</v>
      </c>
    </row>
    <row r="356" spans="1:6" hidden="1">
      <c r="A356" t="s">
        <v>2840</v>
      </c>
      <c r="B356" t="s">
        <v>2841</v>
      </c>
      <c r="C356" s="1">
        <v>469</v>
      </c>
      <c r="D356" s="1">
        <v>22</v>
      </c>
      <c r="E356" t="str">
        <f>_xlfn.XLOOKUP(Table16[[#This Row],[LocID ]],Table2[Loc],Table2[from Tower data],"PotentialCand")</f>
        <v>PotentialCand</v>
      </c>
      <c r="F356" t="str">
        <f>_xlfn.XLOOKUP(Table16[[#This Row],[LocID ]],Towerops!A363:A885,Towerops!A363:A885,"NoTowerOpsReport")</f>
        <v>NoTowerOpsReport</v>
      </c>
    </row>
    <row r="357" spans="1:6" hidden="1">
      <c r="A357" t="s">
        <v>2842</v>
      </c>
      <c r="B357" t="s">
        <v>2843</v>
      </c>
      <c r="C357" s="1">
        <v>467</v>
      </c>
      <c r="D357" s="1">
        <v>18</v>
      </c>
      <c r="E357" t="str">
        <f>_xlfn.XLOOKUP(Table16[[#This Row],[LocID ]],Table2[Loc],Table2[from Tower data],"PotentialCand")</f>
        <v>PotentialCand</v>
      </c>
      <c r="F357" t="str">
        <f>_xlfn.XLOOKUP(Table16[[#This Row],[LocID ]],Towerops!A364:A886,Towerops!A364:A886,"NoTowerOpsReport")</f>
        <v>NoTowerOpsReport</v>
      </c>
    </row>
    <row r="358" spans="1:6" hidden="1">
      <c r="A358" t="s">
        <v>2844</v>
      </c>
      <c r="B358" t="s">
        <v>2845</v>
      </c>
      <c r="C358" s="1">
        <v>463</v>
      </c>
      <c r="D358" s="1">
        <v>43</v>
      </c>
      <c r="E358" t="str">
        <f>_xlfn.XLOOKUP(Table16[[#This Row],[LocID ]],Table2[Loc],Table2[from Tower data],"PotentialCand")</f>
        <v>PotentialCand</v>
      </c>
      <c r="F358" t="str">
        <f>_xlfn.XLOOKUP(Table16[[#This Row],[LocID ]],Towerops!A365:A887,Towerops!A365:A887,"NoTowerOpsReport")</f>
        <v>NoTowerOpsReport</v>
      </c>
    </row>
    <row r="359" spans="1:6" hidden="1">
      <c r="A359" t="s">
        <v>2846</v>
      </c>
      <c r="B359" t="s">
        <v>2847</v>
      </c>
      <c r="C359" s="1">
        <v>455</v>
      </c>
      <c r="D359" s="1">
        <v>53</v>
      </c>
      <c r="E359" t="str">
        <f>_xlfn.XLOOKUP(Table16[[#This Row],[LocID ]],Table2[Loc],Table2[from Tower data],"PotentialCand")</f>
        <v>PotentialCand</v>
      </c>
      <c r="F359" t="str">
        <f>_xlfn.XLOOKUP(Table16[[#This Row],[LocID ]],Towerops!A366:A888,Towerops!A366:A888,"NoTowerOpsReport")</f>
        <v>NoTowerOpsReport</v>
      </c>
    </row>
    <row r="360" spans="1:6" hidden="1">
      <c r="A360" t="s">
        <v>2848</v>
      </c>
      <c r="B360" t="s">
        <v>2849</v>
      </c>
      <c r="C360" s="1">
        <v>437</v>
      </c>
      <c r="D360" s="1">
        <v>63</v>
      </c>
      <c r="E360" t="str">
        <f>_xlfn.XLOOKUP(Table16[[#This Row],[LocID ]],Table2[Loc],Table2[from Tower data],"PotentialCand")</f>
        <v>PotentialCand</v>
      </c>
      <c r="F360" t="str">
        <f>_xlfn.XLOOKUP(Table16[[#This Row],[LocID ]],Towerops!A367:A889,Towerops!A367:A889,"NoTowerOpsReport")</f>
        <v>NoTowerOpsReport</v>
      </c>
    </row>
    <row r="361" spans="1:6" hidden="1">
      <c r="A361" t="s">
        <v>2850</v>
      </c>
      <c r="B361" t="s">
        <v>2851</v>
      </c>
      <c r="C361" s="1">
        <v>432</v>
      </c>
      <c r="D361" s="1">
        <v>10</v>
      </c>
      <c r="E361" t="str">
        <f>_xlfn.XLOOKUP(Table16[[#This Row],[LocID ]],Table2[Loc],Table2[from Tower data],"PotentialCand")</f>
        <v>PotentialCand</v>
      </c>
      <c r="F361" t="str">
        <f>_xlfn.XLOOKUP(Table16[[#This Row],[LocID ]],Towerops!A368:A890,Towerops!A368:A890,"NoTowerOpsReport")</f>
        <v>NoTowerOpsReport</v>
      </c>
    </row>
    <row r="362" spans="1:6" hidden="1">
      <c r="A362" t="s">
        <v>2852</v>
      </c>
      <c r="B362" t="s">
        <v>2853</v>
      </c>
      <c r="C362" s="1">
        <v>417</v>
      </c>
      <c r="D362" s="1">
        <v>3</v>
      </c>
      <c r="E362" t="str">
        <f>_xlfn.XLOOKUP(Table16[[#This Row],[LocID ]],Table2[Loc],Table2[from Tower data],"PotentialCand")</f>
        <v>PotentialCand</v>
      </c>
      <c r="F362" t="str">
        <f>_xlfn.XLOOKUP(Table16[[#This Row],[LocID ]],Towerops!A369:A891,Towerops!A369:A891,"NoTowerOpsReport")</f>
        <v>NoTowerOpsReport</v>
      </c>
    </row>
    <row r="363" spans="1:6" hidden="1">
      <c r="A363" t="s">
        <v>2854</v>
      </c>
      <c r="B363" t="s">
        <v>2855</v>
      </c>
      <c r="C363" s="1">
        <v>415</v>
      </c>
      <c r="D363" s="1">
        <v>7</v>
      </c>
      <c r="E363" t="str">
        <f>_xlfn.XLOOKUP(Table16[[#This Row],[LocID ]],Table2[Loc],Table2[from Tower data],"PotentialCand")</f>
        <v>PotentialCand</v>
      </c>
      <c r="F363" t="str">
        <f>_xlfn.XLOOKUP(Table16[[#This Row],[LocID ]],Towerops!A370:A892,Towerops!A370:A892,"NoTowerOpsReport")</f>
        <v>NoTowerOpsReport</v>
      </c>
    </row>
    <row r="364" spans="1:6" hidden="1">
      <c r="A364" t="s">
        <v>2856</v>
      </c>
      <c r="B364" t="s">
        <v>2857</v>
      </c>
      <c r="C364" s="1">
        <v>412</v>
      </c>
      <c r="D364" s="1">
        <v>3</v>
      </c>
      <c r="E364" t="str">
        <f>_xlfn.XLOOKUP(Table16[[#This Row],[LocID ]],Table2[Loc],Table2[from Tower data],"PotentialCand")</f>
        <v>PotentialCand</v>
      </c>
      <c r="F364" t="str">
        <f>_xlfn.XLOOKUP(Table16[[#This Row],[LocID ]],Towerops!A371:A893,Towerops!A371:A893,"NoTowerOpsReport")</f>
        <v>NoTowerOpsReport</v>
      </c>
    </row>
    <row r="365" spans="1:6" hidden="1">
      <c r="A365" t="s">
        <v>2858</v>
      </c>
      <c r="B365" t="s">
        <v>2480</v>
      </c>
      <c r="C365" s="1">
        <v>405</v>
      </c>
      <c r="D365" s="1">
        <v>80</v>
      </c>
      <c r="E365" t="str">
        <f>_xlfn.XLOOKUP(Table16[[#This Row],[LocID ]],Table2[Loc],Table2[from Tower data],"PotentialCand")</f>
        <v>PotentialCand</v>
      </c>
      <c r="F365" t="str">
        <f>_xlfn.XLOOKUP(Table16[[#This Row],[LocID ]],Towerops!A372:A894,Towerops!A372:A894,"NoTowerOpsReport")</f>
        <v>NoTowerOpsReport</v>
      </c>
    </row>
    <row r="366" spans="1:6" hidden="1">
      <c r="A366" t="s">
        <v>2859</v>
      </c>
      <c r="B366" t="s">
        <v>2860</v>
      </c>
      <c r="C366" s="1">
        <v>399</v>
      </c>
      <c r="D366" s="1">
        <v>14</v>
      </c>
      <c r="E366" t="str">
        <f>_xlfn.XLOOKUP(Table16[[#This Row],[LocID ]],Table2[Loc],Table2[from Tower data],"PotentialCand")</f>
        <v>PotentialCand</v>
      </c>
      <c r="F366" t="str">
        <f>_xlfn.XLOOKUP(Table16[[#This Row],[LocID ]],Towerops!A373:A895,Towerops!A373:A895,"NoTowerOpsReport")</f>
        <v>NoTowerOpsReport</v>
      </c>
    </row>
    <row r="367" spans="1:6" hidden="1">
      <c r="A367" t="s">
        <v>2861</v>
      </c>
      <c r="B367" t="s">
        <v>2862</v>
      </c>
      <c r="C367" s="1">
        <v>397</v>
      </c>
      <c r="D367" s="1">
        <v>13</v>
      </c>
      <c r="E367" t="str">
        <f>_xlfn.XLOOKUP(Table16[[#This Row],[LocID ]],Table2[Loc],Table2[from Tower data],"PotentialCand")</f>
        <v>PotentialCand</v>
      </c>
      <c r="F367" t="str">
        <f>_xlfn.XLOOKUP(Table16[[#This Row],[LocID ]],Towerops!A374:A896,Towerops!A374:A896,"NoTowerOpsReport")</f>
        <v>NoTowerOpsReport</v>
      </c>
    </row>
    <row r="368" spans="1:6" hidden="1">
      <c r="A368" t="s">
        <v>2863</v>
      </c>
      <c r="B368" t="s">
        <v>484</v>
      </c>
      <c r="C368" s="1">
        <v>393</v>
      </c>
      <c r="D368" s="1">
        <v>16</v>
      </c>
      <c r="E368" t="str">
        <f>_xlfn.XLOOKUP(Table16[[#This Row],[LocID ]],Table2[Loc],Table2[from Tower data],"PotentialCand")</f>
        <v>PotentialCand</v>
      </c>
      <c r="F368" t="str">
        <f>_xlfn.XLOOKUP(Table16[[#This Row],[LocID ]],Towerops!A375:A897,Towerops!A375:A897,"NoTowerOpsReport")</f>
        <v>NoTowerOpsReport</v>
      </c>
    </row>
    <row r="369" spans="1:6" hidden="1">
      <c r="A369" t="s">
        <v>2864</v>
      </c>
      <c r="B369" t="s">
        <v>2865</v>
      </c>
      <c r="C369" s="1">
        <v>388</v>
      </c>
      <c r="D369" s="1">
        <v>7</v>
      </c>
      <c r="E369" t="str">
        <f>_xlfn.XLOOKUP(Table16[[#This Row],[LocID ]],Table2[Loc],Table2[from Tower data],"PotentialCand")</f>
        <v>PotentialCand</v>
      </c>
      <c r="F369" t="str">
        <f>_xlfn.XLOOKUP(Table16[[#This Row],[LocID ]],Towerops!A376:A898,Towerops!A376:A898,"NoTowerOpsReport")</f>
        <v>NoTowerOpsReport</v>
      </c>
    </row>
    <row r="370" spans="1:6" hidden="1">
      <c r="A370" t="s">
        <v>2866</v>
      </c>
      <c r="B370" t="s">
        <v>2867</v>
      </c>
      <c r="C370" s="1">
        <v>385</v>
      </c>
      <c r="D370" s="1">
        <v>4</v>
      </c>
      <c r="E370" t="str">
        <f>_xlfn.XLOOKUP(Table16[[#This Row],[LocID ]],Table2[Loc],Table2[from Tower data],"PotentialCand")</f>
        <v>PotentialCand</v>
      </c>
      <c r="F370" t="str">
        <f>_xlfn.XLOOKUP(Table16[[#This Row],[LocID ]],Towerops!A377:A899,Towerops!A377:A899,"NoTowerOpsReport")</f>
        <v>NoTowerOpsReport</v>
      </c>
    </row>
    <row r="371" spans="1:6" hidden="1">
      <c r="A371" t="s">
        <v>2868</v>
      </c>
      <c r="B371" t="s">
        <v>2869</v>
      </c>
      <c r="C371" s="1">
        <v>385</v>
      </c>
      <c r="D371" s="1">
        <v>21</v>
      </c>
      <c r="E371" t="str">
        <f>_xlfn.XLOOKUP(Table16[[#This Row],[LocID ]],Table2[Loc],Table2[from Tower data],"PotentialCand")</f>
        <v>PotentialCand</v>
      </c>
      <c r="F371" t="str">
        <f>_xlfn.XLOOKUP(Table16[[#This Row],[LocID ]],Towerops!A378:A900,Towerops!A378:A900,"NoTowerOpsReport")</f>
        <v>NoTowerOpsReport</v>
      </c>
    </row>
    <row r="372" spans="1:6" hidden="1">
      <c r="A372" t="s">
        <v>2870</v>
      </c>
      <c r="B372" t="s">
        <v>1994</v>
      </c>
      <c r="C372" s="1">
        <v>378</v>
      </c>
      <c r="D372" s="1">
        <v>18</v>
      </c>
      <c r="E372" t="str">
        <f>_xlfn.XLOOKUP(Table16[[#This Row],[LocID ]],Table2[Loc],Table2[from Tower data],"PotentialCand")</f>
        <v>PotentialCand</v>
      </c>
      <c r="F372" t="str">
        <f>_xlfn.XLOOKUP(Table16[[#This Row],[LocID ]],Towerops!A379:A901,Towerops!A379:A901,"NoTowerOpsReport")</f>
        <v>NoTowerOpsReport</v>
      </c>
    </row>
    <row r="373" spans="1:6" hidden="1">
      <c r="A373" t="s">
        <v>2871</v>
      </c>
      <c r="B373" t="s">
        <v>2872</v>
      </c>
      <c r="C373" s="1">
        <v>366</v>
      </c>
      <c r="D373" s="1">
        <v>4</v>
      </c>
      <c r="E373" t="str">
        <f>_xlfn.XLOOKUP(Table16[[#This Row],[LocID ]],Table2[Loc],Table2[from Tower data],"PotentialCand")</f>
        <v>PotentialCand</v>
      </c>
      <c r="F373" t="str">
        <f>_xlfn.XLOOKUP(Table16[[#This Row],[LocID ]],Towerops!A380:A902,Towerops!A380:A902,"NoTowerOpsReport")</f>
        <v>NoTowerOpsReport</v>
      </c>
    </row>
    <row r="374" spans="1:6" hidden="1">
      <c r="A374" t="s">
        <v>2873</v>
      </c>
      <c r="B374" t="s">
        <v>2874</v>
      </c>
      <c r="C374" s="1">
        <v>361</v>
      </c>
      <c r="D374" s="1">
        <v>6</v>
      </c>
      <c r="E374" t="str">
        <f>_xlfn.XLOOKUP(Table16[[#This Row],[LocID ]],Table2[Loc],Table2[from Tower data],"PotentialCand")</f>
        <v>PotentialCand</v>
      </c>
      <c r="F374" t="str">
        <f>_xlfn.XLOOKUP(Table16[[#This Row],[LocID ]],Towerops!A381:A903,Towerops!A381:A903,"NoTowerOpsReport")</f>
        <v>NoTowerOpsReport</v>
      </c>
    </row>
    <row r="375" spans="1:6" hidden="1">
      <c r="A375" t="s">
        <v>2875</v>
      </c>
      <c r="B375" t="s">
        <v>2876</v>
      </c>
      <c r="C375" s="1">
        <v>349</v>
      </c>
      <c r="D375" s="1">
        <v>7</v>
      </c>
      <c r="E375" t="str">
        <f>_xlfn.XLOOKUP(Table16[[#This Row],[LocID ]],Table2[Loc],Table2[from Tower data],"PotentialCand")</f>
        <v>PotentialCand</v>
      </c>
      <c r="F375" t="str">
        <f>_xlfn.XLOOKUP(Table16[[#This Row],[LocID ]],Towerops!A382:A904,Towerops!A382:A904,"NoTowerOpsReport")</f>
        <v>NoTowerOpsReport</v>
      </c>
    </row>
    <row r="376" spans="1:6" hidden="1">
      <c r="A376" t="s">
        <v>2877</v>
      </c>
      <c r="B376" t="s">
        <v>2878</v>
      </c>
      <c r="C376" s="1">
        <v>341</v>
      </c>
      <c r="D376" s="1">
        <v>4</v>
      </c>
      <c r="E376" t="str">
        <f>_xlfn.XLOOKUP(Table16[[#This Row],[LocID ]],Table2[Loc],Table2[from Tower data],"PotentialCand")</f>
        <v>PotentialCand</v>
      </c>
      <c r="F376" t="str">
        <f>_xlfn.XLOOKUP(Table16[[#This Row],[LocID ]],Towerops!A383:A905,Towerops!A383:A905,"NoTowerOpsReport")</f>
        <v>NoTowerOpsReport</v>
      </c>
    </row>
    <row r="377" spans="1:6" hidden="1">
      <c r="A377" t="s">
        <v>2879</v>
      </c>
      <c r="B377" t="s">
        <v>2880</v>
      </c>
      <c r="C377" s="1">
        <v>339</v>
      </c>
      <c r="D377" s="1">
        <v>5</v>
      </c>
      <c r="E377" t="str">
        <f>_xlfn.XLOOKUP(Table16[[#This Row],[LocID ]],Table2[Loc],Table2[from Tower data],"PotentialCand")</f>
        <v>PotentialCand</v>
      </c>
      <c r="F377" t="str">
        <f>_xlfn.XLOOKUP(Table16[[#This Row],[LocID ]],Towerops!A384:A906,Towerops!A384:A906,"NoTowerOpsReport")</f>
        <v>NoTowerOpsReport</v>
      </c>
    </row>
    <row r="378" spans="1:6" hidden="1">
      <c r="A378" t="s">
        <v>2881</v>
      </c>
      <c r="B378" t="s">
        <v>161</v>
      </c>
      <c r="C378" s="1">
        <v>331</v>
      </c>
      <c r="D378" s="1">
        <v>29</v>
      </c>
      <c r="E378" t="str">
        <f>_xlfn.XLOOKUP(Table16[[#This Row],[LocID ]],Table2[Loc],Table2[from Tower data],"PotentialCand")</f>
        <v>PotentialCand</v>
      </c>
      <c r="F378" t="str">
        <f>_xlfn.XLOOKUP(Table16[[#This Row],[LocID ]],Towerops!A385:A907,Towerops!A385:A907,"NoTowerOpsReport")</f>
        <v>NoTowerOpsReport</v>
      </c>
    </row>
    <row r="379" spans="1:6" hidden="1">
      <c r="A379" t="s">
        <v>2882</v>
      </c>
      <c r="B379" t="s">
        <v>2883</v>
      </c>
      <c r="C379" s="1">
        <v>322</v>
      </c>
      <c r="D379" s="1">
        <v>21</v>
      </c>
      <c r="E379" t="str">
        <f>_xlfn.XLOOKUP(Table16[[#This Row],[LocID ]],Table2[Loc],Table2[from Tower data],"PotentialCand")</f>
        <v>PotentialCand</v>
      </c>
      <c r="F379" t="str">
        <f>_xlfn.XLOOKUP(Table16[[#This Row],[LocID ]],Towerops!A386:A908,Towerops!A386:A908,"NoTowerOpsReport")</f>
        <v>NoTowerOpsReport</v>
      </c>
    </row>
    <row r="380" spans="1:6" hidden="1">
      <c r="A380" t="s">
        <v>2884</v>
      </c>
      <c r="B380" t="s">
        <v>2885</v>
      </c>
      <c r="C380" s="1">
        <v>322</v>
      </c>
      <c r="D380" s="1">
        <v>13</v>
      </c>
      <c r="E380" t="str">
        <f>_xlfn.XLOOKUP(Table16[[#This Row],[LocID ]],Table2[Loc],Table2[from Tower data],"PotentialCand")</f>
        <v>PotentialCand</v>
      </c>
      <c r="F380" t="str">
        <f>_xlfn.XLOOKUP(Table16[[#This Row],[LocID ]],Towerops!A387:A909,Towerops!A387:A909,"NoTowerOpsReport")</f>
        <v>NoTowerOpsReport</v>
      </c>
    </row>
    <row r="381" spans="1:6" hidden="1">
      <c r="A381" t="s">
        <v>2886</v>
      </c>
      <c r="B381" t="s">
        <v>2887</v>
      </c>
      <c r="C381" s="1">
        <v>313</v>
      </c>
      <c r="D381" s="1">
        <v>15</v>
      </c>
      <c r="E381" t="str">
        <f>_xlfn.XLOOKUP(Table16[[#This Row],[LocID ]],Table2[Loc],Table2[from Tower data],"PotentialCand")</f>
        <v>PotentialCand</v>
      </c>
      <c r="F381" t="str">
        <f>_xlfn.XLOOKUP(Table16[[#This Row],[LocID ]],Towerops!A388:A910,Towerops!A388:A910,"NoTowerOpsReport")</f>
        <v>NoTowerOpsReport</v>
      </c>
    </row>
    <row r="382" spans="1:6" hidden="1">
      <c r="A382" t="s">
        <v>2888</v>
      </c>
      <c r="B382" t="s">
        <v>2889</v>
      </c>
      <c r="C382" s="1">
        <v>301</v>
      </c>
      <c r="D382" s="1">
        <v>4</v>
      </c>
      <c r="E382" t="str">
        <f>_xlfn.XLOOKUP(Table16[[#This Row],[LocID ]],Table2[Loc],Table2[from Tower data],"PotentialCand")</f>
        <v>PotentialCand</v>
      </c>
      <c r="F382" t="str">
        <f>_xlfn.XLOOKUP(Table16[[#This Row],[LocID ]],Towerops!A389:A911,Towerops!A389:A911,"NoTowerOpsReport")</f>
        <v>NoTowerOpsReport</v>
      </c>
    </row>
    <row r="383" spans="1:6" hidden="1">
      <c r="A383" t="s">
        <v>2890</v>
      </c>
      <c r="B383" t="s">
        <v>2891</v>
      </c>
      <c r="C383" s="1">
        <v>285</v>
      </c>
      <c r="D383" s="1">
        <v>33</v>
      </c>
      <c r="E383" t="str">
        <f>_xlfn.XLOOKUP(Table16[[#This Row],[LocID ]],Table2[Loc],Table2[from Tower data],"PotentialCand")</f>
        <v>PotentialCand</v>
      </c>
      <c r="F383" t="str">
        <f>_xlfn.XLOOKUP(Table16[[#This Row],[LocID ]],Towerops!A390:A912,Towerops!A390:A912,"NoTowerOpsReport")</f>
        <v>NoTowerOpsReport</v>
      </c>
    </row>
    <row r="384" spans="1:6" hidden="1">
      <c r="A384" t="s">
        <v>2892</v>
      </c>
      <c r="B384" t="s">
        <v>2893</v>
      </c>
      <c r="C384" s="1">
        <v>282</v>
      </c>
      <c r="D384" s="1">
        <v>6</v>
      </c>
      <c r="E384" t="str">
        <f>_xlfn.XLOOKUP(Table16[[#This Row],[LocID ]],Table2[Loc],Table2[from Tower data],"PotentialCand")</f>
        <v>PotentialCand</v>
      </c>
      <c r="F384" t="str">
        <f>_xlfn.XLOOKUP(Table16[[#This Row],[LocID ]],Towerops!A391:A913,Towerops!A391:A913,"NoTowerOpsReport")</f>
        <v>NoTowerOpsReport</v>
      </c>
    </row>
    <row r="385" spans="1:6" hidden="1">
      <c r="A385" t="s">
        <v>2894</v>
      </c>
      <c r="B385" t="s">
        <v>2235</v>
      </c>
      <c r="C385" s="1">
        <v>279</v>
      </c>
      <c r="D385" s="1">
        <v>1</v>
      </c>
      <c r="E385" t="str">
        <f>_xlfn.XLOOKUP(Table16[[#This Row],[LocID ]],Table2[Loc],Table2[from Tower data],"PotentialCand")</f>
        <v>PotentialCand</v>
      </c>
      <c r="F385" t="str">
        <f>_xlfn.XLOOKUP(Table16[[#This Row],[LocID ]],Towerops!A392:A914,Towerops!A392:A914,"NoTowerOpsReport")</f>
        <v>NoTowerOpsReport</v>
      </c>
    </row>
    <row r="386" spans="1:6" hidden="1">
      <c r="A386" t="s">
        <v>2895</v>
      </c>
      <c r="B386" t="s">
        <v>2896</v>
      </c>
      <c r="C386" s="1">
        <v>279</v>
      </c>
      <c r="D386" s="1">
        <v>2</v>
      </c>
      <c r="E386" t="str">
        <f>_xlfn.XLOOKUP(Table16[[#This Row],[LocID ]],Table2[Loc],Table2[from Tower data],"PotentialCand")</f>
        <v>PotentialCand</v>
      </c>
      <c r="F386" t="str">
        <f>_xlfn.XLOOKUP(Table16[[#This Row],[LocID ]],Towerops!A393:A915,Towerops!A393:A915,"NoTowerOpsReport")</f>
        <v>NoTowerOpsReport</v>
      </c>
    </row>
    <row r="387" spans="1:6" hidden="1">
      <c r="A387" t="s">
        <v>2897</v>
      </c>
      <c r="B387" t="s">
        <v>2898</v>
      </c>
      <c r="C387" s="1">
        <v>276</v>
      </c>
      <c r="D387" s="1">
        <v>28</v>
      </c>
      <c r="E387" t="str">
        <f>_xlfn.XLOOKUP(Table16[[#This Row],[LocID ]],Table2[Loc],Table2[from Tower data],"PotentialCand")</f>
        <v>PotentialCand</v>
      </c>
      <c r="F387" t="str">
        <f>_xlfn.XLOOKUP(Table16[[#This Row],[LocID ]],Towerops!A394:A916,Towerops!A394:A916,"NoTowerOpsReport")</f>
        <v>NoTowerOpsReport</v>
      </c>
    </row>
    <row r="388" spans="1:6" hidden="1">
      <c r="A388" t="s">
        <v>2899</v>
      </c>
      <c r="B388" t="s">
        <v>2900</v>
      </c>
      <c r="C388" s="1">
        <v>251</v>
      </c>
      <c r="D388" s="1">
        <v>1</v>
      </c>
      <c r="E388" t="str">
        <f>_xlfn.XLOOKUP(Table16[[#This Row],[LocID ]],Table2[Loc],Table2[from Tower data],"PotentialCand")</f>
        <v>PotentialCand</v>
      </c>
      <c r="F388" t="str">
        <f>_xlfn.XLOOKUP(Table16[[#This Row],[LocID ]],Towerops!A395:A917,Towerops!A395:A917,"NoTowerOpsReport")</f>
        <v>NoTowerOpsReport</v>
      </c>
    </row>
    <row r="389" spans="1:6" hidden="1">
      <c r="A389" t="s">
        <v>2901</v>
      </c>
      <c r="B389" t="s">
        <v>2902</v>
      </c>
      <c r="C389" s="1">
        <v>239</v>
      </c>
      <c r="D389" s="1">
        <v>13</v>
      </c>
      <c r="E389" t="str">
        <f>_xlfn.XLOOKUP(Table16[[#This Row],[LocID ]],Table2[Loc],Table2[from Tower data],"PotentialCand")</f>
        <v>PotentialCand</v>
      </c>
      <c r="F389" t="str">
        <f>_xlfn.XLOOKUP(Table16[[#This Row],[LocID ]],Towerops!A396:A918,Towerops!A396:A918,"NoTowerOpsReport")</f>
        <v>NoTowerOpsReport</v>
      </c>
    </row>
    <row r="390" spans="1:6" hidden="1">
      <c r="A390" t="s">
        <v>2903</v>
      </c>
      <c r="B390" t="s">
        <v>2862</v>
      </c>
      <c r="C390" s="1">
        <v>237</v>
      </c>
      <c r="D390" s="1">
        <v>6</v>
      </c>
      <c r="E390" t="str">
        <f>_xlfn.XLOOKUP(Table16[[#This Row],[LocID ]],Table2[Loc],Table2[from Tower data],"PotentialCand")</f>
        <v>PotentialCand</v>
      </c>
      <c r="F390" t="str">
        <f>_xlfn.XLOOKUP(Table16[[#This Row],[LocID ]],Towerops!A397:A919,Towerops!A397:A919,"NoTowerOpsReport")</f>
        <v>NoTowerOpsReport</v>
      </c>
    </row>
    <row r="391" spans="1:6" hidden="1">
      <c r="A391" t="s">
        <v>2904</v>
      </c>
      <c r="B391" t="s">
        <v>2454</v>
      </c>
      <c r="C391" s="1">
        <v>236</v>
      </c>
      <c r="D391" s="1">
        <v>30</v>
      </c>
      <c r="E391" t="str">
        <f>_xlfn.XLOOKUP(Table16[[#This Row],[LocID ]],Table2[Loc],Table2[from Tower data],"PotentialCand")</f>
        <v>PotentialCand</v>
      </c>
      <c r="F391" t="str">
        <f>_xlfn.XLOOKUP(Table16[[#This Row],[LocID ]],Towerops!A398:A920,Towerops!A398:A920,"NoTowerOpsReport")</f>
        <v>NoTowerOpsReport</v>
      </c>
    </row>
    <row r="392" spans="1:6" hidden="1">
      <c r="A392" t="s">
        <v>2905</v>
      </c>
      <c r="B392" t="s">
        <v>553</v>
      </c>
      <c r="C392" s="1">
        <v>236</v>
      </c>
      <c r="D392" s="1">
        <v>9</v>
      </c>
      <c r="E392" t="str">
        <f>_xlfn.XLOOKUP(Table16[[#This Row],[LocID ]],Table2[Loc],Table2[from Tower data],"PotentialCand")</f>
        <v>PotentialCand</v>
      </c>
      <c r="F392" t="str">
        <f>_xlfn.XLOOKUP(Table16[[#This Row],[LocID ]],Towerops!A399:A921,Towerops!A399:A921,"NoTowerOpsReport")</f>
        <v>NoTowerOpsReport</v>
      </c>
    </row>
    <row r="393" spans="1:6" hidden="1">
      <c r="A393" t="s">
        <v>2906</v>
      </c>
      <c r="B393" t="s">
        <v>499</v>
      </c>
      <c r="C393" s="1">
        <v>231</v>
      </c>
      <c r="D393" s="1">
        <v>6</v>
      </c>
      <c r="E393" t="str">
        <f>_xlfn.XLOOKUP(Table16[[#This Row],[LocID ]],Table2[Loc],Table2[from Tower data],"PotentialCand")</f>
        <v>PotentialCand</v>
      </c>
      <c r="F393" t="str">
        <f>_xlfn.XLOOKUP(Table16[[#This Row],[LocID ]],Towerops!A400:A922,Towerops!A400:A922,"NoTowerOpsReport")</f>
        <v>NoTowerOpsReport</v>
      </c>
    </row>
    <row r="394" spans="1:6" hidden="1">
      <c r="A394" t="s">
        <v>2907</v>
      </c>
      <c r="B394" t="s">
        <v>2908</v>
      </c>
      <c r="C394" s="1">
        <v>227</v>
      </c>
      <c r="D394" s="1">
        <v>17</v>
      </c>
      <c r="E394" t="str">
        <f>_xlfn.XLOOKUP(Table16[[#This Row],[LocID ]],Table2[Loc],Table2[from Tower data],"PotentialCand")</f>
        <v>PotentialCand</v>
      </c>
      <c r="F394" t="str">
        <f>_xlfn.XLOOKUP(Table16[[#This Row],[LocID ]],Towerops!A401:A923,Towerops!A401:A923,"NoTowerOpsReport")</f>
        <v>NoTowerOpsReport</v>
      </c>
    </row>
    <row r="395" spans="1:6" hidden="1">
      <c r="A395" t="s">
        <v>2909</v>
      </c>
      <c r="B395" t="s">
        <v>2910</v>
      </c>
      <c r="C395" s="1">
        <v>225</v>
      </c>
      <c r="D395" s="1">
        <v>10</v>
      </c>
      <c r="E395" t="str">
        <f>_xlfn.XLOOKUP(Table16[[#This Row],[LocID ]],Table2[Loc],Table2[from Tower data],"PotentialCand")</f>
        <v>PotentialCand</v>
      </c>
      <c r="F395" t="str">
        <f>_xlfn.XLOOKUP(Table16[[#This Row],[LocID ]],Towerops!A402:A924,Towerops!A402:A924,"NoTowerOpsReport")</f>
        <v>NoTowerOpsReport</v>
      </c>
    </row>
    <row r="396" spans="1:6" hidden="1">
      <c r="A396" t="s">
        <v>2911</v>
      </c>
      <c r="B396" t="s">
        <v>2912</v>
      </c>
      <c r="C396" s="1">
        <v>223</v>
      </c>
      <c r="D396" s="1">
        <v>40</v>
      </c>
      <c r="E396" t="str">
        <f>_xlfn.XLOOKUP(Table16[[#This Row],[LocID ]],Table2[Loc],Table2[from Tower data],"PotentialCand")</f>
        <v>PotentialCand</v>
      </c>
      <c r="F396" t="str">
        <f>_xlfn.XLOOKUP(Table16[[#This Row],[LocID ]],Towerops!A403:A925,Towerops!A403:A925,"NoTowerOpsReport")</f>
        <v>NoTowerOpsReport</v>
      </c>
    </row>
    <row r="397" spans="1:6" hidden="1">
      <c r="A397" t="s">
        <v>2913</v>
      </c>
      <c r="B397" t="s">
        <v>2914</v>
      </c>
      <c r="C397" s="1">
        <v>220</v>
      </c>
      <c r="D397" s="1">
        <v>3</v>
      </c>
      <c r="E397" t="str">
        <f>_xlfn.XLOOKUP(Table16[[#This Row],[LocID ]],Table2[Loc],Table2[from Tower data],"PotentialCand")</f>
        <v>PotentialCand</v>
      </c>
      <c r="F397" t="str">
        <f>_xlfn.XLOOKUP(Table16[[#This Row],[LocID ]],Towerops!A404:A926,Towerops!A404:A926,"NoTowerOpsReport")</f>
        <v>NoTowerOpsReport</v>
      </c>
    </row>
    <row r="398" spans="1:6" hidden="1">
      <c r="A398" t="s">
        <v>2915</v>
      </c>
      <c r="B398" t="s">
        <v>2916</v>
      </c>
      <c r="C398" s="1">
        <v>219</v>
      </c>
      <c r="D398" s="1"/>
      <c r="E398" t="str">
        <f>_xlfn.XLOOKUP(Table16[[#This Row],[LocID ]],Table2[Loc],Table2[from Tower data],"PotentialCand")</f>
        <v>PotentialCand</v>
      </c>
      <c r="F398" t="str">
        <f>_xlfn.XLOOKUP(Table16[[#This Row],[LocID ]],Towerops!A405:A927,Towerops!A405:A927,"NoTowerOpsReport")</f>
        <v>NoTowerOpsReport</v>
      </c>
    </row>
    <row r="399" spans="1:6" hidden="1">
      <c r="A399" t="s">
        <v>2917</v>
      </c>
      <c r="B399" t="s">
        <v>2918</v>
      </c>
      <c r="C399" s="1">
        <v>217</v>
      </c>
      <c r="D399" s="1">
        <v>55</v>
      </c>
      <c r="E399" t="str">
        <f>_xlfn.XLOOKUP(Table16[[#This Row],[LocID ]],Table2[Loc],Table2[from Tower data],"PotentialCand")</f>
        <v>PotentialCand</v>
      </c>
      <c r="F399" t="str">
        <f>_xlfn.XLOOKUP(Table16[[#This Row],[LocID ]],Towerops!A406:A928,Towerops!A406:A928,"NoTowerOpsReport")</f>
        <v>NoTowerOpsReport</v>
      </c>
    </row>
    <row r="400" spans="1:6" hidden="1">
      <c r="A400" t="s">
        <v>2919</v>
      </c>
      <c r="B400" t="s">
        <v>2920</v>
      </c>
      <c r="C400" s="1">
        <v>211</v>
      </c>
      <c r="D400" s="1">
        <v>5</v>
      </c>
      <c r="E400" t="str">
        <f>_xlfn.XLOOKUP(Table16[[#This Row],[LocID ]],Table2[Loc],Table2[from Tower data],"PotentialCand")</f>
        <v>PotentialCand</v>
      </c>
      <c r="F400" t="str">
        <f>_xlfn.XLOOKUP(Table16[[#This Row],[LocID ]],Towerops!A407:A929,Towerops!A407:A929,"NoTowerOpsReport")</f>
        <v>NoTowerOpsReport</v>
      </c>
    </row>
    <row r="401" spans="1:6" hidden="1">
      <c r="A401" t="s">
        <v>2921</v>
      </c>
      <c r="B401" t="s">
        <v>1847</v>
      </c>
      <c r="C401" s="1">
        <v>209</v>
      </c>
      <c r="D401" s="1">
        <v>4</v>
      </c>
      <c r="E401" t="str">
        <f>_xlfn.XLOOKUP(Table16[[#This Row],[LocID ]],Table2[Loc],Table2[from Tower data],"PotentialCand")</f>
        <v>PotentialCand</v>
      </c>
      <c r="F401" t="str">
        <f>_xlfn.XLOOKUP(Table16[[#This Row],[LocID ]],Towerops!A408:A930,Towerops!A408:A930,"NoTowerOpsReport")</f>
        <v>NoTowerOpsReport</v>
      </c>
    </row>
    <row r="402" spans="1:6" hidden="1">
      <c r="A402" t="s">
        <v>2922</v>
      </c>
      <c r="B402" t="s">
        <v>2923</v>
      </c>
      <c r="C402" s="1">
        <v>206</v>
      </c>
      <c r="D402" s="1">
        <v>13</v>
      </c>
      <c r="E402" t="str">
        <f>_xlfn.XLOOKUP(Table16[[#This Row],[LocID ]],Table2[Loc],Table2[from Tower data],"PotentialCand")</f>
        <v>PotentialCand</v>
      </c>
      <c r="F402" t="str">
        <f>_xlfn.XLOOKUP(Table16[[#This Row],[LocID ]],Towerops!A409:A931,Towerops!A409:A931,"NoTowerOpsReport")</f>
        <v>NoTowerOpsReport</v>
      </c>
    </row>
    <row r="403" spans="1:6" hidden="1">
      <c r="A403" t="s">
        <v>2924</v>
      </c>
      <c r="B403" t="s">
        <v>2925</v>
      </c>
      <c r="C403" s="1">
        <v>202</v>
      </c>
      <c r="D403" s="1">
        <v>7</v>
      </c>
      <c r="E403" t="str">
        <f>_xlfn.XLOOKUP(Table16[[#This Row],[LocID ]],Table2[Loc],Table2[from Tower data],"PotentialCand")</f>
        <v>PotentialCand</v>
      </c>
      <c r="F403" t="str">
        <f>_xlfn.XLOOKUP(Table16[[#This Row],[LocID ]],Towerops!A410:A932,Towerops!A410:A932,"NoTowerOpsReport")</f>
        <v>NoTowerOpsReport</v>
      </c>
    </row>
    <row r="404" spans="1:6" hidden="1">
      <c r="A404" t="s">
        <v>2926</v>
      </c>
      <c r="B404" t="s">
        <v>2927</v>
      </c>
      <c r="C404" s="1">
        <v>199</v>
      </c>
      <c r="D404" s="1">
        <v>3</v>
      </c>
      <c r="E404" t="str">
        <f>_xlfn.XLOOKUP(Table16[[#This Row],[LocID ]],Table2[Loc],Table2[from Tower data],"PotentialCand")</f>
        <v>PotentialCand</v>
      </c>
      <c r="F404" t="str">
        <f>_xlfn.XLOOKUP(Table16[[#This Row],[LocID ]],Towerops!A411:A933,Towerops!A411:A933,"NoTowerOpsReport")</f>
        <v>NoTowerOpsReport</v>
      </c>
    </row>
    <row r="405" spans="1:6" hidden="1">
      <c r="A405" t="s">
        <v>2928</v>
      </c>
      <c r="B405" t="s">
        <v>2929</v>
      </c>
      <c r="C405" s="1">
        <v>194</v>
      </c>
      <c r="D405" s="1">
        <v>44</v>
      </c>
      <c r="E405" t="str">
        <f>_xlfn.XLOOKUP(Table16[[#This Row],[LocID ]],Table2[Loc],Table2[from Tower data],"PotentialCand")</f>
        <v>PotentialCand</v>
      </c>
      <c r="F405" t="str">
        <f>_xlfn.XLOOKUP(Table16[[#This Row],[LocID ]],Towerops!A412:A934,Towerops!A412:A934,"NoTowerOpsReport")</f>
        <v>NoTowerOpsReport</v>
      </c>
    </row>
    <row r="406" spans="1:6" hidden="1">
      <c r="A406" t="s">
        <v>2930</v>
      </c>
      <c r="B406" t="s">
        <v>2931</v>
      </c>
      <c r="C406" s="1">
        <v>177</v>
      </c>
      <c r="D406" s="1">
        <v>42</v>
      </c>
      <c r="E406" t="str">
        <f>_xlfn.XLOOKUP(Table16[[#This Row],[LocID ]],Table2[Loc],Table2[from Tower data],"PotentialCand")</f>
        <v>PotentialCand</v>
      </c>
      <c r="F406" t="str">
        <f>_xlfn.XLOOKUP(Table16[[#This Row],[LocID ]],Towerops!A413:A935,Towerops!A413:A935,"NoTowerOpsReport")</f>
        <v>NoTowerOpsReport</v>
      </c>
    </row>
    <row r="407" spans="1:6" hidden="1">
      <c r="A407" t="s">
        <v>2932</v>
      </c>
      <c r="B407" t="s">
        <v>2933</v>
      </c>
      <c r="C407" s="1">
        <v>176</v>
      </c>
      <c r="D407" s="1">
        <v>6</v>
      </c>
      <c r="E407" t="str">
        <f>_xlfn.XLOOKUP(Table16[[#This Row],[LocID ]],Table2[Loc],Table2[from Tower data],"PotentialCand")</f>
        <v>PotentialCand</v>
      </c>
      <c r="F407" t="str">
        <f>_xlfn.XLOOKUP(Table16[[#This Row],[LocID ]],Towerops!A414:A936,Towerops!A414:A936,"NoTowerOpsReport")</f>
        <v>NoTowerOpsReport</v>
      </c>
    </row>
    <row r="408" spans="1:6" hidden="1">
      <c r="A408" t="s">
        <v>2934</v>
      </c>
      <c r="B408" t="s">
        <v>2935</v>
      </c>
      <c r="C408" s="1">
        <v>175</v>
      </c>
      <c r="D408" s="1">
        <v>6</v>
      </c>
      <c r="E408" t="str">
        <f>_xlfn.XLOOKUP(Table16[[#This Row],[LocID ]],Table2[Loc],Table2[from Tower data],"PotentialCand")</f>
        <v>PotentialCand</v>
      </c>
      <c r="F408" t="str">
        <f>_xlfn.XLOOKUP(Table16[[#This Row],[LocID ]],Towerops!A415:A937,Towerops!A415:A937,"NoTowerOpsReport")</f>
        <v>NoTowerOpsReport</v>
      </c>
    </row>
    <row r="409" spans="1:6" hidden="1">
      <c r="A409" t="s">
        <v>2936</v>
      </c>
      <c r="B409" t="s">
        <v>2937</v>
      </c>
      <c r="C409" s="1">
        <v>175</v>
      </c>
      <c r="D409" s="1"/>
      <c r="E409" t="str">
        <f>_xlfn.XLOOKUP(Table16[[#This Row],[LocID ]],Table2[Loc],Table2[from Tower data],"PotentialCand")</f>
        <v>PotentialCand</v>
      </c>
      <c r="F409" t="str">
        <f>_xlfn.XLOOKUP(Table16[[#This Row],[LocID ]],Towerops!A416:A938,Towerops!A416:A938,"NoTowerOpsReport")</f>
        <v>NoTowerOpsReport</v>
      </c>
    </row>
    <row r="410" spans="1:6" hidden="1">
      <c r="A410" t="s">
        <v>2938</v>
      </c>
      <c r="B410" t="s">
        <v>2939</v>
      </c>
      <c r="C410" s="1">
        <v>174</v>
      </c>
      <c r="D410" s="1">
        <v>6</v>
      </c>
      <c r="E410" t="str">
        <f>_xlfn.XLOOKUP(Table16[[#This Row],[LocID ]],Table2[Loc],Table2[from Tower data],"PotentialCand")</f>
        <v>PotentialCand</v>
      </c>
      <c r="F410" t="str">
        <f>_xlfn.XLOOKUP(Table16[[#This Row],[LocID ]],Towerops!A417:A939,Towerops!A417:A939,"NoTowerOpsReport")</f>
        <v>NoTowerOpsReport</v>
      </c>
    </row>
    <row r="411" spans="1:6" hidden="1">
      <c r="A411" t="s">
        <v>2940</v>
      </c>
      <c r="B411" t="s">
        <v>2941</v>
      </c>
      <c r="C411" s="1">
        <v>173</v>
      </c>
      <c r="D411" s="1">
        <v>56</v>
      </c>
      <c r="E411" t="str">
        <f>_xlfn.XLOOKUP(Table16[[#This Row],[LocID ]],Table2[Loc],Table2[from Tower data],"PotentialCand")</f>
        <v>PotentialCand</v>
      </c>
      <c r="F411" t="str">
        <f>_xlfn.XLOOKUP(Table16[[#This Row],[LocID ]],Towerops!A418:A940,Towerops!A418:A940,"NoTowerOpsReport")</f>
        <v>NoTowerOpsReport</v>
      </c>
    </row>
    <row r="412" spans="1:6" hidden="1">
      <c r="A412" t="s">
        <v>2942</v>
      </c>
      <c r="B412" t="s">
        <v>2943</v>
      </c>
      <c r="C412" s="1">
        <v>169</v>
      </c>
      <c r="D412" s="1">
        <v>38</v>
      </c>
      <c r="E412" t="str">
        <f>_xlfn.XLOOKUP(Table16[[#This Row],[LocID ]],Table2[Loc],Table2[from Tower data],"PotentialCand")</f>
        <v>PotentialCand</v>
      </c>
      <c r="F412" t="str">
        <f>_xlfn.XLOOKUP(Table16[[#This Row],[LocID ]],Towerops!A419:A941,Towerops!A419:A941,"NoTowerOpsReport")</f>
        <v>NoTowerOpsReport</v>
      </c>
    </row>
    <row r="413" spans="1:6" hidden="1">
      <c r="A413" t="s">
        <v>2944</v>
      </c>
      <c r="B413" t="s">
        <v>2945</v>
      </c>
      <c r="C413" s="1">
        <v>168</v>
      </c>
      <c r="D413" s="1">
        <v>3</v>
      </c>
      <c r="E413" t="str">
        <f>_xlfn.XLOOKUP(Table16[[#This Row],[LocID ]],Table2[Loc],Table2[from Tower data],"PotentialCand")</f>
        <v>PotentialCand</v>
      </c>
      <c r="F413" t="str">
        <f>_xlfn.XLOOKUP(Table16[[#This Row],[LocID ]],Towerops!A420:A942,Towerops!A420:A942,"NoTowerOpsReport")</f>
        <v>NoTowerOpsReport</v>
      </c>
    </row>
    <row r="414" spans="1:6" hidden="1">
      <c r="A414" t="s">
        <v>2946</v>
      </c>
      <c r="B414" t="s">
        <v>1994</v>
      </c>
      <c r="C414" s="1">
        <v>160</v>
      </c>
      <c r="D414" s="1">
        <v>19</v>
      </c>
      <c r="E414" t="str">
        <f>_xlfn.XLOOKUP(Table16[[#This Row],[LocID ]],Table2[Loc],Table2[from Tower data],"PotentialCand")</f>
        <v>PotentialCand</v>
      </c>
      <c r="F414" t="str">
        <f>_xlfn.XLOOKUP(Table16[[#This Row],[LocID ]],Towerops!A421:A943,Towerops!A421:A943,"NoTowerOpsReport")</f>
        <v>NoTowerOpsReport</v>
      </c>
    </row>
    <row r="415" spans="1:6" hidden="1">
      <c r="A415" t="s">
        <v>2947</v>
      </c>
      <c r="B415" t="s">
        <v>2948</v>
      </c>
      <c r="C415" s="1">
        <v>159</v>
      </c>
      <c r="D415" s="1">
        <v>6</v>
      </c>
      <c r="E415" t="str">
        <f>_xlfn.XLOOKUP(Table16[[#This Row],[LocID ]],Table2[Loc],Table2[from Tower data],"PotentialCand")</f>
        <v>PotentialCand</v>
      </c>
      <c r="F415" t="str">
        <f>_xlfn.XLOOKUP(Table16[[#This Row],[LocID ]],Towerops!A422:A944,Towerops!A422:A944,"NoTowerOpsReport")</f>
        <v>NoTowerOpsReport</v>
      </c>
    </row>
    <row r="416" spans="1:6" hidden="1">
      <c r="A416" t="s">
        <v>2949</v>
      </c>
      <c r="B416" t="s">
        <v>2950</v>
      </c>
      <c r="C416" s="1">
        <v>157</v>
      </c>
      <c r="D416" s="1">
        <v>2</v>
      </c>
      <c r="E416" t="str">
        <f>_xlfn.XLOOKUP(Table16[[#This Row],[LocID ]],Table2[Loc],Table2[from Tower data],"PotentialCand")</f>
        <v>PotentialCand</v>
      </c>
      <c r="F416" t="str">
        <f>_xlfn.XLOOKUP(Table16[[#This Row],[LocID ]],Towerops!A423:A945,Towerops!A423:A945,"NoTowerOpsReport")</f>
        <v>NoTowerOpsReport</v>
      </c>
    </row>
    <row r="417" spans="1:6" hidden="1">
      <c r="A417" t="s">
        <v>2951</v>
      </c>
      <c r="B417" t="s">
        <v>2952</v>
      </c>
      <c r="C417" s="1">
        <v>155</v>
      </c>
      <c r="D417" s="1">
        <v>12</v>
      </c>
      <c r="E417" t="str">
        <f>_xlfn.XLOOKUP(Table16[[#This Row],[LocID ]],Table2[Loc],Table2[from Tower data],"PotentialCand")</f>
        <v>PotentialCand</v>
      </c>
      <c r="F417" t="str">
        <f>_xlfn.XLOOKUP(Table16[[#This Row],[LocID ]],Towerops!A424:A946,Towerops!A424:A946,"NoTowerOpsReport")</f>
        <v>NoTowerOpsReport</v>
      </c>
    </row>
    <row r="418" spans="1:6" hidden="1">
      <c r="A418" t="s">
        <v>2953</v>
      </c>
      <c r="B418" t="s">
        <v>2954</v>
      </c>
      <c r="C418" s="1">
        <v>152</v>
      </c>
      <c r="D418" s="1">
        <v>8</v>
      </c>
      <c r="E418" t="str">
        <f>_xlfn.XLOOKUP(Table16[[#This Row],[LocID ]],Table2[Loc],Table2[from Tower data],"PotentialCand")</f>
        <v>PotentialCand</v>
      </c>
      <c r="F418" t="str">
        <f>_xlfn.XLOOKUP(Table16[[#This Row],[LocID ]],Towerops!A425:A947,Towerops!A425:A947,"NoTowerOpsReport")</f>
        <v>NoTowerOpsReport</v>
      </c>
    </row>
    <row r="419" spans="1:6" hidden="1">
      <c r="A419" t="s">
        <v>2955</v>
      </c>
      <c r="B419" t="s">
        <v>2956</v>
      </c>
      <c r="C419" s="1">
        <v>146</v>
      </c>
      <c r="D419" s="1">
        <v>10</v>
      </c>
      <c r="E419" t="str">
        <f>_xlfn.XLOOKUP(Table16[[#This Row],[LocID ]],Table2[Loc],Table2[from Tower data],"PotentialCand")</f>
        <v>PotentialCand</v>
      </c>
      <c r="F419" t="str">
        <f>_xlfn.XLOOKUP(Table16[[#This Row],[LocID ]],Towerops!A426:A948,Towerops!A426:A948,"NoTowerOpsReport")</f>
        <v>NoTowerOpsReport</v>
      </c>
    </row>
    <row r="420" spans="1:6" hidden="1">
      <c r="A420" t="s">
        <v>2957</v>
      </c>
      <c r="B420" t="s">
        <v>2958</v>
      </c>
      <c r="C420" s="1">
        <v>146</v>
      </c>
      <c r="D420" s="1">
        <v>5</v>
      </c>
      <c r="E420" t="str">
        <f>_xlfn.XLOOKUP(Table16[[#This Row],[LocID ]],Table2[Loc],Table2[from Tower data],"PotentialCand")</f>
        <v>PotentialCand</v>
      </c>
      <c r="F420" t="str">
        <f>_xlfn.XLOOKUP(Table16[[#This Row],[LocID ]],Towerops!A427:A949,Towerops!A427:A949,"NoTowerOpsReport")</f>
        <v>NoTowerOpsReport</v>
      </c>
    </row>
    <row r="421" spans="1:6" hidden="1">
      <c r="A421" t="s">
        <v>2959</v>
      </c>
      <c r="B421" t="s">
        <v>2960</v>
      </c>
      <c r="C421" s="1">
        <v>139</v>
      </c>
      <c r="D421" s="1">
        <v>3</v>
      </c>
      <c r="E421" t="str">
        <f>_xlfn.XLOOKUP(Table16[[#This Row],[LocID ]],Table2[Loc],Table2[from Tower data],"PotentialCand")</f>
        <v>PotentialCand</v>
      </c>
      <c r="F421" t="str">
        <f>_xlfn.XLOOKUP(Table16[[#This Row],[LocID ]],Towerops!A428:A950,Towerops!A428:A950,"NoTowerOpsReport")</f>
        <v>NoTowerOpsReport</v>
      </c>
    </row>
    <row r="422" spans="1:6" hidden="1">
      <c r="A422" t="s">
        <v>2961</v>
      </c>
      <c r="B422" t="s">
        <v>2962</v>
      </c>
      <c r="C422" s="1">
        <v>128</v>
      </c>
      <c r="D422" s="1"/>
      <c r="E422" t="str">
        <f>_xlfn.XLOOKUP(Table16[[#This Row],[LocID ]],Table2[Loc],Table2[from Tower data],"PotentialCand")</f>
        <v>PotentialCand</v>
      </c>
      <c r="F422" t="str">
        <f>_xlfn.XLOOKUP(Table16[[#This Row],[LocID ]],Towerops!A429:A951,Towerops!A429:A951,"NoTowerOpsReport")</f>
        <v>NoTowerOpsReport</v>
      </c>
    </row>
    <row r="423" spans="1:6" hidden="1">
      <c r="A423" t="s">
        <v>2963</v>
      </c>
      <c r="B423" t="s">
        <v>2964</v>
      </c>
      <c r="C423" s="1">
        <v>127</v>
      </c>
      <c r="D423" s="1">
        <v>6</v>
      </c>
      <c r="E423" t="str">
        <f>_xlfn.XLOOKUP(Table16[[#This Row],[LocID ]],Table2[Loc],Table2[from Tower data],"PotentialCand")</f>
        <v>PotentialCand</v>
      </c>
      <c r="F423" t="str">
        <f>_xlfn.XLOOKUP(Table16[[#This Row],[LocID ]],Towerops!A430:A952,Towerops!A430:A952,"NoTowerOpsReport")</f>
        <v>NoTowerOpsReport</v>
      </c>
    </row>
    <row r="424" spans="1:6" hidden="1">
      <c r="A424" t="s">
        <v>2965</v>
      </c>
      <c r="B424" t="s">
        <v>2966</v>
      </c>
      <c r="C424" s="1">
        <v>127</v>
      </c>
      <c r="D424" s="1">
        <v>6</v>
      </c>
      <c r="E424" t="str">
        <f>_xlfn.XLOOKUP(Table16[[#This Row],[LocID ]],Table2[Loc],Table2[from Tower data],"PotentialCand")</f>
        <v>PotentialCand</v>
      </c>
      <c r="F424" t="str">
        <f>_xlfn.XLOOKUP(Table16[[#This Row],[LocID ]],Towerops!A431:A953,Towerops!A431:A953,"NoTowerOpsReport")</f>
        <v>NoTowerOpsReport</v>
      </c>
    </row>
    <row r="425" spans="1:6" hidden="1">
      <c r="A425" t="s">
        <v>2967</v>
      </c>
      <c r="B425" t="s">
        <v>2968</v>
      </c>
      <c r="C425" s="1">
        <v>122</v>
      </c>
      <c r="D425" s="1"/>
      <c r="E425" t="str">
        <f>_xlfn.XLOOKUP(Table16[[#This Row],[LocID ]],Table2[Loc],Table2[from Tower data],"PotentialCand")</f>
        <v>PotentialCand</v>
      </c>
      <c r="F425" t="str">
        <f>_xlfn.XLOOKUP(Table16[[#This Row],[LocID ]],Towerops!A432:A954,Towerops!A432:A954,"NoTowerOpsReport")</f>
        <v>NoTowerOpsReport</v>
      </c>
    </row>
    <row r="426" spans="1:6" hidden="1">
      <c r="A426" t="s">
        <v>2969</v>
      </c>
      <c r="B426" t="s">
        <v>2970</v>
      </c>
      <c r="C426" s="1">
        <v>121</v>
      </c>
      <c r="D426" s="1">
        <v>16</v>
      </c>
      <c r="E426" t="str">
        <f>_xlfn.XLOOKUP(Table16[[#This Row],[LocID ]],Table2[Loc],Table2[from Tower data],"PotentialCand")</f>
        <v>PotentialCand</v>
      </c>
      <c r="F426" t="str">
        <f>_xlfn.XLOOKUP(Table16[[#This Row],[LocID ]],Towerops!A433:A955,Towerops!A433:A955,"NoTowerOpsReport")</f>
        <v>NoTowerOpsReport</v>
      </c>
    </row>
    <row r="427" spans="1:6" hidden="1">
      <c r="A427" t="s">
        <v>2971</v>
      </c>
      <c r="B427" t="s">
        <v>2972</v>
      </c>
      <c r="C427" s="1">
        <v>117</v>
      </c>
      <c r="D427" s="1">
        <v>8</v>
      </c>
      <c r="E427" t="str">
        <f>_xlfn.XLOOKUP(Table16[[#This Row],[LocID ]],Table2[Loc],Table2[from Tower data],"PotentialCand")</f>
        <v>PotentialCand</v>
      </c>
      <c r="F427" t="str">
        <f>_xlfn.XLOOKUP(Table16[[#This Row],[LocID ]],Towerops!A434:A956,Towerops!A434:A956,"NoTowerOpsReport")</f>
        <v>NoTowerOpsReport</v>
      </c>
    </row>
    <row r="428" spans="1:6" hidden="1">
      <c r="A428" t="s">
        <v>2973</v>
      </c>
      <c r="B428" t="s">
        <v>2616</v>
      </c>
      <c r="C428" s="1">
        <v>113</v>
      </c>
      <c r="D428" s="1">
        <v>10</v>
      </c>
      <c r="E428" t="str">
        <f>_xlfn.XLOOKUP(Table16[[#This Row],[LocID ]],Table2[Loc],Table2[from Tower data],"PotentialCand")</f>
        <v>PotentialCand</v>
      </c>
      <c r="F428" t="str">
        <f>_xlfn.XLOOKUP(Table16[[#This Row],[LocID ]],Towerops!A435:A957,Towerops!A435:A957,"NoTowerOpsReport")</f>
        <v>NoTowerOpsReport</v>
      </c>
    </row>
    <row r="429" spans="1:6" hidden="1">
      <c r="A429" t="s">
        <v>2974</v>
      </c>
      <c r="B429" t="s">
        <v>2975</v>
      </c>
      <c r="C429" s="1">
        <v>111</v>
      </c>
      <c r="D429" s="1">
        <v>154</v>
      </c>
      <c r="E429" t="str">
        <f>_xlfn.XLOOKUP(Table16[[#This Row],[LocID ]],Table2[Loc],Table2[from Tower data],"PotentialCand")</f>
        <v>PotentialCand</v>
      </c>
      <c r="F429" t="str">
        <f>_xlfn.XLOOKUP(Table16[[#This Row],[LocID ]],Towerops!A436:A958,Towerops!A436:A958,"NoTowerOpsReport")</f>
        <v>NoTowerOpsReport</v>
      </c>
    </row>
    <row r="430" spans="1:6" hidden="1">
      <c r="A430" t="s">
        <v>2976</v>
      </c>
      <c r="B430" t="s">
        <v>2977</v>
      </c>
      <c r="C430" s="1">
        <v>109</v>
      </c>
      <c r="D430" s="1">
        <v>54</v>
      </c>
      <c r="E430" t="str">
        <f>_xlfn.XLOOKUP(Table16[[#This Row],[LocID ]],Table2[Loc],Table2[from Tower data],"PotentialCand")</f>
        <v>PotentialCand</v>
      </c>
      <c r="F430" t="str">
        <f>_xlfn.XLOOKUP(Table16[[#This Row],[LocID ]],Towerops!A437:A959,Towerops!A437:A959,"NoTowerOpsReport")</f>
        <v>NoTowerOpsReport</v>
      </c>
    </row>
    <row r="431" spans="1:6" hidden="1">
      <c r="A431" t="s">
        <v>2978</v>
      </c>
      <c r="B431" t="s">
        <v>2979</v>
      </c>
      <c r="C431" s="1">
        <v>108</v>
      </c>
      <c r="D431" s="1">
        <v>1</v>
      </c>
      <c r="E431" t="str">
        <f>_xlfn.XLOOKUP(Table16[[#This Row],[LocID ]],Table2[Loc],Table2[from Tower data],"PotentialCand")</f>
        <v>PotentialCand</v>
      </c>
      <c r="F431" t="str">
        <f>_xlfn.XLOOKUP(Table16[[#This Row],[LocID ]],Towerops!A438:A960,Towerops!A438:A960,"NoTowerOpsReport")</f>
        <v>NoTowerOpsReport</v>
      </c>
    </row>
    <row r="432" spans="1:6" hidden="1">
      <c r="A432" t="s">
        <v>2980</v>
      </c>
      <c r="B432" t="s">
        <v>2981</v>
      </c>
      <c r="C432" s="1">
        <v>106</v>
      </c>
      <c r="D432" s="1">
        <v>4</v>
      </c>
      <c r="E432" t="str">
        <f>_xlfn.XLOOKUP(Table16[[#This Row],[LocID ]],Table2[Loc],Table2[from Tower data],"PotentialCand")</f>
        <v>PotentialCand</v>
      </c>
      <c r="F432" t="str">
        <f>_xlfn.XLOOKUP(Table16[[#This Row],[LocID ]],Towerops!A439:A961,Towerops!A439:A961,"NoTowerOpsReport")</f>
        <v>NoTowerOpsReport</v>
      </c>
    </row>
    <row r="433" spans="1:6" hidden="1">
      <c r="A433" t="s">
        <v>2982</v>
      </c>
      <c r="B433" t="s">
        <v>2983</v>
      </c>
      <c r="C433" s="1">
        <v>98</v>
      </c>
      <c r="D433" s="1">
        <v>47</v>
      </c>
      <c r="E433" t="str">
        <f>_xlfn.XLOOKUP(Table16[[#This Row],[LocID ]],Table2[Loc],Table2[from Tower data],"PotentialCand")</f>
        <v>PotentialCand</v>
      </c>
      <c r="F433" t="str">
        <f>_xlfn.XLOOKUP(Table16[[#This Row],[LocID ]],Towerops!A440:A962,Towerops!A440:A962,"NoTowerOpsReport")</f>
        <v>NoTowerOpsReport</v>
      </c>
    </row>
    <row r="434" spans="1:6" hidden="1">
      <c r="A434" t="s">
        <v>2984</v>
      </c>
      <c r="B434" t="s">
        <v>2985</v>
      </c>
      <c r="C434" s="1">
        <v>98</v>
      </c>
      <c r="D434" s="1">
        <v>5</v>
      </c>
      <c r="E434" t="str">
        <f>_xlfn.XLOOKUP(Table16[[#This Row],[LocID ]],Table2[Loc],Table2[from Tower data],"PotentialCand")</f>
        <v>PotentialCand</v>
      </c>
      <c r="F434" t="str">
        <f>_xlfn.XLOOKUP(Table16[[#This Row],[LocID ]],Towerops!A441:A963,Towerops!A441:A963,"NoTowerOpsReport")</f>
        <v>NoTowerOpsReport</v>
      </c>
    </row>
    <row r="435" spans="1:6" hidden="1">
      <c r="A435" t="s">
        <v>2986</v>
      </c>
      <c r="B435" t="s">
        <v>2987</v>
      </c>
      <c r="C435" s="1">
        <v>95</v>
      </c>
      <c r="D435" s="1"/>
      <c r="E435" t="str">
        <f>_xlfn.XLOOKUP(Table16[[#This Row],[LocID ]],Table2[Loc],Table2[from Tower data],"PotentialCand")</f>
        <v>PotentialCand</v>
      </c>
      <c r="F435" t="str">
        <f>_xlfn.XLOOKUP(Table16[[#This Row],[LocID ]],Towerops!A442:A964,Towerops!A442:A964,"NoTowerOpsReport")</f>
        <v>NoTowerOpsReport</v>
      </c>
    </row>
    <row r="436" spans="1:6" hidden="1">
      <c r="A436" t="s">
        <v>2988</v>
      </c>
      <c r="B436" t="s">
        <v>768</v>
      </c>
      <c r="C436" s="1">
        <v>81</v>
      </c>
      <c r="D436" s="1">
        <v>1</v>
      </c>
      <c r="E436" t="str">
        <f>_xlfn.XLOOKUP(Table16[[#This Row],[LocID ]],Table2[Loc],Table2[from Tower data],"PotentialCand")</f>
        <v>PotentialCand</v>
      </c>
      <c r="F436" t="str">
        <f>_xlfn.XLOOKUP(Table16[[#This Row],[LocID ]],Towerops!A443:A965,Towerops!A443:A965,"NoTowerOpsReport")</f>
        <v>NoTowerOpsReport</v>
      </c>
    </row>
    <row r="437" spans="1:6" hidden="1">
      <c r="A437" t="s">
        <v>2989</v>
      </c>
      <c r="B437" t="s">
        <v>92</v>
      </c>
      <c r="C437" s="1">
        <v>79</v>
      </c>
      <c r="D437" s="1">
        <v>84</v>
      </c>
      <c r="E437" t="str">
        <f>_xlfn.XLOOKUP(Table16[[#This Row],[LocID ]],Table2[Loc],Table2[from Tower data],"PotentialCand")</f>
        <v>PotentialCand</v>
      </c>
      <c r="F437" t="str">
        <f>_xlfn.XLOOKUP(Table16[[#This Row],[LocID ]],Towerops!A444:A966,Towerops!A444:A966,"NoTowerOpsReport")</f>
        <v>NoTowerOpsReport</v>
      </c>
    </row>
    <row r="438" spans="1:6" hidden="1">
      <c r="A438" t="s">
        <v>2990</v>
      </c>
      <c r="B438" t="s">
        <v>2991</v>
      </c>
      <c r="C438" s="1">
        <v>74</v>
      </c>
      <c r="D438" s="1"/>
      <c r="E438" t="str">
        <f>_xlfn.XLOOKUP(Table16[[#This Row],[LocID ]],Table2[Loc],Table2[from Tower data],"PotentialCand")</f>
        <v>PotentialCand</v>
      </c>
      <c r="F438" t="str">
        <f>_xlfn.XLOOKUP(Table16[[#This Row],[LocID ]],Towerops!A445:A967,Towerops!A445:A967,"NoTowerOpsReport")</f>
        <v>NoTowerOpsReport</v>
      </c>
    </row>
    <row r="439" spans="1:6" hidden="1">
      <c r="A439" t="s">
        <v>2992</v>
      </c>
      <c r="B439" t="s">
        <v>2993</v>
      </c>
      <c r="C439" s="1">
        <v>70</v>
      </c>
      <c r="D439" s="1">
        <v>28</v>
      </c>
      <c r="E439" t="str">
        <f>_xlfn.XLOOKUP(Table16[[#This Row],[LocID ]],Table2[Loc],Table2[from Tower data],"PotentialCand")</f>
        <v>PotentialCand</v>
      </c>
      <c r="F439" t="str">
        <f>_xlfn.XLOOKUP(Table16[[#This Row],[LocID ]],Towerops!A446:A968,Towerops!A446:A968,"NoTowerOpsReport")</f>
        <v>NoTowerOpsReport</v>
      </c>
    </row>
    <row r="440" spans="1:6" hidden="1">
      <c r="A440" t="s">
        <v>2994</v>
      </c>
      <c r="B440" t="s">
        <v>2995</v>
      </c>
      <c r="C440" s="1">
        <v>68</v>
      </c>
      <c r="D440" s="1">
        <v>8</v>
      </c>
      <c r="E440" t="str">
        <f>_xlfn.XLOOKUP(Table16[[#This Row],[LocID ]],Table2[Loc],Table2[from Tower data],"PotentialCand")</f>
        <v>PotentialCand</v>
      </c>
      <c r="F440" t="str">
        <f>_xlfn.XLOOKUP(Table16[[#This Row],[LocID ]],Towerops!A447:A969,Towerops!A447:A969,"NoTowerOpsReport")</f>
        <v>NoTowerOpsReport</v>
      </c>
    </row>
    <row r="441" spans="1:6" hidden="1">
      <c r="A441" t="s">
        <v>2996</v>
      </c>
      <c r="B441" t="s">
        <v>1817</v>
      </c>
      <c r="C441" s="1">
        <v>66</v>
      </c>
      <c r="D441" s="1"/>
      <c r="E441" t="str">
        <f>_xlfn.XLOOKUP(Table16[[#This Row],[LocID ]],Table2[Loc],Table2[from Tower data],"PotentialCand")</f>
        <v>PotentialCand</v>
      </c>
      <c r="F441" t="str">
        <f>_xlfn.XLOOKUP(Table16[[#This Row],[LocID ]],Towerops!A448:A970,Towerops!A448:A970,"NoTowerOpsReport")</f>
        <v>NoTowerOpsReport</v>
      </c>
    </row>
    <row r="442" spans="1:6" hidden="1">
      <c r="A442" t="s">
        <v>2997</v>
      </c>
      <c r="B442" t="s">
        <v>2998</v>
      </c>
      <c r="C442" s="1">
        <v>64</v>
      </c>
      <c r="D442" s="1">
        <v>2</v>
      </c>
      <c r="E442" t="str">
        <f>_xlfn.XLOOKUP(Table16[[#This Row],[LocID ]],Table2[Loc],Table2[from Tower data],"PotentialCand")</f>
        <v>PotentialCand</v>
      </c>
      <c r="F442" t="str">
        <f>_xlfn.XLOOKUP(Table16[[#This Row],[LocID ]],Towerops!A449:A971,Towerops!A449:A971,"NoTowerOpsReport")</f>
        <v>NoTowerOpsReport</v>
      </c>
    </row>
    <row r="443" spans="1:6" hidden="1">
      <c r="A443" t="s">
        <v>2999</v>
      </c>
      <c r="B443" t="s">
        <v>3000</v>
      </c>
      <c r="C443" s="1">
        <v>64</v>
      </c>
      <c r="D443" s="1">
        <v>5</v>
      </c>
      <c r="E443" t="str">
        <f>_xlfn.XLOOKUP(Table16[[#This Row],[LocID ]],Table2[Loc],Table2[from Tower data],"PotentialCand")</f>
        <v>PotentialCand</v>
      </c>
      <c r="F443" t="str">
        <f>_xlfn.XLOOKUP(Table16[[#This Row],[LocID ]],Towerops!A450:A972,Towerops!A450:A972,"NoTowerOpsReport")</f>
        <v>NoTowerOpsReport</v>
      </c>
    </row>
    <row r="444" spans="1:6" hidden="1">
      <c r="A444" t="s">
        <v>3001</v>
      </c>
      <c r="B444" t="s">
        <v>3002</v>
      </c>
      <c r="C444" s="1">
        <v>62</v>
      </c>
      <c r="D444" s="1"/>
      <c r="E444" t="str">
        <f>_xlfn.XLOOKUP(Table16[[#This Row],[LocID ]],Table2[Loc],Table2[from Tower data],"PotentialCand")</f>
        <v>PotentialCand</v>
      </c>
      <c r="F444" t="str">
        <f>_xlfn.XLOOKUP(Table16[[#This Row],[LocID ]],Towerops!A451:A973,Towerops!A451:A973,"NoTowerOpsReport")</f>
        <v>NoTowerOpsReport</v>
      </c>
    </row>
    <row r="445" spans="1:6" hidden="1">
      <c r="A445" t="s">
        <v>3003</v>
      </c>
      <c r="B445" t="s">
        <v>3004</v>
      </c>
      <c r="C445" s="1">
        <v>57</v>
      </c>
      <c r="D445" s="1">
        <v>1</v>
      </c>
      <c r="E445" t="str">
        <f>_xlfn.XLOOKUP(Table16[[#This Row],[LocID ]],Table2[Loc],Table2[from Tower data],"PotentialCand")</f>
        <v>PotentialCand</v>
      </c>
      <c r="F445" t="str">
        <f>_xlfn.XLOOKUP(Table16[[#This Row],[LocID ]],Towerops!A452:A974,Towerops!A452:A974,"NoTowerOpsReport")</f>
        <v>NoTowerOpsReport</v>
      </c>
    </row>
    <row r="446" spans="1:6" hidden="1">
      <c r="A446" t="s">
        <v>3005</v>
      </c>
      <c r="B446" t="s">
        <v>3006</v>
      </c>
      <c r="C446" s="1">
        <v>54</v>
      </c>
      <c r="D446" s="1">
        <v>1</v>
      </c>
      <c r="E446" t="str">
        <f>_xlfn.XLOOKUP(Table16[[#This Row],[LocID ]],Table2[Loc],Table2[from Tower data],"PotentialCand")</f>
        <v>PotentialCand</v>
      </c>
      <c r="F446" t="str">
        <f>_xlfn.XLOOKUP(Table16[[#This Row],[LocID ]],Towerops!A453:A975,Towerops!A453:A975,"NoTowerOpsReport")</f>
        <v>NoTowerOpsReport</v>
      </c>
    </row>
    <row r="447" spans="1:6" hidden="1">
      <c r="A447" t="s">
        <v>3007</v>
      </c>
      <c r="B447" t="s">
        <v>3008</v>
      </c>
      <c r="C447" s="1">
        <v>53</v>
      </c>
      <c r="D447" s="1"/>
      <c r="E447" t="str">
        <f>_xlfn.XLOOKUP(Table16[[#This Row],[LocID ]],Table2[Loc],Table2[from Tower data],"PotentialCand")</f>
        <v>PotentialCand</v>
      </c>
      <c r="F447" t="str">
        <f>_xlfn.XLOOKUP(Table16[[#This Row],[LocID ]],Towerops!A454:A976,Towerops!A454:A976,"NoTowerOpsReport")</f>
        <v>NoTowerOpsReport</v>
      </c>
    </row>
    <row r="448" spans="1:6" hidden="1">
      <c r="A448" t="s">
        <v>3009</v>
      </c>
      <c r="B448" t="s">
        <v>3010</v>
      </c>
      <c r="C448" s="1">
        <v>52</v>
      </c>
      <c r="D448" s="1">
        <v>5</v>
      </c>
      <c r="E448" t="str">
        <f>_xlfn.XLOOKUP(Table16[[#This Row],[LocID ]],Table2[Loc],Table2[from Tower data],"PotentialCand")</f>
        <v>PotentialCand</v>
      </c>
      <c r="F448" t="str">
        <f>_xlfn.XLOOKUP(Table16[[#This Row],[LocID ]],Towerops!A455:A977,Towerops!A455:A977,"NoTowerOpsReport")</f>
        <v>NoTowerOpsReport</v>
      </c>
    </row>
    <row r="449" spans="1:6" hidden="1">
      <c r="A449" t="s">
        <v>3011</v>
      </c>
      <c r="B449" t="s">
        <v>3012</v>
      </c>
      <c r="C449" s="1">
        <v>49</v>
      </c>
      <c r="D449" s="1"/>
      <c r="E449" t="str">
        <f>_xlfn.XLOOKUP(Table16[[#This Row],[LocID ]],Table2[Loc],Table2[from Tower data],"PotentialCand")</f>
        <v>PotentialCand</v>
      </c>
      <c r="F449" t="str">
        <f>_xlfn.XLOOKUP(Table16[[#This Row],[LocID ]],Towerops!A456:A978,Towerops!A456:A978,"NoTowerOpsReport")</f>
        <v>NoTowerOpsReport</v>
      </c>
    </row>
    <row r="450" spans="1:6" hidden="1">
      <c r="A450" t="s">
        <v>3013</v>
      </c>
      <c r="B450" t="s">
        <v>3014</v>
      </c>
      <c r="C450" s="1">
        <v>48</v>
      </c>
      <c r="D450" s="1">
        <v>5</v>
      </c>
      <c r="E450" t="str">
        <f>_xlfn.XLOOKUP(Table16[[#This Row],[LocID ]],Table2[Loc],Table2[from Tower data],"PotentialCand")</f>
        <v>PotentialCand</v>
      </c>
      <c r="F450" t="str">
        <f>_xlfn.XLOOKUP(Table16[[#This Row],[LocID ]],Towerops!A457:A979,Towerops!A457:A979,"NoTowerOpsReport")</f>
        <v>NoTowerOpsReport</v>
      </c>
    </row>
    <row r="451" spans="1:6" hidden="1">
      <c r="A451" t="s">
        <v>3015</v>
      </c>
      <c r="B451" t="s">
        <v>3016</v>
      </c>
      <c r="C451" s="1">
        <v>47</v>
      </c>
      <c r="D451" s="1"/>
      <c r="E451" t="str">
        <f>_xlfn.XLOOKUP(Table16[[#This Row],[LocID ]],Table2[Loc],Table2[from Tower data],"PotentialCand")</f>
        <v>PotentialCand</v>
      </c>
      <c r="F451" t="str">
        <f>_xlfn.XLOOKUP(Table16[[#This Row],[LocID ]],Towerops!A458:A980,Towerops!A458:A980,"NoTowerOpsReport")</f>
        <v>NoTowerOpsReport</v>
      </c>
    </row>
    <row r="452" spans="1:6" hidden="1">
      <c r="A452" t="s">
        <v>3017</v>
      </c>
      <c r="B452" t="s">
        <v>3018</v>
      </c>
      <c r="C452" s="1">
        <v>47</v>
      </c>
      <c r="D452" s="1">
        <v>3</v>
      </c>
      <c r="E452" t="str">
        <f>_xlfn.XLOOKUP(Table16[[#This Row],[LocID ]],Table2[Loc],Table2[from Tower data],"PotentialCand")</f>
        <v>PotentialCand</v>
      </c>
      <c r="F452" t="str">
        <f>_xlfn.XLOOKUP(Table16[[#This Row],[LocID ]],Towerops!A459:A981,Towerops!A459:A981,"NoTowerOpsReport")</f>
        <v>NoTowerOpsReport</v>
      </c>
    </row>
    <row r="453" spans="1:6" hidden="1">
      <c r="A453" t="s">
        <v>3019</v>
      </c>
      <c r="B453" t="s">
        <v>3020</v>
      </c>
      <c r="C453" s="1">
        <v>46</v>
      </c>
      <c r="D453" s="1"/>
      <c r="E453" t="str">
        <f>_xlfn.XLOOKUP(Table16[[#This Row],[LocID ]],Table2[Loc],Table2[from Tower data],"PotentialCand")</f>
        <v>PotentialCand</v>
      </c>
      <c r="F453" t="str">
        <f>_xlfn.XLOOKUP(Table16[[#This Row],[LocID ]],Towerops!A460:A982,Towerops!A460:A982,"NoTowerOpsReport")</f>
        <v>NoTowerOpsReport</v>
      </c>
    </row>
    <row r="454" spans="1:6" hidden="1">
      <c r="A454" t="s">
        <v>3021</v>
      </c>
      <c r="B454" t="s">
        <v>3022</v>
      </c>
      <c r="C454" s="1">
        <v>45</v>
      </c>
      <c r="D454" s="1">
        <v>1</v>
      </c>
      <c r="E454" t="str">
        <f>_xlfn.XLOOKUP(Table16[[#This Row],[LocID ]],Table2[Loc],Table2[from Tower data],"PotentialCand")</f>
        <v>PotentialCand</v>
      </c>
      <c r="F454" t="str">
        <f>_xlfn.XLOOKUP(Table16[[#This Row],[LocID ]],Towerops!A461:A983,Towerops!A461:A983,"NoTowerOpsReport")</f>
        <v>NoTowerOpsReport</v>
      </c>
    </row>
    <row r="455" spans="1:6" hidden="1">
      <c r="A455" t="s">
        <v>3023</v>
      </c>
      <c r="B455" t="s">
        <v>3024</v>
      </c>
      <c r="C455" s="1">
        <v>44</v>
      </c>
      <c r="D455" s="1"/>
      <c r="E455" t="str">
        <f>_xlfn.XLOOKUP(Table16[[#This Row],[LocID ]],Table2[Loc],Table2[from Tower data],"PotentialCand")</f>
        <v>PotentialCand</v>
      </c>
      <c r="F455" t="str">
        <f>_xlfn.XLOOKUP(Table16[[#This Row],[LocID ]],Towerops!A462:A984,Towerops!A462:A984,"NoTowerOpsReport")</f>
        <v>NoTowerOpsReport</v>
      </c>
    </row>
    <row r="456" spans="1:6" hidden="1">
      <c r="A456" t="s">
        <v>3025</v>
      </c>
      <c r="B456" t="s">
        <v>3026</v>
      </c>
      <c r="C456" s="1">
        <v>42</v>
      </c>
      <c r="D456" s="1"/>
      <c r="E456" t="str">
        <f>_xlfn.XLOOKUP(Table16[[#This Row],[LocID ]],Table2[Loc],Table2[from Tower data],"PotentialCand")</f>
        <v>PotentialCand</v>
      </c>
      <c r="F456" t="str">
        <f>_xlfn.XLOOKUP(Table16[[#This Row],[LocID ]],Towerops!A463:A985,Towerops!A463:A985,"NoTowerOpsReport")</f>
        <v>NoTowerOpsReport</v>
      </c>
    </row>
    <row r="457" spans="1:6" hidden="1">
      <c r="A457" t="s">
        <v>3027</v>
      </c>
      <c r="B457" t="s">
        <v>3028</v>
      </c>
      <c r="C457" s="1">
        <v>41</v>
      </c>
      <c r="D457" s="1">
        <v>21</v>
      </c>
      <c r="E457" t="str">
        <f>_xlfn.XLOOKUP(Table16[[#This Row],[LocID ]],Table2[Loc],Table2[from Tower data],"PotentialCand")</f>
        <v>PotentialCand</v>
      </c>
      <c r="F457" t="str">
        <f>_xlfn.XLOOKUP(Table16[[#This Row],[LocID ]],Towerops!A464:A986,Towerops!A464:A986,"NoTowerOpsReport")</f>
        <v>NoTowerOpsReport</v>
      </c>
    </row>
    <row r="458" spans="1:6" hidden="1">
      <c r="A458" t="s">
        <v>3029</v>
      </c>
      <c r="B458" t="s">
        <v>3030</v>
      </c>
      <c r="C458" s="1">
        <v>41</v>
      </c>
      <c r="D458" s="1">
        <v>11</v>
      </c>
      <c r="E458" t="str">
        <f>_xlfn.XLOOKUP(Table16[[#This Row],[LocID ]],Table2[Loc],Table2[from Tower data],"PotentialCand")</f>
        <v>PotentialCand</v>
      </c>
      <c r="F458" t="str">
        <f>_xlfn.XLOOKUP(Table16[[#This Row],[LocID ]],Towerops!A465:A987,Towerops!A465:A987,"NoTowerOpsReport")</f>
        <v>NoTowerOpsReport</v>
      </c>
    </row>
    <row r="459" spans="1:6" hidden="1">
      <c r="A459" t="s">
        <v>3031</v>
      </c>
      <c r="B459" t="s">
        <v>3032</v>
      </c>
      <c r="C459" s="1">
        <v>38</v>
      </c>
      <c r="D459" s="1">
        <v>3</v>
      </c>
      <c r="E459" t="str">
        <f>_xlfn.XLOOKUP(Table16[[#This Row],[LocID ]],Table2[Loc],Table2[from Tower data],"PotentialCand")</f>
        <v>PotentialCand</v>
      </c>
      <c r="F459" t="str">
        <f>_xlfn.XLOOKUP(Table16[[#This Row],[LocID ]],Towerops!A466:A988,Towerops!A466:A988,"NoTowerOpsReport")</f>
        <v>NoTowerOpsReport</v>
      </c>
    </row>
    <row r="460" spans="1:6" hidden="1">
      <c r="A460" t="s">
        <v>3033</v>
      </c>
      <c r="B460" t="s">
        <v>3034</v>
      </c>
      <c r="C460" s="1">
        <v>35</v>
      </c>
      <c r="D460" s="1"/>
      <c r="E460" t="str">
        <f>_xlfn.XLOOKUP(Table16[[#This Row],[LocID ]],Table2[Loc],Table2[from Tower data],"PotentialCand")</f>
        <v>PotentialCand</v>
      </c>
      <c r="F460" t="str">
        <f>_xlfn.XLOOKUP(Table16[[#This Row],[LocID ]],Towerops!A467:A989,Towerops!A467:A989,"NoTowerOpsReport")</f>
        <v>NoTowerOpsReport</v>
      </c>
    </row>
    <row r="461" spans="1:6" hidden="1">
      <c r="A461" t="s">
        <v>3035</v>
      </c>
      <c r="B461" t="s">
        <v>3036</v>
      </c>
      <c r="C461" s="1">
        <v>33</v>
      </c>
      <c r="D461" s="1"/>
      <c r="E461" t="str">
        <f>_xlfn.XLOOKUP(Table16[[#This Row],[LocID ]],Table2[Loc],Table2[from Tower data],"PotentialCand")</f>
        <v>PotentialCand</v>
      </c>
      <c r="F461" t="str">
        <f>_xlfn.XLOOKUP(Table16[[#This Row],[LocID ]],Towerops!A468:A990,Towerops!A468:A990,"NoTowerOpsReport")</f>
        <v>NoTowerOpsReport</v>
      </c>
    </row>
    <row r="462" spans="1:6" hidden="1">
      <c r="A462" t="s">
        <v>3037</v>
      </c>
      <c r="B462" t="s">
        <v>387</v>
      </c>
      <c r="C462" s="1">
        <v>33</v>
      </c>
      <c r="D462" s="1">
        <v>34</v>
      </c>
      <c r="E462" t="str">
        <f>_xlfn.XLOOKUP(Table16[[#This Row],[LocID ]],Table2[Loc],Table2[from Tower data],"PotentialCand")</f>
        <v>PotentialCand</v>
      </c>
      <c r="F462" t="str">
        <f>_xlfn.XLOOKUP(Table16[[#This Row],[LocID ]],Towerops!A469:A991,Towerops!A469:A991,"NoTowerOpsReport")</f>
        <v>NoTowerOpsReport</v>
      </c>
    </row>
    <row r="463" spans="1:6" hidden="1">
      <c r="A463" t="s">
        <v>3038</v>
      </c>
      <c r="B463" t="s">
        <v>3039</v>
      </c>
      <c r="C463" s="1">
        <v>32</v>
      </c>
      <c r="D463" s="1">
        <v>2</v>
      </c>
      <c r="E463" t="str">
        <f>_xlfn.XLOOKUP(Table16[[#This Row],[LocID ]],Table2[Loc],Table2[from Tower data],"PotentialCand")</f>
        <v>PotentialCand</v>
      </c>
      <c r="F463" t="str">
        <f>_xlfn.XLOOKUP(Table16[[#This Row],[LocID ]],Towerops!A470:A992,Towerops!A470:A992,"NoTowerOpsReport")</f>
        <v>NoTowerOpsReport</v>
      </c>
    </row>
    <row r="464" spans="1:6" hidden="1">
      <c r="A464" t="s">
        <v>3040</v>
      </c>
      <c r="B464" t="s">
        <v>3041</v>
      </c>
      <c r="C464" s="1">
        <v>29</v>
      </c>
      <c r="D464" s="1">
        <v>1</v>
      </c>
      <c r="E464" t="str">
        <f>_xlfn.XLOOKUP(Table16[[#This Row],[LocID ]],Table2[Loc],Table2[from Tower data],"PotentialCand")</f>
        <v>PotentialCand</v>
      </c>
      <c r="F464" t="str">
        <f>_xlfn.XLOOKUP(Table16[[#This Row],[LocID ]],Towerops!A471:A993,Towerops!A471:A993,"NoTowerOpsReport")</f>
        <v>NoTowerOpsReport</v>
      </c>
    </row>
    <row r="465" spans="1:6" hidden="1">
      <c r="A465" t="s">
        <v>3042</v>
      </c>
      <c r="B465" t="s">
        <v>3043</v>
      </c>
      <c r="C465" s="1">
        <v>27</v>
      </c>
      <c r="D465" s="1">
        <v>7</v>
      </c>
      <c r="E465" t="str">
        <f>_xlfn.XLOOKUP(Table16[[#This Row],[LocID ]],Table2[Loc],Table2[from Tower data],"PotentialCand")</f>
        <v>PotentialCand</v>
      </c>
      <c r="F465" t="str">
        <f>_xlfn.XLOOKUP(Table16[[#This Row],[LocID ]],Towerops!A472:A994,Towerops!A472:A994,"NoTowerOpsReport")</f>
        <v>NoTowerOpsReport</v>
      </c>
    </row>
    <row r="466" spans="1:6" hidden="1">
      <c r="A466" t="s">
        <v>3044</v>
      </c>
      <c r="B466" t="s">
        <v>3045</v>
      </c>
      <c r="C466" s="1">
        <v>24</v>
      </c>
      <c r="D466" s="1"/>
      <c r="E466" t="str">
        <f>_xlfn.XLOOKUP(Table16[[#This Row],[LocID ]],Table2[Loc],Table2[from Tower data],"PotentialCand")</f>
        <v>PotentialCand</v>
      </c>
      <c r="F466" t="str">
        <f>_xlfn.XLOOKUP(Table16[[#This Row],[LocID ]],Towerops!A473:A995,Towerops!A473:A995,"NoTowerOpsReport")</f>
        <v>NoTowerOpsReport</v>
      </c>
    </row>
    <row r="467" spans="1:6" hidden="1">
      <c r="A467" t="s">
        <v>3046</v>
      </c>
      <c r="B467" t="s">
        <v>1631</v>
      </c>
      <c r="C467" s="1">
        <v>22</v>
      </c>
      <c r="D467" s="1">
        <v>1</v>
      </c>
      <c r="E467" t="str">
        <f>_xlfn.XLOOKUP(Table16[[#This Row],[LocID ]],Table2[Loc],Table2[from Tower data],"PotentialCand")</f>
        <v>PotentialCand</v>
      </c>
      <c r="F467" t="str">
        <f>_xlfn.XLOOKUP(Table16[[#This Row],[LocID ]],Towerops!A474:A996,Towerops!A474:A996,"NoTowerOpsReport")</f>
        <v>NoTowerOpsReport</v>
      </c>
    </row>
    <row r="468" spans="1:6" hidden="1">
      <c r="A468" t="s">
        <v>3047</v>
      </c>
      <c r="B468" t="s">
        <v>3048</v>
      </c>
      <c r="C468" s="1">
        <v>21</v>
      </c>
      <c r="D468" s="1">
        <v>2</v>
      </c>
      <c r="E468" t="str">
        <f>_xlfn.XLOOKUP(Table16[[#This Row],[LocID ]],Table2[Loc],Table2[from Tower data],"PotentialCand")</f>
        <v>PotentialCand</v>
      </c>
      <c r="F468" t="str">
        <f>_xlfn.XLOOKUP(Table16[[#This Row],[LocID ]],Towerops!A475:A997,Towerops!A475:A997,"NoTowerOpsReport")</f>
        <v>NoTowerOpsReport</v>
      </c>
    </row>
    <row r="469" spans="1:6" hidden="1">
      <c r="A469" t="s">
        <v>3049</v>
      </c>
      <c r="B469" t="s">
        <v>3050</v>
      </c>
      <c r="C469" s="1">
        <v>21</v>
      </c>
      <c r="D469" s="1">
        <v>16</v>
      </c>
      <c r="E469" t="str">
        <f>_xlfn.XLOOKUP(Table16[[#This Row],[LocID ]],Table2[Loc],Table2[from Tower data],"PotentialCand")</f>
        <v>PotentialCand</v>
      </c>
      <c r="F469" t="str">
        <f>_xlfn.XLOOKUP(Table16[[#This Row],[LocID ]],Towerops!A476:A998,Towerops!A476:A998,"NoTowerOpsReport")</f>
        <v>NoTowerOpsReport</v>
      </c>
    </row>
    <row r="470" spans="1:6" hidden="1">
      <c r="A470" t="s">
        <v>3051</v>
      </c>
      <c r="B470" t="s">
        <v>3052</v>
      </c>
      <c r="C470" s="1">
        <v>20</v>
      </c>
      <c r="D470" s="1"/>
      <c r="E470" t="str">
        <f>_xlfn.XLOOKUP(Table16[[#This Row],[LocID ]],Table2[Loc],Table2[from Tower data],"PotentialCand")</f>
        <v>PotentialCand</v>
      </c>
      <c r="F470" t="str">
        <f>_xlfn.XLOOKUP(Table16[[#This Row],[LocID ]],Towerops!A477:A999,Towerops!A477:A999,"NoTowerOpsReport")</f>
        <v>NoTowerOpsReport</v>
      </c>
    </row>
    <row r="471" spans="1:6" hidden="1">
      <c r="A471" t="s">
        <v>3053</v>
      </c>
      <c r="B471" t="s">
        <v>3054</v>
      </c>
      <c r="C471" s="1">
        <v>20</v>
      </c>
      <c r="D471" s="1"/>
      <c r="E471" t="str">
        <f>_xlfn.XLOOKUP(Table16[[#This Row],[LocID ]],Table2[Loc],Table2[from Tower data],"PotentialCand")</f>
        <v>PotentialCand</v>
      </c>
      <c r="F471" t="str">
        <f>_xlfn.XLOOKUP(Table16[[#This Row],[LocID ]],Towerops!A478:A1000,Towerops!A478:A1000,"NoTowerOpsReport")</f>
        <v>NoTowerOpsReport</v>
      </c>
    </row>
    <row r="472" spans="1:6" hidden="1">
      <c r="A472" t="s">
        <v>3055</v>
      </c>
      <c r="B472" t="s">
        <v>192</v>
      </c>
      <c r="C472" s="1">
        <v>20</v>
      </c>
      <c r="D472" s="1">
        <v>2</v>
      </c>
      <c r="E472" t="str">
        <f>_xlfn.XLOOKUP(Table16[[#This Row],[LocID ]],Table2[Loc],Table2[from Tower data],"PotentialCand")</f>
        <v>PotentialCand</v>
      </c>
      <c r="F472" t="str">
        <f>_xlfn.XLOOKUP(Table16[[#This Row],[LocID ]],Towerops!A479:A1001,Towerops!A479:A1001,"NoTowerOpsReport")</f>
        <v>NoTowerOpsReport</v>
      </c>
    </row>
    <row r="473" spans="1:6" hidden="1">
      <c r="A473" t="s">
        <v>3056</v>
      </c>
      <c r="B473" t="s">
        <v>3057</v>
      </c>
      <c r="C473" s="1">
        <v>20</v>
      </c>
      <c r="D473" s="1"/>
      <c r="E473" t="str">
        <f>_xlfn.XLOOKUP(Table16[[#This Row],[LocID ]],Table2[Loc],Table2[from Tower data],"PotentialCand")</f>
        <v>PotentialCand</v>
      </c>
      <c r="F473" t="str">
        <f>_xlfn.XLOOKUP(Table16[[#This Row],[LocID ]],Towerops!A480:A1002,Towerops!A480:A1002,"NoTowerOpsReport")</f>
        <v>NoTowerOpsReport</v>
      </c>
    </row>
    <row r="474" spans="1:6" hidden="1">
      <c r="A474" t="s">
        <v>3058</v>
      </c>
      <c r="B474" t="s">
        <v>462</v>
      </c>
      <c r="C474" s="1">
        <v>18</v>
      </c>
      <c r="D474" s="1">
        <v>2</v>
      </c>
      <c r="E474" t="str">
        <f>_xlfn.XLOOKUP(Table16[[#This Row],[LocID ]],Table2[Loc],Table2[from Tower data],"PotentialCand")</f>
        <v>PotentialCand</v>
      </c>
      <c r="F474" t="str">
        <f>_xlfn.XLOOKUP(Table16[[#This Row],[LocID ]],Towerops!A481:A1003,Towerops!A481:A1003,"NoTowerOpsReport")</f>
        <v>NoTowerOpsReport</v>
      </c>
    </row>
    <row r="475" spans="1:6" hidden="1">
      <c r="A475" t="s">
        <v>3059</v>
      </c>
      <c r="B475" t="s">
        <v>3060</v>
      </c>
      <c r="C475" s="1">
        <v>17</v>
      </c>
      <c r="D475" s="1"/>
      <c r="E475" t="str">
        <f>_xlfn.XLOOKUP(Table16[[#This Row],[LocID ]],Table2[Loc],Table2[from Tower data],"PotentialCand")</f>
        <v>PotentialCand</v>
      </c>
      <c r="F475" t="str">
        <f>_xlfn.XLOOKUP(Table16[[#This Row],[LocID ]],Towerops!A482:A1004,Towerops!A482:A1004,"NoTowerOpsReport")</f>
        <v>NoTowerOpsReport</v>
      </c>
    </row>
    <row r="476" spans="1:6" hidden="1">
      <c r="A476" t="s">
        <v>3061</v>
      </c>
      <c r="B476" t="s">
        <v>3062</v>
      </c>
      <c r="C476" s="1">
        <v>17</v>
      </c>
      <c r="D476" s="1">
        <v>1</v>
      </c>
      <c r="E476" t="str">
        <f>_xlfn.XLOOKUP(Table16[[#This Row],[LocID ]],Table2[Loc],Table2[from Tower data],"PotentialCand")</f>
        <v>PotentialCand</v>
      </c>
      <c r="F476" t="str">
        <f>_xlfn.XLOOKUP(Table16[[#This Row],[LocID ]],Towerops!A483:A1005,Towerops!A483:A1005,"NoTowerOpsReport")</f>
        <v>NoTowerOpsReport</v>
      </c>
    </row>
    <row r="477" spans="1:6" hidden="1">
      <c r="A477" t="s">
        <v>3063</v>
      </c>
      <c r="B477" t="s">
        <v>3064</v>
      </c>
      <c r="C477" s="1">
        <v>15</v>
      </c>
      <c r="D477" s="1"/>
      <c r="E477" t="str">
        <f>_xlfn.XLOOKUP(Table16[[#This Row],[LocID ]],Table2[Loc],Table2[from Tower data],"PotentialCand")</f>
        <v>PotentialCand</v>
      </c>
      <c r="F477" t="str">
        <f>_xlfn.XLOOKUP(Table16[[#This Row],[LocID ]],Towerops!A484:A1006,Towerops!A484:A1006,"NoTowerOpsReport")</f>
        <v>NoTowerOpsReport</v>
      </c>
    </row>
    <row r="478" spans="1:6" hidden="1">
      <c r="A478" t="s">
        <v>3065</v>
      </c>
      <c r="B478" t="s">
        <v>3066</v>
      </c>
      <c r="C478" s="1">
        <v>15</v>
      </c>
      <c r="D478" s="1"/>
      <c r="E478" t="str">
        <f>_xlfn.XLOOKUP(Table16[[#This Row],[LocID ]],Table2[Loc],Table2[from Tower data],"PotentialCand")</f>
        <v>PotentialCand</v>
      </c>
      <c r="F478" t="str">
        <f>_xlfn.XLOOKUP(Table16[[#This Row],[LocID ]],Towerops!A485:A1007,Towerops!A485:A1007,"NoTowerOpsReport")</f>
        <v>NoTowerOpsReport</v>
      </c>
    </row>
    <row r="479" spans="1:6" hidden="1">
      <c r="A479" t="s">
        <v>3067</v>
      </c>
      <c r="B479" t="s">
        <v>3068</v>
      </c>
      <c r="C479" s="1">
        <v>12</v>
      </c>
      <c r="D479" s="1"/>
      <c r="E479" t="str">
        <f>_xlfn.XLOOKUP(Table16[[#This Row],[LocID ]],Table2[Loc],Table2[from Tower data],"PotentialCand")</f>
        <v>PotentialCand</v>
      </c>
      <c r="F479" t="str">
        <f>_xlfn.XLOOKUP(Table16[[#This Row],[LocID ]],Towerops!A486:A1008,Towerops!A486:A1008,"NoTowerOpsReport")</f>
        <v>NoTowerOpsReport</v>
      </c>
    </row>
    <row r="480" spans="1:6" hidden="1">
      <c r="A480" t="s">
        <v>3069</v>
      </c>
      <c r="B480" t="s">
        <v>3070</v>
      </c>
      <c r="C480" s="1">
        <v>11</v>
      </c>
      <c r="D480" s="1"/>
      <c r="E480" t="str">
        <f>_xlfn.XLOOKUP(Table16[[#This Row],[LocID ]],Table2[Loc],Table2[from Tower data],"PotentialCand")</f>
        <v>PotentialCand</v>
      </c>
      <c r="F480" t="str">
        <f>_xlfn.XLOOKUP(Table16[[#This Row],[LocID ]],Towerops!A487:A1009,Towerops!A487:A1009,"NoTowerOpsReport")</f>
        <v>NoTowerOpsReport</v>
      </c>
    </row>
    <row r="481" spans="1:8" hidden="1">
      <c r="A481" t="s">
        <v>3071</v>
      </c>
      <c r="B481" t="s">
        <v>3072</v>
      </c>
      <c r="C481" s="1">
        <v>9</v>
      </c>
      <c r="D481" s="1"/>
      <c r="E481" t="str">
        <f>_xlfn.XLOOKUP(Table16[[#This Row],[LocID ]],Table2[Loc],Table2[from Tower data],"PotentialCand")</f>
        <v>PotentialCand</v>
      </c>
      <c r="F481" t="str">
        <f>_xlfn.XLOOKUP(Table16[[#This Row],[LocID ]],Towerops!A488:A1010,Towerops!A488:A1010,"NoTowerOpsReport")</f>
        <v>NoTowerOpsReport</v>
      </c>
    </row>
    <row r="482" spans="1:8" hidden="1">
      <c r="A482" t="s">
        <v>3073</v>
      </c>
      <c r="B482" t="s">
        <v>1847</v>
      </c>
      <c r="C482" s="1">
        <v>8</v>
      </c>
      <c r="D482" s="1">
        <v>1</v>
      </c>
      <c r="E482" t="str">
        <f>_xlfn.XLOOKUP(Table16[[#This Row],[LocID ]],Table2[Loc],Table2[from Tower data],"PotentialCand")</f>
        <v>PotentialCand</v>
      </c>
      <c r="F482" t="str">
        <f>_xlfn.XLOOKUP(Table16[[#This Row],[LocID ]],Towerops!A489:A1011,Towerops!A489:A1011,"NoTowerOpsReport")</f>
        <v>NoTowerOpsReport</v>
      </c>
    </row>
    <row r="483" spans="1:8" hidden="1">
      <c r="A483" t="s">
        <v>3074</v>
      </c>
      <c r="B483" t="s">
        <v>3075</v>
      </c>
      <c r="C483" s="1">
        <v>5</v>
      </c>
      <c r="D483" s="1"/>
      <c r="E483" t="str">
        <f>_xlfn.XLOOKUP(Table16[[#This Row],[LocID ]],Table2[Loc],Table2[from Tower data],"PotentialCand")</f>
        <v>PotentialCand</v>
      </c>
      <c r="F483" t="str">
        <f>_xlfn.XLOOKUP(Table16[[#This Row],[LocID ]],Towerops!A490:A1012,Towerops!A490:A1012,"NoTowerOpsReport")</f>
        <v>NoTowerOpsReport</v>
      </c>
    </row>
    <row r="484" spans="1:8" hidden="1">
      <c r="A484" t="s">
        <v>3076</v>
      </c>
      <c r="B484" t="s">
        <v>3077</v>
      </c>
      <c r="C484" s="1">
        <v>4</v>
      </c>
      <c r="D484" s="1"/>
      <c r="E484" t="str">
        <f>_xlfn.XLOOKUP(Table16[[#This Row],[LocID ]],Table2[Loc],Table2[from Tower data],"PotentialCand")</f>
        <v>PotentialCand</v>
      </c>
      <c r="F484" t="str">
        <f>_xlfn.XLOOKUP(Table16[[#This Row],[LocID ]],Towerops!A491:A1013,Towerops!A491:A1013,"NoTowerOpsReport")</f>
        <v>NoTowerOpsReport</v>
      </c>
    </row>
    <row r="485" spans="1:8" hidden="1">
      <c r="A485" t="s">
        <v>3078</v>
      </c>
      <c r="B485" t="s">
        <v>3079</v>
      </c>
      <c r="C485" s="1">
        <v>4</v>
      </c>
      <c r="D485" s="1"/>
      <c r="E485" t="str">
        <f>_xlfn.XLOOKUP(Table16[[#This Row],[LocID ]],Table2[Loc],Table2[from Tower data],"PotentialCand")</f>
        <v>PotentialCand</v>
      </c>
      <c r="F485" t="str">
        <f>_xlfn.XLOOKUP(Table16[[#This Row],[LocID ]],Towerops!A492:A1014,Towerops!A492:A1014,"NoTowerOpsReport")</f>
        <v>NoTowerOpsReport</v>
      </c>
      <c r="H485">
        <v>495</v>
      </c>
    </row>
    <row r="486" spans="1:8" hidden="1">
      <c r="A486" t="s">
        <v>3080</v>
      </c>
      <c r="B486" t="s">
        <v>3081</v>
      </c>
      <c r="C486" s="1">
        <v>4</v>
      </c>
      <c r="D486" s="1"/>
      <c r="E486" t="str">
        <f>_xlfn.XLOOKUP(Table16[[#This Row],[LocID ]],Table2[Loc],Table2[from Tower data],"PotentialCand")</f>
        <v>PotentialCand</v>
      </c>
      <c r="F486" t="str">
        <f>_xlfn.XLOOKUP(Table16[[#This Row],[LocID ]],Towerops!A493:A1015,Towerops!A493:A1015,"NoTowerOpsReport")</f>
        <v>NoTowerOpsReport</v>
      </c>
    </row>
    <row r="487" spans="1:8" hidden="1">
      <c r="A487" t="s">
        <v>3082</v>
      </c>
      <c r="B487" t="s">
        <v>3083</v>
      </c>
      <c r="C487" s="1">
        <v>3</v>
      </c>
      <c r="D487" s="1"/>
      <c r="E487" t="str">
        <f>_xlfn.XLOOKUP(Table16[[#This Row],[LocID ]],Table2[Loc],Table2[from Tower data],"PotentialCand")</f>
        <v>PotentialCand</v>
      </c>
      <c r="F487" t="str">
        <f>_xlfn.XLOOKUP(Table16[[#This Row],[LocID ]],Towerops!A494:A1016,Towerops!A494:A1016,"NoTowerOpsReport")</f>
        <v>NoTowerOpsReport</v>
      </c>
    </row>
    <row r="488" spans="1:8" hidden="1">
      <c r="A488" t="s">
        <v>3084</v>
      </c>
      <c r="B488" t="s">
        <v>3085</v>
      </c>
      <c r="C488" s="1">
        <v>3</v>
      </c>
      <c r="D488" s="1"/>
      <c r="E488" t="str">
        <f>_xlfn.XLOOKUP(Table16[[#This Row],[LocID ]],Table2[Loc],Table2[from Tower data],"PotentialCand")</f>
        <v>PotentialCand</v>
      </c>
      <c r="F488" t="str">
        <f>_xlfn.XLOOKUP(Table16[[#This Row],[LocID ]],Towerops!A495:A1017,Towerops!A495:A1017,"NoTowerOpsReport")</f>
        <v>NoTowerOpsReport</v>
      </c>
    </row>
    <row r="489" spans="1:8" hidden="1">
      <c r="A489" t="s">
        <v>3086</v>
      </c>
      <c r="B489" t="s">
        <v>2402</v>
      </c>
      <c r="C489" s="1">
        <v>0</v>
      </c>
      <c r="D489" s="1"/>
      <c r="E489" t="str">
        <f>_xlfn.XLOOKUP(Table16[[#This Row],[LocID ]],Table2[Loc],Table2[from Tower data],"PotentialCand")</f>
        <v>PotentialCand</v>
      </c>
      <c r="F489" t="str">
        <f>_xlfn.XLOOKUP(Table16[[#This Row],[LocID ]],Towerops!A496:A1018,Towerops!A496:A1018,"NoTowerOpsReport")</f>
        <v>NoTowerOpsReport</v>
      </c>
    </row>
    <row r="490" spans="1:8" hidden="1">
      <c r="A490" t="s">
        <v>3087</v>
      </c>
      <c r="B490" t="s">
        <v>1009</v>
      </c>
      <c r="C490" s="1">
        <v>0</v>
      </c>
      <c r="D490" s="1"/>
      <c r="E490" t="str">
        <f>_xlfn.XLOOKUP(Table16[[#This Row],[LocID ]],Table2[Loc],Table2[from Tower data],"PotentialCand")</f>
        <v>PotentialCand</v>
      </c>
      <c r="F490" t="str">
        <f>_xlfn.XLOOKUP(Table16[[#This Row],[LocID ]],Towerops!A497:A1019,Towerops!A497:A1019,"NoTowerOpsReport")</f>
        <v>NoTowerOpsReport</v>
      </c>
    </row>
    <row r="491" spans="1:8" hidden="1">
      <c r="A491" t="s">
        <v>3088</v>
      </c>
      <c r="B491" t="s">
        <v>526</v>
      </c>
      <c r="C491" s="1">
        <v>0</v>
      </c>
      <c r="D491" s="1"/>
      <c r="E491" t="str">
        <f>_xlfn.XLOOKUP(Table16[[#This Row],[LocID ]],Table2[Loc],Table2[from Tower data],"PotentialCand")</f>
        <v>PotentialCand</v>
      </c>
      <c r="F491" t="str">
        <f>_xlfn.XLOOKUP(Table16[[#This Row],[LocID ]],Towerops!A498:A1020,Towerops!A498:A1020,"NoTowerOpsReport")</f>
        <v>NoTowerOpsReport</v>
      </c>
    </row>
    <row r="492" spans="1:8" hidden="1">
      <c r="A492" t="s">
        <v>3089</v>
      </c>
      <c r="B492" t="s">
        <v>2631</v>
      </c>
      <c r="C492" s="1">
        <v>0</v>
      </c>
      <c r="D492" s="1"/>
      <c r="E492" t="str">
        <f>_xlfn.XLOOKUP(Table16[[#This Row],[LocID ]],Table2[Loc],Table2[from Tower data],"PotentialCand")</f>
        <v>PotentialCand</v>
      </c>
      <c r="F492" t="str">
        <f>_xlfn.XLOOKUP(Table16[[#This Row],[LocID ]],Towerops!A499:A1021,Towerops!A499:A1021,"NoTowerOpsReport")</f>
        <v>NoTowerOpsReport</v>
      </c>
    </row>
    <row r="493" spans="1:8" hidden="1">
      <c r="A493" t="s">
        <v>3090</v>
      </c>
      <c r="B493" t="s">
        <v>715</v>
      </c>
      <c r="C493" s="1">
        <v>0</v>
      </c>
      <c r="D493" s="1"/>
      <c r="E493" t="str">
        <f>_xlfn.XLOOKUP(Table16[[#This Row],[LocID ]],Table2[Loc],Table2[from Tower data],"PotentialCand")</f>
        <v>PotentialCand</v>
      </c>
      <c r="F493" t="str">
        <f>_xlfn.XLOOKUP(Table16[[#This Row],[LocID ]],Towerops!A500:A1022,Towerops!A500:A1022,"NoTowerOpsReport")</f>
        <v>NoTowerOpsReport</v>
      </c>
    </row>
    <row r="494" spans="1:8" hidden="1">
      <c r="A494" t="s">
        <v>3091</v>
      </c>
      <c r="B494" t="s">
        <v>2498</v>
      </c>
      <c r="C494" s="1">
        <v>0</v>
      </c>
      <c r="D494" s="1"/>
      <c r="E494" t="str">
        <f>_xlfn.XLOOKUP(Table16[[#This Row],[LocID ]],Table2[Loc],Table2[from Tower data],"PotentialCand")</f>
        <v>PotentialCand</v>
      </c>
      <c r="F494" t="str">
        <f>_xlfn.XLOOKUP(Table16[[#This Row],[LocID ]],Towerops!A501:A1023,Towerops!A501:A1023,"NoTowerOpsReport")</f>
        <v>NoTowerOpsReport</v>
      </c>
    </row>
    <row r="495" spans="1:8" hidden="1">
      <c r="A495" t="s">
        <v>3092</v>
      </c>
      <c r="B495" t="s">
        <v>3093</v>
      </c>
      <c r="C495" s="1">
        <v>0</v>
      </c>
      <c r="D495" s="1"/>
      <c r="E495" t="str">
        <f>_xlfn.XLOOKUP(Table16[[#This Row],[LocID ]],Table2[Loc],Table2[from Tower data],"PotentialCand")</f>
        <v>PotentialCand</v>
      </c>
      <c r="F495" t="str">
        <f>_xlfn.XLOOKUP(Table16[[#This Row],[LocID ]],Towerops!A502:A1024,Towerops!A502:A1024,"NoTowerOpsReport")</f>
        <v>NoTowerOpsReport</v>
      </c>
    </row>
    <row r="496" spans="1:8" hidden="1">
      <c r="A496" t="s">
        <v>3094</v>
      </c>
      <c r="B496" t="s">
        <v>706</v>
      </c>
      <c r="C496" s="1">
        <v>0</v>
      </c>
      <c r="D496" s="1"/>
      <c r="E496" t="str">
        <f>_xlfn.XLOOKUP(Table16[[#This Row],[LocID ]],Table2[Loc],Table2[from Tower data],"PotentialCand")</f>
        <v>PotentialCand</v>
      </c>
      <c r="F496" t="str">
        <f>_xlfn.XLOOKUP(Table16[[#This Row],[LocID ]],Towerops!A503:A1025,Towerops!A503:A1025,"NoTowerOpsReport")</f>
        <v>NoTowerOpsReport</v>
      </c>
    </row>
    <row r="497" spans="3:4">
      <c r="C497" s="1"/>
      <c r="D497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A861-E5EB-4743-9B9C-322459FD3D59}">
  <dimension ref="A1:H346"/>
  <sheetViews>
    <sheetView workbookViewId="0">
      <selection activeCell="E75" sqref="E75"/>
    </sheetView>
  </sheetViews>
  <sheetFormatPr defaultRowHeight="14.25"/>
  <cols>
    <col min="1" max="1" width="24.85546875" bestFit="1" customWidth="1"/>
    <col min="2" max="2" width="24.85546875" customWidth="1"/>
    <col min="4" max="4" width="11.140625" bestFit="1" customWidth="1"/>
    <col min="5" max="5" width="21.28515625" bestFit="1" customWidth="1"/>
    <col min="6" max="6" width="33" bestFit="1" customWidth="1"/>
  </cols>
  <sheetData>
    <row r="1" spans="1:6">
      <c r="A1" s="22" t="s">
        <v>3095</v>
      </c>
      <c r="B1" s="22" t="s">
        <v>918</v>
      </c>
      <c r="C1" s="23" t="s">
        <v>919</v>
      </c>
      <c r="D1" s="23" t="s">
        <v>1102</v>
      </c>
      <c r="E1" s="26" t="s">
        <v>1103</v>
      </c>
      <c r="F1" s="26" t="s">
        <v>1104</v>
      </c>
    </row>
    <row r="2" spans="1:6" hidden="1">
      <c r="A2" s="3" t="s">
        <v>361</v>
      </c>
      <c r="B2" s="3" t="s">
        <v>362</v>
      </c>
      <c r="C2" s="24">
        <v>326341</v>
      </c>
      <c r="D2" s="1">
        <v>1426687</v>
      </c>
      <c r="E2" t="str">
        <f>_xlfn.XLOOKUP(Table14[[#This Row],[LocId ]],Table2[Loc],Table2[from Tower data],"PotentialCand")</f>
        <v>SEA</v>
      </c>
      <c r="F2" t="str">
        <f>_xlfn.XLOOKUP(Table14[[#This Row],[LocId ]],Towerops!A9:A531,Towerops!A9:A531,"NoTowerOpsReport")</f>
        <v>SEA</v>
      </c>
    </row>
    <row r="3" spans="1:6" hidden="1">
      <c r="A3" s="3" t="s">
        <v>363</v>
      </c>
      <c r="B3" s="3" t="s">
        <v>364</v>
      </c>
      <c r="C3" s="24">
        <v>262765</v>
      </c>
      <c r="D3" s="1">
        <v>72520</v>
      </c>
      <c r="E3" t="str">
        <f>_xlfn.XLOOKUP(Table14[[#This Row],[LocId ]],Table2[Loc],Table2[from Tower data],"PotentialCand")</f>
        <v>APA</v>
      </c>
      <c r="F3" t="str">
        <f>_xlfn.XLOOKUP(Table14[[#This Row],[LocId ]],Towerops!A10:A532,Towerops!A10:A532,"NoTowerOpsReport")</f>
        <v>APA</v>
      </c>
    </row>
    <row r="4" spans="1:6" hidden="1">
      <c r="A4" s="3" t="s">
        <v>365</v>
      </c>
      <c r="B4" s="3" t="s">
        <v>327</v>
      </c>
      <c r="C4" s="24">
        <v>237936</v>
      </c>
      <c r="D4" s="1">
        <v>597030</v>
      </c>
      <c r="E4" t="str">
        <f>_xlfn.XLOOKUP(Table14[[#This Row],[LocId ]],Table2[Loc],Table2[from Tower data],"PotentialCand")</f>
        <v>PDX</v>
      </c>
      <c r="F4" t="str">
        <f>_xlfn.XLOOKUP(Table14[[#This Row],[LocId ]],Towerops!A11:A533,Towerops!A11:A533,"NoTowerOpsReport")</f>
        <v>PDX</v>
      </c>
    </row>
    <row r="5" spans="1:6" hidden="1">
      <c r="A5" s="3" t="s">
        <v>366</v>
      </c>
      <c r="B5" s="3" t="s">
        <v>362</v>
      </c>
      <c r="C5" s="24">
        <v>188823</v>
      </c>
      <c r="D5" s="1">
        <v>47191</v>
      </c>
      <c r="E5" t="str">
        <f>_xlfn.XLOOKUP(Table14[[#This Row],[LocId ]],Table2[Loc],Table2[from Tower data],"PotentialCand")</f>
        <v>BFI</v>
      </c>
      <c r="F5" t="str">
        <f>_xlfn.XLOOKUP(Table14[[#This Row],[LocId ]],Towerops!A12:A534,Towerops!A12:A534,"NoTowerOpsReport")</f>
        <v>BFI</v>
      </c>
    </row>
    <row r="6" spans="1:6" hidden="1">
      <c r="A6" s="3" t="s">
        <v>367</v>
      </c>
      <c r="B6" s="3" t="s">
        <v>364</v>
      </c>
      <c r="C6" s="24">
        <v>173534</v>
      </c>
      <c r="D6" s="1">
        <v>2509603</v>
      </c>
      <c r="E6" t="str">
        <f>_xlfn.XLOOKUP(Table14[[#This Row],[LocId ]],Table2[Loc],Table2[from Tower data],"PotentialCand")</f>
        <v>DEN</v>
      </c>
      <c r="F6" t="str">
        <f>_xlfn.XLOOKUP(Table14[[#This Row],[LocId ]],Towerops!A13:A535,Towerops!A13:A535,"NoTowerOpsReport")</f>
        <v>DEN</v>
      </c>
    </row>
    <row r="7" spans="1:6" hidden="1">
      <c r="A7" s="3" t="s">
        <v>368</v>
      </c>
      <c r="B7" s="3" t="s">
        <v>369</v>
      </c>
      <c r="C7" s="24">
        <v>159535</v>
      </c>
      <c r="D7" s="1">
        <v>1188193</v>
      </c>
      <c r="E7" t="str">
        <f>_xlfn.XLOOKUP(Table14[[#This Row],[LocId ]],Table2[Loc],Table2[from Tower data],"PotentialCand")</f>
        <v>SLC</v>
      </c>
      <c r="F7" t="str">
        <f>_xlfn.XLOOKUP(Table14[[#This Row],[LocId ]],Towerops!A14:A536,Towerops!A14:A536,"NoTowerOpsReport")</f>
        <v>SLC</v>
      </c>
    </row>
    <row r="8" spans="1:6" hidden="1">
      <c r="A8" s="3" t="s">
        <v>370</v>
      </c>
      <c r="B8" s="3" t="s">
        <v>371</v>
      </c>
      <c r="C8" s="24">
        <v>142583</v>
      </c>
      <c r="D8" s="1">
        <v>190772</v>
      </c>
      <c r="E8" t="str">
        <f>_xlfn.XLOOKUP(Table14[[#This Row],[LocId ]],Table2[Loc],Table2[from Tower data],"PotentialCand")</f>
        <v>BOI</v>
      </c>
      <c r="F8" t="str">
        <f>_xlfn.XLOOKUP(Table14[[#This Row],[LocId ]],Towerops!A15:A537,Towerops!A15:A537,"NoTowerOpsReport")</f>
        <v>BOI</v>
      </c>
    </row>
    <row r="9" spans="1:6" hidden="1">
      <c r="A9" s="3" t="s">
        <v>372</v>
      </c>
      <c r="B9" s="3" t="s">
        <v>373</v>
      </c>
      <c r="C9" s="24">
        <v>102867</v>
      </c>
      <c r="D9" s="1">
        <v>86222</v>
      </c>
      <c r="E9" t="str">
        <f>_xlfn.XLOOKUP(Table14[[#This Row],[LocId ]],Table2[Loc],Table2[from Tower data],"PotentialCand")</f>
        <v>ASE</v>
      </c>
      <c r="F9" t="str">
        <f>_xlfn.XLOOKUP(Table14[[#This Row],[LocId ]],Towerops!A16:A538,Towerops!A16:A538,"NoTowerOpsReport")</f>
        <v>ASE</v>
      </c>
    </row>
    <row r="10" spans="1:6" hidden="1">
      <c r="A10" s="3" t="s">
        <v>374</v>
      </c>
      <c r="B10" s="3" t="s">
        <v>375</v>
      </c>
      <c r="C10" s="24">
        <v>85316</v>
      </c>
      <c r="D10" s="1">
        <v>137533</v>
      </c>
      <c r="E10" t="str">
        <f>_xlfn.XLOOKUP(Table14[[#This Row],[LocId ]],Table2[Loc],Table2[from Tower data],"PotentialCand")</f>
        <v>GEG</v>
      </c>
      <c r="F10" t="str">
        <f>_xlfn.XLOOKUP(Table14[[#This Row],[LocId ]],Towerops!A17:A539,Towerops!A17:A539,"NoTowerOpsReport")</f>
        <v>GEG</v>
      </c>
    </row>
    <row r="11" spans="1:6" hidden="1">
      <c r="A11" s="3" t="s">
        <v>376</v>
      </c>
      <c r="B11" s="3" t="s">
        <v>364</v>
      </c>
      <c r="C11" s="24">
        <v>79820</v>
      </c>
      <c r="D11" s="1">
        <v>19869</v>
      </c>
      <c r="E11" t="str">
        <f>_xlfn.XLOOKUP(Table14[[#This Row],[LocId ]],Table2[Loc],Table2[from Tower data],"PotentialCand")</f>
        <v>BJC</v>
      </c>
      <c r="F11" t="str">
        <f>_xlfn.XLOOKUP(Table14[[#This Row],[LocId ]],Towerops!A18:A540,Towerops!A18:A540,"NoTowerOpsReport")</f>
        <v>BJC</v>
      </c>
    </row>
    <row r="12" spans="1:6" hidden="1">
      <c r="A12" s="3" t="s">
        <v>377</v>
      </c>
      <c r="B12" s="3" t="s">
        <v>378</v>
      </c>
      <c r="C12" s="24">
        <v>77439</v>
      </c>
      <c r="D12" s="1">
        <v>47029</v>
      </c>
      <c r="E12" t="str">
        <f>_xlfn.XLOOKUP(Table14[[#This Row],[LocId ]],Table2[Loc],Table2[from Tower data],"PotentialCand")</f>
        <v>EGE</v>
      </c>
      <c r="F12" t="str">
        <f>_xlfn.XLOOKUP(Table14[[#This Row],[LocId ]],Towerops!A19:A541,Towerops!A19:A541,"NoTowerOpsReport")</f>
        <v>EGE</v>
      </c>
    </row>
    <row r="13" spans="1:6" hidden="1">
      <c r="A13" s="3" t="s">
        <v>379</v>
      </c>
      <c r="B13" s="3" t="s">
        <v>327</v>
      </c>
      <c r="C13" s="24">
        <v>74553</v>
      </c>
      <c r="D13" s="1">
        <v>14072</v>
      </c>
      <c r="E13" t="str">
        <f>_xlfn.XLOOKUP(Table14[[#This Row],[LocId ]],Table2[Loc],Table2[from Tower data],"PotentialCand")</f>
        <v>HIO</v>
      </c>
      <c r="F13" t="str">
        <f>_xlfn.XLOOKUP(Table14[[#This Row],[LocId ]],Towerops!A20:A542,Towerops!A20:A542,"NoTowerOpsReport")</f>
        <v>HIO</v>
      </c>
    </row>
    <row r="14" spans="1:6" hidden="1">
      <c r="A14" s="3" t="s">
        <v>380</v>
      </c>
      <c r="B14" s="3" t="s">
        <v>381</v>
      </c>
      <c r="C14" s="24">
        <v>74331</v>
      </c>
      <c r="D14" s="1">
        <v>92048</v>
      </c>
      <c r="E14" t="str">
        <f>_xlfn.XLOOKUP(Table14[[#This Row],[LocId ]],Table2[Loc],Table2[from Tower data],"PotentialCand")</f>
        <v>BZN</v>
      </c>
      <c r="F14" t="str">
        <f>_xlfn.XLOOKUP(Table14[[#This Row],[LocId ]],Towerops!A21:A543,Towerops!A21:A543,"NoTowerOpsReport")</f>
        <v>BZN</v>
      </c>
    </row>
    <row r="15" spans="1:6" hidden="1">
      <c r="A15" s="3" t="s">
        <v>382</v>
      </c>
      <c r="B15" s="3" t="s">
        <v>383</v>
      </c>
      <c r="C15" s="24">
        <v>68930</v>
      </c>
      <c r="D15" s="1">
        <v>80855</v>
      </c>
      <c r="E15" t="str">
        <f>_xlfn.XLOOKUP(Table14[[#This Row],[LocId ]],Table2[Loc],Table2[from Tower data],"PotentialCand")</f>
        <v>BIL</v>
      </c>
      <c r="F15" t="str">
        <f>_xlfn.XLOOKUP(Table14[[#This Row],[LocId ]],Towerops!A22:A544,Towerops!A22:A544,"NoTowerOpsReport")</f>
        <v>BIL</v>
      </c>
    </row>
    <row r="16" spans="1:6" hidden="1">
      <c r="A16" s="3" t="s">
        <v>384</v>
      </c>
      <c r="B16" s="3" t="s">
        <v>385</v>
      </c>
      <c r="C16" s="24">
        <v>66942</v>
      </c>
      <c r="D16" s="1">
        <v>12973</v>
      </c>
      <c r="E16" t="str">
        <f>_xlfn.XLOOKUP(Table14[[#This Row],[LocId ]],Table2[Loc],Table2[from Tower data],"PotentialCand")</f>
        <v>PAE</v>
      </c>
      <c r="F16" t="str">
        <f>_xlfn.XLOOKUP(Table14[[#This Row],[LocId ]],Towerops!A23:A545,Towerops!A23:A545,"NoTowerOpsReport")</f>
        <v>PAE</v>
      </c>
    </row>
    <row r="17" spans="1:6" hidden="1">
      <c r="A17" s="3" t="s">
        <v>386</v>
      </c>
      <c r="B17" s="3" t="s">
        <v>387</v>
      </c>
      <c r="C17" s="24">
        <v>64946</v>
      </c>
      <c r="D17" s="1">
        <v>50333</v>
      </c>
      <c r="E17" t="str">
        <f>_xlfn.XLOOKUP(Table14[[#This Row],[LocId ]],Table2[Loc],Table2[from Tower data],"PotentialCand")</f>
        <v>MFR</v>
      </c>
      <c r="F17" t="str">
        <f>_xlfn.XLOOKUP(Table14[[#This Row],[LocId ]],Towerops!A24:A546,Towerops!A24:A546,"NoTowerOpsReport")</f>
        <v>MFR</v>
      </c>
    </row>
    <row r="18" spans="1:6" hidden="1">
      <c r="A18" s="3" t="s">
        <v>388</v>
      </c>
      <c r="B18" s="3" t="s">
        <v>389</v>
      </c>
      <c r="C18" s="24">
        <v>63649</v>
      </c>
      <c r="D18" s="1">
        <v>113260</v>
      </c>
      <c r="E18" t="str">
        <f>_xlfn.XLOOKUP(Table14[[#This Row],[LocId ]],Table2[Loc],Table2[from Tower data],"PotentialCand")</f>
        <v>COS</v>
      </c>
      <c r="F18" t="str">
        <f>_xlfn.XLOOKUP(Table14[[#This Row],[LocId ]],Towerops!A25:A547,Towerops!A25:A547,"NoTowerOpsReport")</f>
        <v>COS</v>
      </c>
    </row>
    <row r="19" spans="1:6" hidden="1">
      <c r="A19" s="3" t="s">
        <v>390</v>
      </c>
      <c r="B19" s="3" t="s">
        <v>391</v>
      </c>
      <c r="C19" s="24">
        <v>63489</v>
      </c>
      <c r="D19" s="1">
        <v>66108</v>
      </c>
      <c r="E19" t="str">
        <f>_xlfn.XLOOKUP(Table14[[#This Row],[LocId ]],Table2[Loc],Table2[from Tower data],"PotentialCand")</f>
        <v>JAC</v>
      </c>
      <c r="F19" t="str">
        <f>_xlfn.XLOOKUP(Table14[[#This Row],[LocId ]],Towerops!A26:A548,Towerops!A26:A548,"NoTowerOpsReport")</f>
        <v>JAC</v>
      </c>
    </row>
    <row r="20" spans="1:6" hidden="1">
      <c r="A20" s="3" t="s">
        <v>392</v>
      </c>
      <c r="B20" s="3" t="s">
        <v>393</v>
      </c>
      <c r="C20" s="24">
        <v>57116</v>
      </c>
      <c r="D20" s="1">
        <v>60040</v>
      </c>
      <c r="E20" t="str">
        <f>_xlfn.XLOOKUP(Table14[[#This Row],[LocId ]],Table2[Loc],Table2[from Tower data],"PotentialCand")</f>
        <v>EUG</v>
      </c>
      <c r="F20" t="str">
        <f>_xlfn.XLOOKUP(Table14[[#This Row],[LocId ]],Towerops!A27:A549,Towerops!A27:A549,"NoTowerOpsReport")</f>
        <v>EUG</v>
      </c>
    </row>
    <row r="21" spans="1:6" hidden="1">
      <c r="A21" s="3" t="s">
        <v>394</v>
      </c>
      <c r="B21" s="3" t="s">
        <v>395</v>
      </c>
      <c r="C21" s="24">
        <v>53600</v>
      </c>
      <c r="D21" s="1">
        <v>28803</v>
      </c>
      <c r="E21" t="str">
        <f>_xlfn.XLOOKUP(Table14[[#This Row],[LocId ]],Table2[Loc],Table2[from Tower data],"PotentialCand")</f>
        <v>SUN</v>
      </c>
      <c r="F21" t="str">
        <f>_xlfn.XLOOKUP(Table14[[#This Row],[LocId ]],Towerops!A28:A550,Towerops!A28:A550,"NoTowerOpsReport")</f>
        <v>SUN</v>
      </c>
    </row>
    <row r="22" spans="1:6" hidden="1">
      <c r="A22" s="3" t="s">
        <v>396</v>
      </c>
      <c r="B22" s="3" t="s">
        <v>397</v>
      </c>
      <c r="C22" s="24">
        <v>49956</v>
      </c>
      <c r="D22" s="1">
        <v>50435</v>
      </c>
      <c r="E22" t="str">
        <f>_xlfn.XLOOKUP(Table14[[#This Row],[LocId ]],Table2[Loc],Table2[from Tower data],"PotentialCand")</f>
        <v>RDM</v>
      </c>
      <c r="F22" t="str">
        <f>_xlfn.XLOOKUP(Table14[[#This Row],[LocId ]],Towerops!A29:A551,Towerops!A29:A551,"NoTowerOpsReport")</f>
        <v>RDM</v>
      </c>
    </row>
    <row r="23" spans="1:6" hidden="1">
      <c r="A23" s="3" t="s">
        <v>398</v>
      </c>
      <c r="B23" s="3" t="s">
        <v>399</v>
      </c>
      <c r="C23" s="24">
        <v>46439</v>
      </c>
      <c r="D23" s="1">
        <v>40976</v>
      </c>
      <c r="E23" t="str">
        <f>_xlfn.XLOOKUP(Table14[[#This Row],[LocId ]],Table2[Loc],Table2[from Tower data],"PotentialCand")</f>
        <v>MSO</v>
      </c>
      <c r="F23" t="str">
        <f>_xlfn.XLOOKUP(Table14[[#This Row],[LocId ]],Towerops!A30:A552,Towerops!A30:A552,"NoTowerOpsReport")</f>
        <v>MSO</v>
      </c>
    </row>
    <row r="24" spans="1:6" hidden="1">
      <c r="A24" s="3" t="s">
        <v>400</v>
      </c>
      <c r="B24" s="3" t="s">
        <v>401</v>
      </c>
      <c r="C24" s="24">
        <v>45038</v>
      </c>
      <c r="D24" s="1">
        <v>38491</v>
      </c>
      <c r="E24" t="str">
        <f>_xlfn.XLOOKUP(Table14[[#This Row],[LocId ]],Table2[Loc],Table2[from Tower data],"PotentialCand")</f>
        <v>GPI</v>
      </c>
      <c r="F24" t="str">
        <f>_xlfn.XLOOKUP(Table14[[#This Row],[LocId ]],Towerops!A31:A553,Towerops!A31:A553,"NoTowerOpsReport")</f>
        <v>GPI</v>
      </c>
    </row>
    <row r="25" spans="1:6" hidden="1">
      <c r="A25" s="3" t="s">
        <v>402</v>
      </c>
      <c r="B25" s="3" t="s">
        <v>403</v>
      </c>
      <c r="C25" s="24">
        <v>43080</v>
      </c>
      <c r="D25" s="1">
        <v>1344</v>
      </c>
      <c r="E25" t="str">
        <f>_xlfn.XLOOKUP(Table14[[#This Row],[LocId ]],Table2[Loc],Table2[from Tower data],"PotentialCand")</f>
        <v>UAO</v>
      </c>
      <c r="F25" t="str">
        <f>_xlfn.XLOOKUP(Table14[[#This Row],[LocId ]],Towerops!A32:A554,Towerops!A32:A554,"NoTowerOpsReport")</f>
        <v>UAO</v>
      </c>
    </row>
    <row r="26" spans="1:6" hidden="1">
      <c r="A26" s="3" t="s">
        <v>404</v>
      </c>
      <c r="B26" s="3" t="s">
        <v>405</v>
      </c>
      <c r="C26" s="24">
        <v>42981</v>
      </c>
      <c r="D26" s="1">
        <v>42626</v>
      </c>
      <c r="E26" t="str">
        <f>_xlfn.XLOOKUP(Table14[[#This Row],[LocId ]],Table2[Loc],Table2[from Tower data],"PotentialCand")</f>
        <v>PSC</v>
      </c>
      <c r="F26" t="str">
        <f>_xlfn.XLOOKUP(Table14[[#This Row],[LocId ]],Towerops!A33:A555,Towerops!A33:A555,"NoTowerOpsReport")</f>
        <v>PSC</v>
      </c>
    </row>
    <row r="27" spans="1:6" hidden="1">
      <c r="A27" s="3" t="s">
        <v>406</v>
      </c>
      <c r="B27" s="3" t="s">
        <v>407</v>
      </c>
      <c r="C27" s="24">
        <v>40030</v>
      </c>
      <c r="D27" s="1">
        <v>55923</v>
      </c>
      <c r="E27" t="str">
        <f>_xlfn.XLOOKUP(Table14[[#This Row],[LocId ]],Table2[Loc],Table2[from Tower data],"PotentialCand")</f>
        <v>GJT</v>
      </c>
      <c r="F27" t="str">
        <f>_xlfn.XLOOKUP(Table14[[#This Row],[LocId ]],Towerops!A34:A556,Towerops!A34:A556,"NoTowerOpsReport")</f>
        <v>GJT</v>
      </c>
    </row>
    <row r="28" spans="1:6" hidden="1">
      <c r="A28" s="3" t="s">
        <v>408</v>
      </c>
      <c r="B28" s="3" t="s">
        <v>409</v>
      </c>
      <c r="C28" s="24">
        <v>37871</v>
      </c>
      <c r="D28" s="1">
        <v>18248</v>
      </c>
      <c r="E28" t="str">
        <f>_xlfn.XLOOKUP(Table14[[#This Row],[LocId ]],Table2[Loc],Table2[from Tower data],"PotentialCand")</f>
        <v>BLI</v>
      </c>
      <c r="F28" t="str">
        <f>_xlfn.XLOOKUP(Table14[[#This Row],[LocId ]],Towerops!A35:A557,Towerops!A35:A557,"NoTowerOpsReport")</f>
        <v>BLI</v>
      </c>
    </row>
    <row r="29" spans="1:6" hidden="1">
      <c r="A29" s="3" t="s">
        <v>410</v>
      </c>
      <c r="B29" s="3" t="s">
        <v>411</v>
      </c>
      <c r="C29" s="24">
        <v>35092</v>
      </c>
      <c r="D29" s="1">
        <v>1422</v>
      </c>
      <c r="E29" t="str">
        <f>_xlfn.XLOOKUP(Table14[[#This Row],[LocId ]],Table2[Loc],Table2[from Tower data],"PotentialCand")</f>
        <v>No Data</v>
      </c>
      <c r="F29" t="str">
        <f>_xlfn.XLOOKUP(Table14[[#This Row],[LocId ]],Towerops!A36:A558,Towerops!A36:A558,"NoTowerOpsReport")</f>
        <v>NoTowerOpsReport</v>
      </c>
    </row>
    <row r="30" spans="1:6" hidden="1">
      <c r="A30" s="3" t="s">
        <v>412</v>
      </c>
      <c r="B30" s="3" t="s">
        <v>413</v>
      </c>
      <c r="C30" s="24">
        <v>34525</v>
      </c>
      <c r="D30" s="1">
        <v>1045</v>
      </c>
      <c r="E30" t="str">
        <f>_xlfn.XLOOKUP(Table14[[#This Row],[LocId ]],Table2[Loc],Table2[from Tower data],"PotentialCand")</f>
        <v>TIW</v>
      </c>
      <c r="F30" t="str">
        <f>_xlfn.XLOOKUP(Table14[[#This Row],[LocId ]],Towerops!A37:A559,Towerops!A37:A559,"NoTowerOpsReport")</f>
        <v>TIW</v>
      </c>
    </row>
    <row r="31" spans="1:6" hidden="1">
      <c r="A31" s="3" t="s">
        <v>414</v>
      </c>
      <c r="B31" s="3" t="s">
        <v>415</v>
      </c>
      <c r="C31" s="24">
        <v>34149</v>
      </c>
      <c r="D31" s="1">
        <v>27397</v>
      </c>
      <c r="E31" t="str">
        <f>_xlfn.XLOOKUP(Table14[[#This Row],[LocId ]],Table2[Loc],Table2[from Tower data],"PotentialCand")</f>
        <v>No Data</v>
      </c>
      <c r="F31" t="str">
        <f>_xlfn.XLOOKUP(Table14[[#This Row],[LocId ]],Towerops!A38:A560,Towerops!A38:A560,"NoTowerOpsReport")</f>
        <v>NoTowerOpsReport</v>
      </c>
    </row>
    <row r="32" spans="1:6" hidden="1">
      <c r="A32" s="3" t="s">
        <v>416</v>
      </c>
      <c r="B32" s="3" t="s">
        <v>417</v>
      </c>
      <c r="C32" s="24">
        <v>33041</v>
      </c>
      <c r="D32" s="1">
        <v>37342</v>
      </c>
      <c r="E32" t="str">
        <f>_xlfn.XLOOKUP(Table14[[#This Row],[LocId ]],Table2[Loc],Table2[from Tower data],"PotentialCand")</f>
        <v>CPR</v>
      </c>
      <c r="F32" t="str">
        <f>_xlfn.XLOOKUP(Table14[[#This Row],[LocId ]],Towerops!A39:A561,Towerops!A39:A561,"NoTowerOpsReport")</f>
        <v>CPR</v>
      </c>
    </row>
    <row r="33" spans="1:6" hidden="1">
      <c r="A33" s="3" t="s">
        <v>418</v>
      </c>
      <c r="B33" s="3" t="s">
        <v>419</v>
      </c>
      <c r="C33" s="24">
        <v>32968</v>
      </c>
      <c r="D33" s="1">
        <v>1548</v>
      </c>
      <c r="E33" t="str">
        <f>_xlfn.XLOOKUP(Table14[[#This Row],[LocId ]],Table2[Loc],Table2[from Tower data],"PotentialCand")</f>
        <v>YKM</v>
      </c>
      <c r="F33" t="str">
        <f>_xlfn.XLOOKUP(Table14[[#This Row],[LocId ]],Towerops!A40:A562,Towerops!A40:A562,"NoTowerOpsReport")</f>
        <v>YKM</v>
      </c>
    </row>
    <row r="34" spans="1:6" hidden="1">
      <c r="A34" s="3" t="s">
        <v>420</v>
      </c>
      <c r="B34" s="3" t="s">
        <v>421</v>
      </c>
      <c r="C34" s="24">
        <v>32430</v>
      </c>
      <c r="D34" s="1">
        <v>10474</v>
      </c>
      <c r="E34" t="str">
        <f>_xlfn.XLOOKUP(Table14[[#This Row],[LocId ]],Table2[Loc],Table2[from Tower data],"PotentialCand")</f>
        <v>PVU</v>
      </c>
      <c r="F34" t="str">
        <f>_xlfn.XLOOKUP(Table14[[#This Row],[LocId ]],Towerops!A41:A563,Towerops!A41:A563,"NoTowerOpsReport")</f>
        <v>PVU</v>
      </c>
    </row>
    <row r="35" spans="1:6" hidden="1">
      <c r="A35" s="3" t="s">
        <v>422</v>
      </c>
      <c r="B35" s="3" t="s">
        <v>423</v>
      </c>
      <c r="C35" s="24">
        <v>30339</v>
      </c>
      <c r="D35" s="1">
        <v>31433</v>
      </c>
      <c r="E35" t="str">
        <f>_xlfn.XLOOKUP(Table14[[#This Row],[LocId ]],Table2[Loc],Table2[from Tower data],"PotentialCand")</f>
        <v>GTF</v>
      </c>
      <c r="F35" t="str">
        <f>_xlfn.XLOOKUP(Table14[[#This Row],[LocId ]],Towerops!A42:A564,Towerops!A42:A564,"NoTowerOpsReport")</f>
        <v>GTF</v>
      </c>
    </row>
    <row r="36" spans="1:6" hidden="1">
      <c r="A36" s="3" t="s">
        <v>424</v>
      </c>
      <c r="B36" s="3" t="s">
        <v>425</v>
      </c>
      <c r="C36" s="24">
        <v>30203</v>
      </c>
      <c r="D36" s="1">
        <v>27262</v>
      </c>
      <c r="E36" t="str">
        <f>_xlfn.XLOOKUP(Table14[[#This Row],[LocId ]],Table2[Loc],Table2[from Tower data],"PotentialCand")</f>
        <v>No Data</v>
      </c>
      <c r="F36" t="str">
        <f>_xlfn.XLOOKUP(Table14[[#This Row],[LocId ]],Towerops!A43:A565,Towerops!A43:A565,"NoTowerOpsReport")</f>
        <v>NoTowerOpsReport</v>
      </c>
    </row>
    <row r="37" spans="1:6" hidden="1">
      <c r="A37" s="3" t="s">
        <v>426</v>
      </c>
      <c r="B37" s="3" t="s">
        <v>427</v>
      </c>
      <c r="C37" s="24">
        <v>29820</v>
      </c>
      <c r="D37" s="1">
        <v>12483</v>
      </c>
      <c r="E37" t="str">
        <f>_xlfn.XLOOKUP(Table14[[#This Row],[LocId ]],Table2[Loc],Table2[from Tower data],"PotentialCand")</f>
        <v>No Data</v>
      </c>
      <c r="F37" t="str">
        <f>_xlfn.XLOOKUP(Table14[[#This Row],[LocId ]],Towerops!A44:A566,Towerops!A44:A566,"NoTowerOpsReport")</f>
        <v>NoTowerOpsReport</v>
      </c>
    </row>
    <row r="38" spans="1:6" hidden="1">
      <c r="A38" s="3" t="s">
        <v>428</v>
      </c>
      <c r="B38" s="3" t="s">
        <v>429</v>
      </c>
      <c r="C38" s="24">
        <v>29589</v>
      </c>
      <c r="D38" s="1">
        <v>14487</v>
      </c>
      <c r="E38" t="str">
        <f>_xlfn.XLOOKUP(Table14[[#This Row],[LocId ]],Table2[Loc],Table2[from Tower data],"PotentialCand")</f>
        <v>PUB</v>
      </c>
      <c r="F38" t="str">
        <f>_xlfn.XLOOKUP(Table14[[#This Row],[LocId ]],Towerops!A45:A567,Towerops!A45:A567,"NoTowerOpsReport")</f>
        <v>PUB</v>
      </c>
    </row>
    <row r="39" spans="1:6" hidden="1">
      <c r="A39" s="3" t="s">
        <v>430</v>
      </c>
      <c r="B39" s="3" t="s">
        <v>431</v>
      </c>
      <c r="C39" s="24">
        <v>28553</v>
      </c>
      <c r="D39" s="1">
        <v>780</v>
      </c>
      <c r="E39" t="str">
        <f>_xlfn.XLOOKUP(Table14[[#This Row],[LocId ]],Table2[Loc],Table2[from Tower data],"PotentialCand")</f>
        <v>RNT</v>
      </c>
      <c r="F39" t="str">
        <f>_xlfn.XLOOKUP(Table14[[#This Row],[LocId ]],Towerops!A46:A568,Towerops!A46:A568,"NoTowerOpsReport")</f>
        <v>RNT</v>
      </c>
    </row>
    <row r="40" spans="1:6" hidden="1">
      <c r="A40" s="3" t="s">
        <v>432</v>
      </c>
      <c r="B40" s="3" t="s">
        <v>433</v>
      </c>
      <c r="C40" s="24">
        <v>28026</v>
      </c>
      <c r="D40" s="1">
        <v>4879</v>
      </c>
      <c r="E40" t="str">
        <f>_xlfn.XLOOKUP(Table14[[#This Row],[LocId ]],Table2[Loc],Table2[from Tower data],"PotentialCand")</f>
        <v>No Data</v>
      </c>
      <c r="F40" t="str">
        <f>_xlfn.XLOOKUP(Table14[[#This Row],[LocId ]],Towerops!A47:A569,Towerops!A47:A569,"NoTowerOpsReport")</f>
        <v>NoTowerOpsReport</v>
      </c>
    </row>
    <row r="41" spans="1:6" hidden="1">
      <c r="A41" s="3" t="s">
        <v>434</v>
      </c>
      <c r="B41" s="3" t="s">
        <v>435</v>
      </c>
      <c r="C41" s="24">
        <v>27645</v>
      </c>
      <c r="D41" s="1">
        <v>10363</v>
      </c>
      <c r="E41" t="str">
        <f>_xlfn.XLOOKUP(Table14[[#This Row],[LocId ]],Table2[Loc],Table2[from Tower data],"PotentialCand")</f>
        <v>No Data</v>
      </c>
      <c r="F41" t="str">
        <f>_xlfn.XLOOKUP(Table14[[#This Row],[LocId ]],Towerops!A48:A570,Towerops!A48:A570,"NoTowerOpsReport")</f>
        <v>NoTowerOpsReport</v>
      </c>
    </row>
    <row r="42" spans="1:6" hidden="1">
      <c r="A42" s="3" t="s">
        <v>436</v>
      </c>
      <c r="B42" s="3" t="s">
        <v>375</v>
      </c>
      <c r="C42" s="24">
        <v>26314</v>
      </c>
      <c r="D42" s="1">
        <v>4714</v>
      </c>
      <c r="E42" t="str">
        <f>_xlfn.XLOOKUP(Table14[[#This Row],[LocId ]],Table2[Loc],Table2[from Tower data],"PotentialCand")</f>
        <v>SFF</v>
      </c>
      <c r="F42" t="str">
        <f>_xlfn.XLOOKUP(Table14[[#This Row],[LocId ]],Towerops!A49:A571,Towerops!A49:A571,"NoTowerOpsReport")</f>
        <v>SFF</v>
      </c>
    </row>
    <row r="43" spans="1:6" hidden="1">
      <c r="A43" s="3" t="s">
        <v>437</v>
      </c>
      <c r="B43" s="3" t="s">
        <v>438</v>
      </c>
      <c r="C43" s="24">
        <v>26293</v>
      </c>
      <c r="D43" s="1">
        <v>29018</v>
      </c>
      <c r="E43" t="str">
        <f>_xlfn.XLOOKUP(Table14[[#This Row],[LocId ]],Table2[Loc],Table2[from Tower data],"PotentialCand")</f>
        <v>IDA</v>
      </c>
      <c r="F43" t="str">
        <f>_xlfn.XLOOKUP(Table14[[#This Row],[LocId ]],Towerops!A50:A572,Towerops!A50:A572,"NoTowerOpsReport")</f>
        <v>IDA</v>
      </c>
    </row>
    <row r="44" spans="1:6" hidden="1">
      <c r="A44" s="3" t="s">
        <v>439</v>
      </c>
      <c r="B44" s="3" t="s">
        <v>440</v>
      </c>
      <c r="C44" s="24">
        <v>25077</v>
      </c>
      <c r="D44" s="1">
        <v>25525</v>
      </c>
      <c r="E44" t="str">
        <f>_xlfn.XLOOKUP(Table14[[#This Row],[LocId ]],Table2[Loc],Table2[from Tower data],"PotentialCand")</f>
        <v>No Data</v>
      </c>
      <c r="F44" t="str">
        <f>_xlfn.XLOOKUP(Table14[[#This Row],[LocId ]],Towerops!A51:A573,Towerops!A51:A573,"NoTowerOpsReport")</f>
        <v>NoTowerOpsReport</v>
      </c>
    </row>
    <row r="45" spans="1:6" hidden="1">
      <c r="A45" s="3" t="s">
        <v>441</v>
      </c>
      <c r="B45" s="3" t="s">
        <v>442</v>
      </c>
      <c r="C45" s="24">
        <v>24845</v>
      </c>
      <c r="D45" s="1">
        <v>3628</v>
      </c>
      <c r="E45" t="str">
        <f>_xlfn.XLOOKUP(Table14[[#This Row],[LocId ]],Table2[Loc],Table2[from Tower data],"PotentialCand")</f>
        <v>No Data</v>
      </c>
      <c r="F45" t="str">
        <f>_xlfn.XLOOKUP(Table14[[#This Row],[LocId ]],Towerops!A52:A574,Towerops!A52:A574,"NoTowerOpsReport")</f>
        <v>NoTowerOpsReport</v>
      </c>
    </row>
    <row r="46" spans="1:6" hidden="1">
      <c r="A46" s="3" t="s">
        <v>443</v>
      </c>
      <c r="B46" s="3" t="s">
        <v>444</v>
      </c>
      <c r="C46" s="24">
        <v>23239</v>
      </c>
      <c r="D46" s="1">
        <v>979</v>
      </c>
      <c r="E46" t="str">
        <f>_xlfn.XLOOKUP(Table14[[#This Row],[LocId ]],Table2[Loc],Table2[from Tower data],"PotentialCand")</f>
        <v>MWH</v>
      </c>
      <c r="F46" t="str">
        <f>_xlfn.XLOOKUP(Table14[[#This Row],[LocId ]],Towerops!A53:A575,Towerops!A53:A575,"NoTowerOpsReport")</f>
        <v>MWH</v>
      </c>
    </row>
    <row r="47" spans="1:6" hidden="1">
      <c r="A47" s="3" t="s">
        <v>445</v>
      </c>
      <c r="B47" s="3" t="s">
        <v>446</v>
      </c>
      <c r="C47" s="24">
        <v>22723</v>
      </c>
      <c r="D47" s="1">
        <v>37717</v>
      </c>
      <c r="E47" t="str">
        <f>_xlfn.XLOOKUP(Table14[[#This Row],[LocId ]],Table2[Loc],Table2[from Tower data],"PotentialCand")</f>
        <v>No Data</v>
      </c>
      <c r="F47" t="str">
        <f>_xlfn.XLOOKUP(Table14[[#This Row],[LocId ]],Towerops!A54:A576,Towerops!A54:A576,"NoTowerOpsReport")</f>
        <v>NoTowerOpsReport</v>
      </c>
    </row>
    <row r="48" spans="1:6" hidden="1">
      <c r="A48" s="3" t="s">
        <v>447</v>
      </c>
      <c r="B48" s="3" t="s">
        <v>448</v>
      </c>
      <c r="C48" s="24">
        <v>22522</v>
      </c>
      <c r="D48" s="1">
        <v>7904</v>
      </c>
      <c r="E48" t="str">
        <f>_xlfn.XLOOKUP(Table14[[#This Row],[LocId ]],Table2[Loc],Table2[from Tower data],"PotentialCand")</f>
        <v>No Data</v>
      </c>
      <c r="F48" t="str">
        <f>_xlfn.XLOOKUP(Table14[[#This Row],[LocId ]],Towerops!A55:A577,Towerops!A55:A577,"NoTowerOpsReport")</f>
        <v>NoTowerOpsReport</v>
      </c>
    </row>
    <row r="49" spans="1:6" hidden="1">
      <c r="A49" s="3" t="s">
        <v>449</v>
      </c>
      <c r="B49" s="3" t="s">
        <v>450</v>
      </c>
      <c r="C49" s="24">
        <v>22488</v>
      </c>
      <c r="D49" s="1">
        <v>4307</v>
      </c>
      <c r="E49" t="str">
        <f>_xlfn.XLOOKUP(Table14[[#This Row],[LocId ]],Table2[Loc],Table2[from Tower data],"PotentialCand")</f>
        <v>OGD</v>
      </c>
      <c r="F49" t="str">
        <f>_xlfn.XLOOKUP(Table14[[#This Row],[LocId ]],Towerops!A56:A578,Towerops!A56:A578,"NoTowerOpsReport")</f>
        <v>OGD</v>
      </c>
    </row>
    <row r="50" spans="1:6" hidden="1">
      <c r="A50" s="3" t="s">
        <v>451</v>
      </c>
      <c r="B50" s="3" t="s">
        <v>452</v>
      </c>
      <c r="C50" s="24">
        <v>20091</v>
      </c>
      <c r="D50" s="1">
        <v>515</v>
      </c>
      <c r="E50" t="str">
        <f>_xlfn.XLOOKUP(Table14[[#This Row],[LocId ]],Table2[Loc],Table2[from Tower data],"PotentialCand")</f>
        <v>No Data</v>
      </c>
      <c r="F50" t="str">
        <f>_xlfn.XLOOKUP(Table14[[#This Row],[LocId ]],Towerops!A57:A579,Towerops!A57:A579,"NoTowerOpsReport")</f>
        <v>NoTowerOpsReport</v>
      </c>
    </row>
    <row r="51" spans="1:6" hidden="1">
      <c r="A51" s="3" t="s">
        <v>453</v>
      </c>
      <c r="B51" s="3" t="s">
        <v>454</v>
      </c>
      <c r="C51" s="24">
        <v>19400</v>
      </c>
      <c r="D51" s="1">
        <v>17280</v>
      </c>
      <c r="E51" t="str">
        <f>_xlfn.XLOOKUP(Table14[[#This Row],[LocId ]],Table2[Loc],Table2[from Tower data],"PotentialCand")</f>
        <v>HLN</v>
      </c>
      <c r="F51" t="str">
        <f>_xlfn.XLOOKUP(Table14[[#This Row],[LocId ]],Towerops!A58:A580,Towerops!A58:A580,"NoTowerOpsReport")</f>
        <v>HLN</v>
      </c>
    </row>
    <row r="52" spans="1:6" hidden="1">
      <c r="A52" s="3" t="s">
        <v>455</v>
      </c>
      <c r="B52" s="3" t="s">
        <v>456</v>
      </c>
      <c r="C52" s="24">
        <v>18647</v>
      </c>
      <c r="D52" s="1">
        <v>863</v>
      </c>
      <c r="E52" t="str">
        <f>_xlfn.XLOOKUP(Table14[[#This Row],[LocId ]],Table2[Loc],Table2[from Tower data],"PotentialCand")</f>
        <v>No Data</v>
      </c>
      <c r="F52" t="str">
        <f>_xlfn.XLOOKUP(Table14[[#This Row],[LocId ]],Towerops!A59:A581,Towerops!A59:A581,"NoTowerOpsReport")</f>
        <v>NoTowerOpsReport</v>
      </c>
    </row>
    <row r="53" spans="1:6" hidden="1">
      <c r="A53" s="3" t="s">
        <v>457</v>
      </c>
      <c r="B53" s="3" t="s">
        <v>458</v>
      </c>
      <c r="C53" s="24">
        <v>17565</v>
      </c>
      <c r="D53" s="1">
        <v>4512</v>
      </c>
      <c r="E53" t="str">
        <f>_xlfn.XLOOKUP(Table14[[#This Row],[LocId ]],Table2[Loc],Table2[from Tower data],"PotentialCand")</f>
        <v>No Data</v>
      </c>
      <c r="F53" t="str">
        <f>_xlfn.XLOOKUP(Table14[[#This Row],[LocId ]],Towerops!A60:A582,Towerops!A60:A582,"NoTowerOpsReport")</f>
        <v>NoTowerOpsReport</v>
      </c>
    </row>
    <row r="54" spans="1:6" hidden="1">
      <c r="A54" s="3" t="s">
        <v>459</v>
      </c>
      <c r="B54" s="3" t="s">
        <v>460</v>
      </c>
      <c r="C54" s="24">
        <v>17351</v>
      </c>
      <c r="D54" s="1">
        <v>907</v>
      </c>
      <c r="E54" t="str">
        <f>_xlfn.XLOOKUP(Table14[[#This Row],[LocId ]],Table2[Loc],Table2[from Tower data],"PotentialCand")</f>
        <v>ALW</v>
      </c>
      <c r="F54" t="str">
        <f>_xlfn.XLOOKUP(Table14[[#This Row],[LocId ]],Towerops!A61:A583,Towerops!A61:A583,"NoTowerOpsReport")</f>
        <v>NoTowerOpsReport</v>
      </c>
    </row>
    <row r="55" spans="1:6" hidden="1">
      <c r="A55" s="3" t="s">
        <v>461</v>
      </c>
      <c r="B55" s="3" t="s">
        <v>462</v>
      </c>
      <c r="C55" s="24">
        <v>17314</v>
      </c>
      <c r="D55" s="1">
        <v>5110</v>
      </c>
      <c r="E55" t="str">
        <f>_xlfn.XLOOKUP(Table14[[#This Row],[LocId ]],Table2[Loc],Table2[from Tower data],"PotentialCand")</f>
        <v>CYS</v>
      </c>
      <c r="F55" t="str">
        <f>_xlfn.XLOOKUP(Table14[[#This Row],[LocId ]],Towerops!A62:A584,Towerops!A62:A584,"NoTowerOpsReport")</f>
        <v>CYS</v>
      </c>
    </row>
    <row r="56" spans="1:6" hidden="1">
      <c r="A56" s="3" t="s">
        <v>463</v>
      </c>
      <c r="B56" s="3" t="s">
        <v>464</v>
      </c>
      <c r="C56" s="24">
        <v>17288</v>
      </c>
      <c r="D56" s="1">
        <v>2443</v>
      </c>
      <c r="E56" t="str">
        <f>_xlfn.XLOOKUP(Table14[[#This Row],[LocId ]],Table2[Loc],Table2[from Tower data],"PotentialCand")</f>
        <v>SLE</v>
      </c>
      <c r="F56" t="str">
        <f>_xlfn.XLOOKUP(Table14[[#This Row],[LocId ]],Towerops!A63:A585,Towerops!A63:A585,"NoTowerOpsReport")</f>
        <v>SLE</v>
      </c>
    </row>
    <row r="57" spans="1:6" hidden="1">
      <c r="A57" s="3" t="s">
        <v>465</v>
      </c>
      <c r="B57" s="3" t="s">
        <v>466</v>
      </c>
      <c r="C57" s="24">
        <v>17040</v>
      </c>
      <c r="D57" s="1">
        <v>674</v>
      </c>
      <c r="E57" t="str">
        <f>_xlfn.XLOOKUP(Table14[[#This Row],[LocId ]],Table2[Loc],Table2[from Tower data],"PotentialCand")</f>
        <v>OLM</v>
      </c>
      <c r="F57" t="str">
        <f>_xlfn.XLOOKUP(Table14[[#This Row],[LocId ]],Towerops!A64:A586,Towerops!A64:A586,"NoTowerOpsReport")</f>
        <v>OLM</v>
      </c>
    </row>
    <row r="58" spans="1:6">
      <c r="A58" s="3" t="s">
        <v>986</v>
      </c>
      <c r="B58" s="3" t="s">
        <v>987</v>
      </c>
      <c r="C58" s="24">
        <v>15917</v>
      </c>
      <c r="D58" s="1">
        <v>9437</v>
      </c>
      <c r="E58" t="str">
        <f>_xlfn.XLOOKUP(Table14[[#This Row],[LocId ]],Table2[Loc],Table2[from Tower data],"PotentialCand")</f>
        <v>PotentialCand</v>
      </c>
      <c r="F58" t="str">
        <f>_xlfn.XLOOKUP(Table14[[#This Row],[LocId ]],Towerops!A65:A587,Towerops!A65:A587,"NoTowerOpsReport")</f>
        <v>LWS</v>
      </c>
    </row>
    <row r="59" spans="1:6" hidden="1">
      <c r="A59" s="3" t="s">
        <v>3096</v>
      </c>
      <c r="B59" s="3" t="s">
        <v>3097</v>
      </c>
      <c r="C59" s="24">
        <v>15195</v>
      </c>
      <c r="D59" s="1">
        <v>12404</v>
      </c>
      <c r="E59" t="str">
        <f>_xlfn.XLOOKUP(Table14[[#This Row],[LocId ]],Table2[Loc],Table2[from Tower data],"PotentialCand")</f>
        <v>PotentialCand</v>
      </c>
      <c r="F59" t="str">
        <f>_xlfn.XLOOKUP(Table14[[#This Row],[LocId ]],Towerops!A66:A588,Towerops!A66:A588,"NoTowerOpsReport")</f>
        <v>NoTowerOpsReport</v>
      </c>
    </row>
    <row r="60" spans="1:6">
      <c r="A60" s="3" t="s">
        <v>998</v>
      </c>
      <c r="B60" s="3" t="s">
        <v>999</v>
      </c>
      <c r="C60" s="24">
        <v>14972</v>
      </c>
      <c r="D60" s="1">
        <v>6457</v>
      </c>
      <c r="E60" t="str">
        <f>_xlfn.XLOOKUP(Table14[[#This Row],[LocId ]],Table2[Loc],Table2[from Tower data],"PotentialCand")</f>
        <v>PotentialCand</v>
      </c>
      <c r="F60" t="str">
        <f>_xlfn.XLOOKUP(Table14[[#This Row],[LocId ]],Towerops!A67:A589,Towerops!A67:A589,"NoTowerOpsReport")</f>
        <v>OTH</v>
      </c>
    </row>
    <row r="61" spans="1:6">
      <c r="A61" s="3" t="s">
        <v>1045</v>
      </c>
      <c r="B61" s="3" t="s">
        <v>1046</v>
      </c>
      <c r="C61" s="24">
        <v>14534</v>
      </c>
      <c r="D61" s="1">
        <v>1686</v>
      </c>
      <c r="E61" t="str">
        <f>_xlfn.XLOOKUP(Table14[[#This Row],[LocId ]],Table2[Loc],Table2[from Tower data],"PotentialCand")</f>
        <v>PotentialCand</v>
      </c>
      <c r="F61" t="str">
        <f>_xlfn.XLOOKUP(Table14[[#This Row],[LocId ]],Towerops!A68:A590,Towerops!A68:A590,"NoTowerOpsReport")</f>
        <v>LMT</v>
      </c>
    </row>
    <row r="62" spans="1:6">
      <c r="A62" s="3" t="s">
        <v>941</v>
      </c>
      <c r="B62" s="3" t="s">
        <v>942</v>
      </c>
      <c r="C62" s="24">
        <v>13308</v>
      </c>
      <c r="D62" s="1">
        <v>21295</v>
      </c>
      <c r="E62" t="str">
        <f>_xlfn.XLOOKUP(Table14[[#This Row],[LocId ]],Table2[Loc],Table2[from Tower data],"PotentialCand")</f>
        <v>PotentialCand</v>
      </c>
      <c r="F62" t="str">
        <f>_xlfn.XLOOKUP(Table14[[#This Row],[LocId ]],Towerops!A69:A591,Towerops!A69:A591,"NoTowerOpsReport")</f>
        <v>TWF</v>
      </c>
    </row>
    <row r="63" spans="1:6" hidden="1">
      <c r="A63" s="3" t="s">
        <v>3098</v>
      </c>
      <c r="B63" s="3" t="s">
        <v>3099</v>
      </c>
      <c r="C63" s="24">
        <v>13249</v>
      </c>
      <c r="D63" s="1">
        <v>896</v>
      </c>
      <c r="E63" t="str">
        <f>_xlfn.XLOOKUP(Table14[[#This Row],[LocId ]],Table2[Loc],Table2[from Tower data],"PotentialCand")</f>
        <v>PotentialCand</v>
      </c>
      <c r="F63" t="str">
        <f>_xlfn.XLOOKUP(Table14[[#This Row],[LocId ]],Towerops!A70:A592,Towerops!A70:A592,"NoTowerOpsReport")</f>
        <v>NoTowerOpsReport</v>
      </c>
    </row>
    <row r="64" spans="1:6" hidden="1">
      <c r="A64" s="3" t="s">
        <v>3100</v>
      </c>
      <c r="B64" s="3" t="s">
        <v>3101</v>
      </c>
      <c r="C64" s="24">
        <v>12816</v>
      </c>
      <c r="D64" s="1">
        <v>562</v>
      </c>
      <c r="E64" t="str">
        <f>_xlfn.XLOOKUP(Table14[[#This Row],[LocId ]],Table2[Loc],Table2[from Tower data],"PotentialCand")</f>
        <v>PotentialCand</v>
      </c>
      <c r="F64" t="str">
        <f>_xlfn.XLOOKUP(Table14[[#This Row],[LocId ]],Towerops!A71:A593,Towerops!A71:A593,"NoTowerOpsReport")</f>
        <v>NoTowerOpsReport</v>
      </c>
    </row>
    <row r="65" spans="1:6" hidden="1">
      <c r="A65" s="3" t="s">
        <v>3102</v>
      </c>
      <c r="B65" s="3" t="s">
        <v>3103</v>
      </c>
      <c r="C65" s="24">
        <v>12292</v>
      </c>
      <c r="D65" s="1">
        <v>12108</v>
      </c>
      <c r="E65" t="str">
        <f>_xlfn.XLOOKUP(Table14[[#This Row],[LocId ]],Table2[Loc],Table2[from Tower data],"PotentialCand")</f>
        <v>PotentialCand</v>
      </c>
      <c r="F65" t="str">
        <f>_xlfn.XLOOKUP(Table14[[#This Row],[LocId ]],Towerops!A72:A594,Towerops!A72:A594,"NoTowerOpsReport")</f>
        <v>NoTowerOpsReport</v>
      </c>
    </row>
    <row r="66" spans="1:6" hidden="1">
      <c r="A66" s="3" t="s">
        <v>3104</v>
      </c>
      <c r="B66" s="3" t="s">
        <v>3105</v>
      </c>
      <c r="C66" s="24">
        <v>12108</v>
      </c>
      <c r="D66" s="1">
        <v>9288</v>
      </c>
      <c r="E66" t="str">
        <f>_xlfn.XLOOKUP(Table14[[#This Row],[LocId ]],Table2[Loc],Table2[from Tower data],"PotentialCand")</f>
        <v>PotentialCand</v>
      </c>
      <c r="F66" t="str">
        <f>_xlfn.XLOOKUP(Table14[[#This Row],[LocId ]],Towerops!A73:A595,Towerops!A73:A595,"NoTowerOpsReport")</f>
        <v>NoTowerOpsReport</v>
      </c>
    </row>
    <row r="67" spans="1:6" hidden="1">
      <c r="A67" s="3" t="s">
        <v>3106</v>
      </c>
      <c r="B67" s="3" t="s">
        <v>3107</v>
      </c>
      <c r="C67" s="24">
        <v>11929</v>
      </c>
      <c r="D67" s="1">
        <v>434</v>
      </c>
      <c r="E67" t="str">
        <f>_xlfn.XLOOKUP(Table14[[#This Row],[LocId ]],Table2[Loc],Table2[from Tower data],"PotentialCand")</f>
        <v>PotentialCand</v>
      </c>
      <c r="F67" t="str">
        <f>_xlfn.XLOOKUP(Table14[[#This Row],[LocId ]],Towerops!A74:A596,Towerops!A74:A596,"NoTowerOpsReport")</f>
        <v>NoTowerOpsReport</v>
      </c>
    </row>
    <row r="68" spans="1:6" hidden="1">
      <c r="A68" s="3" t="s">
        <v>3108</v>
      </c>
      <c r="B68" s="3" t="s">
        <v>3109</v>
      </c>
      <c r="C68" s="24">
        <v>11021</v>
      </c>
      <c r="D68" s="1">
        <v>1575</v>
      </c>
      <c r="E68" t="str">
        <f>_xlfn.XLOOKUP(Table14[[#This Row],[LocId ]],Table2[Loc],Table2[from Tower data],"PotentialCand")</f>
        <v>PotentialCand</v>
      </c>
      <c r="F68" t="str">
        <f>_xlfn.XLOOKUP(Table14[[#This Row],[LocId ]],Towerops!A75:A597,Towerops!A75:A597,"NoTowerOpsReport")</f>
        <v>NoTowerOpsReport</v>
      </c>
    </row>
    <row r="69" spans="1:6" hidden="1">
      <c r="A69" s="3" t="s">
        <v>3110</v>
      </c>
      <c r="B69" s="3" t="s">
        <v>3111</v>
      </c>
      <c r="C69" s="24">
        <v>11019</v>
      </c>
      <c r="D69" s="1">
        <v>10064</v>
      </c>
      <c r="E69" t="str">
        <f>_xlfn.XLOOKUP(Table14[[#This Row],[LocId ]],Table2[Loc],Table2[from Tower data],"PotentialCand")</f>
        <v>PotentialCand</v>
      </c>
      <c r="F69" t="str">
        <f>_xlfn.XLOOKUP(Table14[[#This Row],[LocId ]],Towerops!A76:A598,Towerops!A76:A598,"NoTowerOpsReport")</f>
        <v>NoTowerOpsReport</v>
      </c>
    </row>
    <row r="70" spans="1:6" hidden="1">
      <c r="A70" s="3" t="s">
        <v>3112</v>
      </c>
      <c r="B70" s="3" t="s">
        <v>3113</v>
      </c>
      <c r="C70" s="24">
        <v>10908</v>
      </c>
      <c r="D70" s="1">
        <v>9783</v>
      </c>
      <c r="E70" t="str">
        <f>_xlfn.XLOOKUP(Table14[[#This Row],[LocId ]],Table2[Loc],Table2[from Tower data],"PotentialCand")</f>
        <v>PotentialCand</v>
      </c>
      <c r="F70" t="str">
        <f>_xlfn.XLOOKUP(Table14[[#This Row],[LocId ]],Towerops!A77:A599,Towerops!A77:A599,"NoTowerOpsReport")</f>
        <v>NoTowerOpsReport</v>
      </c>
    </row>
    <row r="71" spans="1:6" hidden="1">
      <c r="A71" s="3" t="s">
        <v>3114</v>
      </c>
      <c r="B71" s="3" t="s">
        <v>2945</v>
      </c>
      <c r="C71" s="24">
        <v>10708</v>
      </c>
      <c r="D71" s="1">
        <v>10626</v>
      </c>
      <c r="E71" t="str">
        <f>_xlfn.XLOOKUP(Table14[[#This Row],[LocId ]],Table2[Loc],Table2[from Tower data],"PotentialCand")</f>
        <v>PotentialCand</v>
      </c>
      <c r="F71" t="str">
        <f>_xlfn.XLOOKUP(Table14[[#This Row],[LocId ]],Towerops!A78:A600,Towerops!A78:A600,"NoTowerOpsReport")</f>
        <v>NoTowerOpsReport</v>
      </c>
    </row>
    <row r="72" spans="1:6" hidden="1">
      <c r="A72" s="3" t="s">
        <v>3115</v>
      </c>
      <c r="B72" s="3" t="s">
        <v>3116</v>
      </c>
      <c r="C72" s="24">
        <v>10404</v>
      </c>
      <c r="D72" s="1">
        <v>770</v>
      </c>
      <c r="E72" t="str">
        <f>_xlfn.XLOOKUP(Table14[[#This Row],[LocId ]],Table2[Loc],Table2[from Tower data],"PotentialCand")</f>
        <v>PotentialCand</v>
      </c>
      <c r="F72" t="str">
        <f>_xlfn.XLOOKUP(Table14[[#This Row],[LocId ]],Towerops!A79:A601,Towerops!A79:A601,"NoTowerOpsReport")</f>
        <v>NoTowerOpsReport</v>
      </c>
    </row>
    <row r="73" spans="1:6" hidden="1">
      <c r="A73" s="3" t="s">
        <v>3117</v>
      </c>
      <c r="B73" s="3" t="s">
        <v>3118</v>
      </c>
      <c r="C73" s="24">
        <v>9877</v>
      </c>
      <c r="D73" s="1">
        <v>3158</v>
      </c>
      <c r="E73" t="str">
        <f>_xlfn.XLOOKUP(Table14[[#This Row],[LocId ]],Table2[Loc],Table2[from Tower data],"PotentialCand")</f>
        <v>PotentialCand</v>
      </c>
      <c r="F73" t="str">
        <f>_xlfn.XLOOKUP(Table14[[#This Row],[LocId ]],Towerops!A80:A602,Towerops!A80:A602,"NoTowerOpsReport")</f>
        <v>NoTowerOpsReport</v>
      </c>
    </row>
    <row r="74" spans="1:6" hidden="1">
      <c r="A74" s="3" t="s">
        <v>3119</v>
      </c>
      <c r="B74" s="3" t="s">
        <v>3120</v>
      </c>
      <c r="C74" s="24">
        <v>9819</v>
      </c>
      <c r="D74" s="1">
        <v>100</v>
      </c>
      <c r="E74" t="str">
        <f>_xlfn.XLOOKUP(Table14[[#This Row],[LocId ]],Table2[Loc],Table2[from Tower data],"PotentialCand")</f>
        <v>PotentialCand</v>
      </c>
      <c r="F74" t="str">
        <f>_xlfn.XLOOKUP(Table14[[#This Row],[LocId ]],Towerops!A81:A603,Towerops!A81:A603,"NoTowerOpsReport")</f>
        <v>NoTowerOpsReport</v>
      </c>
    </row>
    <row r="75" spans="1:6">
      <c r="A75" s="3" t="s">
        <v>1097</v>
      </c>
      <c r="B75" s="3" t="s">
        <v>327</v>
      </c>
      <c r="C75" s="24">
        <v>9801</v>
      </c>
      <c r="D75" s="1">
        <v>190</v>
      </c>
      <c r="E75" t="str">
        <f>_xlfn.XLOOKUP(Table14[[#This Row],[LocId ]],Table2[Loc],Table2[from Tower data],"PotentialCand")</f>
        <v>PotentialCand</v>
      </c>
      <c r="F75" t="str">
        <f>_xlfn.XLOOKUP(Table14[[#This Row],[LocId ]],Towerops!A82:A604,Towerops!A82:A604,"NoTowerOpsReport")</f>
        <v>TTD</v>
      </c>
    </row>
    <row r="76" spans="1:6" hidden="1">
      <c r="A76" s="3" t="s">
        <v>3121</v>
      </c>
      <c r="B76" s="3" t="s">
        <v>3122</v>
      </c>
      <c r="C76" s="24">
        <v>9562</v>
      </c>
      <c r="D76" s="1">
        <v>11967</v>
      </c>
      <c r="E76" t="str">
        <f>_xlfn.XLOOKUP(Table14[[#This Row],[LocId ]],Table2[Loc],Table2[from Tower data],"PotentialCand")</f>
        <v>PotentialCand</v>
      </c>
      <c r="F76" t="str">
        <f>_xlfn.XLOOKUP(Table14[[#This Row],[LocId ]],Towerops!A83:A605,Towerops!A83:A605,"NoTowerOpsReport")</f>
        <v>NoTowerOpsReport</v>
      </c>
    </row>
    <row r="77" spans="1:6" hidden="1">
      <c r="A77" s="3" t="s">
        <v>3123</v>
      </c>
      <c r="B77" s="3" t="s">
        <v>3124</v>
      </c>
      <c r="C77" s="24">
        <v>8941</v>
      </c>
      <c r="D77" s="1">
        <v>182</v>
      </c>
      <c r="E77" t="str">
        <f>_xlfn.XLOOKUP(Table14[[#This Row],[LocId ]],Table2[Loc],Table2[from Tower data],"PotentialCand")</f>
        <v>PotentialCand</v>
      </c>
      <c r="F77" t="str">
        <f>_xlfn.XLOOKUP(Table14[[#This Row],[LocId ]],Towerops!A84:A606,Towerops!A84:A606,"NoTowerOpsReport")</f>
        <v>NoTowerOpsReport</v>
      </c>
    </row>
    <row r="78" spans="1:6" hidden="1">
      <c r="A78" s="3" t="s">
        <v>3125</v>
      </c>
      <c r="B78" s="3" t="s">
        <v>3126</v>
      </c>
      <c r="C78" s="24">
        <v>8941</v>
      </c>
      <c r="D78" s="1">
        <v>1496</v>
      </c>
      <c r="E78" t="str">
        <f>_xlfn.XLOOKUP(Table14[[#This Row],[LocId ]],Table2[Loc],Table2[from Tower data],"PotentialCand")</f>
        <v>PotentialCand</v>
      </c>
      <c r="F78" t="str">
        <f>_xlfn.XLOOKUP(Table14[[#This Row],[LocId ]],Towerops!A85:A607,Towerops!A85:A607,"NoTowerOpsReport")</f>
        <v>NoTowerOpsReport</v>
      </c>
    </row>
    <row r="79" spans="1:6" hidden="1">
      <c r="A79" s="3" t="s">
        <v>3127</v>
      </c>
      <c r="B79" s="3" t="s">
        <v>3128</v>
      </c>
      <c r="C79" s="24">
        <v>8636</v>
      </c>
      <c r="D79" s="1">
        <v>8333</v>
      </c>
      <c r="E79" t="str">
        <f>_xlfn.XLOOKUP(Table14[[#This Row],[LocId ]],Table2[Loc],Table2[from Tower data],"PotentialCand")</f>
        <v>PotentialCand</v>
      </c>
      <c r="F79" t="str">
        <f>_xlfn.XLOOKUP(Table14[[#This Row],[LocId ]],Towerops!A86:A608,Towerops!A86:A608,"NoTowerOpsReport")</f>
        <v>NoTowerOpsReport</v>
      </c>
    </row>
    <row r="80" spans="1:6" hidden="1">
      <c r="A80" s="3" t="s">
        <v>3129</v>
      </c>
      <c r="B80" s="3" t="s">
        <v>3130</v>
      </c>
      <c r="C80" s="24">
        <v>8611</v>
      </c>
      <c r="D80" s="1">
        <v>9853</v>
      </c>
      <c r="E80" t="str">
        <f>_xlfn.XLOOKUP(Table14[[#This Row],[LocId ]],Table2[Loc],Table2[from Tower data],"PotentialCand")</f>
        <v>PotentialCand</v>
      </c>
      <c r="F80" t="str">
        <f>_xlfn.XLOOKUP(Table14[[#This Row],[LocId ]],Towerops!A87:A609,Towerops!A87:A609,"NoTowerOpsReport")</f>
        <v>NoTowerOpsReport</v>
      </c>
    </row>
    <row r="81" spans="1:6" hidden="1">
      <c r="A81" s="3" t="s">
        <v>3131</v>
      </c>
      <c r="B81" s="3" t="s">
        <v>737</v>
      </c>
      <c r="C81" s="24">
        <v>8594</v>
      </c>
      <c r="D81" s="1">
        <v>133</v>
      </c>
      <c r="E81" t="str">
        <f>_xlfn.XLOOKUP(Table14[[#This Row],[LocId ]],Table2[Loc],Table2[from Tower data],"PotentialCand")</f>
        <v>PotentialCand</v>
      </c>
      <c r="F81" t="str">
        <f>_xlfn.XLOOKUP(Table14[[#This Row],[LocId ]],Towerops!A88:A610,Towerops!A88:A610,"NoTowerOpsReport")</f>
        <v>NoTowerOpsReport</v>
      </c>
    </row>
    <row r="82" spans="1:6" hidden="1">
      <c r="A82" s="3" t="s">
        <v>3132</v>
      </c>
      <c r="B82" s="3" t="s">
        <v>3133</v>
      </c>
      <c r="C82" s="24">
        <v>8458</v>
      </c>
      <c r="D82" s="1">
        <v>875</v>
      </c>
      <c r="E82" t="str">
        <f>_xlfn.XLOOKUP(Table14[[#This Row],[LocId ]],Table2[Loc],Table2[from Tower data],"PotentialCand")</f>
        <v>PotentialCand</v>
      </c>
      <c r="F82" t="str">
        <f>_xlfn.XLOOKUP(Table14[[#This Row],[LocId ]],Towerops!A89:A611,Towerops!A89:A611,"NoTowerOpsReport")</f>
        <v>NoTowerOpsReport</v>
      </c>
    </row>
    <row r="83" spans="1:6">
      <c r="A83" s="3" t="s">
        <v>1076</v>
      </c>
      <c r="B83" s="3" t="s">
        <v>364</v>
      </c>
      <c r="C83" s="24">
        <v>8228</v>
      </c>
      <c r="D83" s="1">
        <v>511</v>
      </c>
      <c r="E83" t="str">
        <f>_xlfn.XLOOKUP(Table14[[#This Row],[LocId ]],Table2[Loc],Table2[from Tower data],"PotentialCand")</f>
        <v>PotentialCand</v>
      </c>
      <c r="F83" t="str">
        <f>_xlfn.XLOOKUP(Table14[[#This Row],[LocId ]],Towerops!A90:A612,Towerops!A90:A612,"NoTowerOpsReport")</f>
        <v>FTG</v>
      </c>
    </row>
    <row r="84" spans="1:6" hidden="1">
      <c r="A84" s="3" t="s">
        <v>3134</v>
      </c>
      <c r="B84" s="3" t="s">
        <v>3135</v>
      </c>
      <c r="C84" s="24">
        <v>8225</v>
      </c>
      <c r="D84" s="1">
        <v>468</v>
      </c>
      <c r="E84" t="str">
        <f>_xlfn.XLOOKUP(Table14[[#This Row],[LocId ]],Table2[Loc],Table2[from Tower data],"PotentialCand")</f>
        <v>PotentialCand</v>
      </c>
      <c r="F84" t="str">
        <f>_xlfn.XLOOKUP(Table14[[#This Row],[LocId ]],Towerops!A91:A613,Towerops!A91:A613,"NoTowerOpsReport")</f>
        <v>NoTowerOpsReport</v>
      </c>
    </row>
    <row r="85" spans="1:6" hidden="1">
      <c r="A85" s="3" t="s">
        <v>3136</v>
      </c>
      <c r="B85" s="3" t="s">
        <v>3137</v>
      </c>
      <c r="C85" s="24">
        <v>8184</v>
      </c>
      <c r="D85" s="1">
        <v>14905</v>
      </c>
      <c r="E85" t="str">
        <f>_xlfn.XLOOKUP(Table14[[#This Row],[LocId ]],Table2[Loc],Table2[from Tower data],"PotentialCand")</f>
        <v>PotentialCand</v>
      </c>
      <c r="F85" t="str">
        <f>_xlfn.XLOOKUP(Table14[[#This Row],[LocId ]],Towerops!A92:A614,Towerops!A92:A614,"NoTowerOpsReport")</f>
        <v>NoTowerOpsReport</v>
      </c>
    </row>
    <row r="86" spans="1:6" hidden="1">
      <c r="A86" s="3" t="s">
        <v>3138</v>
      </c>
      <c r="B86" s="3" t="s">
        <v>3139</v>
      </c>
      <c r="C86" s="24">
        <v>8130</v>
      </c>
      <c r="D86" s="1">
        <v>53</v>
      </c>
      <c r="E86" t="str">
        <f>_xlfn.XLOOKUP(Table14[[#This Row],[LocId ]],Table2[Loc],Table2[from Tower data],"PotentialCand")</f>
        <v>PotentialCand</v>
      </c>
      <c r="F86" t="str">
        <f>_xlfn.XLOOKUP(Table14[[#This Row],[LocId ]],Towerops!A93:A615,Towerops!A93:A615,"NoTowerOpsReport")</f>
        <v>NoTowerOpsReport</v>
      </c>
    </row>
    <row r="87" spans="1:6" hidden="1">
      <c r="A87" s="3" t="s">
        <v>3140</v>
      </c>
      <c r="B87" s="3" t="s">
        <v>1861</v>
      </c>
      <c r="C87" s="24">
        <v>7842</v>
      </c>
      <c r="D87" s="1">
        <v>414</v>
      </c>
      <c r="E87" t="str">
        <f>_xlfn.XLOOKUP(Table14[[#This Row],[LocId ]],Table2[Loc],Table2[from Tower data],"PotentialCand")</f>
        <v>PotentialCand</v>
      </c>
      <c r="F87" t="str">
        <f>_xlfn.XLOOKUP(Table14[[#This Row],[LocId ]],Towerops!A94:A616,Towerops!A94:A616,"NoTowerOpsReport")</f>
        <v>NoTowerOpsReport</v>
      </c>
    </row>
    <row r="88" spans="1:6" hidden="1">
      <c r="A88" s="3" t="s">
        <v>3141</v>
      </c>
      <c r="B88" s="3" t="s">
        <v>3142</v>
      </c>
      <c r="C88" s="24">
        <v>7446</v>
      </c>
      <c r="D88" s="1">
        <v>237</v>
      </c>
      <c r="E88" t="str">
        <f>_xlfn.XLOOKUP(Table14[[#This Row],[LocId ]],Table2[Loc],Table2[from Tower data],"PotentialCand")</f>
        <v>PotentialCand</v>
      </c>
      <c r="F88" t="str">
        <f>_xlfn.XLOOKUP(Table14[[#This Row],[LocId ]],Towerops!A95:A617,Towerops!A95:A617,"NoTowerOpsReport")</f>
        <v>NoTowerOpsReport</v>
      </c>
    </row>
    <row r="89" spans="1:6" hidden="1">
      <c r="A89" s="3" t="s">
        <v>3143</v>
      </c>
      <c r="B89" s="3" t="s">
        <v>3144</v>
      </c>
      <c r="C89" s="24">
        <v>7431</v>
      </c>
      <c r="D89" s="1">
        <v>1079</v>
      </c>
      <c r="E89" t="str">
        <f>_xlfn.XLOOKUP(Table14[[#This Row],[LocId ]],Table2[Loc],Table2[from Tower data],"PotentialCand")</f>
        <v>PotentialCand</v>
      </c>
      <c r="F89" t="str">
        <f>_xlfn.XLOOKUP(Table14[[#This Row],[LocId ]],Towerops!A96:A618,Towerops!A96:A618,"NoTowerOpsReport")</f>
        <v>NoTowerOpsReport</v>
      </c>
    </row>
    <row r="90" spans="1:6">
      <c r="A90" s="3" t="s">
        <v>949</v>
      </c>
      <c r="B90" s="3" t="s">
        <v>950</v>
      </c>
      <c r="C90" s="24">
        <v>7227</v>
      </c>
      <c r="D90" s="1">
        <v>19820</v>
      </c>
      <c r="E90" t="str">
        <f>_xlfn.XLOOKUP(Table14[[#This Row],[LocId ]],Table2[Loc],Table2[from Tower data],"PotentialCand")</f>
        <v>PotentialCand</v>
      </c>
      <c r="F90" t="str">
        <f>_xlfn.XLOOKUP(Table14[[#This Row],[LocId ]],Towerops!A97:A619,Towerops!A97:A619,"NoTowerOpsReport")</f>
        <v>PIH</v>
      </c>
    </row>
    <row r="91" spans="1:6" hidden="1">
      <c r="A91" s="3" t="s">
        <v>3145</v>
      </c>
      <c r="B91" s="3" t="s">
        <v>1978</v>
      </c>
      <c r="C91" s="24">
        <v>7147</v>
      </c>
      <c r="D91" s="1">
        <v>6487</v>
      </c>
      <c r="E91" t="str">
        <f>_xlfn.XLOOKUP(Table14[[#This Row],[LocId ]],Table2[Loc],Table2[from Tower data],"PotentialCand")</f>
        <v>PotentialCand</v>
      </c>
      <c r="F91" t="str">
        <f>_xlfn.XLOOKUP(Table14[[#This Row],[LocId ]],Towerops!A98:A620,Towerops!A98:A620,"NoTowerOpsReport")</f>
        <v>NoTowerOpsReport</v>
      </c>
    </row>
    <row r="92" spans="1:6" hidden="1">
      <c r="A92" s="3" t="s">
        <v>3146</v>
      </c>
      <c r="B92" s="3" t="s">
        <v>3147</v>
      </c>
      <c r="C92" s="24">
        <v>6967</v>
      </c>
      <c r="D92" s="1">
        <v>93</v>
      </c>
      <c r="E92" t="str">
        <f>_xlfn.XLOOKUP(Table14[[#This Row],[LocId ]],Table2[Loc],Table2[from Tower data],"PotentialCand")</f>
        <v>PotentialCand</v>
      </c>
      <c r="F92" t="str">
        <f>_xlfn.XLOOKUP(Table14[[#This Row],[LocId ]],Towerops!A99:A621,Towerops!A99:A621,"NoTowerOpsReport")</f>
        <v>NoTowerOpsReport</v>
      </c>
    </row>
    <row r="93" spans="1:6" hidden="1">
      <c r="A93" s="3" t="s">
        <v>3148</v>
      </c>
      <c r="B93" s="3" t="s">
        <v>3149</v>
      </c>
      <c r="C93" s="24">
        <v>6833</v>
      </c>
      <c r="D93" s="1">
        <v>12714</v>
      </c>
      <c r="E93" t="str">
        <f>_xlfn.XLOOKUP(Table14[[#This Row],[LocId ]],Table2[Loc],Table2[from Tower data],"PotentialCand")</f>
        <v>PotentialCand</v>
      </c>
      <c r="F93" t="str">
        <f>_xlfn.XLOOKUP(Table14[[#This Row],[LocId ]],Towerops!A100:A622,Towerops!A100:A622,"NoTowerOpsReport")</f>
        <v>NoTowerOpsReport</v>
      </c>
    </row>
    <row r="94" spans="1:6" hidden="1">
      <c r="A94" s="3" t="s">
        <v>3150</v>
      </c>
      <c r="B94" s="3" t="s">
        <v>3151</v>
      </c>
      <c r="C94" s="24">
        <v>6769</v>
      </c>
      <c r="D94" s="1">
        <v>369</v>
      </c>
      <c r="E94" t="str">
        <f>_xlfn.XLOOKUP(Table14[[#This Row],[LocId ]],Table2[Loc],Table2[from Tower data],"PotentialCand")</f>
        <v>PotentialCand</v>
      </c>
      <c r="F94" t="str">
        <f>_xlfn.XLOOKUP(Table14[[#This Row],[LocId ]],Towerops!A101:A623,Towerops!A101:A623,"NoTowerOpsReport")</f>
        <v>NoTowerOpsReport</v>
      </c>
    </row>
    <row r="95" spans="1:6" hidden="1">
      <c r="A95" s="3" t="s">
        <v>3152</v>
      </c>
      <c r="B95" s="3" t="s">
        <v>3153</v>
      </c>
      <c r="C95" s="24">
        <v>6674</v>
      </c>
      <c r="D95" s="1">
        <v>65</v>
      </c>
      <c r="E95" t="str">
        <f>_xlfn.XLOOKUP(Table14[[#This Row],[LocId ]],Table2[Loc],Table2[from Tower data],"PotentialCand")</f>
        <v>PotentialCand</v>
      </c>
      <c r="F95" t="str">
        <f>_xlfn.XLOOKUP(Table14[[#This Row],[LocId ]],Towerops!A102:A624,Towerops!A102:A624,"NoTowerOpsReport")</f>
        <v>NoTowerOpsReport</v>
      </c>
    </row>
    <row r="96" spans="1:6" hidden="1">
      <c r="A96" s="3" t="s">
        <v>3154</v>
      </c>
      <c r="B96" s="3" t="s">
        <v>3155</v>
      </c>
      <c r="C96" s="24">
        <v>6613</v>
      </c>
      <c r="D96" s="1">
        <v>829</v>
      </c>
      <c r="E96" t="str">
        <f>_xlfn.XLOOKUP(Table14[[#This Row],[LocId ]],Table2[Loc],Table2[from Tower data],"PotentialCand")</f>
        <v>PotentialCand</v>
      </c>
      <c r="F96" t="str">
        <f>_xlfn.XLOOKUP(Table14[[#This Row],[LocId ]],Towerops!A103:A625,Towerops!A103:A625,"NoTowerOpsReport")</f>
        <v>NoTowerOpsReport</v>
      </c>
    </row>
    <row r="97" spans="1:6" hidden="1">
      <c r="A97" s="3" t="s">
        <v>3156</v>
      </c>
      <c r="B97" s="3" t="s">
        <v>3157</v>
      </c>
      <c r="C97" s="24">
        <v>6431</v>
      </c>
      <c r="D97" s="1">
        <v>44</v>
      </c>
      <c r="E97" t="str">
        <f>_xlfn.XLOOKUP(Table14[[#This Row],[LocId ]],Table2[Loc],Table2[from Tower data],"PotentialCand")</f>
        <v>PotentialCand</v>
      </c>
      <c r="F97" t="str">
        <f>_xlfn.XLOOKUP(Table14[[#This Row],[LocId ]],Towerops!A104:A626,Towerops!A104:A626,"NoTowerOpsReport")</f>
        <v>NoTowerOpsReport</v>
      </c>
    </row>
    <row r="98" spans="1:6" hidden="1">
      <c r="A98" s="3" t="s">
        <v>3158</v>
      </c>
      <c r="B98" s="3" t="s">
        <v>3159</v>
      </c>
      <c r="C98" s="24">
        <v>6027</v>
      </c>
      <c r="D98" s="1">
        <v>111</v>
      </c>
      <c r="E98" t="str">
        <f>_xlfn.XLOOKUP(Table14[[#This Row],[LocId ]],Table2[Loc],Table2[from Tower data],"PotentialCand")</f>
        <v>PotentialCand</v>
      </c>
      <c r="F98" t="str">
        <f>_xlfn.XLOOKUP(Table14[[#This Row],[LocId ]],Towerops!A105:A627,Towerops!A105:A627,"NoTowerOpsReport")</f>
        <v>NoTowerOpsReport</v>
      </c>
    </row>
    <row r="99" spans="1:6" hidden="1">
      <c r="A99" s="3" t="s">
        <v>3160</v>
      </c>
      <c r="B99" s="3" t="s">
        <v>3161</v>
      </c>
      <c r="C99" s="24">
        <v>5932</v>
      </c>
      <c r="D99" s="1">
        <v>556</v>
      </c>
      <c r="E99" t="str">
        <f>_xlfn.XLOOKUP(Table14[[#This Row],[LocId ]],Table2[Loc],Table2[from Tower data],"PotentialCand")</f>
        <v>PotentialCand</v>
      </c>
      <c r="F99" t="str">
        <f>_xlfn.XLOOKUP(Table14[[#This Row],[LocId ]],Towerops!A106:A628,Towerops!A106:A628,"NoTowerOpsReport")</f>
        <v>NoTowerOpsReport</v>
      </c>
    </row>
    <row r="100" spans="1:6" hidden="1">
      <c r="A100" s="3" t="s">
        <v>3162</v>
      </c>
      <c r="B100" s="3" t="s">
        <v>2696</v>
      </c>
      <c r="C100" s="24">
        <v>5847</v>
      </c>
      <c r="D100" s="1">
        <v>334</v>
      </c>
      <c r="E100" t="str">
        <f>_xlfn.XLOOKUP(Table14[[#This Row],[LocId ]],Table2[Loc],Table2[from Tower data],"PotentialCand")</f>
        <v>PotentialCand</v>
      </c>
      <c r="F100" t="str">
        <f>_xlfn.XLOOKUP(Table14[[#This Row],[LocId ]],Towerops!A107:A629,Towerops!A107:A629,"NoTowerOpsReport")</f>
        <v>NoTowerOpsReport</v>
      </c>
    </row>
    <row r="101" spans="1:6" hidden="1">
      <c r="A101" s="3" t="s">
        <v>3163</v>
      </c>
      <c r="B101" s="3" t="s">
        <v>369</v>
      </c>
      <c r="C101" s="24">
        <v>5754</v>
      </c>
      <c r="D101" s="1">
        <v>299</v>
      </c>
      <c r="E101" t="str">
        <f>_xlfn.XLOOKUP(Table14[[#This Row],[LocId ]],Table2[Loc],Table2[from Tower data],"PotentialCand")</f>
        <v>PotentialCand</v>
      </c>
      <c r="F101" t="str">
        <f>_xlfn.XLOOKUP(Table14[[#This Row],[LocId ]],Towerops!A108:A630,Towerops!A108:A630,"NoTowerOpsReport")</f>
        <v>NoTowerOpsReport</v>
      </c>
    </row>
    <row r="102" spans="1:6" hidden="1">
      <c r="A102" s="3" t="s">
        <v>3164</v>
      </c>
      <c r="B102" s="3" t="s">
        <v>3165</v>
      </c>
      <c r="C102" s="24">
        <v>5744</v>
      </c>
      <c r="D102" s="1">
        <v>1643</v>
      </c>
      <c r="E102" t="str">
        <f>_xlfn.XLOOKUP(Table14[[#This Row],[LocId ]],Table2[Loc],Table2[from Tower data],"PotentialCand")</f>
        <v>PotentialCand</v>
      </c>
      <c r="F102" t="str">
        <f>_xlfn.XLOOKUP(Table14[[#This Row],[LocId ]],Towerops!A109:A631,Towerops!A109:A631,"NoTowerOpsReport")</f>
        <v>NoTowerOpsReport</v>
      </c>
    </row>
    <row r="103" spans="1:6" hidden="1">
      <c r="A103" s="3" t="s">
        <v>3166</v>
      </c>
      <c r="B103" s="3" t="s">
        <v>3167</v>
      </c>
      <c r="C103" s="24">
        <v>5567</v>
      </c>
      <c r="D103" s="1">
        <v>70</v>
      </c>
      <c r="E103" t="str">
        <f>_xlfn.XLOOKUP(Table14[[#This Row],[LocId ]],Table2[Loc],Table2[from Tower data],"PotentialCand")</f>
        <v>PotentialCand</v>
      </c>
      <c r="F103" t="str">
        <f>_xlfn.XLOOKUP(Table14[[#This Row],[LocId ]],Towerops!A110:A632,Towerops!A110:A632,"NoTowerOpsReport")</f>
        <v>NoTowerOpsReport</v>
      </c>
    </row>
    <row r="104" spans="1:6" hidden="1">
      <c r="A104" s="3" t="s">
        <v>3168</v>
      </c>
      <c r="B104" s="3" t="s">
        <v>3169</v>
      </c>
      <c r="C104" s="24">
        <v>5561</v>
      </c>
      <c r="D104" s="1">
        <v>443</v>
      </c>
      <c r="E104" t="str">
        <f>_xlfn.XLOOKUP(Table14[[#This Row],[LocId ]],Table2[Loc],Table2[from Tower data],"PotentialCand")</f>
        <v>PotentialCand</v>
      </c>
      <c r="F104" t="str">
        <f>_xlfn.XLOOKUP(Table14[[#This Row],[LocId ]],Towerops!A111:A633,Towerops!A111:A633,"NoTowerOpsReport")</f>
        <v>NoTowerOpsReport</v>
      </c>
    </row>
    <row r="105" spans="1:6" hidden="1">
      <c r="A105" s="3" t="s">
        <v>3170</v>
      </c>
      <c r="B105" s="3" t="s">
        <v>3171</v>
      </c>
      <c r="C105" s="24">
        <v>5350</v>
      </c>
      <c r="D105" s="1">
        <v>6683</v>
      </c>
      <c r="E105" t="str">
        <f>_xlfn.XLOOKUP(Table14[[#This Row],[LocId ]],Table2[Loc],Table2[from Tower data],"PotentialCand")</f>
        <v>PotentialCand</v>
      </c>
      <c r="F105" t="str">
        <f>_xlfn.XLOOKUP(Table14[[#This Row],[LocId ]],Towerops!A112:A634,Towerops!A112:A634,"NoTowerOpsReport")</f>
        <v>NoTowerOpsReport</v>
      </c>
    </row>
    <row r="106" spans="1:6" hidden="1">
      <c r="A106" s="3" t="s">
        <v>3172</v>
      </c>
      <c r="B106" s="3" t="s">
        <v>3173</v>
      </c>
      <c r="C106" s="24">
        <v>5342</v>
      </c>
      <c r="D106" s="1">
        <v>85</v>
      </c>
      <c r="E106" t="str">
        <f>_xlfn.XLOOKUP(Table14[[#This Row],[LocId ]],Table2[Loc],Table2[from Tower data],"PotentialCand")</f>
        <v>PotentialCand</v>
      </c>
      <c r="F106" t="str">
        <f>_xlfn.XLOOKUP(Table14[[#This Row],[LocId ]],Towerops!A113:A635,Towerops!A113:A635,"NoTowerOpsReport")</f>
        <v>NoTowerOpsReport</v>
      </c>
    </row>
    <row r="107" spans="1:6" hidden="1">
      <c r="A107" s="3" t="s">
        <v>3174</v>
      </c>
      <c r="B107" s="3" t="s">
        <v>3175</v>
      </c>
      <c r="C107" s="24">
        <v>5130</v>
      </c>
      <c r="D107" s="1">
        <v>14</v>
      </c>
      <c r="E107" t="str">
        <f>_xlfn.XLOOKUP(Table14[[#This Row],[LocId ]],Table2[Loc],Table2[from Tower data],"PotentialCand")</f>
        <v>PotentialCand</v>
      </c>
      <c r="F107" t="str">
        <f>_xlfn.XLOOKUP(Table14[[#This Row],[LocId ]],Towerops!A114:A636,Towerops!A114:A636,"NoTowerOpsReport")</f>
        <v>NoTowerOpsReport</v>
      </c>
    </row>
    <row r="108" spans="1:6" hidden="1">
      <c r="A108" s="3" t="s">
        <v>3176</v>
      </c>
      <c r="B108" s="3" t="s">
        <v>3177</v>
      </c>
      <c r="C108" s="24">
        <v>4885</v>
      </c>
      <c r="D108" s="1">
        <v>8233</v>
      </c>
      <c r="E108" t="str">
        <f>_xlfn.XLOOKUP(Table14[[#This Row],[LocId ]],Table2[Loc],Table2[from Tower data],"PotentialCand")</f>
        <v>PotentialCand</v>
      </c>
      <c r="F108" t="str">
        <f>_xlfn.XLOOKUP(Table14[[#This Row],[LocId ]],Towerops!A115:A637,Towerops!A115:A637,"NoTowerOpsReport")</f>
        <v>NoTowerOpsReport</v>
      </c>
    </row>
    <row r="109" spans="1:6" hidden="1">
      <c r="A109" s="3" t="s">
        <v>3178</v>
      </c>
      <c r="B109" s="3" t="s">
        <v>3179</v>
      </c>
      <c r="C109" s="24">
        <v>4665</v>
      </c>
      <c r="D109" s="1">
        <v>180</v>
      </c>
      <c r="E109" t="str">
        <f>_xlfn.XLOOKUP(Table14[[#This Row],[LocId ]],Table2[Loc],Table2[from Tower data],"PotentialCand")</f>
        <v>PotentialCand</v>
      </c>
      <c r="F109" t="str">
        <f>_xlfn.XLOOKUP(Table14[[#This Row],[LocId ]],Towerops!A116:A638,Towerops!A116:A638,"NoTowerOpsReport")</f>
        <v>NoTowerOpsReport</v>
      </c>
    </row>
    <row r="110" spans="1:6" hidden="1">
      <c r="A110" s="3" t="s">
        <v>3180</v>
      </c>
      <c r="B110" s="3" t="s">
        <v>3181</v>
      </c>
      <c r="C110" s="24">
        <v>4623</v>
      </c>
      <c r="D110" s="1">
        <v>454</v>
      </c>
      <c r="E110" t="str">
        <f>_xlfn.XLOOKUP(Table14[[#This Row],[LocId ]],Table2[Loc],Table2[from Tower data],"PotentialCand")</f>
        <v>PotentialCand</v>
      </c>
      <c r="F110" t="str">
        <f>_xlfn.XLOOKUP(Table14[[#This Row],[LocId ]],Towerops!A117:A639,Towerops!A117:A639,"NoTowerOpsReport")</f>
        <v>NoTowerOpsReport</v>
      </c>
    </row>
    <row r="111" spans="1:6" hidden="1">
      <c r="A111" s="3" t="s">
        <v>3182</v>
      </c>
      <c r="B111" s="3" t="s">
        <v>3183</v>
      </c>
      <c r="C111" s="24">
        <v>4424</v>
      </c>
      <c r="D111" s="1">
        <v>277</v>
      </c>
      <c r="E111" t="str">
        <f>_xlfn.XLOOKUP(Table14[[#This Row],[LocId ]],Table2[Loc],Table2[from Tower data],"PotentialCand")</f>
        <v>PotentialCand</v>
      </c>
      <c r="F111" t="str">
        <f>_xlfn.XLOOKUP(Table14[[#This Row],[LocId ]],Towerops!A118:A640,Towerops!A118:A640,"NoTowerOpsReport")</f>
        <v>NoTowerOpsReport</v>
      </c>
    </row>
    <row r="112" spans="1:6" hidden="1">
      <c r="A112" s="3" t="s">
        <v>3184</v>
      </c>
      <c r="B112" s="3" t="s">
        <v>3185</v>
      </c>
      <c r="C112" s="24">
        <v>4408</v>
      </c>
      <c r="D112" s="1">
        <v>65</v>
      </c>
      <c r="E112" t="str">
        <f>_xlfn.XLOOKUP(Table14[[#This Row],[LocId ]],Table2[Loc],Table2[from Tower data],"PotentialCand")</f>
        <v>PotentialCand</v>
      </c>
      <c r="F112" t="str">
        <f>_xlfn.XLOOKUP(Table14[[#This Row],[LocId ]],Towerops!A119:A641,Towerops!A119:A641,"NoTowerOpsReport")</f>
        <v>NoTowerOpsReport</v>
      </c>
    </row>
    <row r="113" spans="1:6" hidden="1">
      <c r="A113" s="3" t="s">
        <v>3186</v>
      </c>
      <c r="B113" s="3" t="s">
        <v>294</v>
      </c>
      <c r="C113" s="24">
        <v>4399</v>
      </c>
      <c r="D113" s="1">
        <v>372</v>
      </c>
      <c r="E113" t="str">
        <f>_xlfn.XLOOKUP(Table14[[#This Row],[LocId ]],Table2[Loc],Table2[from Tower data],"PotentialCand")</f>
        <v>PotentialCand</v>
      </c>
      <c r="F113" t="str">
        <f>_xlfn.XLOOKUP(Table14[[#This Row],[LocId ]],Towerops!A120:A642,Towerops!A120:A642,"NoTowerOpsReport")</f>
        <v>NoTowerOpsReport</v>
      </c>
    </row>
    <row r="114" spans="1:6" hidden="1">
      <c r="A114" s="3" t="s">
        <v>3187</v>
      </c>
      <c r="B114" s="3" t="s">
        <v>3188</v>
      </c>
      <c r="C114" s="24">
        <v>4291</v>
      </c>
      <c r="D114" s="1">
        <v>13553</v>
      </c>
      <c r="E114" t="str">
        <f>_xlfn.XLOOKUP(Table14[[#This Row],[LocId ]],Table2[Loc],Table2[from Tower data],"PotentialCand")</f>
        <v>PotentialCand</v>
      </c>
      <c r="F114" t="str">
        <f>_xlfn.XLOOKUP(Table14[[#This Row],[LocId ]],Towerops!A121:A643,Towerops!A121:A643,"NoTowerOpsReport")</f>
        <v>NoTowerOpsReport</v>
      </c>
    </row>
    <row r="115" spans="1:6" hidden="1">
      <c r="A115" s="3" t="s">
        <v>3189</v>
      </c>
      <c r="B115" s="3" t="s">
        <v>3190</v>
      </c>
      <c r="C115" s="24">
        <v>4266</v>
      </c>
      <c r="D115" s="1">
        <v>8672</v>
      </c>
      <c r="E115" t="str">
        <f>_xlfn.XLOOKUP(Table14[[#This Row],[LocId ]],Table2[Loc],Table2[from Tower data],"PotentialCand")</f>
        <v>PotentialCand</v>
      </c>
      <c r="F115" t="str">
        <f>_xlfn.XLOOKUP(Table14[[#This Row],[LocId ]],Towerops!A122:A644,Towerops!A122:A644,"NoTowerOpsReport")</f>
        <v>NoTowerOpsReport</v>
      </c>
    </row>
    <row r="116" spans="1:6" hidden="1">
      <c r="A116" s="3" t="s">
        <v>3191</v>
      </c>
      <c r="B116" s="3" t="s">
        <v>585</v>
      </c>
      <c r="C116" s="24">
        <v>4217</v>
      </c>
      <c r="D116" s="1">
        <v>56</v>
      </c>
      <c r="E116" t="str">
        <f>_xlfn.XLOOKUP(Table14[[#This Row],[LocId ]],Table2[Loc],Table2[from Tower data],"PotentialCand")</f>
        <v>PotentialCand</v>
      </c>
      <c r="F116" t="str">
        <f>_xlfn.XLOOKUP(Table14[[#This Row],[LocId ]],Towerops!A123:A645,Towerops!A123:A645,"NoTowerOpsReport")</f>
        <v>NoTowerOpsReport</v>
      </c>
    </row>
    <row r="117" spans="1:6" hidden="1">
      <c r="A117" s="3" t="s">
        <v>3192</v>
      </c>
      <c r="B117" s="3" t="s">
        <v>2305</v>
      </c>
      <c r="C117" s="24">
        <v>4185</v>
      </c>
      <c r="D117" s="1">
        <v>672</v>
      </c>
      <c r="E117" t="str">
        <f>_xlfn.XLOOKUP(Table14[[#This Row],[LocId ]],Table2[Loc],Table2[from Tower data],"PotentialCand")</f>
        <v>PotentialCand</v>
      </c>
      <c r="F117" t="str">
        <f>_xlfn.XLOOKUP(Table14[[#This Row],[LocId ]],Towerops!A124:A646,Towerops!A124:A646,"NoTowerOpsReport")</f>
        <v>NoTowerOpsReport</v>
      </c>
    </row>
    <row r="118" spans="1:6" hidden="1">
      <c r="A118" s="3" t="s">
        <v>3193</v>
      </c>
      <c r="B118" s="3" t="s">
        <v>3194</v>
      </c>
      <c r="C118" s="24">
        <v>4055</v>
      </c>
      <c r="D118" s="1">
        <v>3025</v>
      </c>
      <c r="E118" t="str">
        <f>_xlfn.XLOOKUP(Table14[[#This Row],[LocId ]],Table2[Loc],Table2[from Tower data],"PotentialCand")</f>
        <v>PotentialCand</v>
      </c>
      <c r="F118" t="str">
        <f>_xlfn.XLOOKUP(Table14[[#This Row],[LocId ]],Towerops!A125:A647,Towerops!A125:A647,"NoTowerOpsReport")</f>
        <v>NoTowerOpsReport</v>
      </c>
    </row>
    <row r="119" spans="1:6">
      <c r="A119" s="3" t="s">
        <v>981</v>
      </c>
      <c r="B119" s="3" t="s">
        <v>982</v>
      </c>
      <c r="C119" s="24">
        <v>4054</v>
      </c>
      <c r="D119" s="1">
        <v>10851</v>
      </c>
      <c r="E119" t="str">
        <f>_xlfn.XLOOKUP(Table14[[#This Row],[LocId ]],Table2[Loc],Table2[from Tower data],"PotentialCand")</f>
        <v>PotentialCand</v>
      </c>
      <c r="F119" t="str">
        <f>_xlfn.XLOOKUP(Table14[[#This Row],[LocId ]],Towerops!A126:A648,Towerops!A126:A648,"NoTowerOpsReport")</f>
        <v>PDT</v>
      </c>
    </row>
    <row r="120" spans="1:6" hidden="1">
      <c r="A120" s="3" t="s">
        <v>3195</v>
      </c>
      <c r="B120" s="3" t="s">
        <v>3196</v>
      </c>
      <c r="C120" s="24">
        <v>3735</v>
      </c>
      <c r="D120" s="1">
        <v>270</v>
      </c>
      <c r="E120" t="str">
        <f>_xlfn.XLOOKUP(Table14[[#This Row],[LocId ]],Table2[Loc],Table2[from Tower data],"PotentialCand")</f>
        <v>PotentialCand</v>
      </c>
      <c r="F120" t="str">
        <f>_xlfn.XLOOKUP(Table14[[#This Row],[LocId ]],Towerops!A127:A649,Towerops!A127:A649,"NoTowerOpsReport")</f>
        <v>NoTowerOpsReport</v>
      </c>
    </row>
    <row r="121" spans="1:6" hidden="1">
      <c r="A121" s="3" t="s">
        <v>3197</v>
      </c>
      <c r="B121" s="3" t="s">
        <v>3198</v>
      </c>
      <c r="C121" s="24">
        <v>3697</v>
      </c>
      <c r="D121" s="1">
        <v>4754</v>
      </c>
      <c r="E121" t="str">
        <f>_xlfn.XLOOKUP(Table14[[#This Row],[LocId ]],Table2[Loc],Table2[from Tower data],"PotentialCand")</f>
        <v>PotentialCand</v>
      </c>
      <c r="F121" t="str">
        <f>_xlfn.XLOOKUP(Table14[[#This Row],[LocId ]],Towerops!A128:A650,Towerops!A128:A650,"NoTowerOpsReport")</f>
        <v>NoTowerOpsReport</v>
      </c>
    </row>
    <row r="122" spans="1:6" hidden="1">
      <c r="A122" s="3" t="s">
        <v>3199</v>
      </c>
      <c r="B122" s="3" t="s">
        <v>3200</v>
      </c>
      <c r="C122" s="24">
        <v>3645</v>
      </c>
      <c r="D122" s="1">
        <v>5189</v>
      </c>
      <c r="E122" t="str">
        <f>_xlfn.XLOOKUP(Table14[[#This Row],[LocId ]],Table2[Loc],Table2[from Tower data],"PotentialCand")</f>
        <v>PotentialCand</v>
      </c>
      <c r="F122" t="str">
        <f>_xlfn.XLOOKUP(Table14[[#This Row],[LocId ]],Towerops!A129:A651,Towerops!A129:A651,"NoTowerOpsReport")</f>
        <v>NoTowerOpsReport</v>
      </c>
    </row>
    <row r="123" spans="1:6" hidden="1">
      <c r="A123" s="3" t="s">
        <v>3201</v>
      </c>
      <c r="B123" s="3" t="s">
        <v>3202</v>
      </c>
      <c r="C123" s="24">
        <v>3510</v>
      </c>
      <c r="D123" s="1">
        <v>117</v>
      </c>
      <c r="E123" t="str">
        <f>_xlfn.XLOOKUP(Table14[[#This Row],[LocId ]],Table2[Loc],Table2[from Tower data],"PotentialCand")</f>
        <v>PotentialCand</v>
      </c>
      <c r="F123" t="str">
        <f>_xlfn.XLOOKUP(Table14[[#This Row],[LocId ]],Towerops!A130:A652,Towerops!A130:A652,"NoTowerOpsReport")</f>
        <v>NoTowerOpsReport</v>
      </c>
    </row>
    <row r="124" spans="1:6" hidden="1">
      <c r="A124" s="3" t="s">
        <v>3203</v>
      </c>
      <c r="B124" s="3" t="s">
        <v>3204</v>
      </c>
      <c r="C124" s="24">
        <v>3432</v>
      </c>
      <c r="D124" s="1">
        <v>220</v>
      </c>
      <c r="E124" t="str">
        <f>_xlfn.XLOOKUP(Table14[[#This Row],[LocId ]],Table2[Loc],Table2[from Tower data],"PotentialCand")</f>
        <v>PotentialCand</v>
      </c>
      <c r="F124" t="str">
        <f>_xlfn.XLOOKUP(Table14[[#This Row],[LocId ]],Towerops!A131:A653,Towerops!A131:A653,"NoTowerOpsReport")</f>
        <v>NoTowerOpsReport</v>
      </c>
    </row>
    <row r="125" spans="1:6" hidden="1">
      <c r="A125" s="3" t="s">
        <v>3205</v>
      </c>
      <c r="B125" s="3" t="s">
        <v>3206</v>
      </c>
      <c r="C125" s="24">
        <v>3357</v>
      </c>
      <c r="D125" s="1">
        <v>95</v>
      </c>
      <c r="E125" t="str">
        <f>_xlfn.XLOOKUP(Table14[[#This Row],[LocId ]],Table2[Loc],Table2[from Tower data],"PotentialCand")</f>
        <v>PotentialCand</v>
      </c>
      <c r="F125" t="str">
        <f>_xlfn.XLOOKUP(Table14[[#This Row],[LocId ]],Towerops!A132:A654,Towerops!A132:A654,"NoTowerOpsReport")</f>
        <v>NoTowerOpsReport</v>
      </c>
    </row>
    <row r="126" spans="1:6" hidden="1">
      <c r="A126" s="3" t="s">
        <v>3207</v>
      </c>
      <c r="B126" s="3" t="s">
        <v>3208</v>
      </c>
      <c r="C126" s="24">
        <v>3130</v>
      </c>
      <c r="D126" s="1">
        <v>43</v>
      </c>
      <c r="E126" t="str">
        <f>_xlfn.XLOOKUP(Table14[[#This Row],[LocId ]],Table2[Loc],Table2[from Tower data],"PotentialCand")</f>
        <v>PotentialCand</v>
      </c>
      <c r="F126" t="str">
        <f>_xlfn.XLOOKUP(Table14[[#This Row],[LocId ]],Towerops!A133:A655,Towerops!A133:A655,"NoTowerOpsReport")</f>
        <v>NoTowerOpsReport</v>
      </c>
    </row>
    <row r="127" spans="1:6" hidden="1">
      <c r="A127" s="3" t="s">
        <v>3209</v>
      </c>
      <c r="B127" s="3" t="s">
        <v>3210</v>
      </c>
      <c r="C127" s="24">
        <v>3101</v>
      </c>
      <c r="D127" s="1">
        <v>2777</v>
      </c>
      <c r="E127" t="str">
        <f>_xlfn.XLOOKUP(Table14[[#This Row],[LocId ]],Table2[Loc],Table2[from Tower data],"PotentialCand")</f>
        <v>PotentialCand</v>
      </c>
      <c r="F127" t="str">
        <f>_xlfn.XLOOKUP(Table14[[#This Row],[LocId ]],Towerops!A134:A656,Towerops!A134:A656,"NoTowerOpsReport")</f>
        <v>NoTowerOpsReport</v>
      </c>
    </row>
    <row r="128" spans="1:6" hidden="1">
      <c r="A128" s="3" t="s">
        <v>3211</v>
      </c>
      <c r="B128" s="3" t="s">
        <v>3212</v>
      </c>
      <c r="C128" s="24">
        <v>3089</v>
      </c>
      <c r="D128" s="1">
        <v>57</v>
      </c>
      <c r="E128" t="str">
        <f>_xlfn.XLOOKUP(Table14[[#This Row],[LocId ]],Table2[Loc],Table2[from Tower data],"PotentialCand")</f>
        <v>PotentialCand</v>
      </c>
      <c r="F128" t="str">
        <f>_xlfn.XLOOKUP(Table14[[#This Row],[LocId ]],Towerops!A135:A657,Towerops!A135:A657,"NoTowerOpsReport")</f>
        <v>NoTowerOpsReport</v>
      </c>
    </row>
    <row r="129" spans="1:6" hidden="1">
      <c r="A129" s="3" t="s">
        <v>3213</v>
      </c>
      <c r="B129" s="3" t="s">
        <v>3214</v>
      </c>
      <c r="C129" s="24">
        <v>3030</v>
      </c>
      <c r="D129" s="1">
        <v>216</v>
      </c>
      <c r="E129" t="str">
        <f>_xlfn.XLOOKUP(Table14[[#This Row],[LocId ]],Table2[Loc],Table2[from Tower data],"PotentialCand")</f>
        <v>PotentialCand</v>
      </c>
      <c r="F129" t="str">
        <f>_xlfn.XLOOKUP(Table14[[#This Row],[LocId ]],Towerops!A136:A658,Towerops!A136:A658,"NoTowerOpsReport")</f>
        <v>NoTowerOpsReport</v>
      </c>
    </row>
    <row r="130" spans="1:6" hidden="1">
      <c r="A130" s="3" t="s">
        <v>3215</v>
      </c>
      <c r="B130" s="3" t="s">
        <v>3216</v>
      </c>
      <c r="C130" s="24">
        <v>2969</v>
      </c>
      <c r="D130" s="1">
        <v>3388</v>
      </c>
      <c r="E130" t="str">
        <f>_xlfn.XLOOKUP(Table14[[#This Row],[LocId ]],Table2[Loc],Table2[from Tower data],"PotentialCand")</f>
        <v>PotentialCand</v>
      </c>
      <c r="F130" t="str">
        <f>_xlfn.XLOOKUP(Table14[[#This Row],[LocId ]],Towerops!A137:A659,Towerops!A137:A659,"NoTowerOpsReport")</f>
        <v>NoTowerOpsReport</v>
      </c>
    </row>
    <row r="131" spans="1:6" hidden="1">
      <c r="A131" s="3" t="s">
        <v>3217</v>
      </c>
      <c r="B131" s="3" t="s">
        <v>154</v>
      </c>
      <c r="C131" s="24">
        <v>2836</v>
      </c>
      <c r="D131" s="1">
        <v>32</v>
      </c>
      <c r="E131" t="str">
        <f>_xlfn.XLOOKUP(Table14[[#This Row],[LocId ]],Table2[Loc],Table2[from Tower data],"PotentialCand")</f>
        <v>PotentialCand</v>
      </c>
      <c r="F131" t="str">
        <f>_xlfn.XLOOKUP(Table14[[#This Row],[LocId ]],Towerops!A138:A660,Towerops!A138:A660,"NoTowerOpsReport")</f>
        <v>NoTowerOpsReport</v>
      </c>
    </row>
    <row r="132" spans="1:6" hidden="1">
      <c r="A132" s="3" t="s">
        <v>3218</v>
      </c>
      <c r="B132" s="3" t="s">
        <v>2740</v>
      </c>
      <c r="C132" s="24">
        <v>2762</v>
      </c>
      <c r="D132" s="1">
        <v>418</v>
      </c>
      <c r="E132" t="str">
        <f>_xlfn.XLOOKUP(Table14[[#This Row],[LocId ]],Table2[Loc],Table2[from Tower data],"PotentialCand")</f>
        <v>PotentialCand</v>
      </c>
      <c r="F132" t="str">
        <f>_xlfn.XLOOKUP(Table14[[#This Row],[LocId ]],Towerops!A139:A661,Towerops!A139:A661,"NoTowerOpsReport")</f>
        <v>NoTowerOpsReport</v>
      </c>
    </row>
    <row r="133" spans="1:6" hidden="1">
      <c r="A133" s="3" t="s">
        <v>3219</v>
      </c>
      <c r="B133" s="3" t="s">
        <v>3220</v>
      </c>
      <c r="C133" s="24">
        <v>2708</v>
      </c>
      <c r="D133" s="1">
        <v>1</v>
      </c>
      <c r="E133" t="str">
        <f>_xlfn.XLOOKUP(Table14[[#This Row],[LocId ]],Table2[Loc],Table2[from Tower data],"PotentialCand")</f>
        <v>PotentialCand</v>
      </c>
      <c r="F133" t="str">
        <f>_xlfn.XLOOKUP(Table14[[#This Row],[LocId ]],Towerops!A140:A662,Towerops!A140:A662,"NoTowerOpsReport")</f>
        <v>NoTowerOpsReport</v>
      </c>
    </row>
    <row r="134" spans="1:6" hidden="1">
      <c r="A134" s="3" t="s">
        <v>3221</v>
      </c>
      <c r="B134" s="3" t="s">
        <v>148</v>
      </c>
      <c r="C134" s="24">
        <v>2694</v>
      </c>
      <c r="D134" s="1">
        <v>103</v>
      </c>
      <c r="E134" t="str">
        <f>_xlfn.XLOOKUP(Table14[[#This Row],[LocId ]],Table2[Loc],Table2[from Tower data],"PotentialCand")</f>
        <v>PotentialCand</v>
      </c>
      <c r="F134" t="str">
        <f>_xlfn.XLOOKUP(Table14[[#This Row],[LocId ]],Towerops!A141:A663,Towerops!A141:A663,"NoTowerOpsReport")</f>
        <v>NoTowerOpsReport</v>
      </c>
    </row>
    <row r="135" spans="1:6" hidden="1">
      <c r="A135" s="3" t="s">
        <v>3222</v>
      </c>
      <c r="B135" s="3" t="s">
        <v>3223</v>
      </c>
      <c r="C135" s="24">
        <v>2669</v>
      </c>
      <c r="D135" s="1">
        <v>53</v>
      </c>
      <c r="E135" t="str">
        <f>_xlfn.XLOOKUP(Table14[[#This Row],[LocId ]],Table2[Loc],Table2[from Tower data],"PotentialCand")</f>
        <v>PotentialCand</v>
      </c>
      <c r="F135" t="str">
        <f>_xlfn.XLOOKUP(Table14[[#This Row],[LocId ]],Towerops!A142:A664,Towerops!A142:A664,"NoTowerOpsReport")</f>
        <v>NoTowerOpsReport</v>
      </c>
    </row>
    <row r="136" spans="1:6" hidden="1">
      <c r="A136" s="3" t="s">
        <v>3224</v>
      </c>
      <c r="B136" s="3" t="s">
        <v>1962</v>
      </c>
      <c r="C136" s="24">
        <v>2621</v>
      </c>
      <c r="D136" s="1">
        <v>321</v>
      </c>
      <c r="E136" t="str">
        <f>_xlfn.XLOOKUP(Table14[[#This Row],[LocId ]],Table2[Loc],Table2[from Tower data],"PotentialCand")</f>
        <v>PotentialCand</v>
      </c>
      <c r="F136" t="str">
        <f>_xlfn.XLOOKUP(Table14[[#This Row],[LocId ]],Towerops!A143:A665,Towerops!A143:A665,"NoTowerOpsReport")</f>
        <v>NoTowerOpsReport</v>
      </c>
    </row>
    <row r="137" spans="1:6" hidden="1">
      <c r="A137" s="3" t="s">
        <v>3225</v>
      </c>
      <c r="B137" s="3" t="s">
        <v>3226</v>
      </c>
      <c r="C137" s="24">
        <v>2478</v>
      </c>
      <c r="D137" s="1">
        <v>98</v>
      </c>
      <c r="E137" t="str">
        <f>_xlfn.XLOOKUP(Table14[[#This Row],[LocId ]],Table2[Loc],Table2[from Tower data],"PotentialCand")</f>
        <v>PotentialCand</v>
      </c>
      <c r="F137" t="str">
        <f>_xlfn.XLOOKUP(Table14[[#This Row],[LocId ]],Towerops!A144:A666,Towerops!A144:A666,"NoTowerOpsReport")</f>
        <v>NoTowerOpsReport</v>
      </c>
    </row>
    <row r="138" spans="1:6" hidden="1">
      <c r="A138" s="3" t="s">
        <v>3227</v>
      </c>
      <c r="B138" s="3" t="s">
        <v>3228</v>
      </c>
      <c r="C138" s="24">
        <v>2460</v>
      </c>
      <c r="D138" s="1">
        <v>744</v>
      </c>
      <c r="E138" t="str">
        <f>_xlfn.XLOOKUP(Table14[[#This Row],[LocId ]],Table2[Loc],Table2[from Tower data],"PotentialCand")</f>
        <v>PotentialCand</v>
      </c>
      <c r="F138" t="str">
        <f>_xlfn.XLOOKUP(Table14[[#This Row],[LocId ]],Towerops!A145:A667,Towerops!A145:A667,"NoTowerOpsReport")</f>
        <v>NoTowerOpsReport</v>
      </c>
    </row>
    <row r="139" spans="1:6" hidden="1">
      <c r="A139" s="3" t="s">
        <v>3229</v>
      </c>
      <c r="B139" s="3" t="s">
        <v>3230</v>
      </c>
      <c r="C139" s="24">
        <v>2417</v>
      </c>
      <c r="D139" s="1">
        <v>6173</v>
      </c>
      <c r="E139" t="str">
        <f>_xlfn.XLOOKUP(Table14[[#This Row],[LocId ]],Table2[Loc],Table2[from Tower data],"PotentialCand")</f>
        <v>PotentialCand</v>
      </c>
      <c r="F139" t="str">
        <f>_xlfn.XLOOKUP(Table14[[#This Row],[LocId ]],Towerops!A146:A668,Towerops!A146:A668,"NoTowerOpsReport")</f>
        <v>NoTowerOpsReport</v>
      </c>
    </row>
    <row r="140" spans="1:6" hidden="1">
      <c r="A140" s="3" t="s">
        <v>3231</v>
      </c>
      <c r="B140" s="3" t="s">
        <v>3232</v>
      </c>
      <c r="C140" s="24">
        <v>2416</v>
      </c>
      <c r="D140" s="1">
        <v>398</v>
      </c>
      <c r="E140" t="str">
        <f>_xlfn.XLOOKUP(Table14[[#This Row],[LocId ]],Table2[Loc],Table2[from Tower data],"PotentialCand")</f>
        <v>PotentialCand</v>
      </c>
      <c r="F140" t="str">
        <f>_xlfn.XLOOKUP(Table14[[#This Row],[LocId ]],Towerops!A147:A669,Towerops!A147:A669,"NoTowerOpsReport")</f>
        <v>NoTowerOpsReport</v>
      </c>
    </row>
    <row r="141" spans="1:6" hidden="1">
      <c r="A141" s="3" t="s">
        <v>3233</v>
      </c>
      <c r="B141" s="3" t="s">
        <v>3234</v>
      </c>
      <c r="C141" s="24">
        <v>2396</v>
      </c>
      <c r="D141" s="1">
        <v>1007</v>
      </c>
      <c r="E141" t="str">
        <f>_xlfn.XLOOKUP(Table14[[#This Row],[LocId ]],Table2[Loc],Table2[from Tower data],"PotentialCand")</f>
        <v>PotentialCand</v>
      </c>
      <c r="F141" t="str">
        <f>_xlfn.XLOOKUP(Table14[[#This Row],[LocId ]],Towerops!A148:A670,Towerops!A148:A670,"NoTowerOpsReport")</f>
        <v>NoTowerOpsReport</v>
      </c>
    </row>
    <row r="142" spans="1:6" hidden="1">
      <c r="A142" s="3" t="s">
        <v>3235</v>
      </c>
      <c r="B142" s="3" t="s">
        <v>3236</v>
      </c>
      <c r="C142" s="24">
        <v>2359</v>
      </c>
      <c r="D142" s="1">
        <v>53</v>
      </c>
      <c r="E142" t="str">
        <f>_xlfn.XLOOKUP(Table14[[#This Row],[LocId ]],Table2[Loc],Table2[from Tower data],"PotentialCand")</f>
        <v>PotentialCand</v>
      </c>
      <c r="F142" t="str">
        <f>_xlfn.XLOOKUP(Table14[[#This Row],[LocId ]],Towerops!A149:A671,Towerops!A149:A671,"NoTowerOpsReport")</f>
        <v>NoTowerOpsReport</v>
      </c>
    </row>
    <row r="143" spans="1:6" hidden="1">
      <c r="A143" s="3" t="s">
        <v>3237</v>
      </c>
      <c r="B143" s="3" t="s">
        <v>323</v>
      </c>
      <c r="C143" s="24">
        <v>2350</v>
      </c>
      <c r="D143" s="1">
        <v>986</v>
      </c>
      <c r="E143" t="str">
        <f>_xlfn.XLOOKUP(Table14[[#This Row],[LocId ]],Table2[Loc],Table2[from Tower data],"PotentialCand")</f>
        <v>PotentialCand</v>
      </c>
      <c r="F143" t="str">
        <f>_xlfn.XLOOKUP(Table14[[#This Row],[LocId ]],Towerops!A150:A672,Towerops!A150:A672,"NoTowerOpsReport")</f>
        <v>NoTowerOpsReport</v>
      </c>
    </row>
    <row r="144" spans="1:6" hidden="1">
      <c r="A144" s="3" t="s">
        <v>3238</v>
      </c>
      <c r="B144" s="3" t="s">
        <v>3239</v>
      </c>
      <c r="C144" s="24">
        <v>2343</v>
      </c>
      <c r="D144" s="1">
        <v>56</v>
      </c>
      <c r="E144" t="str">
        <f>_xlfn.XLOOKUP(Table14[[#This Row],[LocId ]],Table2[Loc],Table2[from Tower data],"PotentialCand")</f>
        <v>PotentialCand</v>
      </c>
      <c r="F144" t="str">
        <f>_xlfn.XLOOKUP(Table14[[#This Row],[LocId ]],Towerops!A151:A673,Towerops!A151:A673,"NoTowerOpsReport")</f>
        <v>NoTowerOpsReport</v>
      </c>
    </row>
    <row r="145" spans="1:6" hidden="1">
      <c r="A145" s="3" t="s">
        <v>3240</v>
      </c>
      <c r="B145" s="3" t="s">
        <v>3241</v>
      </c>
      <c r="C145" s="24">
        <v>2232</v>
      </c>
      <c r="D145" s="1">
        <v>93</v>
      </c>
      <c r="E145" t="str">
        <f>_xlfn.XLOOKUP(Table14[[#This Row],[LocId ]],Table2[Loc],Table2[from Tower data],"PotentialCand")</f>
        <v>PotentialCand</v>
      </c>
      <c r="F145" t="str">
        <f>_xlfn.XLOOKUP(Table14[[#This Row],[LocId ]],Towerops!A152:A674,Towerops!A152:A674,"NoTowerOpsReport")</f>
        <v>NoTowerOpsReport</v>
      </c>
    </row>
    <row r="146" spans="1:6" hidden="1">
      <c r="A146" s="3" t="s">
        <v>3242</v>
      </c>
      <c r="B146" s="3" t="s">
        <v>3243</v>
      </c>
      <c r="C146" s="24">
        <v>2201</v>
      </c>
      <c r="D146" s="1">
        <v>46</v>
      </c>
      <c r="E146" t="str">
        <f>_xlfn.XLOOKUP(Table14[[#This Row],[LocId ]],Table2[Loc],Table2[from Tower data],"PotentialCand")</f>
        <v>PotentialCand</v>
      </c>
      <c r="F146" t="str">
        <f>_xlfn.XLOOKUP(Table14[[#This Row],[LocId ]],Towerops!A153:A675,Towerops!A153:A675,"NoTowerOpsReport")</f>
        <v>NoTowerOpsReport</v>
      </c>
    </row>
    <row r="147" spans="1:6" hidden="1">
      <c r="A147" s="3" t="s">
        <v>3244</v>
      </c>
      <c r="B147" s="3" t="s">
        <v>3245</v>
      </c>
      <c r="C147" s="24">
        <v>2142</v>
      </c>
      <c r="D147" s="1">
        <v>21</v>
      </c>
      <c r="E147" t="str">
        <f>_xlfn.XLOOKUP(Table14[[#This Row],[LocId ]],Table2[Loc],Table2[from Tower data],"PotentialCand")</f>
        <v>PotentialCand</v>
      </c>
      <c r="F147" t="str">
        <f>_xlfn.XLOOKUP(Table14[[#This Row],[LocId ]],Towerops!A154:A676,Towerops!A154:A676,"NoTowerOpsReport")</f>
        <v>NoTowerOpsReport</v>
      </c>
    </row>
    <row r="148" spans="1:6" hidden="1">
      <c r="A148" s="3" t="s">
        <v>3246</v>
      </c>
      <c r="B148" s="3" t="s">
        <v>3247</v>
      </c>
      <c r="C148" s="24">
        <v>2135</v>
      </c>
      <c r="D148" s="1">
        <v>8308</v>
      </c>
      <c r="E148" t="str">
        <f>_xlfn.XLOOKUP(Table14[[#This Row],[LocId ]],Table2[Loc],Table2[from Tower data],"PotentialCand")</f>
        <v>PotentialCand</v>
      </c>
      <c r="F148" t="str">
        <f>_xlfn.XLOOKUP(Table14[[#This Row],[LocId ]],Towerops!A155:A677,Towerops!A155:A677,"NoTowerOpsReport")</f>
        <v>NoTowerOpsReport</v>
      </c>
    </row>
    <row r="149" spans="1:6" hidden="1">
      <c r="A149" s="3" t="s">
        <v>3248</v>
      </c>
      <c r="B149" s="3" t="s">
        <v>3249</v>
      </c>
      <c r="C149" s="24">
        <v>2099</v>
      </c>
      <c r="D149" s="1">
        <v>430</v>
      </c>
      <c r="E149" t="str">
        <f>_xlfn.XLOOKUP(Table14[[#This Row],[LocId ]],Table2[Loc],Table2[from Tower data],"PotentialCand")</f>
        <v>PotentialCand</v>
      </c>
      <c r="F149" t="str">
        <f>_xlfn.XLOOKUP(Table14[[#This Row],[LocId ]],Towerops!A156:A678,Towerops!A156:A678,"NoTowerOpsReport")</f>
        <v>NoTowerOpsReport</v>
      </c>
    </row>
    <row r="150" spans="1:6" hidden="1">
      <c r="A150" s="3" t="s">
        <v>3250</v>
      </c>
      <c r="B150" s="3" t="s">
        <v>3251</v>
      </c>
      <c r="C150" s="24">
        <v>2088</v>
      </c>
      <c r="D150" s="1">
        <v>33</v>
      </c>
      <c r="E150" t="str">
        <f>_xlfn.XLOOKUP(Table14[[#This Row],[LocId ]],Table2[Loc],Table2[from Tower data],"PotentialCand")</f>
        <v>PotentialCand</v>
      </c>
      <c r="F150" t="str">
        <f>_xlfn.XLOOKUP(Table14[[#This Row],[LocId ]],Towerops!A157:A679,Towerops!A157:A679,"NoTowerOpsReport")</f>
        <v>NoTowerOpsReport</v>
      </c>
    </row>
    <row r="151" spans="1:6" hidden="1">
      <c r="A151" s="3" t="s">
        <v>3252</v>
      </c>
      <c r="B151" s="3" t="s">
        <v>875</v>
      </c>
      <c r="C151" s="24">
        <v>2037</v>
      </c>
      <c r="D151" s="1">
        <v>90</v>
      </c>
      <c r="E151" t="str">
        <f>_xlfn.XLOOKUP(Table14[[#This Row],[LocId ]],Table2[Loc],Table2[from Tower data],"PotentialCand")</f>
        <v>PotentialCand</v>
      </c>
      <c r="F151" t="str">
        <f>_xlfn.XLOOKUP(Table14[[#This Row],[LocId ]],Towerops!A158:A680,Towerops!A158:A680,"NoTowerOpsReport")</f>
        <v>NoTowerOpsReport</v>
      </c>
    </row>
    <row r="152" spans="1:6" hidden="1">
      <c r="A152" s="3" t="s">
        <v>3253</v>
      </c>
      <c r="B152" s="3" t="s">
        <v>3254</v>
      </c>
      <c r="C152" s="24">
        <v>2008</v>
      </c>
      <c r="D152" s="1">
        <v>117</v>
      </c>
      <c r="E152" t="str">
        <f>_xlfn.XLOOKUP(Table14[[#This Row],[LocId ]],Table2[Loc],Table2[from Tower data],"PotentialCand")</f>
        <v>PotentialCand</v>
      </c>
      <c r="F152" t="str">
        <f>_xlfn.XLOOKUP(Table14[[#This Row],[LocId ]],Towerops!A159:A681,Towerops!A159:A681,"NoTowerOpsReport")</f>
        <v>NoTowerOpsReport</v>
      </c>
    </row>
    <row r="153" spans="1:6" hidden="1">
      <c r="A153" s="3" t="s">
        <v>3255</v>
      </c>
      <c r="B153" s="3" t="s">
        <v>3256</v>
      </c>
      <c r="C153" s="24">
        <v>1990</v>
      </c>
      <c r="D153" s="1">
        <v>474</v>
      </c>
      <c r="E153" t="str">
        <f>_xlfn.XLOOKUP(Table14[[#This Row],[LocId ]],Table2[Loc],Table2[from Tower data],"PotentialCand")</f>
        <v>PotentialCand</v>
      </c>
      <c r="F153" t="str">
        <f>_xlfn.XLOOKUP(Table14[[#This Row],[LocId ]],Towerops!A160:A682,Towerops!A160:A682,"NoTowerOpsReport")</f>
        <v>NoTowerOpsReport</v>
      </c>
    </row>
    <row r="154" spans="1:6" hidden="1">
      <c r="A154" s="3" t="s">
        <v>3257</v>
      </c>
      <c r="B154" s="3" t="s">
        <v>3258</v>
      </c>
      <c r="C154" s="24">
        <v>1989</v>
      </c>
      <c r="D154" s="1">
        <v>285</v>
      </c>
      <c r="E154" t="str">
        <f>_xlfn.XLOOKUP(Table14[[#This Row],[LocId ]],Table2[Loc],Table2[from Tower data],"PotentialCand")</f>
        <v>PotentialCand</v>
      </c>
      <c r="F154" t="str">
        <f>_xlfn.XLOOKUP(Table14[[#This Row],[LocId ]],Towerops!A161:A683,Towerops!A161:A683,"NoTowerOpsReport")</f>
        <v>NoTowerOpsReport</v>
      </c>
    </row>
    <row r="155" spans="1:6" hidden="1">
      <c r="A155" s="3" t="s">
        <v>3259</v>
      </c>
      <c r="B155" s="3" t="s">
        <v>3260</v>
      </c>
      <c r="C155" s="24">
        <v>1967</v>
      </c>
      <c r="D155" s="1">
        <v>16</v>
      </c>
      <c r="E155" t="str">
        <f>_xlfn.XLOOKUP(Table14[[#This Row],[LocId ]],Table2[Loc],Table2[from Tower data],"PotentialCand")</f>
        <v>PotentialCand</v>
      </c>
      <c r="F155" t="str">
        <f>_xlfn.XLOOKUP(Table14[[#This Row],[LocId ]],Towerops!A162:A684,Towerops!A162:A684,"NoTowerOpsReport")</f>
        <v>NoTowerOpsReport</v>
      </c>
    </row>
    <row r="156" spans="1:6" hidden="1">
      <c r="A156" s="3" t="s">
        <v>3261</v>
      </c>
      <c r="B156" s="3" t="s">
        <v>3262</v>
      </c>
      <c r="C156" s="24">
        <v>1923</v>
      </c>
      <c r="D156" s="1">
        <v>77</v>
      </c>
      <c r="E156" t="str">
        <f>_xlfn.XLOOKUP(Table14[[#This Row],[LocId ]],Table2[Loc],Table2[from Tower data],"PotentialCand")</f>
        <v>PotentialCand</v>
      </c>
      <c r="F156" t="str">
        <f>_xlfn.XLOOKUP(Table14[[#This Row],[LocId ]],Towerops!A163:A685,Towerops!A163:A685,"NoTowerOpsReport")</f>
        <v>NoTowerOpsReport</v>
      </c>
    </row>
    <row r="157" spans="1:6" hidden="1">
      <c r="A157" s="3" t="s">
        <v>3263</v>
      </c>
      <c r="B157" s="3" t="s">
        <v>3264</v>
      </c>
      <c r="C157" s="24">
        <v>1876</v>
      </c>
      <c r="D157" s="1">
        <v>50</v>
      </c>
      <c r="E157" t="str">
        <f>_xlfn.XLOOKUP(Table14[[#This Row],[LocId ]],Table2[Loc],Table2[from Tower data],"PotentialCand")</f>
        <v>PotentialCand</v>
      </c>
      <c r="F157" t="str">
        <f>_xlfn.XLOOKUP(Table14[[#This Row],[LocId ]],Towerops!A164:A686,Towerops!A164:A686,"NoTowerOpsReport")</f>
        <v>NoTowerOpsReport</v>
      </c>
    </row>
    <row r="158" spans="1:6" hidden="1">
      <c r="A158" s="3" t="s">
        <v>3265</v>
      </c>
      <c r="B158" s="3" t="s">
        <v>200</v>
      </c>
      <c r="C158" s="24">
        <v>1857</v>
      </c>
      <c r="D158" s="1">
        <v>96</v>
      </c>
      <c r="E158" t="str">
        <f>_xlfn.XLOOKUP(Table14[[#This Row],[LocId ]],Table2[Loc],Table2[from Tower data],"PotentialCand")</f>
        <v>PotentialCand</v>
      </c>
      <c r="F158" t="str">
        <f>_xlfn.XLOOKUP(Table14[[#This Row],[LocId ]],Towerops!A165:A687,Towerops!A165:A687,"NoTowerOpsReport")</f>
        <v>NoTowerOpsReport</v>
      </c>
    </row>
    <row r="159" spans="1:6" hidden="1">
      <c r="A159" s="3" t="s">
        <v>3266</v>
      </c>
      <c r="B159" s="3" t="s">
        <v>3267</v>
      </c>
      <c r="C159" s="24">
        <v>1784</v>
      </c>
      <c r="D159" s="1">
        <v>341</v>
      </c>
      <c r="E159" t="str">
        <f>_xlfn.XLOOKUP(Table14[[#This Row],[LocId ]],Table2[Loc],Table2[from Tower data],"PotentialCand")</f>
        <v>PotentialCand</v>
      </c>
      <c r="F159" t="str">
        <f>_xlfn.XLOOKUP(Table14[[#This Row],[LocId ]],Towerops!A166:A688,Towerops!A166:A688,"NoTowerOpsReport")</f>
        <v>NoTowerOpsReport</v>
      </c>
    </row>
    <row r="160" spans="1:6" hidden="1">
      <c r="A160" s="3" t="s">
        <v>3268</v>
      </c>
      <c r="B160" s="3" t="s">
        <v>3269</v>
      </c>
      <c r="C160" s="24">
        <v>1765</v>
      </c>
      <c r="D160" s="1">
        <v>167</v>
      </c>
      <c r="E160" t="str">
        <f>_xlfn.XLOOKUP(Table14[[#This Row],[LocId ]],Table2[Loc],Table2[from Tower data],"PotentialCand")</f>
        <v>PotentialCand</v>
      </c>
      <c r="F160" t="str">
        <f>_xlfn.XLOOKUP(Table14[[#This Row],[LocId ]],Towerops!A167:A689,Towerops!A167:A689,"NoTowerOpsReport")</f>
        <v>NoTowerOpsReport</v>
      </c>
    </row>
    <row r="161" spans="1:6" hidden="1">
      <c r="A161" s="3" t="s">
        <v>3270</v>
      </c>
      <c r="B161" s="3" t="s">
        <v>3271</v>
      </c>
      <c r="C161" s="24">
        <v>1746</v>
      </c>
      <c r="D161" s="1">
        <v>56</v>
      </c>
      <c r="E161" t="str">
        <f>_xlfn.XLOOKUP(Table14[[#This Row],[LocId ]],Table2[Loc],Table2[from Tower data],"PotentialCand")</f>
        <v>PotentialCand</v>
      </c>
      <c r="F161" t="str">
        <f>_xlfn.XLOOKUP(Table14[[#This Row],[LocId ]],Towerops!A168:A690,Towerops!A168:A690,"NoTowerOpsReport")</f>
        <v>NoTowerOpsReport</v>
      </c>
    </row>
    <row r="162" spans="1:6" hidden="1">
      <c r="A162" s="3" t="s">
        <v>3272</v>
      </c>
      <c r="B162" s="3" t="s">
        <v>3273</v>
      </c>
      <c r="C162" s="24">
        <v>1716</v>
      </c>
      <c r="D162" s="1">
        <v>34</v>
      </c>
      <c r="E162" t="str">
        <f>_xlfn.XLOOKUP(Table14[[#This Row],[LocId ]],Table2[Loc],Table2[from Tower data],"PotentialCand")</f>
        <v>PotentialCand</v>
      </c>
      <c r="F162" t="str">
        <f>_xlfn.XLOOKUP(Table14[[#This Row],[LocId ]],Towerops!A169:A691,Towerops!A169:A691,"NoTowerOpsReport")</f>
        <v>NoTowerOpsReport</v>
      </c>
    </row>
    <row r="163" spans="1:6" hidden="1">
      <c r="A163" s="3" t="s">
        <v>3274</v>
      </c>
      <c r="B163" s="3" t="s">
        <v>92</v>
      </c>
      <c r="C163" s="24">
        <v>1707</v>
      </c>
      <c r="D163" s="1">
        <v>97</v>
      </c>
      <c r="E163" t="str">
        <f>_xlfn.XLOOKUP(Table14[[#This Row],[LocId ]],Table2[Loc],Table2[from Tower data],"PotentialCand")</f>
        <v>PotentialCand</v>
      </c>
      <c r="F163" t="str">
        <f>_xlfn.XLOOKUP(Table14[[#This Row],[LocId ]],Towerops!A170:A692,Towerops!A170:A692,"NoTowerOpsReport")</f>
        <v>NoTowerOpsReport</v>
      </c>
    </row>
    <row r="164" spans="1:6" hidden="1">
      <c r="A164" s="3" t="s">
        <v>3275</v>
      </c>
      <c r="B164" s="3" t="s">
        <v>3276</v>
      </c>
      <c r="C164" s="24">
        <v>1699</v>
      </c>
      <c r="D164" s="1">
        <v>148</v>
      </c>
      <c r="E164" t="str">
        <f>_xlfn.XLOOKUP(Table14[[#This Row],[LocId ]],Table2[Loc],Table2[from Tower data],"PotentialCand")</f>
        <v>PotentialCand</v>
      </c>
      <c r="F164" t="str">
        <f>_xlfn.XLOOKUP(Table14[[#This Row],[LocId ]],Towerops!A171:A693,Towerops!A171:A693,"NoTowerOpsReport")</f>
        <v>NoTowerOpsReport</v>
      </c>
    </row>
    <row r="165" spans="1:6" hidden="1">
      <c r="A165" s="3" t="s">
        <v>3277</v>
      </c>
      <c r="B165" s="3" t="s">
        <v>3278</v>
      </c>
      <c r="C165" s="24">
        <v>1665</v>
      </c>
      <c r="D165" s="1">
        <v>176</v>
      </c>
      <c r="E165" t="str">
        <f>_xlfn.XLOOKUP(Table14[[#This Row],[LocId ]],Table2[Loc],Table2[from Tower data],"PotentialCand")</f>
        <v>PotentialCand</v>
      </c>
      <c r="F165" t="str">
        <f>_xlfn.XLOOKUP(Table14[[#This Row],[LocId ]],Towerops!A172:A694,Towerops!A172:A694,"NoTowerOpsReport")</f>
        <v>NoTowerOpsReport</v>
      </c>
    </row>
    <row r="166" spans="1:6" hidden="1">
      <c r="A166" s="3" t="s">
        <v>3279</v>
      </c>
      <c r="B166" s="3" t="s">
        <v>3280</v>
      </c>
      <c r="C166" s="24">
        <v>1622</v>
      </c>
      <c r="D166" s="1">
        <v>16</v>
      </c>
      <c r="E166" t="str">
        <f>_xlfn.XLOOKUP(Table14[[#This Row],[LocId ]],Table2[Loc],Table2[from Tower data],"PotentialCand")</f>
        <v>PotentialCand</v>
      </c>
      <c r="F166" t="str">
        <f>_xlfn.XLOOKUP(Table14[[#This Row],[LocId ]],Towerops!A173:A695,Towerops!A173:A695,"NoTowerOpsReport")</f>
        <v>NoTowerOpsReport</v>
      </c>
    </row>
    <row r="167" spans="1:6" hidden="1">
      <c r="A167" s="3" t="s">
        <v>3281</v>
      </c>
      <c r="B167" s="3" t="s">
        <v>3282</v>
      </c>
      <c r="C167" s="24">
        <v>1620</v>
      </c>
      <c r="D167" s="1">
        <v>192</v>
      </c>
      <c r="E167" t="str">
        <f>_xlfn.XLOOKUP(Table14[[#This Row],[LocId ]],Table2[Loc],Table2[from Tower data],"PotentialCand")</f>
        <v>PotentialCand</v>
      </c>
      <c r="F167" t="str">
        <f>_xlfn.XLOOKUP(Table14[[#This Row],[LocId ]],Towerops!A174:A696,Towerops!A174:A696,"NoTowerOpsReport")</f>
        <v>NoTowerOpsReport</v>
      </c>
    </row>
    <row r="168" spans="1:6" hidden="1">
      <c r="A168" s="3" t="s">
        <v>3283</v>
      </c>
      <c r="B168" s="3" t="s">
        <v>3284</v>
      </c>
      <c r="C168" s="24">
        <v>1618</v>
      </c>
      <c r="D168" s="1">
        <v>31</v>
      </c>
      <c r="E168" t="str">
        <f>_xlfn.XLOOKUP(Table14[[#This Row],[LocId ]],Table2[Loc],Table2[from Tower data],"PotentialCand")</f>
        <v>PotentialCand</v>
      </c>
      <c r="F168" t="str">
        <f>_xlfn.XLOOKUP(Table14[[#This Row],[LocId ]],Towerops!A175:A697,Towerops!A175:A697,"NoTowerOpsReport")</f>
        <v>NoTowerOpsReport</v>
      </c>
    </row>
    <row r="169" spans="1:6" hidden="1">
      <c r="A169" s="3" t="s">
        <v>3285</v>
      </c>
      <c r="B169" s="3" t="s">
        <v>3286</v>
      </c>
      <c r="C169" s="24">
        <v>1577</v>
      </c>
      <c r="D169" s="1">
        <v>131</v>
      </c>
      <c r="E169" t="str">
        <f>_xlfn.XLOOKUP(Table14[[#This Row],[LocId ]],Table2[Loc],Table2[from Tower data],"PotentialCand")</f>
        <v>PotentialCand</v>
      </c>
      <c r="F169" t="str">
        <f>_xlfn.XLOOKUP(Table14[[#This Row],[LocId ]],Towerops!A176:A698,Towerops!A176:A698,"NoTowerOpsReport")</f>
        <v>NoTowerOpsReport</v>
      </c>
    </row>
    <row r="170" spans="1:6" hidden="1">
      <c r="A170" s="3" t="s">
        <v>3287</v>
      </c>
      <c r="B170" s="3" t="s">
        <v>102</v>
      </c>
      <c r="C170" s="24">
        <v>1566</v>
      </c>
      <c r="D170" s="1">
        <v>17</v>
      </c>
      <c r="E170" t="str">
        <f>_xlfn.XLOOKUP(Table14[[#This Row],[LocId ]],Table2[Loc],Table2[from Tower data],"PotentialCand")</f>
        <v>PotentialCand</v>
      </c>
      <c r="F170" t="str">
        <f>_xlfn.XLOOKUP(Table14[[#This Row],[LocId ]],Towerops!A177:A699,Towerops!A177:A699,"NoTowerOpsReport")</f>
        <v>NoTowerOpsReport</v>
      </c>
    </row>
    <row r="171" spans="1:6" hidden="1">
      <c r="A171" s="3" t="s">
        <v>3288</v>
      </c>
      <c r="B171" s="3" t="s">
        <v>3289</v>
      </c>
      <c r="C171" s="24">
        <v>1539</v>
      </c>
      <c r="D171" s="1">
        <v>1634</v>
      </c>
      <c r="E171" t="str">
        <f>_xlfn.XLOOKUP(Table14[[#This Row],[LocId ]],Table2[Loc],Table2[from Tower data],"PotentialCand")</f>
        <v>PotentialCand</v>
      </c>
      <c r="F171" t="str">
        <f>_xlfn.XLOOKUP(Table14[[#This Row],[LocId ]],Towerops!A178:A700,Towerops!A178:A700,"NoTowerOpsReport")</f>
        <v>NoTowerOpsReport</v>
      </c>
    </row>
    <row r="172" spans="1:6" hidden="1">
      <c r="A172" s="3" t="s">
        <v>3290</v>
      </c>
      <c r="B172" s="3" t="s">
        <v>3291</v>
      </c>
      <c r="C172" s="24">
        <v>1466</v>
      </c>
      <c r="D172" s="1">
        <v>318</v>
      </c>
      <c r="E172" t="str">
        <f>_xlfn.XLOOKUP(Table14[[#This Row],[LocId ]],Table2[Loc],Table2[from Tower data],"PotentialCand")</f>
        <v>PotentialCand</v>
      </c>
      <c r="F172" t="str">
        <f>_xlfn.XLOOKUP(Table14[[#This Row],[LocId ]],Towerops!A179:A701,Towerops!A179:A701,"NoTowerOpsReport")</f>
        <v>NoTowerOpsReport</v>
      </c>
    </row>
    <row r="173" spans="1:6" hidden="1">
      <c r="A173" s="3" t="s">
        <v>3292</v>
      </c>
      <c r="B173" s="3" t="s">
        <v>3293</v>
      </c>
      <c r="C173" s="24">
        <v>1455</v>
      </c>
      <c r="D173" s="1">
        <v>89</v>
      </c>
      <c r="E173" t="str">
        <f>_xlfn.XLOOKUP(Table14[[#This Row],[LocId ]],Table2[Loc],Table2[from Tower data],"PotentialCand")</f>
        <v>PotentialCand</v>
      </c>
      <c r="F173" t="str">
        <f>_xlfn.XLOOKUP(Table14[[#This Row],[LocId ]],Towerops!A180:A702,Towerops!A180:A702,"NoTowerOpsReport")</f>
        <v>NoTowerOpsReport</v>
      </c>
    </row>
    <row r="174" spans="1:6" hidden="1">
      <c r="A174" s="3" t="s">
        <v>3294</v>
      </c>
      <c r="B174" s="3" t="s">
        <v>1708</v>
      </c>
      <c r="C174" s="24">
        <v>1396</v>
      </c>
      <c r="D174" s="1">
        <v>226</v>
      </c>
      <c r="E174" t="str">
        <f>_xlfn.XLOOKUP(Table14[[#This Row],[LocId ]],Table2[Loc],Table2[from Tower data],"PotentialCand")</f>
        <v>PotentialCand</v>
      </c>
      <c r="F174" t="str">
        <f>_xlfn.XLOOKUP(Table14[[#This Row],[LocId ]],Towerops!A181:A703,Towerops!A181:A703,"NoTowerOpsReport")</f>
        <v>NoTowerOpsReport</v>
      </c>
    </row>
    <row r="175" spans="1:6" hidden="1">
      <c r="A175" s="3" t="s">
        <v>3295</v>
      </c>
      <c r="B175" s="3" t="s">
        <v>3273</v>
      </c>
      <c r="C175" s="24">
        <v>1386</v>
      </c>
      <c r="D175" s="1">
        <v>15</v>
      </c>
      <c r="E175" t="str">
        <f>_xlfn.XLOOKUP(Table14[[#This Row],[LocId ]],Table2[Loc],Table2[from Tower data],"PotentialCand")</f>
        <v>PotentialCand</v>
      </c>
      <c r="F175" t="str">
        <f>_xlfn.XLOOKUP(Table14[[#This Row],[LocId ]],Towerops!A182:A704,Towerops!A182:A704,"NoTowerOpsReport")</f>
        <v>NoTowerOpsReport</v>
      </c>
    </row>
    <row r="176" spans="1:6" hidden="1">
      <c r="A176" s="3" t="s">
        <v>3296</v>
      </c>
      <c r="B176" s="3" t="s">
        <v>3297</v>
      </c>
      <c r="C176" s="24">
        <v>1383</v>
      </c>
      <c r="D176" s="1">
        <v>163</v>
      </c>
      <c r="E176" t="str">
        <f>_xlfn.XLOOKUP(Table14[[#This Row],[LocId ]],Table2[Loc],Table2[from Tower data],"PotentialCand")</f>
        <v>PotentialCand</v>
      </c>
      <c r="F176" t="str">
        <f>_xlfn.XLOOKUP(Table14[[#This Row],[LocId ]],Towerops!A183:A705,Towerops!A183:A705,"NoTowerOpsReport")</f>
        <v>NoTowerOpsReport</v>
      </c>
    </row>
    <row r="177" spans="1:6" hidden="1">
      <c r="A177" s="3" t="s">
        <v>3298</v>
      </c>
      <c r="B177" s="3" t="s">
        <v>3299</v>
      </c>
      <c r="C177" s="24">
        <v>1365</v>
      </c>
      <c r="D177" s="1">
        <v>31</v>
      </c>
      <c r="E177" t="str">
        <f>_xlfn.XLOOKUP(Table14[[#This Row],[LocId ]],Table2[Loc],Table2[from Tower data],"PotentialCand")</f>
        <v>PotentialCand</v>
      </c>
      <c r="F177" t="str">
        <f>_xlfn.XLOOKUP(Table14[[#This Row],[LocId ]],Towerops!A184:A706,Towerops!A184:A706,"NoTowerOpsReport")</f>
        <v>NoTowerOpsReport</v>
      </c>
    </row>
    <row r="178" spans="1:6" hidden="1">
      <c r="A178" s="3" t="s">
        <v>3300</v>
      </c>
      <c r="B178" s="3" t="s">
        <v>3301</v>
      </c>
      <c r="C178" s="24">
        <v>1356</v>
      </c>
      <c r="D178" s="1">
        <v>36</v>
      </c>
      <c r="E178" t="str">
        <f>_xlfn.XLOOKUP(Table14[[#This Row],[LocId ]],Table2[Loc],Table2[from Tower data],"PotentialCand")</f>
        <v>PotentialCand</v>
      </c>
      <c r="F178" t="str">
        <f>_xlfn.XLOOKUP(Table14[[#This Row],[LocId ]],Towerops!A185:A707,Towerops!A185:A707,"NoTowerOpsReport")</f>
        <v>NoTowerOpsReport</v>
      </c>
    </row>
    <row r="179" spans="1:6" hidden="1">
      <c r="A179" s="3" t="s">
        <v>3302</v>
      </c>
      <c r="B179" s="3" t="s">
        <v>3303</v>
      </c>
      <c r="C179" s="24">
        <v>1321</v>
      </c>
      <c r="D179" s="1">
        <v>384</v>
      </c>
      <c r="E179" t="str">
        <f>_xlfn.XLOOKUP(Table14[[#This Row],[LocId ]],Table2[Loc],Table2[from Tower data],"PotentialCand")</f>
        <v>PotentialCand</v>
      </c>
      <c r="F179" t="str">
        <f>_xlfn.XLOOKUP(Table14[[#This Row],[LocId ]],Towerops!A186:A708,Towerops!A186:A708,"NoTowerOpsReport")</f>
        <v>NoTowerOpsReport</v>
      </c>
    </row>
    <row r="180" spans="1:6" hidden="1">
      <c r="A180" s="3" t="s">
        <v>3304</v>
      </c>
      <c r="B180" s="3" t="s">
        <v>3305</v>
      </c>
      <c r="C180" s="24">
        <v>1315</v>
      </c>
      <c r="D180" s="1">
        <v>1432</v>
      </c>
      <c r="E180" t="str">
        <f>_xlfn.XLOOKUP(Table14[[#This Row],[LocId ]],Table2[Loc],Table2[from Tower data],"PotentialCand")</f>
        <v>PotentialCand</v>
      </c>
      <c r="F180" t="str">
        <f>_xlfn.XLOOKUP(Table14[[#This Row],[LocId ]],Towerops!A187:A709,Towerops!A187:A709,"NoTowerOpsReport")</f>
        <v>NoTowerOpsReport</v>
      </c>
    </row>
    <row r="181" spans="1:6" hidden="1">
      <c r="A181" s="3" t="s">
        <v>3306</v>
      </c>
      <c r="B181" s="3" t="s">
        <v>3307</v>
      </c>
      <c r="C181" s="24">
        <v>1305</v>
      </c>
      <c r="D181" s="1">
        <v>36</v>
      </c>
      <c r="E181" t="str">
        <f>_xlfn.XLOOKUP(Table14[[#This Row],[LocId ]],Table2[Loc],Table2[from Tower data],"PotentialCand")</f>
        <v>PotentialCand</v>
      </c>
      <c r="F181" t="str">
        <f>_xlfn.XLOOKUP(Table14[[#This Row],[LocId ]],Towerops!A188:A710,Towerops!A188:A710,"NoTowerOpsReport")</f>
        <v>NoTowerOpsReport</v>
      </c>
    </row>
    <row r="182" spans="1:6" hidden="1">
      <c r="A182" s="3" t="s">
        <v>3308</v>
      </c>
      <c r="B182" s="3" t="s">
        <v>3309</v>
      </c>
      <c r="C182" s="24">
        <v>1277</v>
      </c>
      <c r="D182" s="1">
        <v>152</v>
      </c>
      <c r="E182" t="str">
        <f>_xlfn.XLOOKUP(Table14[[#This Row],[LocId ]],Table2[Loc],Table2[from Tower data],"PotentialCand")</f>
        <v>PotentialCand</v>
      </c>
      <c r="F182" t="str">
        <f>_xlfn.XLOOKUP(Table14[[#This Row],[LocId ]],Towerops!A189:A711,Towerops!A189:A711,"NoTowerOpsReport")</f>
        <v>NoTowerOpsReport</v>
      </c>
    </row>
    <row r="183" spans="1:6" hidden="1">
      <c r="A183" s="3" t="s">
        <v>3310</v>
      </c>
      <c r="B183" s="3" t="s">
        <v>3311</v>
      </c>
      <c r="C183" s="24">
        <v>1274</v>
      </c>
      <c r="D183" s="1">
        <v>189</v>
      </c>
      <c r="E183" t="str">
        <f>_xlfn.XLOOKUP(Table14[[#This Row],[LocId ]],Table2[Loc],Table2[from Tower data],"PotentialCand")</f>
        <v>PotentialCand</v>
      </c>
      <c r="F183" t="str">
        <f>_xlfn.XLOOKUP(Table14[[#This Row],[LocId ]],Towerops!A190:A712,Towerops!A190:A712,"NoTowerOpsReport")</f>
        <v>NoTowerOpsReport</v>
      </c>
    </row>
    <row r="184" spans="1:6" hidden="1">
      <c r="A184" s="3" t="s">
        <v>3312</v>
      </c>
      <c r="B184" s="3" t="s">
        <v>389</v>
      </c>
      <c r="C184" s="24">
        <v>1188</v>
      </c>
      <c r="D184" s="1">
        <v>65</v>
      </c>
      <c r="E184" t="str">
        <f>_xlfn.XLOOKUP(Table14[[#This Row],[LocId ]],Table2[Loc],Table2[from Tower data],"PotentialCand")</f>
        <v>PotentialCand</v>
      </c>
      <c r="F184" t="str">
        <f>_xlfn.XLOOKUP(Table14[[#This Row],[LocId ]],Towerops!A191:A713,Towerops!A191:A713,"NoTowerOpsReport")</f>
        <v>NoTowerOpsReport</v>
      </c>
    </row>
    <row r="185" spans="1:6" hidden="1">
      <c r="A185" s="3" t="s">
        <v>3313</v>
      </c>
      <c r="B185" s="3" t="s">
        <v>3314</v>
      </c>
      <c r="C185" s="24">
        <v>1185</v>
      </c>
      <c r="D185" s="1">
        <v>242</v>
      </c>
      <c r="E185" t="str">
        <f>_xlfn.XLOOKUP(Table14[[#This Row],[LocId ]],Table2[Loc],Table2[from Tower data],"PotentialCand")</f>
        <v>PotentialCand</v>
      </c>
      <c r="F185" t="str">
        <f>_xlfn.XLOOKUP(Table14[[#This Row],[LocId ]],Towerops!A192:A714,Towerops!A192:A714,"NoTowerOpsReport")</f>
        <v>NoTowerOpsReport</v>
      </c>
    </row>
    <row r="186" spans="1:6" hidden="1">
      <c r="A186" s="3" t="s">
        <v>3315</v>
      </c>
      <c r="B186" s="3" t="s">
        <v>3316</v>
      </c>
      <c r="C186" s="24">
        <v>1175</v>
      </c>
      <c r="D186" s="1">
        <v>36</v>
      </c>
      <c r="E186" t="str">
        <f>_xlfn.XLOOKUP(Table14[[#This Row],[LocId ]],Table2[Loc],Table2[from Tower data],"PotentialCand")</f>
        <v>PotentialCand</v>
      </c>
      <c r="F186" t="str">
        <f>_xlfn.XLOOKUP(Table14[[#This Row],[LocId ]],Towerops!A193:A715,Towerops!A193:A715,"NoTowerOpsReport")</f>
        <v>NoTowerOpsReport</v>
      </c>
    </row>
    <row r="187" spans="1:6" hidden="1">
      <c r="A187" s="3" t="s">
        <v>3317</v>
      </c>
      <c r="B187" s="3" t="s">
        <v>3318</v>
      </c>
      <c r="C187" s="24">
        <v>1156</v>
      </c>
      <c r="D187" s="1">
        <v>74</v>
      </c>
      <c r="E187" t="str">
        <f>_xlfn.XLOOKUP(Table14[[#This Row],[LocId ]],Table2[Loc],Table2[from Tower data],"PotentialCand")</f>
        <v>PotentialCand</v>
      </c>
      <c r="F187" t="str">
        <f>_xlfn.XLOOKUP(Table14[[#This Row],[LocId ]],Towerops!A194:A716,Towerops!A194:A716,"NoTowerOpsReport")</f>
        <v>NoTowerOpsReport</v>
      </c>
    </row>
    <row r="188" spans="1:6" hidden="1">
      <c r="A188" s="3" t="s">
        <v>3319</v>
      </c>
      <c r="B188" s="3" t="s">
        <v>3320</v>
      </c>
      <c r="C188" s="24">
        <v>1147</v>
      </c>
      <c r="D188" s="1">
        <v>1750</v>
      </c>
      <c r="E188" t="str">
        <f>_xlfn.XLOOKUP(Table14[[#This Row],[LocId ]],Table2[Loc],Table2[from Tower data],"PotentialCand")</f>
        <v>PotentialCand</v>
      </c>
      <c r="F188" t="str">
        <f>_xlfn.XLOOKUP(Table14[[#This Row],[LocId ]],Towerops!A195:A717,Towerops!A195:A717,"NoTowerOpsReport")</f>
        <v>NoTowerOpsReport</v>
      </c>
    </row>
    <row r="189" spans="1:6" hidden="1">
      <c r="A189" s="3" t="s">
        <v>3321</v>
      </c>
      <c r="B189" s="3" t="s">
        <v>3322</v>
      </c>
      <c r="C189" s="24">
        <v>1139</v>
      </c>
      <c r="D189" s="1">
        <v>15</v>
      </c>
      <c r="E189" t="str">
        <f>_xlfn.XLOOKUP(Table14[[#This Row],[LocId ]],Table2[Loc],Table2[from Tower data],"PotentialCand")</f>
        <v>PotentialCand</v>
      </c>
      <c r="F189" t="str">
        <f>_xlfn.XLOOKUP(Table14[[#This Row],[LocId ]],Towerops!A196:A718,Towerops!A196:A718,"NoTowerOpsReport")</f>
        <v>NoTowerOpsReport</v>
      </c>
    </row>
    <row r="190" spans="1:6" hidden="1">
      <c r="A190" s="3" t="s">
        <v>3323</v>
      </c>
      <c r="B190" s="3" t="s">
        <v>3324</v>
      </c>
      <c r="C190" s="24">
        <v>1114</v>
      </c>
      <c r="D190" s="1">
        <v>39</v>
      </c>
      <c r="E190" t="str">
        <f>_xlfn.XLOOKUP(Table14[[#This Row],[LocId ]],Table2[Loc],Table2[from Tower data],"PotentialCand")</f>
        <v>PotentialCand</v>
      </c>
      <c r="F190" t="str">
        <f>_xlfn.XLOOKUP(Table14[[#This Row],[LocId ]],Towerops!A197:A719,Towerops!A197:A719,"NoTowerOpsReport")</f>
        <v>NoTowerOpsReport</v>
      </c>
    </row>
    <row r="191" spans="1:6" hidden="1">
      <c r="A191" s="3" t="s">
        <v>3325</v>
      </c>
      <c r="B191" s="3" t="s">
        <v>3326</v>
      </c>
      <c r="C191" s="24">
        <v>1102</v>
      </c>
      <c r="D191" s="1">
        <v>21</v>
      </c>
      <c r="E191" t="str">
        <f>_xlfn.XLOOKUP(Table14[[#This Row],[LocId ]],Table2[Loc],Table2[from Tower data],"PotentialCand")</f>
        <v>PotentialCand</v>
      </c>
      <c r="F191" t="str">
        <f>_xlfn.XLOOKUP(Table14[[#This Row],[LocId ]],Towerops!A198:A720,Towerops!A198:A720,"NoTowerOpsReport")</f>
        <v>NoTowerOpsReport</v>
      </c>
    </row>
    <row r="192" spans="1:6" hidden="1">
      <c r="A192" s="3" t="s">
        <v>3327</v>
      </c>
      <c r="B192" s="3" t="s">
        <v>3328</v>
      </c>
      <c r="C192" s="24">
        <v>1090</v>
      </c>
      <c r="D192" s="1">
        <v>25</v>
      </c>
      <c r="E192" t="str">
        <f>_xlfn.XLOOKUP(Table14[[#This Row],[LocId ]],Table2[Loc],Table2[from Tower data],"PotentialCand")</f>
        <v>PotentialCand</v>
      </c>
      <c r="F192" t="str">
        <f>_xlfn.XLOOKUP(Table14[[#This Row],[LocId ]],Towerops!A199:A721,Towerops!A199:A721,"NoTowerOpsReport")</f>
        <v>NoTowerOpsReport</v>
      </c>
    </row>
    <row r="193" spans="1:6" hidden="1">
      <c r="A193" s="3" t="s">
        <v>3329</v>
      </c>
      <c r="B193" s="3" t="s">
        <v>3330</v>
      </c>
      <c r="C193" s="24">
        <v>1080</v>
      </c>
      <c r="D193" s="1">
        <v>307</v>
      </c>
      <c r="E193" t="str">
        <f>_xlfn.XLOOKUP(Table14[[#This Row],[LocId ]],Table2[Loc],Table2[from Tower data],"PotentialCand")</f>
        <v>PotentialCand</v>
      </c>
      <c r="F193" t="str">
        <f>_xlfn.XLOOKUP(Table14[[#This Row],[LocId ]],Towerops!A200:A722,Towerops!A200:A722,"NoTowerOpsReport")</f>
        <v>NoTowerOpsReport</v>
      </c>
    </row>
    <row r="194" spans="1:6" hidden="1">
      <c r="A194" s="3" t="s">
        <v>3331</v>
      </c>
      <c r="B194" s="3" t="s">
        <v>3332</v>
      </c>
      <c r="C194" s="24">
        <v>1041</v>
      </c>
      <c r="D194" s="1">
        <v>81</v>
      </c>
      <c r="E194" t="str">
        <f>_xlfn.XLOOKUP(Table14[[#This Row],[LocId ]],Table2[Loc],Table2[from Tower data],"PotentialCand")</f>
        <v>PotentialCand</v>
      </c>
      <c r="F194" t="str">
        <f>_xlfn.XLOOKUP(Table14[[#This Row],[LocId ]],Towerops!A201:A723,Towerops!A201:A723,"NoTowerOpsReport")</f>
        <v>NoTowerOpsReport</v>
      </c>
    </row>
    <row r="195" spans="1:6" hidden="1">
      <c r="A195" s="3" t="s">
        <v>3333</v>
      </c>
      <c r="B195" s="3" t="s">
        <v>3334</v>
      </c>
      <c r="C195" s="24">
        <v>1017</v>
      </c>
      <c r="D195" s="1">
        <v>14</v>
      </c>
      <c r="E195" t="str">
        <f>_xlfn.XLOOKUP(Table14[[#This Row],[LocId ]],Table2[Loc],Table2[from Tower data],"PotentialCand")</f>
        <v>PotentialCand</v>
      </c>
      <c r="F195" t="str">
        <f>_xlfn.XLOOKUP(Table14[[#This Row],[LocId ]],Towerops!A202:A724,Towerops!A202:A724,"NoTowerOpsReport")</f>
        <v>NoTowerOpsReport</v>
      </c>
    </row>
    <row r="196" spans="1:6" hidden="1">
      <c r="A196" s="3" t="s">
        <v>3335</v>
      </c>
      <c r="B196" s="3" t="s">
        <v>3336</v>
      </c>
      <c r="C196" s="24">
        <v>1004</v>
      </c>
      <c r="D196" s="1">
        <v>20</v>
      </c>
      <c r="E196" t="str">
        <f>_xlfn.XLOOKUP(Table14[[#This Row],[LocId ]],Table2[Loc],Table2[from Tower data],"PotentialCand")</f>
        <v>PotentialCand</v>
      </c>
      <c r="F196" t="str">
        <f>_xlfn.XLOOKUP(Table14[[#This Row],[LocId ]],Towerops!A203:A725,Towerops!A203:A725,"NoTowerOpsReport")</f>
        <v>NoTowerOpsReport</v>
      </c>
    </row>
    <row r="197" spans="1:6" hidden="1">
      <c r="A197" s="3" t="s">
        <v>3337</v>
      </c>
      <c r="B197" s="3" t="s">
        <v>1845</v>
      </c>
      <c r="C197" s="24">
        <v>999</v>
      </c>
      <c r="D197" s="1">
        <v>54</v>
      </c>
      <c r="E197" t="str">
        <f>_xlfn.XLOOKUP(Table14[[#This Row],[LocId ]],Table2[Loc],Table2[from Tower data],"PotentialCand")</f>
        <v>PotentialCand</v>
      </c>
      <c r="F197" t="str">
        <f>_xlfn.XLOOKUP(Table14[[#This Row],[LocId ]],Towerops!A204:A726,Towerops!A204:A726,"NoTowerOpsReport")</f>
        <v>NoTowerOpsReport</v>
      </c>
    </row>
    <row r="198" spans="1:6" hidden="1">
      <c r="A198" s="3" t="s">
        <v>3338</v>
      </c>
      <c r="B198" s="3" t="s">
        <v>3339</v>
      </c>
      <c r="C198" s="24">
        <v>969</v>
      </c>
      <c r="D198" s="1">
        <v>27</v>
      </c>
      <c r="E198" t="str">
        <f>_xlfn.XLOOKUP(Table14[[#This Row],[LocId ]],Table2[Loc],Table2[from Tower data],"PotentialCand")</f>
        <v>PotentialCand</v>
      </c>
      <c r="F198" t="str">
        <f>_xlfn.XLOOKUP(Table14[[#This Row],[LocId ]],Towerops!A205:A727,Towerops!A205:A727,"NoTowerOpsReport")</f>
        <v>NoTowerOpsReport</v>
      </c>
    </row>
    <row r="199" spans="1:6" hidden="1">
      <c r="A199" s="3" t="s">
        <v>3340</v>
      </c>
      <c r="B199" s="3" t="s">
        <v>3341</v>
      </c>
      <c r="C199" s="24">
        <v>958</v>
      </c>
      <c r="D199" s="1">
        <v>81</v>
      </c>
      <c r="E199" t="str">
        <f>_xlfn.XLOOKUP(Table14[[#This Row],[LocId ]],Table2[Loc],Table2[from Tower data],"PotentialCand")</f>
        <v>PotentialCand</v>
      </c>
      <c r="F199" t="str">
        <f>_xlfn.XLOOKUP(Table14[[#This Row],[LocId ]],Towerops!A206:A728,Towerops!A206:A728,"NoTowerOpsReport")</f>
        <v>NoTowerOpsReport</v>
      </c>
    </row>
    <row r="200" spans="1:6" hidden="1">
      <c r="A200" s="3" t="s">
        <v>3342</v>
      </c>
      <c r="B200" s="3" t="s">
        <v>3343</v>
      </c>
      <c r="C200" s="24">
        <v>930</v>
      </c>
      <c r="D200" s="1">
        <v>16</v>
      </c>
      <c r="E200" t="str">
        <f>_xlfn.XLOOKUP(Table14[[#This Row],[LocId ]],Table2[Loc],Table2[from Tower data],"PotentialCand")</f>
        <v>PotentialCand</v>
      </c>
      <c r="F200" t="str">
        <f>_xlfn.XLOOKUP(Table14[[#This Row],[LocId ]],Towerops!A207:A729,Towerops!A207:A729,"NoTowerOpsReport")</f>
        <v>NoTowerOpsReport</v>
      </c>
    </row>
    <row r="201" spans="1:6" hidden="1">
      <c r="A201" s="3" t="s">
        <v>3344</v>
      </c>
      <c r="B201" s="3" t="s">
        <v>3345</v>
      </c>
      <c r="C201" s="24">
        <v>908</v>
      </c>
      <c r="D201" s="1">
        <v>33</v>
      </c>
      <c r="E201" t="str">
        <f>_xlfn.XLOOKUP(Table14[[#This Row],[LocId ]],Table2[Loc],Table2[from Tower data],"PotentialCand")</f>
        <v>PotentialCand</v>
      </c>
      <c r="F201" t="str">
        <f>_xlfn.XLOOKUP(Table14[[#This Row],[LocId ]],Towerops!A208:A730,Towerops!A208:A730,"NoTowerOpsReport")</f>
        <v>NoTowerOpsReport</v>
      </c>
    </row>
    <row r="202" spans="1:6" hidden="1">
      <c r="A202" s="3" t="s">
        <v>3346</v>
      </c>
      <c r="B202" s="3" t="s">
        <v>3347</v>
      </c>
      <c r="C202" s="24">
        <v>904</v>
      </c>
      <c r="D202" s="1">
        <v>70</v>
      </c>
      <c r="E202" t="str">
        <f>_xlfn.XLOOKUP(Table14[[#This Row],[LocId ]],Table2[Loc],Table2[from Tower data],"PotentialCand")</f>
        <v>PotentialCand</v>
      </c>
      <c r="F202" t="str">
        <f>_xlfn.XLOOKUP(Table14[[#This Row],[LocId ]],Towerops!A209:A731,Towerops!A209:A731,"NoTowerOpsReport")</f>
        <v>NoTowerOpsReport</v>
      </c>
    </row>
    <row r="203" spans="1:6" hidden="1">
      <c r="A203" s="3" t="s">
        <v>3348</v>
      </c>
      <c r="B203" s="3" t="s">
        <v>3349</v>
      </c>
      <c r="C203" s="24">
        <v>868</v>
      </c>
      <c r="D203" s="1">
        <v>145</v>
      </c>
      <c r="E203" t="str">
        <f>_xlfn.XLOOKUP(Table14[[#This Row],[LocId ]],Table2[Loc],Table2[from Tower data],"PotentialCand")</f>
        <v>PotentialCand</v>
      </c>
      <c r="F203" t="str">
        <f>_xlfn.XLOOKUP(Table14[[#This Row],[LocId ]],Towerops!A210:A732,Towerops!A210:A732,"NoTowerOpsReport")</f>
        <v>NoTowerOpsReport</v>
      </c>
    </row>
    <row r="204" spans="1:6" hidden="1">
      <c r="A204" s="3" t="s">
        <v>3350</v>
      </c>
      <c r="B204" s="3" t="s">
        <v>3351</v>
      </c>
      <c r="C204" s="24">
        <v>859</v>
      </c>
      <c r="D204" s="1">
        <v>12</v>
      </c>
      <c r="E204" t="str">
        <f>_xlfn.XLOOKUP(Table14[[#This Row],[LocId ]],Table2[Loc],Table2[from Tower data],"PotentialCand")</f>
        <v>PotentialCand</v>
      </c>
      <c r="F204" t="str">
        <f>_xlfn.XLOOKUP(Table14[[#This Row],[LocId ]],Towerops!A211:A733,Towerops!A211:A733,"NoTowerOpsReport")</f>
        <v>NoTowerOpsReport</v>
      </c>
    </row>
    <row r="205" spans="1:6" hidden="1">
      <c r="A205" s="3" t="s">
        <v>3352</v>
      </c>
      <c r="B205" s="3" t="s">
        <v>1533</v>
      </c>
      <c r="C205" s="24">
        <v>839</v>
      </c>
      <c r="D205" s="1">
        <v>524</v>
      </c>
      <c r="E205" t="str">
        <f>_xlfn.XLOOKUP(Table14[[#This Row],[LocId ]],Table2[Loc],Table2[from Tower data],"PotentialCand")</f>
        <v>PotentialCand</v>
      </c>
      <c r="F205" t="str">
        <f>_xlfn.XLOOKUP(Table14[[#This Row],[LocId ]],Towerops!A212:A734,Towerops!A212:A734,"NoTowerOpsReport")</f>
        <v>NoTowerOpsReport</v>
      </c>
    </row>
    <row r="206" spans="1:6" hidden="1">
      <c r="A206" s="3" t="s">
        <v>3353</v>
      </c>
      <c r="B206" s="3" t="s">
        <v>3354</v>
      </c>
      <c r="C206" s="24">
        <v>822</v>
      </c>
      <c r="D206" s="1">
        <v>22</v>
      </c>
      <c r="E206" t="str">
        <f>_xlfn.XLOOKUP(Table14[[#This Row],[LocId ]],Table2[Loc],Table2[from Tower data],"PotentialCand")</f>
        <v>PotentialCand</v>
      </c>
      <c r="F206" t="str">
        <f>_xlfn.XLOOKUP(Table14[[#This Row],[LocId ]],Towerops!A213:A735,Towerops!A213:A735,"NoTowerOpsReport")</f>
        <v>NoTowerOpsReport</v>
      </c>
    </row>
    <row r="207" spans="1:6" hidden="1">
      <c r="A207" s="3" t="s">
        <v>3355</v>
      </c>
      <c r="B207" s="3" t="s">
        <v>3356</v>
      </c>
      <c r="C207" s="24">
        <v>814</v>
      </c>
      <c r="D207" s="1">
        <v>10</v>
      </c>
      <c r="E207" t="str">
        <f>_xlfn.XLOOKUP(Table14[[#This Row],[LocId ]],Table2[Loc],Table2[from Tower data],"PotentialCand")</f>
        <v>PotentialCand</v>
      </c>
      <c r="F207" t="str">
        <f>_xlfn.XLOOKUP(Table14[[#This Row],[LocId ]],Towerops!A214:A736,Towerops!A214:A736,"NoTowerOpsReport")</f>
        <v>NoTowerOpsReport</v>
      </c>
    </row>
    <row r="208" spans="1:6" hidden="1">
      <c r="A208" s="3" t="s">
        <v>3357</v>
      </c>
      <c r="B208" s="3" t="s">
        <v>3358</v>
      </c>
      <c r="C208" s="24">
        <v>814</v>
      </c>
      <c r="D208" s="1">
        <v>48</v>
      </c>
      <c r="E208" t="str">
        <f>_xlfn.XLOOKUP(Table14[[#This Row],[LocId ]],Table2[Loc],Table2[from Tower data],"PotentialCand")</f>
        <v>PotentialCand</v>
      </c>
      <c r="F208" t="str">
        <f>_xlfn.XLOOKUP(Table14[[#This Row],[LocId ]],Towerops!A215:A737,Towerops!A215:A737,"NoTowerOpsReport")</f>
        <v>NoTowerOpsReport</v>
      </c>
    </row>
    <row r="209" spans="1:6" hidden="1">
      <c r="A209" s="3" t="s">
        <v>3359</v>
      </c>
      <c r="B209" s="3" t="s">
        <v>3360</v>
      </c>
      <c r="C209" s="24">
        <v>813</v>
      </c>
      <c r="D209" s="1">
        <v>72</v>
      </c>
      <c r="E209" t="str">
        <f>_xlfn.XLOOKUP(Table14[[#This Row],[LocId ]],Table2[Loc],Table2[from Tower data],"PotentialCand")</f>
        <v>PotentialCand</v>
      </c>
      <c r="F209" t="str">
        <f>_xlfn.XLOOKUP(Table14[[#This Row],[LocId ]],Towerops!A216:A738,Towerops!A216:A738,"NoTowerOpsReport")</f>
        <v>NoTowerOpsReport</v>
      </c>
    </row>
    <row r="210" spans="1:6" hidden="1">
      <c r="A210" s="3" t="s">
        <v>3361</v>
      </c>
      <c r="B210" s="3" t="s">
        <v>3362</v>
      </c>
      <c r="C210" s="24">
        <v>794</v>
      </c>
      <c r="D210" s="1">
        <v>69</v>
      </c>
      <c r="E210" t="str">
        <f>_xlfn.XLOOKUP(Table14[[#This Row],[LocId ]],Table2[Loc],Table2[from Tower data],"PotentialCand")</f>
        <v>PotentialCand</v>
      </c>
      <c r="F210" t="str">
        <f>_xlfn.XLOOKUP(Table14[[#This Row],[LocId ]],Towerops!A217:A739,Towerops!A217:A739,"NoTowerOpsReport")</f>
        <v>NoTowerOpsReport</v>
      </c>
    </row>
    <row r="211" spans="1:6" hidden="1">
      <c r="A211" s="3" t="s">
        <v>3363</v>
      </c>
      <c r="B211" s="3" t="s">
        <v>3364</v>
      </c>
      <c r="C211" s="24">
        <v>792</v>
      </c>
      <c r="D211" s="1">
        <v>99</v>
      </c>
      <c r="E211" t="str">
        <f>_xlfn.XLOOKUP(Table14[[#This Row],[LocId ]],Table2[Loc],Table2[from Tower data],"PotentialCand")</f>
        <v>PotentialCand</v>
      </c>
      <c r="F211" t="str">
        <f>_xlfn.XLOOKUP(Table14[[#This Row],[LocId ]],Towerops!A218:A740,Towerops!A218:A740,"NoTowerOpsReport")</f>
        <v>NoTowerOpsReport</v>
      </c>
    </row>
    <row r="212" spans="1:6" hidden="1">
      <c r="A212" s="3" t="s">
        <v>3365</v>
      </c>
      <c r="B212" s="3" t="s">
        <v>3366</v>
      </c>
      <c r="C212" s="24">
        <v>780</v>
      </c>
      <c r="D212" s="1">
        <v>171</v>
      </c>
      <c r="E212" t="str">
        <f>_xlfn.XLOOKUP(Table14[[#This Row],[LocId ]],Table2[Loc],Table2[from Tower data],"PotentialCand")</f>
        <v>PotentialCand</v>
      </c>
      <c r="F212" t="str">
        <f>_xlfn.XLOOKUP(Table14[[#This Row],[LocId ]],Towerops!A219:A741,Towerops!A219:A741,"NoTowerOpsReport")</f>
        <v>NoTowerOpsReport</v>
      </c>
    </row>
    <row r="213" spans="1:6" hidden="1">
      <c r="A213" s="3" t="s">
        <v>3367</v>
      </c>
      <c r="B213" s="3" t="s">
        <v>401</v>
      </c>
      <c r="C213" s="24">
        <v>752</v>
      </c>
      <c r="D213" s="1">
        <v>10</v>
      </c>
      <c r="E213" t="str">
        <f>_xlfn.XLOOKUP(Table14[[#This Row],[LocId ]],Table2[Loc],Table2[from Tower data],"PotentialCand")</f>
        <v>PotentialCand</v>
      </c>
      <c r="F213" t="str">
        <f>_xlfn.XLOOKUP(Table14[[#This Row],[LocId ]],Towerops!A220:A742,Towerops!A220:A742,"NoTowerOpsReport")</f>
        <v>NoTowerOpsReport</v>
      </c>
    </row>
    <row r="214" spans="1:6" hidden="1">
      <c r="A214" s="3" t="s">
        <v>3368</v>
      </c>
      <c r="B214" s="3" t="s">
        <v>1805</v>
      </c>
      <c r="C214" s="24">
        <v>729</v>
      </c>
      <c r="D214" s="1">
        <v>14</v>
      </c>
      <c r="E214" t="str">
        <f>_xlfn.XLOOKUP(Table14[[#This Row],[LocId ]],Table2[Loc],Table2[from Tower data],"PotentialCand")</f>
        <v>PotentialCand</v>
      </c>
      <c r="F214" t="str">
        <f>_xlfn.XLOOKUP(Table14[[#This Row],[LocId ]],Towerops!A221:A743,Towerops!A221:A743,"NoTowerOpsReport")</f>
        <v>NoTowerOpsReport</v>
      </c>
    </row>
    <row r="215" spans="1:6" hidden="1">
      <c r="A215" s="3" t="s">
        <v>3369</v>
      </c>
      <c r="B215" s="3" t="s">
        <v>3370</v>
      </c>
      <c r="C215" s="24">
        <v>720</v>
      </c>
      <c r="D215" s="1">
        <v>17</v>
      </c>
      <c r="E215" t="str">
        <f>_xlfn.XLOOKUP(Table14[[#This Row],[LocId ]],Table2[Loc],Table2[from Tower data],"PotentialCand")</f>
        <v>PotentialCand</v>
      </c>
      <c r="F215" t="str">
        <f>_xlfn.XLOOKUP(Table14[[#This Row],[LocId ]],Towerops!A222:A744,Towerops!A222:A744,"NoTowerOpsReport")</f>
        <v>NoTowerOpsReport</v>
      </c>
    </row>
    <row r="216" spans="1:6" hidden="1">
      <c r="A216" s="3" t="s">
        <v>3371</v>
      </c>
      <c r="B216" s="3" t="s">
        <v>3372</v>
      </c>
      <c r="C216" s="24">
        <v>702</v>
      </c>
      <c r="D216" s="1">
        <v>11</v>
      </c>
      <c r="E216" t="str">
        <f>_xlfn.XLOOKUP(Table14[[#This Row],[LocId ]],Table2[Loc],Table2[from Tower data],"PotentialCand")</f>
        <v>PotentialCand</v>
      </c>
      <c r="F216" t="str">
        <f>_xlfn.XLOOKUP(Table14[[#This Row],[LocId ]],Towerops!A223:A745,Towerops!A223:A745,"NoTowerOpsReport")</f>
        <v>NoTowerOpsReport</v>
      </c>
    </row>
    <row r="217" spans="1:6" hidden="1">
      <c r="A217" s="3" t="s">
        <v>3373</v>
      </c>
      <c r="B217" s="3" t="s">
        <v>3374</v>
      </c>
      <c r="C217" s="24">
        <v>679</v>
      </c>
      <c r="D217" s="1">
        <v>27</v>
      </c>
      <c r="E217" t="str">
        <f>_xlfn.XLOOKUP(Table14[[#This Row],[LocId ]],Table2[Loc],Table2[from Tower data],"PotentialCand")</f>
        <v>PotentialCand</v>
      </c>
      <c r="F217" t="str">
        <f>_xlfn.XLOOKUP(Table14[[#This Row],[LocId ]],Towerops!A224:A746,Towerops!A224:A746,"NoTowerOpsReport")</f>
        <v>NoTowerOpsReport</v>
      </c>
    </row>
    <row r="218" spans="1:6" hidden="1">
      <c r="A218" s="3" t="s">
        <v>3375</v>
      </c>
      <c r="B218" s="3" t="s">
        <v>3376</v>
      </c>
      <c r="C218" s="24">
        <v>670</v>
      </c>
      <c r="D218" s="1">
        <v>38</v>
      </c>
      <c r="E218" t="str">
        <f>_xlfn.XLOOKUP(Table14[[#This Row],[LocId ]],Table2[Loc],Table2[from Tower data],"PotentialCand")</f>
        <v>PotentialCand</v>
      </c>
      <c r="F218" t="str">
        <f>_xlfn.XLOOKUP(Table14[[#This Row],[LocId ]],Towerops!A225:A747,Towerops!A225:A747,"NoTowerOpsReport")</f>
        <v>NoTowerOpsReport</v>
      </c>
    </row>
    <row r="219" spans="1:6" hidden="1">
      <c r="A219" s="3" t="s">
        <v>3377</v>
      </c>
      <c r="B219" s="3" t="s">
        <v>3378</v>
      </c>
      <c r="C219" s="24">
        <v>667</v>
      </c>
      <c r="D219" s="1">
        <v>2</v>
      </c>
      <c r="E219" t="str">
        <f>_xlfn.XLOOKUP(Table14[[#This Row],[LocId ]],Table2[Loc],Table2[from Tower data],"PotentialCand")</f>
        <v>PotentialCand</v>
      </c>
      <c r="F219" t="str">
        <f>_xlfn.XLOOKUP(Table14[[#This Row],[LocId ]],Towerops!A226:A748,Towerops!A226:A748,"NoTowerOpsReport")</f>
        <v>NoTowerOpsReport</v>
      </c>
    </row>
    <row r="220" spans="1:6" hidden="1">
      <c r="A220" s="3" t="s">
        <v>3379</v>
      </c>
      <c r="B220" s="3" t="s">
        <v>3380</v>
      </c>
      <c r="C220" s="24">
        <v>655</v>
      </c>
      <c r="D220" s="1">
        <v>53</v>
      </c>
      <c r="E220" t="str">
        <f>_xlfn.XLOOKUP(Table14[[#This Row],[LocId ]],Table2[Loc],Table2[from Tower data],"PotentialCand")</f>
        <v>PotentialCand</v>
      </c>
      <c r="F220" t="str">
        <f>_xlfn.XLOOKUP(Table14[[#This Row],[LocId ]],Towerops!A227:A749,Towerops!A227:A749,"NoTowerOpsReport")</f>
        <v>NoTowerOpsReport</v>
      </c>
    </row>
    <row r="221" spans="1:6" hidden="1">
      <c r="A221" s="3" t="s">
        <v>3381</v>
      </c>
      <c r="B221" s="3" t="s">
        <v>3382</v>
      </c>
      <c r="C221" s="24">
        <v>623</v>
      </c>
      <c r="D221" s="1">
        <v>2</v>
      </c>
      <c r="E221" t="str">
        <f>_xlfn.XLOOKUP(Table14[[#This Row],[LocId ]],Table2[Loc],Table2[from Tower data],"PotentialCand")</f>
        <v>PotentialCand</v>
      </c>
      <c r="F221" t="str">
        <f>_xlfn.XLOOKUP(Table14[[#This Row],[LocId ]],Towerops!A228:A750,Towerops!A228:A750,"NoTowerOpsReport")</f>
        <v>NoTowerOpsReport</v>
      </c>
    </row>
    <row r="222" spans="1:6" hidden="1">
      <c r="A222" s="3" t="s">
        <v>3383</v>
      </c>
      <c r="B222" s="3" t="s">
        <v>3384</v>
      </c>
      <c r="C222" s="24">
        <v>620</v>
      </c>
      <c r="D222" s="1">
        <v>13</v>
      </c>
      <c r="E222" t="str">
        <f>_xlfn.XLOOKUP(Table14[[#This Row],[LocId ]],Table2[Loc],Table2[from Tower data],"PotentialCand")</f>
        <v>PotentialCand</v>
      </c>
      <c r="F222" t="str">
        <f>_xlfn.XLOOKUP(Table14[[#This Row],[LocId ]],Towerops!A229:A751,Towerops!A229:A751,"NoTowerOpsReport")</f>
        <v>NoTowerOpsReport</v>
      </c>
    </row>
    <row r="223" spans="1:6" hidden="1">
      <c r="A223" s="3" t="s">
        <v>3385</v>
      </c>
      <c r="B223" s="3" t="s">
        <v>3386</v>
      </c>
      <c r="C223" s="24">
        <v>609</v>
      </c>
      <c r="D223" s="1">
        <v>22</v>
      </c>
      <c r="E223" t="str">
        <f>_xlfn.XLOOKUP(Table14[[#This Row],[LocId ]],Table2[Loc],Table2[from Tower data],"PotentialCand")</f>
        <v>PotentialCand</v>
      </c>
      <c r="F223" t="str">
        <f>_xlfn.XLOOKUP(Table14[[#This Row],[LocId ]],Towerops!A230:A752,Towerops!A230:A752,"NoTowerOpsReport")</f>
        <v>NoTowerOpsReport</v>
      </c>
    </row>
    <row r="224" spans="1:6" hidden="1">
      <c r="A224" s="3" t="s">
        <v>3387</v>
      </c>
      <c r="B224" s="3" t="s">
        <v>3388</v>
      </c>
      <c r="C224" s="24">
        <v>608</v>
      </c>
      <c r="D224" s="1">
        <v>47</v>
      </c>
      <c r="E224" t="str">
        <f>_xlfn.XLOOKUP(Table14[[#This Row],[LocId ]],Table2[Loc],Table2[from Tower data],"PotentialCand")</f>
        <v>PotentialCand</v>
      </c>
      <c r="F224" t="str">
        <f>_xlfn.XLOOKUP(Table14[[#This Row],[LocId ]],Towerops!A231:A753,Towerops!A231:A753,"NoTowerOpsReport")</f>
        <v>NoTowerOpsReport</v>
      </c>
    </row>
    <row r="225" spans="1:6" hidden="1">
      <c r="A225" s="3" t="s">
        <v>3389</v>
      </c>
      <c r="B225" s="3" t="s">
        <v>3390</v>
      </c>
      <c r="C225" s="24">
        <v>606</v>
      </c>
      <c r="D225" s="1">
        <v>5</v>
      </c>
      <c r="E225" t="str">
        <f>_xlfn.XLOOKUP(Table14[[#This Row],[LocId ]],Table2[Loc],Table2[from Tower data],"PotentialCand")</f>
        <v>PotentialCand</v>
      </c>
      <c r="F225" t="str">
        <f>_xlfn.XLOOKUP(Table14[[#This Row],[LocId ]],Towerops!A232:A754,Towerops!A232:A754,"NoTowerOpsReport")</f>
        <v>NoTowerOpsReport</v>
      </c>
    </row>
    <row r="226" spans="1:6" hidden="1">
      <c r="A226" s="3" t="s">
        <v>3391</v>
      </c>
      <c r="B226" s="3" t="s">
        <v>1463</v>
      </c>
      <c r="C226" s="24">
        <v>606</v>
      </c>
      <c r="D226" s="1"/>
      <c r="E226" t="str">
        <f>_xlfn.XLOOKUP(Table14[[#This Row],[LocId ]],Table2[Loc],Table2[from Tower data],"PotentialCand")</f>
        <v>PotentialCand</v>
      </c>
      <c r="F226" t="str">
        <f>_xlfn.XLOOKUP(Table14[[#This Row],[LocId ]],Towerops!A233:A755,Towerops!A233:A755,"NoTowerOpsReport")</f>
        <v>NoTowerOpsReport</v>
      </c>
    </row>
    <row r="227" spans="1:6" hidden="1">
      <c r="A227" s="3" t="s">
        <v>3392</v>
      </c>
      <c r="B227" s="3" t="s">
        <v>3393</v>
      </c>
      <c r="C227" s="24">
        <v>579</v>
      </c>
      <c r="D227" s="1"/>
      <c r="E227" t="str">
        <f>_xlfn.XLOOKUP(Table14[[#This Row],[LocId ]],Table2[Loc],Table2[from Tower data],"PotentialCand")</f>
        <v>PotentialCand</v>
      </c>
      <c r="F227" t="str">
        <f>_xlfn.XLOOKUP(Table14[[#This Row],[LocId ]],Towerops!A234:A756,Towerops!A234:A756,"NoTowerOpsReport")</f>
        <v>NoTowerOpsReport</v>
      </c>
    </row>
    <row r="228" spans="1:6" hidden="1">
      <c r="A228" s="3" t="s">
        <v>3394</v>
      </c>
      <c r="B228" s="3" t="s">
        <v>3395</v>
      </c>
      <c r="C228" s="24">
        <v>561</v>
      </c>
      <c r="D228" s="1">
        <v>49</v>
      </c>
      <c r="E228" t="str">
        <f>_xlfn.XLOOKUP(Table14[[#This Row],[LocId ]],Table2[Loc],Table2[from Tower data],"PotentialCand")</f>
        <v>PotentialCand</v>
      </c>
      <c r="F228" t="str">
        <f>_xlfn.XLOOKUP(Table14[[#This Row],[LocId ]],Towerops!A235:A757,Towerops!A235:A757,"NoTowerOpsReport")</f>
        <v>NoTowerOpsReport</v>
      </c>
    </row>
    <row r="229" spans="1:6" hidden="1">
      <c r="A229" s="3" t="s">
        <v>3396</v>
      </c>
      <c r="B229" s="3" t="s">
        <v>3397</v>
      </c>
      <c r="C229" s="24">
        <v>516</v>
      </c>
      <c r="D229" s="1">
        <v>27</v>
      </c>
      <c r="E229" t="str">
        <f>_xlfn.XLOOKUP(Table14[[#This Row],[LocId ]],Table2[Loc],Table2[from Tower data],"PotentialCand")</f>
        <v>PotentialCand</v>
      </c>
      <c r="F229" t="str">
        <f>_xlfn.XLOOKUP(Table14[[#This Row],[LocId ]],Towerops!A236:A758,Towerops!A236:A758,"NoTowerOpsReport")</f>
        <v>NoTowerOpsReport</v>
      </c>
    </row>
    <row r="230" spans="1:6" hidden="1">
      <c r="A230" s="3" t="s">
        <v>3398</v>
      </c>
      <c r="B230" s="3" t="s">
        <v>3399</v>
      </c>
      <c r="C230" s="24">
        <v>508</v>
      </c>
      <c r="D230" s="1">
        <v>6</v>
      </c>
      <c r="E230" t="str">
        <f>_xlfn.XLOOKUP(Table14[[#This Row],[LocId ]],Table2[Loc],Table2[from Tower data],"PotentialCand")</f>
        <v>PotentialCand</v>
      </c>
      <c r="F230" t="str">
        <f>_xlfn.XLOOKUP(Table14[[#This Row],[LocId ]],Towerops!A237:A759,Towerops!A237:A759,"NoTowerOpsReport")</f>
        <v>NoTowerOpsReport</v>
      </c>
    </row>
    <row r="231" spans="1:6" hidden="1">
      <c r="A231" s="3" t="s">
        <v>3400</v>
      </c>
      <c r="B231" s="3" t="s">
        <v>2410</v>
      </c>
      <c r="C231" s="24">
        <v>502</v>
      </c>
      <c r="D231" s="1">
        <v>32</v>
      </c>
      <c r="E231" t="str">
        <f>_xlfn.XLOOKUP(Table14[[#This Row],[LocId ]],Table2[Loc],Table2[from Tower data],"PotentialCand")</f>
        <v>PotentialCand</v>
      </c>
      <c r="F231" t="str">
        <f>_xlfn.XLOOKUP(Table14[[#This Row],[LocId ]],Towerops!A238:A760,Towerops!A238:A760,"NoTowerOpsReport")</f>
        <v>NoTowerOpsReport</v>
      </c>
    </row>
    <row r="232" spans="1:6" hidden="1">
      <c r="A232" s="3" t="s">
        <v>3401</v>
      </c>
      <c r="B232" s="3" t="s">
        <v>3402</v>
      </c>
      <c r="C232" s="24">
        <v>486</v>
      </c>
      <c r="D232" s="1">
        <v>11</v>
      </c>
      <c r="E232" t="str">
        <f>_xlfn.XLOOKUP(Table14[[#This Row],[LocId ]],Table2[Loc],Table2[from Tower data],"PotentialCand")</f>
        <v>PotentialCand</v>
      </c>
      <c r="F232" t="str">
        <f>_xlfn.XLOOKUP(Table14[[#This Row],[LocId ]],Towerops!A239:A761,Towerops!A239:A761,"NoTowerOpsReport")</f>
        <v>NoTowerOpsReport</v>
      </c>
    </row>
    <row r="233" spans="1:6" hidden="1">
      <c r="A233" s="3" t="s">
        <v>3403</v>
      </c>
      <c r="B233" s="3" t="s">
        <v>3404</v>
      </c>
      <c r="C233" s="24">
        <v>483</v>
      </c>
      <c r="D233" s="1">
        <v>38</v>
      </c>
      <c r="E233" t="str">
        <f>_xlfn.XLOOKUP(Table14[[#This Row],[LocId ]],Table2[Loc],Table2[from Tower data],"PotentialCand")</f>
        <v>PotentialCand</v>
      </c>
      <c r="F233" t="str">
        <f>_xlfn.XLOOKUP(Table14[[#This Row],[LocId ]],Towerops!A240:A762,Towerops!A240:A762,"NoTowerOpsReport")</f>
        <v>NoTowerOpsReport</v>
      </c>
    </row>
    <row r="234" spans="1:6" hidden="1">
      <c r="A234" s="3" t="s">
        <v>3405</v>
      </c>
      <c r="B234" s="3" t="s">
        <v>1966</v>
      </c>
      <c r="C234" s="24">
        <v>482</v>
      </c>
      <c r="D234" s="1">
        <v>7</v>
      </c>
      <c r="E234" t="str">
        <f>_xlfn.XLOOKUP(Table14[[#This Row],[LocId ]],Table2[Loc],Table2[from Tower data],"PotentialCand")</f>
        <v>PotentialCand</v>
      </c>
      <c r="F234" t="str">
        <f>_xlfn.XLOOKUP(Table14[[#This Row],[LocId ]],Towerops!A241:A763,Towerops!A241:A763,"NoTowerOpsReport")</f>
        <v>NoTowerOpsReport</v>
      </c>
    </row>
    <row r="235" spans="1:6" hidden="1">
      <c r="A235" s="3" t="s">
        <v>3406</v>
      </c>
      <c r="B235" s="3" t="s">
        <v>3407</v>
      </c>
      <c r="C235" s="24">
        <v>462</v>
      </c>
      <c r="D235" s="1">
        <v>19</v>
      </c>
      <c r="E235" t="str">
        <f>_xlfn.XLOOKUP(Table14[[#This Row],[LocId ]],Table2[Loc],Table2[from Tower data],"PotentialCand")</f>
        <v>PotentialCand</v>
      </c>
      <c r="F235" t="str">
        <f>_xlfn.XLOOKUP(Table14[[#This Row],[LocId ]],Towerops!A242:A764,Towerops!A242:A764,"NoTowerOpsReport")</f>
        <v>NoTowerOpsReport</v>
      </c>
    </row>
    <row r="236" spans="1:6" hidden="1">
      <c r="A236" s="3" t="s">
        <v>3408</v>
      </c>
      <c r="B236" s="3" t="s">
        <v>3409</v>
      </c>
      <c r="C236" s="24">
        <v>458</v>
      </c>
      <c r="D236" s="1">
        <v>4</v>
      </c>
      <c r="E236" t="str">
        <f>_xlfn.XLOOKUP(Table14[[#This Row],[LocId ]],Table2[Loc],Table2[from Tower data],"PotentialCand")</f>
        <v>PotentialCand</v>
      </c>
      <c r="F236" t="str">
        <f>_xlfn.XLOOKUP(Table14[[#This Row],[LocId ]],Towerops!A243:A765,Towerops!A243:A765,"NoTowerOpsReport")</f>
        <v>NoTowerOpsReport</v>
      </c>
    </row>
    <row r="237" spans="1:6" hidden="1">
      <c r="A237" s="3" t="s">
        <v>3410</v>
      </c>
      <c r="B237" s="3" t="s">
        <v>3411</v>
      </c>
      <c r="C237" s="24">
        <v>419</v>
      </c>
      <c r="D237" s="1">
        <v>19</v>
      </c>
      <c r="E237" t="str">
        <f>_xlfn.XLOOKUP(Table14[[#This Row],[LocId ]],Table2[Loc],Table2[from Tower data],"PotentialCand")</f>
        <v>PotentialCand</v>
      </c>
      <c r="F237" t="str">
        <f>_xlfn.XLOOKUP(Table14[[#This Row],[LocId ]],Towerops!A244:A766,Towerops!A244:A766,"NoTowerOpsReport")</f>
        <v>NoTowerOpsReport</v>
      </c>
    </row>
    <row r="238" spans="1:6" hidden="1">
      <c r="A238" s="3" t="s">
        <v>3412</v>
      </c>
      <c r="B238" s="3" t="s">
        <v>179</v>
      </c>
      <c r="C238" s="24">
        <v>407</v>
      </c>
      <c r="D238" s="1">
        <v>2</v>
      </c>
      <c r="E238" t="str">
        <f>_xlfn.XLOOKUP(Table14[[#This Row],[LocId ]],Table2[Loc],Table2[from Tower data],"PotentialCand")</f>
        <v>PotentialCand</v>
      </c>
      <c r="F238" t="str">
        <f>_xlfn.XLOOKUP(Table14[[#This Row],[LocId ]],Towerops!A245:A767,Towerops!A245:A767,"NoTowerOpsReport")</f>
        <v>NoTowerOpsReport</v>
      </c>
    </row>
    <row r="239" spans="1:6" hidden="1">
      <c r="A239" s="3" t="s">
        <v>3413</v>
      </c>
      <c r="B239" s="3" t="s">
        <v>507</v>
      </c>
      <c r="C239" s="24">
        <v>379</v>
      </c>
      <c r="D239" s="1">
        <v>8</v>
      </c>
      <c r="E239" t="str">
        <f>_xlfn.XLOOKUP(Table14[[#This Row],[LocId ]],Table2[Loc],Table2[from Tower data],"PotentialCand")</f>
        <v>PotentialCand</v>
      </c>
      <c r="F239" t="str">
        <f>_xlfn.XLOOKUP(Table14[[#This Row],[LocId ]],Towerops!A246:A768,Towerops!A246:A768,"NoTowerOpsReport")</f>
        <v>NoTowerOpsReport</v>
      </c>
    </row>
    <row r="240" spans="1:6" hidden="1">
      <c r="A240" s="3" t="s">
        <v>3414</v>
      </c>
      <c r="B240" s="3" t="s">
        <v>3415</v>
      </c>
      <c r="C240" s="24">
        <v>376</v>
      </c>
      <c r="D240" s="1">
        <v>108</v>
      </c>
      <c r="E240" t="str">
        <f>_xlfn.XLOOKUP(Table14[[#This Row],[LocId ]],Table2[Loc],Table2[from Tower data],"PotentialCand")</f>
        <v>PotentialCand</v>
      </c>
      <c r="F240" t="str">
        <f>_xlfn.XLOOKUP(Table14[[#This Row],[LocId ]],Towerops!A247:A769,Towerops!A247:A769,"NoTowerOpsReport")</f>
        <v>NoTowerOpsReport</v>
      </c>
    </row>
    <row r="241" spans="1:6" hidden="1">
      <c r="A241" s="3" t="s">
        <v>3416</v>
      </c>
      <c r="B241" s="3" t="s">
        <v>3417</v>
      </c>
      <c r="C241" s="24">
        <v>370</v>
      </c>
      <c r="D241" s="1">
        <v>5</v>
      </c>
      <c r="E241" t="str">
        <f>_xlfn.XLOOKUP(Table14[[#This Row],[LocId ]],Table2[Loc],Table2[from Tower data],"PotentialCand")</f>
        <v>PotentialCand</v>
      </c>
      <c r="F241" t="str">
        <f>_xlfn.XLOOKUP(Table14[[#This Row],[LocId ]],Towerops!A248:A770,Towerops!A248:A770,"NoTowerOpsReport")</f>
        <v>NoTowerOpsReport</v>
      </c>
    </row>
    <row r="242" spans="1:6" hidden="1">
      <c r="A242" s="3" t="s">
        <v>3418</v>
      </c>
      <c r="B242" s="3" t="s">
        <v>3419</v>
      </c>
      <c r="C242" s="24">
        <v>357</v>
      </c>
      <c r="D242" s="1">
        <v>10</v>
      </c>
      <c r="E242" t="str">
        <f>_xlfn.XLOOKUP(Table14[[#This Row],[LocId ]],Table2[Loc],Table2[from Tower data],"PotentialCand")</f>
        <v>PotentialCand</v>
      </c>
      <c r="F242" t="str">
        <f>_xlfn.XLOOKUP(Table14[[#This Row],[LocId ]],Towerops!A249:A771,Towerops!A249:A771,"NoTowerOpsReport")</f>
        <v>NoTowerOpsReport</v>
      </c>
    </row>
    <row r="243" spans="1:6" hidden="1">
      <c r="A243" s="3" t="s">
        <v>3420</v>
      </c>
      <c r="B243" s="3" t="s">
        <v>974</v>
      </c>
      <c r="C243" s="24">
        <v>357</v>
      </c>
      <c r="D243" s="1">
        <v>17</v>
      </c>
      <c r="E243" t="str">
        <f>_xlfn.XLOOKUP(Table14[[#This Row],[LocId ]],Table2[Loc],Table2[from Tower data],"PotentialCand")</f>
        <v>PotentialCand</v>
      </c>
      <c r="F243" t="str">
        <f>_xlfn.XLOOKUP(Table14[[#This Row],[LocId ]],Towerops!A250:A772,Towerops!A250:A772,"NoTowerOpsReport")</f>
        <v>NoTowerOpsReport</v>
      </c>
    </row>
    <row r="244" spans="1:6" hidden="1">
      <c r="A244" s="3" t="s">
        <v>3421</v>
      </c>
      <c r="B244" s="3" t="s">
        <v>3422</v>
      </c>
      <c r="C244" s="24">
        <v>357</v>
      </c>
      <c r="D244" s="1">
        <v>68</v>
      </c>
      <c r="E244" t="str">
        <f>_xlfn.XLOOKUP(Table14[[#This Row],[LocId ]],Table2[Loc],Table2[from Tower data],"PotentialCand")</f>
        <v>PotentialCand</v>
      </c>
      <c r="F244" t="str">
        <f>_xlfn.XLOOKUP(Table14[[#This Row],[LocId ]],Towerops!A251:A773,Towerops!A251:A773,"NoTowerOpsReport")</f>
        <v>NoTowerOpsReport</v>
      </c>
    </row>
    <row r="245" spans="1:6" hidden="1">
      <c r="A245" s="3" t="s">
        <v>3423</v>
      </c>
      <c r="B245" s="3" t="s">
        <v>3424</v>
      </c>
      <c r="C245" s="24">
        <v>338</v>
      </c>
      <c r="D245" s="1">
        <v>5</v>
      </c>
      <c r="E245" t="str">
        <f>_xlfn.XLOOKUP(Table14[[#This Row],[LocId ]],Table2[Loc],Table2[from Tower data],"PotentialCand")</f>
        <v>PotentialCand</v>
      </c>
      <c r="F245" t="str">
        <f>_xlfn.XLOOKUP(Table14[[#This Row],[LocId ]],Towerops!A252:A774,Towerops!A252:A774,"NoTowerOpsReport")</f>
        <v>NoTowerOpsReport</v>
      </c>
    </row>
    <row r="246" spans="1:6" hidden="1">
      <c r="A246" s="3" t="s">
        <v>3425</v>
      </c>
      <c r="B246" s="3" t="s">
        <v>3426</v>
      </c>
      <c r="C246" s="24">
        <v>332</v>
      </c>
      <c r="D246" s="1">
        <v>37</v>
      </c>
      <c r="E246" t="str">
        <f>_xlfn.XLOOKUP(Table14[[#This Row],[LocId ]],Table2[Loc],Table2[from Tower data],"PotentialCand")</f>
        <v>PotentialCand</v>
      </c>
      <c r="F246" t="str">
        <f>_xlfn.XLOOKUP(Table14[[#This Row],[LocId ]],Towerops!A253:A775,Towerops!A253:A775,"NoTowerOpsReport")</f>
        <v>NoTowerOpsReport</v>
      </c>
    </row>
    <row r="247" spans="1:6" hidden="1">
      <c r="A247" s="3" t="s">
        <v>3427</v>
      </c>
      <c r="B247" s="3" t="s">
        <v>249</v>
      </c>
      <c r="C247" s="24">
        <v>329</v>
      </c>
      <c r="D247" s="1">
        <v>12</v>
      </c>
      <c r="E247" t="str">
        <f>_xlfn.XLOOKUP(Table14[[#This Row],[LocId ]],Table2[Loc],Table2[from Tower data],"PotentialCand")</f>
        <v>PotentialCand</v>
      </c>
      <c r="F247" t="str">
        <f>_xlfn.XLOOKUP(Table14[[#This Row],[LocId ]],Towerops!A254:A776,Towerops!A254:A776,"NoTowerOpsReport")</f>
        <v>NoTowerOpsReport</v>
      </c>
    </row>
    <row r="248" spans="1:6" hidden="1">
      <c r="A248" s="3" t="s">
        <v>3428</v>
      </c>
      <c r="B248" s="3" t="s">
        <v>3429</v>
      </c>
      <c r="C248" s="24">
        <v>324</v>
      </c>
      <c r="D248" s="1">
        <v>23</v>
      </c>
      <c r="E248" t="str">
        <f>_xlfn.XLOOKUP(Table14[[#This Row],[LocId ]],Table2[Loc],Table2[from Tower data],"PotentialCand")</f>
        <v>PotentialCand</v>
      </c>
      <c r="F248" t="str">
        <f>_xlfn.XLOOKUP(Table14[[#This Row],[LocId ]],Towerops!A255:A777,Towerops!A255:A777,"NoTowerOpsReport")</f>
        <v>NoTowerOpsReport</v>
      </c>
    </row>
    <row r="249" spans="1:6" hidden="1">
      <c r="A249" s="3" t="s">
        <v>3430</v>
      </c>
      <c r="B249" s="3" t="s">
        <v>3431</v>
      </c>
      <c r="C249" s="24">
        <v>308</v>
      </c>
      <c r="D249" s="1">
        <v>8</v>
      </c>
      <c r="E249" t="str">
        <f>_xlfn.XLOOKUP(Table14[[#This Row],[LocId ]],Table2[Loc],Table2[from Tower data],"PotentialCand")</f>
        <v>PotentialCand</v>
      </c>
      <c r="F249" t="str">
        <f>_xlfn.XLOOKUP(Table14[[#This Row],[LocId ]],Towerops!A256:A778,Towerops!A256:A778,"NoTowerOpsReport")</f>
        <v>NoTowerOpsReport</v>
      </c>
    </row>
    <row r="250" spans="1:6" hidden="1">
      <c r="A250" s="3" t="s">
        <v>3432</v>
      </c>
      <c r="B250" s="3" t="s">
        <v>3433</v>
      </c>
      <c r="C250" s="24">
        <v>305</v>
      </c>
      <c r="D250" s="1"/>
      <c r="E250" t="str">
        <f>_xlfn.XLOOKUP(Table14[[#This Row],[LocId ]],Table2[Loc],Table2[from Tower data],"PotentialCand")</f>
        <v>PotentialCand</v>
      </c>
      <c r="F250" t="str">
        <f>_xlfn.XLOOKUP(Table14[[#This Row],[LocId ]],Towerops!A257:A779,Towerops!A257:A779,"NoTowerOpsReport")</f>
        <v>NoTowerOpsReport</v>
      </c>
    </row>
    <row r="251" spans="1:6" hidden="1">
      <c r="A251" s="3" t="s">
        <v>3434</v>
      </c>
      <c r="B251" s="3" t="s">
        <v>3435</v>
      </c>
      <c r="C251" s="24">
        <v>299</v>
      </c>
      <c r="D251" s="1">
        <v>38</v>
      </c>
      <c r="E251" t="str">
        <f>_xlfn.XLOOKUP(Table14[[#This Row],[LocId ]],Table2[Loc],Table2[from Tower data],"PotentialCand")</f>
        <v>PotentialCand</v>
      </c>
      <c r="F251" t="str">
        <f>_xlfn.XLOOKUP(Table14[[#This Row],[LocId ]],Towerops!A258:A780,Towerops!A258:A780,"NoTowerOpsReport")</f>
        <v>NoTowerOpsReport</v>
      </c>
    </row>
    <row r="252" spans="1:6" hidden="1">
      <c r="A252" s="3" t="s">
        <v>3436</v>
      </c>
      <c r="B252" s="3" t="s">
        <v>3437</v>
      </c>
      <c r="C252" s="24">
        <v>296</v>
      </c>
      <c r="D252" s="1">
        <v>24</v>
      </c>
      <c r="E252" t="str">
        <f>_xlfn.XLOOKUP(Table14[[#This Row],[LocId ]],Table2[Loc],Table2[from Tower data],"PotentialCand")</f>
        <v>PotentialCand</v>
      </c>
      <c r="F252" t="str">
        <f>_xlfn.XLOOKUP(Table14[[#This Row],[LocId ]],Towerops!A259:A781,Towerops!A259:A781,"NoTowerOpsReport")</f>
        <v>NoTowerOpsReport</v>
      </c>
    </row>
    <row r="253" spans="1:6" hidden="1">
      <c r="A253" s="3" t="s">
        <v>3438</v>
      </c>
      <c r="B253" s="3" t="s">
        <v>3439</v>
      </c>
      <c r="C253" s="24">
        <v>290</v>
      </c>
      <c r="D253" s="1">
        <v>13</v>
      </c>
      <c r="E253" t="str">
        <f>_xlfn.XLOOKUP(Table14[[#This Row],[LocId ]],Table2[Loc],Table2[from Tower data],"PotentialCand")</f>
        <v>PotentialCand</v>
      </c>
      <c r="F253" t="str">
        <f>_xlfn.XLOOKUP(Table14[[#This Row],[LocId ]],Towerops!A260:A782,Towerops!A260:A782,"NoTowerOpsReport")</f>
        <v>NoTowerOpsReport</v>
      </c>
    </row>
    <row r="254" spans="1:6" hidden="1">
      <c r="A254" s="3" t="s">
        <v>3440</v>
      </c>
      <c r="B254" s="3" t="s">
        <v>3441</v>
      </c>
      <c r="C254" s="24">
        <v>285</v>
      </c>
      <c r="D254" s="1">
        <v>4</v>
      </c>
      <c r="E254" t="str">
        <f>_xlfn.XLOOKUP(Table14[[#This Row],[LocId ]],Table2[Loc],Table2[from Tower data],"PotentialCand")</f>
        <v>PotentialCand</v>
      </c>
      <c r="F254" t="str">
        <f>_xlfn.XLOOKUP(Table14[[#This Row],[LocId ]],Towerops!A261:A783,Towerops!A261:A783,"NoTowerOpsReport")</f>
        <v>NoTowerOpsReport</v>
      </c>
    </row>
    <row r="255" spans="1:6" hidden="1">
      <c r="A255" s="3" t="s">
        <v>3442</v>
      </c>
      <c r="B255" s="3" t="s">
        <v>3443</v>
      </c>
      <c r="C255" s="24">
        <v>280</v>
      </c>
      <c r="D255" s="1">
        <v>10</v>
      </c>
      <c r="E255" t="str">
        <f>_xlfn.XLOOKUP(Table14[[#This Row],[LocId ]],Table2[Loc],Table2[from Tower data],"PotentialCand")</f>
        <v>PotentialCand</v>
      </c>
      <c r="F255" t="str">
        <f>_xlfn.XLOOKUP(Table14[[#This Row],[LocId ]],Towerops!A262:A784,Towerops!A262:A784,"NoTowerOpsReport")</f>
        <v>NoTowerOpsReport</v>
      </c>
    </row>
    <row r="256" spans="1:6" hidden="1">
      <c r="A256" s="3" t="s">
        <v>3444</v>
      </c>
      <c r="B256" s="3" t="s">
        <v>3445</v>
      </c>
      <c r="C256" s="24">
        <v>260</v>
      </c>
      <c r="D256" s="1">
        <v>7</v>
      </c>
      <c r="E256" t="str">
        <f>_xlfn.XLOOKUP(Table14[[#This Row],[LocId ]],Table2[Loc],Table2[from Tower data],"PotentialCand")</f>
        <v>PotentialCand</v>
      </c>
      <c r="F256" t="str">
        <f>_xlfn.XLOOKUP(Table14[[#This Row],[LocId ]],Towerops!A263:A785,Towerops!A263:A785,"NoTowerOpsReport")</f>
        <v>NoTowerOpsReport</v>
      </c>
    </row>
    <row r="257" spans="1:6" hidden="1">
      <c r="A257" s="3" t="s">
        <v>3446</v>
      </c>
      <c r="B257" s="3" t="s">
        <v>1867</v>
      </c>
      <c r="C257" s="24">
        <v>251</v>
      </c>
      <c r="D257" s="1">
        <v>6</v>
      </c>
      <c r="E257" t="str">
        <f>_xlfn.XLOOKUP(Table14[[#This Row],[LocId ]],Table2[Loc],Table2[from Tower data],"PotentialCand")</f>
        <v>PotentialCand</v>
      </c>
      <c r="F257" t="str">
        <f>_xlfn.XLOOKUP(Table14[[#This Row],[LocId ]],Towerops!A264:A786,Towerops!A264:A786,"NoTowerOpsReport")</f>
        <v>NoTowerOpsReport</v>
      </c>
    </row>
    <row r="258" spans="1:6" hidden="1">
      <c r="A258" s="3" t="s">
        <v>3447</v>
      </c>
      <c r="B258" s="3" t="s">
        <v>3448</v>
      </c>
      <c r="C258" s="24">
        <v>251</v>
      </c>
      <c r="D258" s="1">
        <v>15</v>
      </c>
      <c r="E258" t="str">
        <f>_xlfn.XLOOKUP(Table14[[#This Row],[LocId ]],Table2[Loc],Table2[from Tower data],"PotentialCand")</f>
        <v>PotentialCand</v>
      </c>
      <c r="F258" t="str">
        <f>_xlfn.XLOOKUP(Table14[[#This Row],[LocId ]],Towerops!A265:A787,Towerops!A265:A787,"NoTowerOpsReport")</f>
        <v>NoTowerOpsReport</v>
      </c>
    </row>
    <row r="259" spans="1:6" hidden="1">
      <c r="A259" s="3" t="s">
        <v>3449</v>
      </c>
      <c r="B259" s="3" t="s">
        <v>3450</v>
      </c>
      <c r="C259" s="24">
        <v>250</v>
      </c>
      <c r="D259" s="1">
        <v>22</v>
      </c>
      <c r="E259" t="str">
        <f>_xlfn.XLOOKUP(Table14[[#This Row],[LocId ]],Table2[Loc],Table2[from Tower data],"PotentialCand")</f>
        <v>PotentialCand</v>
      </c>
      <c r="F259" t="str">
        <f>_xlfn.XLOOKUP(Table14[[#This Row],[LocId ]],Towerops!A266:A788,Towerops!A266:A788,"NoTowerOpsReport")</f>
        <v>NoTowerOpsReport</v>
      </c>
    </row>
    <row r="260" spans="1:6" hidden="1">
      <c r="A260" s="3" t="s">
        <v>3451</v>
      </c>
      <c r="B260" s="3" t="s">
        <v>3452</v>
      </c>
      <c r="C260" s="24">
        <v>246</v>
      </c>
      <c r="D260" s="1">
        <v>75</v>
      </c>
      <c r="E260" t="str">
        <f>_xlfn.XLOOKUP(Table14[[#This Row],[LocId ]],Table2[Loc],Table2[from Tower data],"PotentialCand")</f>
        <v>PotentialCand</v>
      </c>
      <c r="F260" t="str">
        <f>_xlfn.XLOOKUP(Table14[[#This Row],[LocId ]],Towerops!A267:A789,Towerops!A267:A789,"NoTowerOpsReport")</f>
        <v>NoTowerOpsReport</v>
      </c>
    </row>
    <row r="261" spans="1:6" hidden="1">
      <c r="A261" s="3" t="s">
        <v>3453</v>
      </c>
      <c r="B261" s="3" t="s">
        <v>3454</v>
      </c>
      <c r="C261" s="24">
        <v>242</v>
      </c>
      <c r="D261" s="1">
        <v>8</v>
      </c>
      <c r="E261" t="str">
        <f>_xlfn.XLOOKUP(Table14[[#This Row],[LocId ]],Table2[Loc],Table2[from Tower data],"PotentialCand")</f>
        <v>PotentialCand</v>
      </c>
      <c r="F261" t="str">
        <f>_xlfn.XLOOKUP(Table14[[#This Row],[LocId ]],Towerops!A268:A790,Towerops!A268:A790,"NoTowerOpsReport")</f>
        <v>NoTowerOpsReport</v>
      </c>
    </row>
    <row r="262" spans="1:6" hidden="1">
      <c r="A262" s="3" t="s">
        <v>3455</v>
      </c>
      <c r="B262" s="3" t="s">
        <v>3456</v>
      </c>
      <c r="C262" s="24">
        <v>239</v>
      </c>
      <c r="D262" s="1">
        <v>10</v>
      </c>
      <c r="E262" t="str">
        <f>_xlfn.XLOOKUP(Table14[[#This Row],[LocId ]],Table2[Loc],Table2[from Tower data],"PotentialCand")</f>
        <v>PotentialCand</v>
      </c>
      <c r="F262" t="str">
        <f>_xlfn.XLOOKUP(Table14[[#This Row],[LocId ]],Towerops!A269:A791,Towerops!A269:A791,"NoTowerOpsReport")</f>
        <v>NoTowerOpsReport</v>
      </c>
    </row>
    <row r="263" spans="1:6" hidden="1">
      <c r="A263" s="3" t="s">
        <v>3457</v>
      </c>
      <c r="B263" s="3" t="s">
        <v>3458</v>
      </c>
      <c r="C263" s="24">
        <v>223</v>
      </c>
      <c r="D263" s="1">
        <v>2</v>
      </c>
      <c r="E263" t="str">
        <f>_xlfn.XLOOKUP(Table14[[#This Row],[LocId ]],Table2[Loc],Table2[from Tower data],"PotentialCand")</f>
        <v>PotentialCand</v>
      </c>
      <c r="F263" t="str">
        <f>_xlfn.XLOOKUP(Table14[[#This Row],[LocId ]],Towerops!A270:A792,Towerops!A270:A792,"NoTowerOpsReport")</f>
        <v>NoTowerOpsReport</v>
      </c>
    </row>
    <row r="264" spans="1:6" hidden="1">
      <c r="A264" s="3" t="s">
        <v>3459</v>
      </c>
      <c r="B264" s="3" t="s">
        <v>3460</v>
      </c>
      <c r="C264" s="24">
        <v>223</v>
      </c>
      <c r="D264" s="1">
        <v>11</v>
      </c>
      <c r="E264" t="str">
        <f>_xlfn.XLOOKUP(Table14[[#This Row],[LocId ]],Table2[Loc],Table2[from Tower data],"PotentialCand")</f>
        <v>PotentialCand</v>
      </c>
      <c r="F264" t="str">
        <f>_xlfn.XLOOKUP(Table14[[#This Row],[LocId ]],Towerops!A271:A793,Towerops!A271:A793,"NoTowerOpsReport")</f>
        <v>NoTowerOpsReport</v>
      </c>
    </row>
    <row r="265" spans="1:6" hidden="1">
      <c r="A265" s="3" t="s">
        <v>3461</v>
      </c>
      <c r="B265" s="3" t="s">
        <v>3462</v>
      </c>
      <c r="C265" s="24">
        <v>220</v>
      </c>
      <c r="D265" s="1">
        <v>9</v>
      </c>
      <c r="E265" t="str">
        <f>_xlfn.XLOOKUP(Table14[[#This Row],[LocId ]],Table2[Loc],Table2[from Tower data],"PotentialCand")</f>
        <v>PotentialCand</v>
      </c>
      <c r="F265" t="str">
        <f>_xlfn.XLOOKUP(Table14[[#This Row],[LocId ]],Towerops!A272:A794,Towerops!A272:A794,"NoTowerOpsReport")</f>
        <v>NoTowerOpsReport</v>
      </c>
    </row>
    <row r="266" spans="1:6" hidden="1">
      <c r="A266" s="3" t="s">
        <v>3463</v>
      </c>
      <c r="B266" s="3" t="s">
        <v>3464</v>
      </c>
      <c r="C266" s="24">
        <v>218</v>
      </c>
      <c r="D266" s="1">
        <v>6</v>
      </c>
      <c r="E266" t="str">
        <f>_xlfn.XLOOKUP(Table14[[#This Row],[LocId ]],Table2[Loc],Table2[from Tower data],"PotentialCand")</f>
        <v>PotentialCand</v>
      </c>
      <c r="F266" t="str">
        <f>_xlfn.XLOOKUP(Table14[[#This Row],[LocId ]],Towerops!A273:A795,Towerops!A273:A795,"NoTowerOpsReport")</f>
        <v>NoTowerOpsReport</v>
      </c>
    </row>
    <row r="267" spans="1:6" hidden="1">
      <c r="A267" s="3" t="s">
        <v>3465</v>
      </c>
      <c r="B267" s="3" t="s">
        <v>3466</v>
      </c>
      <c r="C267" s="24">
        <v>217</v>
      </c>
      <c r="D267" s="1">
        <v>14</v>
      </c>
      <c r="E267" t="str">
        <f>_xlfn.XLOOKUP(Table14[[#This Row],[LocId ]],Table2[Loc],Table2[from Tower data],"PotentialCand")</f>
        <v>PotentialCand</v>
      </c>
      <c r="F267" t="str">
        <f>_xlfn.XLOOKUP(Table14[[#This Row],[LocId ]],Towerops!A274:A796,Towerops!A274:A796,"NoTowerOpsReport")</f>
        <v>NoTowerOpsReport</v>
      </c>
    </row>
    <row r="268" spans="1:6" hidden="1">
      <c r="A268" s="3" t="s">
        <v>3467</v>
      </c>
      <c r="B268" s="3" t="s">
        <v>2943</v>
      </c>
      <c r="C268" s="24">
        <v>214</v>
      </c>
      <c r="D268" s="1">
        <v>10</v>
      </c>
      <c r="E268" t="str">
        <f>_xlfn.XLOOKUP(Table14[[#This Row],[LocId ]],Table2[Loc],Table2[from Tower data],"PotentialCand")</f>
        <v>PotentialCand</v>
      </c>
      <c r="F268" t="str">
        <f>_xlfn.XLOOKUP(Table14[[#This Row],[LocId ]],Towerops!A275:A797,Towerops!A275:A797,"NoTowerOpsReport")</f>
        <v>NoTowerOpsReport</v>
      </c>
    </row>
    <row r="269" spans="1:6" hidden="1">
      <c r="A269" s="3" t="s">
        <v>3468</v>
      </c>
      <c r="B269" s="3" t="s">
        <v>3469</v>
      </c>
      <c r="C269" s="24">
        <v>214</v>
      </c>
      <c r="D269" s="1"/>
      <c r="E269" t="str">
        <f>_xlfn.XLOOKUP(Table14[[#This Row],[LocId ]],Table2[Loc],Table2[from Tower data],"PotentialCand")</f>
        <v>PotentialCand</v>
      </c>
      <c r="F269" t="str">
        <f>_xlfn.XLOOKUP(Table14[[#This Row],[LocId ]],Towerops!A276:A798,Towerops!A276:A798,"NoTowerOpsReport")</f>
        <v>NoTowerOpsReport</v>
      </c>
    </row>
    <row r="270" spans="1:6" hidden="1">
      <c r="A270" s="3" t="s">
        <v>3470</v>
      </c>
      <c r="B270" s="3" t="s">
        <v>3471</v>
      </c>
      <c r="C270" s="24">
        <v>211</v>
      </c>
      <c r="D270" s="1">
        <v>4</v>
      </c>
      <c r="E270" t="str">
        <f>_xlfn.XLOOKUP(Table14[[#This Row],[LocId ]],Table2[Loc],Table2[from Tower data],"PotentialCand")</f>
        <v>PotentialCand</v>
      </c>
      <c r="F270" t="str">
        <f>_xlfn.XLOOKUP(Table14[[#This Row],[LocId ]],Towerops!A277:A799,Towerops!A277:A799,"NoTowerOpsReport")</f>
        <v>NoTowerOpsReport</v>
      </c>
    </row>
    <row r="271" spans="1:6" hidden="1">
      <c r="A271" s="3" t="s">
        <v>3472</v>
      </c>
      <c r="B271" s="3" t="s">
        <v>3473</v>
      </c>
      <c r="C271" s="24">
        <v>205</v>
      </c>
      <c r="D271" s="1"/>
      <c r="E271" t="str">
        <f>_xlfn.XLOOKUP(Table14[[#This Row],[LocId ]],Table2[Loc],Table2[from Tower data],"PotentialCand")</f>
        <v>PotentialCand</v>
      </c>
      <c r="F271" t="str">
        <f>_xlfn.XLOOKUP(Table14[[#This Row],[LocId ]],Towerops!A278:A800,Towerops!A278:A800,"NoTowerOpsReport")</f>
        <v>NoTowerOpsReport</v>
      </c>
    </row>
    <row r="272" spans="1:6" hidden="1">
      <c r="A272" s="3" t="s">
        <v>3474</v>
      </c>
      <c r="B272" s="3" t="s">
        <v>3475</v>
      </c>
      <c r="C272" s="24">
        <v>202</v>
      </c>
      <c r="D272" s="1">
        <v>18</v>
      </c>
      <c r="E272" t="str">
        <f>_xlfn.XLOOKUP(Table14[[#This Row],[LocId ]],Table2[Loc],Table2[from Tower data],"PotentialCand")</f>
        <v>PotentialCand</v>
      </c>
      <c r="F272" t="str">
        <f>_xlfn.XLOOKUP(Table14[[#This Row],[LocId ]],Towerops!A279:A801,Towerops!A279:A801,"NoTowerOpsReport")</f>
        <v>NoTowerOpsReport</v>
      </c>
    </row>
    <row r="273" spans="1:6" hidden="1">
      <c r="A273" s="3" t="s">
        <v>3476</v>
      </c>
      <c r="B273" s="3" t="s">
        <v>3477</v>
      </c>
      <c r="C273" s="24">
        <v>191</v>
      </c>
      <c r="D273" s="1"/>
      <c r="E273" t="str">
        <f>_xlfn.XLOOKUP(Table14[[#This Row],[LocId ]],Table2[Loc],Table2[from Tower data],"PotentialCand")</f>
        <v>PotentialCand</v>
      </c>
      <c r="F273" t="str">
        <f>_xlfn.XLOOKUP(Table14[[#This Row],[LocId ]],Towerops!A280:A802,Towerops!A280:A802,"NoTowerOpsReport")</f>
        <v>NoTowerOpsReport</v>
      </c>
    </row>
    <row r="274" spans="1:6" hidden="1">
      <c r="A274" s="3" t="s">
        <v>3478</v>
      </c>
      <c r="B274" s="3" t="s">
        <v>3479</v>
      </c>
      <c r="C274" s="24">
        <v>185</v>
      </c>
      <c r="D274" s="1">
        <v>13</v>
      </c>
      <c r="E274" t="str">
        <f>_xlfn.XLOOKUP(Table14[[#This Row],[LocId ]],Table2[Loc],Table2[from Tower data],"PotentialCand")</f>
        <v>PotentialCand</v>
      </c>
      <c r="F274" t="str">
        <f>_xlfn.XLOOKUP(Table14[[#This Row],[LocId ]],Towerops!A281:A803,Towerops!A281:A803,"NoTowerOpsReport")</f>
        <v>NoTowerOpsReport</v>
      </c>
    </row>
    <row r="275" spans="1:6" hidden="1">
      <c r="A275" s="3" t="s">
        <v>3480</v>
      </c>
      <c r="B275" s="3" t="s">
        <v>3481</v>
      </c>
      <c r="C275" s="24">
        <v>182</v>
      </c>
      <c r="D275" s="1">
        <v>8</v>
      </c>
      <c r="E275" t="str">
        <f>_xlfn.XLOOKUP(Table14[[#This Row],[LocId ]],Table2[Loc],Table2[from Tower data],"PotentialCand")</f>
        <v>PotentialCand</v>
      </c>
      <c r="F275" t="str">
        <f>_xlfn.XLOOKUP(Table14[[#This Row],[LocId ]],Towerops!A282:A804,Towerops!A282:A804,"NoTowerOpsReport")</f>
        <v>NoTowerOpsReport</v>
      </c>
    </row>
    <row r="276" spans="1:6" hidden="1">
      <c r="A276" s="3" t="s">
        <v>3482</v>
      </c>
      <c r="B276" s="3" t="s">
        <v>3483</v>
      </c>
      <c r="C276" s="24">
        <v>179</v>
      </c>
      <c r="D276" s="1">
        <v>8</v>
      </c>
      <c r="E276" t="str">
        <f>_xlfn.XLOOKUP(Table14[[#This Row],[LocId ]],Table2[Loc],Table2[from Tower data],"PotentialCand")</f>
        <v>PotentialCand</v>
      </c>
      <c r="F276" t="str">
        <f>_xlfn.XLOOKUP(Table14[[#This Row],[LocId ]],Towerops!A283:A805,Towerops!A283:A805,"NoTowerOpsReport")</f>
        <v>NoTowerOpsReport</v>
      </c>
    </row>
    <row r="277" spans="1:6" hidden="1">
      <c r="A277" s="3" t="s">
        <v>3484</v>
      </c>
      <c r="B277" s="3" t="s">
        <v>3485</v>
      </c>
      <c r="C277" s="24">
        <v>159</v>
      </c>
      <c r="D277" s="1">
        <v>6</v>
      </c>
      <c r="E277" t="str">
        <f>_xlfn.XLOOKUP(Table14[[#This Row],[LocId ]],Table2[Loc],Table2[from Tower data],"PotentialCand")</f>
        <v>PotentialCand</v>
      </c>
      <c r="F277" t="str">
        <f>_xlfn.XLOOKUP(Table14[[#This Row],[LocId ]],Towerops!A284:A806,Towerops!A284:A806,"NoTowerOpsReport")</f>
        <v>NoTowerOpsReport</v>
      </c>
    </row>
    <row r="278" spans="1:6" hidden="1">
      <c r="A278" s="3" t="s">
        <v>3486</v>
      </c>
      <c r="B278" s="3" t="s">
        <v>3487</v>
      </c>
      <c r="C278" s="24">
        <v>159</v>
      </c>
      <c r="D278" s="1">
        <v>7</v>
      </c>
      <c r="E278" t="str">
        <f>_xlfn.XLOOKUP(Table14[[#This Row],[LocId ]],Table2[Loc],Table2[from Tower data],"PotentialCand")</f>
        <v>PotentialCand</v>
      </c>
      <c r="F278" t="str">
        <f>_xlfn.XLOOKUP(Table14[[#This Row],[LocId ]],Towerops!A285:A807,Towerops!A285:A807,"NoTowerOpsReport")</f>
        <v>NoTowerOpsReport</v>
      </c>
    </row>
    <row r="279" spans="1:6" hidden="1">
      <c r="A279" s="3" t="s">
        <v>3488</v>
      </c>
      <c r="B279" s="3" t="s">
        <v>3489</v>
      </c>
      <c r="C279" s="24">
        <v>155</v>
      </c>
      <c r="D279" s="1">
        <v>9</v>
      </c>
      <c r="E279" t="str">
        <f>_xlfn.XLOOKUP(Table14[[#This Row],[LocId ]],Table2[Loc],Table2[from Tower data],"PotentialCand")</f>
        <v>PotentialCand</v>
      </c>
      <c r="F279" t="str">
        <f>_xlfn.XLOOKUP(Table14[[#This Row],[LocId ]],Towerops!A286:A808,Towerops!A286:A808,"NoTowerOpsReport")</f>
        <v>NoTowerOpsReport</v>
      </c>
    </row>
    <row r="280" spans="1:6" hidden="1">
      <c r="A280" s="3" t="s">
        <v>3490</v>
      </c>
      <c r="B280" s="3" t="s">
        <v>1441</v>
      </c>
      <c r="C280" s="24">
        <v>155</v>
      </c>
      <c r="D280" s="1">
        <v>17</v>
      </c>
      <c r="E280" t="str">
        <f>_xlfn.XLOOKUP(Table14[[#This Row],[LocId ]],Table2[Loc],Table2[from Tower data],"PotentialCand")</f>
        <v>PotentialCand</v>
      </c>
      <c r="F280" t="str">
        <f>_xlfn.XLOOKUP(Table14[[#This Row],[LocId ]],Towerops!A287:A809,Towerops!A287:A809,"NoTowerOpsReport")</f>
        <v>NoTowerOpsReport</v>
      </c>
    </row>
    <row r="281" spans="1:6" hidden="1">
      <c r="A281" s="3" t="s">
        <v>3491</v>
      </c>
      <c r="B281" s="3" t="s">
        <v>3492</v>
      </c>
      <c r="C281" s="24">
        <v>147</v>
      </c>
      <c r="D281" s="1"/>
      <c r="E281" t="str">
        <f>_xlfn.XLOOKUP(Table14[[#This Row],[LocId ]],Table2[Loc],Table2[from Tower data],"PotentialCand")</f>
        <v>PotentialCand</v>
      </c>
      <c r="F281" t="str">
        <f>_xlfn.XLOOKUP(Table14[[#This Row],[LocId ]],Towerops!A288:A810,Towerops!A288:A810,"NoTowerOpsReport")</f>
        <v>NoTowerOpsReport</v>
      </c>
    </row>
    <row r="282" spans="1:6" hidden="1">
      <c r="A282" s="3" t="s">
        <v>3493</v>
      </c>
      <c r="B282" s="3" t="s">
        <v>3494</v>
      </c>
      <c r="C282" s="24">
        <v>143</v>
      </c>
      <c r="D282" s="1">
        <v>5</v>
      </c>
      <c r="E282" t="str">
        <f>_xlfn.XLOOKUP(Table14[[#This Row],[LocId ]],Table2[Loc],Table2[from Tower data],"PotentialCand")</f>
        <v>PotentialCand</v>
      </c>
      <c r="F282" t="str">
        <f>_xlfn.XLOOKUP(Table14[[#This Row],[LocId ]],Towerops!A289:A811,Towerops!A289:A811,"NoTowerOpsReport")</f>
        <v>NoTowerOpsReport</v>
      </c>
    </row>
    <row r="283" spans="1:6" hidden="1">
      <c r="A283" s="3" t="s">
        <v>3495</v>
      </c>
      <c r="B283" s="3" t="s">
        <v>3496</v>
      </c>
      <c r="C283" s="24">
        <v>142</v>
      </c>
      <c r="D283" s="1">
        <v>13</v>
      </c>
      <c r="E283" t="str">
        <f>_xlfn.XLOOKUP(Table14[[#This Row],[LocId ]],Table2[Loc],Table2[from Tower data],"PotentialCand")</f>
        <v>PotentialCand</v>
      </c>
      <c r="F283" t="str">
        <f>_xlfn.XLOOKUP(Table14[[#This Row],[LocId ]],Towerops!A290:A812,Towerops!A290:A812,"NoTowerOpsReport")</f>
        <v>NoTowerOpsReport</v>
      </c>
    </row>
    <row r="284" spans="1:6" hidden="1">
      <c r="A284" s="3" t="s">
        <v>3497</v>
      </c>
      <c r="B284" s="3" t="s">
        <v>3498</v>
      </c>
      <c r="C284" s="24">
        <v>132</v>
      </c>
      <c r="D284" s="1">
        <v>2</v>
      </c>
      <c r="E284" t="str">
        <f>_xlfn.XLOOKUP(Table14[[#This Row],[LocId ]],Table2[Loc],Table2[from Tower data],"PotentialCand")</f>
        <v>PotentialCand</v>
      </c>
      <c r="F284" t="str">
        <f>_xlfn.XLOOKUP(Table14[[#This Row],[LocId ]],Towerops!A291:A813,Towerops!A291:A813,"NoTowerOpsReport")</f>
        <v>NoTowerOpsReport</v>
      </c>
    </row>
    <row r="285" spans="1:6" hidden="1">
      <c r="A285" s="3" t="s">
        <v>3499</v>
      </c>
      <c r="B285" s="3" t="s">
        <v>3500</v>
      </c>
      <c r="C285" s="24">
        <v>127</v>
      </c>
      <c r="D285" s="1">
        <v>13</v>
      </c>
      <c r="E285" t="str">
        <f>_xlfn.XLOOKUP(Table14[[#This Row],[LocId ]],Table2[Loc],Table2[from Tower data],"PotentialCand")</f>
        <v>PotentialCand</v>
      </c>
      <c r="F285" t="str">
        <f>_xlfn.XLOOKUP(Table14[[#This Row],[LocId ]],Towerops!A292:A814,Towerops!A292:A814,"NoTowerOpsReport")</f>
        <v>NoTowerOpsReport</v>
      </c>
    </row>
    <row r="286" spans="1:6" hidden="1">
      <c r="A286" s="3" t="s">
        <v>3501</v>
      </c>
      <c r="B286" s="3" t="s">
        <v>3502</v>
      </c>
      <c r="C286" s="24">
        <v>123</v>
      </c>
      <c r="D286" s="1">
        <v>14</v>
      </c>
      <c r="E286" t="str">
        <f>_xlfn.XLOOKUP(Table14[[#This Row],[LocId ]],Table2[Loc],Table2[from Tower data],"PotentialCand")</f>
        <v>PotentialCand</v>
      </c>
      <c r="F286" t="str">
        <f>_xlfn.XLOOKUP(Table14[[#This Row],[LocId ]],Towerops!A293:A815,Towerops!A293:A815,"NoTowerOpsReport")</f>
        <v>NoTowerOpsReport</v>
      </c>
    </row>
    <row r="287" spans="1:6" hidden="1">
      <c r="A287" s="3" t="s">
        <v>3503</v>
      </c>
      <c r="B287" s="3" t="s">
        <v>3504</v>
      </c>
      <c r="C287" s="24">
        <v>112</v>
      </c>
      <c r="D287" s="1">
        <v>2</v>
      </c>
      <c r="E287" t="str">
        <f>_xlfn.XLOOKUP(Table14[[#This Row],[LocId ]],Table2[Loc],Table2[from Tower data],"PotentialCand")</f>
        <v>PotentialCand</v>
      </c>
      <c r="F287" t="str">
        <f>_xlfn.XLOOKUP(Table14[[#This Row],[LocId ]],Towerops!A294:A816,Towerops!A294:A816,"NoTowerOpsReport")</f>
        <v>NoTowerOpsReport</v>
      </c>
    </row>
    <row r="288" spans="1:6" hidden="1">
      <c r="A288" s="3" t="s">
        <v>3505</v>
      </c>
      <c r="B288" s="3" t="s">
        <v>3506</v>
      </c>
      <c r="C288" s="24">
        <v>112</v>
      </c>
      <c r="D288" s="1">
        <v>4</v>
      </c>
      <c r="E288" t="str">
        <f>_xlfn.XLOOKUP(Table14[[#This Row],[LocId ]],Table2[Loc],Table2[from Tower data],"PotentialCand")</f>
        <v>PotentialCand</v>
      </c>
      <c r="F288" t="str">
        <f>_xlfn.XLOOKUP(Table14[[#This Row],[LocId ]],Towerops!A295:A817,Towerops!A295:A817,"NoTowerOpsReport")</f>
        <v>NoTowerOpsReport</v>
      </c>
    </row>
    <row r="289" spans="1:6" hidden="1">
      <c r="A289" s="3" t="s">
        <v>3507</v>
      </c>
      <c r="B289" s="3" t="s">
        <v>3508</v>
      </c>
      <c r="C289" s="24">
        <v>111</v>
      </c>
      <c r="D289" s="1">
        <v>4</v>
      </c>
      <c r="E289" t="str">
        <f>_xlfn.XLOOKUP(Table14[[#This Row],[LocId ]],Table2[Loc],Table2[from Tower data],"PotentialCand")</f>
        <v>PotentialCand</v>
      </c>
      <c r="F289" t="str">
        <f>_xlfn.XLOOKUP(Table14[[#This Row],[LocId ]],Towerops!A296:A818,Towerops!A296:A818,"NoTowerOpsReport")</f>
        <v>NoTowerOpsReport</v>
      </c>
    </row>
    <row r="290" spans="1:6" hidden="1">
      <c r="A290" s="3" t="s">
        <v>3509</v>
      </c>
      <c r="B290" s="3" t="s">
        <v>3510</v>
      </c>
      <c r="C290" s="24">
        <v>108</v>
      </c>
      <c r="D290" s="1">
        <v>2</v>
      </c>
      <c r="E290" t="str">
        <f>_xlfn.XLOOKUP(Table14[[#This Row],[LocId ]],Table2[Loc],Table2[from Tower data],"PotentialCand")</f>
        <v>PotentialCand</v>
      </c>
      <c r="F290" t="str">
        <f>_xlfn.XLOOKUP(Table14[[#This Row],[LocId ]],Towerops!A297:A819,Towerops!A297:A819,"NoTowerOpsReport")</f>
        <v>NoTowerOpsReport</v>
      </c>
    </row>
    <row r="291" spans="1:6" hidden="1">
      <c r="A291" s="3" t="s">
        <v>3511</v>
      </c>
      <c r="B291" s="3" t="s">
        <v>3512</v>
      </c>
      <c r="C291" s="24">
        <v>106</v>
      </c>
      <c r="D291" s="1"/>
      <c r="E291" t="str">
        <f>_xlfn.XLOOKUP(Table14[[#This Row],[LocId ]],Table2[Loc],Table2[from Tower data],"PotentialCand")</f>
        <v>PotentialCand</v>
      </c>
      <c r="F291" t="str">
        <f>_xlfn.XLOOKUP(Table14[[#This Row],[LocId ]],Towerops!A298:A820,Towerops!A298:A820,"NoTowerOpsReport")</f>
        <v>NoTowerOpsReport</v>
      </c>
    </row>
    <row r="292" spans="1:6" hidden="1">
      <c r="A292" s="3" t="s">
        <v>3513</v>
      </c>
      <c r="B292" s="3" t="s">
        <v>3514</v>
      </c>
      <c r="C292" s="24">
        <v>105</v>
      </c>
      <c r="D292" s="1"/>
      <c r="E292" t="str">
        <f>_xlfn.XLOOKUP(Table14[[#This Row],[LocId ]],Table2[Loc],Table2[from Tower data],"PotentialCand")</f>
        <v>PotentialCand</v>
      </c>
      <c r="F292" t="str">
        <f>_xlfn.XLOOKUP(Table14[[#This Row],[LocId ]],Towerops!A299:A821,Towerops!A299:A821,"NoTowerOpsReport")</f>
        <v>NoTowerOpsReport</v>
      </c>
    </row>
    <row r="293" spans="1:6" hidden="1">
      <c r="A293" s="3" t="s">
        <v>3515</v>
      </c>
      <c r="B293" s="3" t="s">
        <v>1287</v>
      </c>
      <c r="C293" s="24">
        <v>104</v>
      </c>
      <c r="D293" s="1">
        <v>1</v>
      </c>
      <c r="E293" t="str">
        <f>_xlfn.XLOOKUP(Table14[[#This Row],[LocId ]],Table2[Loc],Table2[from Tower data],"PotentialCand")</f>
        <v>PotentialCand</v>
      </c>
      <c r="F293" t="str">
        <f>_xlfn.XLOOKUP(Table14[[#This Row],[LocId ]],Towerops!A300:A822,Towerops!A300:A822,"NoTowerOpsReport")</f>
        <v>NoTowerOpsReport</v>
      </c>
    </row>
    <row r="294" spans="1:6" hidden="1">
      <c r="A294" s="3" t="s">
        <v>3516</v>
      </c>
      <c r="B294" s="3" t="s">
        <v>3517</v>
      </c>
      <c r="C294" s="24">
        <v>104</v>
      </c>
      <c r="D294" s="1">
        <v>2</v>
      </c>
      <c r="E294" t="str">
        <f>_xlfn.XLOOKUP(Table14[[#This Row],[LocId ]],Table2[Loc],Table2[from Tower data],"PotentialCand")</f>
        <v>PotentialCand</v>
      </c>
      <c r="F294" t="str">
        <f>_xlfn.XLOOKUP(Table14[[#This Row],[LocId ]],Towerops!A301:A823,Towerops!A301:A823,"NoTowerOpsReport")</f>
        <v>NoTowerOpsReport</v>
      </c>
    </row>
    <row r="295" spans="1:6" hidden="1">
      <c r="A295" s="3" t="s">
        <v>3518</v>
      </c>
      <c r="B295" s="3" t="s">
        <v>1241</v>
      </c>
      <c r="C295" s="24">
        <v>99</v>
      </c>
      <c r="D295" s="1">
        <v>1</v>
      </c>
      <c r="E295" t="str">
        <f>_xlfn.XLOOKUP(Table14[[#This Row],[LocId ]],Table2[Loc],Table2[from Tower data],"PotentialCand")</f>
        <v>PotentialCand</v>
      </c>
      <c r="F295" t="str">
        <f>_xlfn.XLOOKUP(Table14[[#This Row],[LocId ]],Towerops!A302:A824,Towerops!A302:A824,"NoTowerOpsReport")</f>
        <v>NoTowerOpsReport</v>
      </c>
    </row>
    <row r="296" spans="1:6" hidden="1">
      <c r="A296" s="3" t="s">
        <v>3519</v>
      </c>
      <c r="B296" s="3" t="s">
        <v>3520</v>
      </c>
      <c r="C296" s="24">
        <v>98</v>
      </c>
      <c r="D296" s="1">
        <v>1</v>
      </c>
      <c r="E296" t="str">
        <f>_xlfn.XLOOKUP(Table14[[#This Row],[LocId ]],Table2[Loc],Table2[from Tower data],"PotentialCand")</f>
        <v>PotentialCand</v>
      </c>
      <c r="F296" t="str">
        <f>_xlfn.XLOOKUP(Table14[[#This Row],[LocId ]],Towerops!A303:A825,Towerops!A303:A825,"NoTowerOpsReport")</f>
        <v>NoTowerOpsReport</v>
      </c>
    </row>
    <row r="297" spans="1:6" hidden="1">
      <c r="A297" s="3" t="s">
        <v>3521</v>
      </c>
      <c r="B297" s="3" t="s">
        <v>3522</v>
      </c>
      <c r="C297" s="24">
        <v>96</v>
      </c>
      <c r="D297" s="1">
        <v>1</v>
      </c>
      <c r="E297" t="str">
        <f>_xlfn.XLOOKUP(Table14[[#This Row],[LocId ]],Table2[Loc],Table2[from Tower data],"PotentialCand")</f>
        <v>PotentialCand</v>
      </c>
      <c r="F297" t="str">
        <f>_xlfn.XLOOKUP(Table14[[#This Row],[LocId ]],Towerops!A304:A826,Towerops!A304:A826,"NoTowerOpsReport")</f>
        <v>NoTowerOpsReport</v>
      </c>
    </row>
    <row r="298" spans="1:6" hidden="1">
      <c r="A298" s="3" t="s">
        <v>3523</v>
      </c>
      <c r="B298" s="3" t="s">
        <v>3524</v>
      </c>
      <c r="C298" s="24">
        <v>96</v>
      </c>
      <c r="D298" s="1"/>
      <c r="E298" t="str">
        <f>_xlfn.XLOOKUP(Table14[[#This Row],[LocId ]],Table2[Loc],Table2[from Tower data],"PotentialCand")</f>
        <v>PotentialCand</v>
      </c>
      <c r="F298" t="str">
        <f>_xlfn.XLOOKUP(Table14[[#This Row],[LocId ]],Towerops!A305:A827,Towerops!A305:A827,"NoTowerOpsReport")</f>
        <v>NoTowerOpsReport</v>
      </c>
    </row>
    <row r="299" spans="1:6" hidden="1">
      <c r="A299" s="3" t="s">
        <v>3525</v>
      </c>
      <c r="B299" s="3" t="s">
        <v>1258</v>
      </c>
      <c r="C299" s="24">
        <v>93</v>
      </c>
      <c r="D299" s="1">
        <v>1</v>
      </c>
      <c r="E299" t="str">
        <f>_xlfn.XLOOKUP(Table14[[#This Row],[LocId ]],Table2[Loc],Table2[from Tower data],"PotentialCand")</f>
        <v>PotentialCand</v>
      </c>
      <c r="F299" t="str">
        <f>_xlfn.XLOOKUP(Table14[[#This Row],[LocId ]],Towerops!A306:A828,Towerops!A306:A828,"NoTowerOpsReport")</f>
        <v>NoTowerOpsReport</v>
      </c>
    </row>
    <row r="300" spans="1:6" hidden="1">
      <c r="A300" s="3" t="s">
        <v>3526</v>
      </c>
      <c r="B300" s="3" t="s">
        <v>3527</v>
      </c>
      <c r="C300" s="24">
        <v>90</v>
      </c>
      <c r="D300" s="1">
        <v>4</v>
      </c>
      <c r="E300" t="str">
        <f>_xlfn.XLOOKUP(Table14[[#This Row],[LocId ]],Table2[Loc],Table2[from Tower data],"PotentialCand")</f>
        <v>PotentialCand</v>
      </c>
      <c r="F300" t="str">
        <f>_xlfn.XLOOKUP(Table14[[#This Row],[LocId ]],Towerops!A307:A829,Towerops!A307:A829,"NoTowerOpsReport")</f>
        <v>NoTowerOpsReport</v>
      </c>
    </row>
    <row r="301" spans="1:6" hidden="1">
      <c r="A301" s="3" t="s">
        <v>3528</v>
      </c>
      <c r="B301" s="3" t="s">
        <v>3529</v>
      </c>
      <c r="C301" s="24">
        <v>90</v>
      </c>
      <c r="D301" s="1">
        <v>10</v>
      </c>
      <c r="E301" t="str">
        <f>_xlfn.XLOOKUP(Table14[[#This Row],[LocId ]],Table2[Loc],Table2[from Tower data],"PotentialCand")</f>
        <v>PotentialCand</v>
      </c>
      <c r="F301" t="str">
        <f>_xlfn.XLOOKUP(Table14[[#This Row],[LocId ]],Towerops!A308:A830,Towerops!A308:A830,"NoTowerOpsReport")</f>
        <v>NoTowerOpsReport</v>
      </c>
    </row>
    <row r="302" spans="1:6" hidden="1">
      <c r="A302" s="3" t="s">
        <v>3530</v>
      </c>
      <c r="B302" s="3" t="s">
        <v>3531</v>
      </c>
      <c r="C302" s="24">
        <v>90</v>
      </c>
      <c r="D302" s="1"/>
      <c r="E302" t="str">
        <f>_xlfn.XLOOKUP(Table14[[#This Row],[LocId ]],Table2[Loc],Table2[from Tower data],"PotentialCand")</f>
        <v>PotentialCand</v>
      </c>
      <c r="F302" t="str">
        <f>_xlfn.XLOOKUP(Table14[[#This Row],[LocId ]],Towerops!A309:A831,Towerops!A309:A831,"NoTowerOpsReport")</f>
        <v>NoTowerOpsReport</v>
      </c>
    </row>
    <row r="303" spans="1:6" hidden="1">
      <c r="A303" s="3" t="s">
        <v>3532</v>
      </c>
      <c r="B303" s="3" t="s">
        <v>3533</v>
      </c>
      <c r="C303" s="24">
        <v>88</v>
      </c>
      <c r="D303" s="1">
        <v>2</v>
      </c>
      <c r="E303" t="str">
        <f>_xlfn.XLOOKUP(Table14[[#This Row],[LocId ]],Table2[Loc],Table2[from Tower data],"PotentialCand")</f>
        <v>PotentialCand</v>
      </c>
      <c r="F303" t="str">
        <f>_xlfn.XLOOKUP(Table14[[#This Row],[LocId ]],Towerops!A310:A832,Towerops!A310:A832,"NoTowerOpsReport")</f>
        <v>NoTowerOpsReport</v>
      </c>
    </row>
    <row r="304" spans="1:6" hidden="1">
      <c r="A304" s="3" t="s">
        <v>3534</v>
      </c>
      <c r="B304" s="3" t="s">
        <v>3535</v>
      </c>
      <c r="C304" s="24">
        <v>86</v>
      </c>
      <c r="D304" s="1"/>
      <c r="E304" t="str">
        <f>_xlfn.XLOOKUP(Table14[[#This Row],[LocId ]],Table2[Loc],Table2[from Tower data],"PotentialCand")</f>
        <v>PotentialCand</v>
      </c>
      <c r="F304" t="str">
        <f>_xlfn.XLOOKUP(Table14[[#This Row],[LocId ]],Towerops!A311:A833,Towerops!A311:A833,"NoTowerOpsReport")</f>
        <v>NoTowerOpsReport</v>
      </c>
    </row>
    <row r="305" spans="1:6" hidden="1">
      <c r="A305" s="3" t="s">
        <v>3536</v>
      </c>
      <c r="B305" s="3" t="s">
        <v>3537</v>
      </c>
      <c r="C305" s="24">
        <v>84</v>
      </c>
      <c r="D305" s="1"/>
      <c r="E305" t="str">
        <f>_xlfn.XLOOKUP(Table14[[#This Row],[LocId ]],Table2[Loc],Table2[from Tower data],"PotentialCand")</f>
        <v>PotentialCand</v>
      </c>
      <c r="F305" t="str">
        <f>_xlfn.XLOOKUP(Table14[[#This Row],[LocId ]],Towerops!A312:A834,Towerops!A312:A834,"NoTowerOpsReport")</f>
        <v>NoTowerOpsReport</v>
      </c>
    </row>
    <row r="306" spans="1:6" hidden="1">
      <c r="A306" s="3" t="s">
        <v>3538</v>
      </c>
      <c r="B306" s="3" t="s">
        <v>353</v>
      </c>
      <c r="C306" s="24">
        <v>83</v>
      </c>
      <c r="D306" s="1"/>
      <c r="E306" t="str">
        <f>_xlfn.XLOOKUP(Table14[[#This Row],[LocId ]],Table2[Loc],Table2[from Tower data],"PotentialCand")</f>
        <v>PotentialCand</v>
      </c>
      <c r="F306" t="str">
        <f>_xlfn.XLOOKUP(Table14[[#This Row],[LocId ]],Towerops!A313:A835,Towerops!A313:A835,"NoTowerOpsReport")</f>
        <v>NoTowerOpsReport</v>
      </c>
    </row>
    <row r="307" spans="1:6" hidden="1">
      <c r="A307" s="3" t="s">
        <v>3539</v>
      </c>
      <c r="B307" s="3" t="s">
        <v>282</v>
      </c>
      <c r="C307" s="24">
        <v>82</v>
      </c>
      <c r="D307" s="1">
        <v>1</v>
      </c>
      <c r="E307" t="str">
        <f>_xlfn.XLOOKUP(Table14[[#This Row],[LocId ]],Table2[Loc],Table2[from Tower data],"PotentialCand")</f>
        <v>PotentialCand</v>
      </c>
      <c r="F307" t="str">
        <f>_xlfn.XLOOKUP(Table14[[#This Row],[LocId ]],Towerops!A314:A836,Towerops!A314:A836,"NoTowerOpsReport")</f>
        <v>NoTowerOpsReport</v>
      </c>
    </row>
    <row r="308" spans="1:6" hidden="1">
      <c r="A308" s="3" t="s">
        <v>3540</v>
      </c>
      <c r="B308" s="3" t="s">
        <v>3541</v>
      </c>
      <c r="C308" s="24">
        <v>82</v>
      </c>
      <c r="D308" s="1"/>
      <c r="E308" t="str">
        <f>_xlfn.XLOOKUP(Table14[[#This Row],[LocId ]],Table2[Loc],Table2[from Tower data],"PotentialCand")</f>
        <v>PotentialCand</v>
      </c>
      <c r="F308" t="str">
        <f>_xlfn.XLOOKUP(Table14[[#This Row],[LocId ]],Towerops!A315:A837,Towerops!A315:A837,"NoTowerOpsReport")</f>
        <v>NoTowerOpsReport</v>
      </c>
    </row>
    <row r="309" spans="1:6" hidden="1">
      <c r="A309" s="3" t="s">
        <v>3542</v>
      </c>
      <c r="B309" s="3" t="s">
        <v>3543</v>
      </c>
      <c r="C309" s="24">
        <v>73</v>
      </c>
      <c r="D309" s="1">
        <v>1</v>
      </c>
      <c r="E309" t="str">
        <f>_xlfn.XLOOKUP(Table14[[#This Row],[LocId ]],Table2[Loc],Table2[from Tower data],"PotentialCand")</f>
        <v>PotentialCand</v>
      </c>
      <c r="F309" t="str">
        <f>_xlfn.XLOOKUP(Table14[[#This Row],[LocId ]],Towerops!A316:A838,Towerops!A316:A838,"NoTowerOpsReport")</f>
        <v>NoTowerOpsReport</v>
      </c>
    </row>
    <row r="310" spans="1:6" hidden="1">
      <c r="A310" s="3" t="s">
        <v>3544</v>
      </c>
      <c r="B310" s="3" t="s">
        <v>3545</v>
      </c>
      <c r="C310" s="24">
        <v>71</v>
      </c>
      <c r="D310" s="1">
        <v>5</v>
      </c>
      <c r="E310" t="str">
        <f>_xlfn.XLOOKUP(Table14[[#This Row],[LocId ]],Table2[Loc],Table2[from Tower data],"PotentialCand")</f>
        <v>PotentialCand</v>
      </c>
      <c r="F310" t="str">
        <f>_xlfn.XLOOKUP(Table14[[#This Row],[LocId ]],Towerops!A317:A839,Towerops!A317:A839,"NoTowerOpsReport")</f>
        <v>NoTowerOpsReport</v>
      </c>
    </row>
    <row r="311" spans="1:6" hidden="1">
      <c r="A311" s="3" t="s">
        <v>3546</v>
      </c>
      <c r="B311" s="3" t="s">
        <v>3547</v>
      </c>
      <c r="C311" s="24">
        <v>71</v>
      </c>
      <c r="D311" s="1">
        <v>38</v>
      </c>
      <c r="E311" t="str">
        <f>_xlfn.XLOOKUP(Table14[[#This Row],[LocId ]],Table2[Loc],Table2[from Tower data],"PotentialCand")</f>
        <v>PotentialCand</v>
      </c>
      <c r="F311" t="str">
        <f>_xlfn.XLOOKUP(Table14[[#This Row],[LocId ]],Towerops!A318:A840,Towerops!A318:A840,"NoTowerOpsReport")</f>
        <v>NoTowerOpsReport</v>
      </c>
    </row>
    <row r="312" spans="1:6" hidden="1">
      <c r="A312" s="3" t="s">
        <v>3548</v>
      </c>
      <c r="B312" s="3" t="s">
        <v>3549</v>
      </c>
      <c r="C312" s="24">
        <v>69</v>
      </c>
      <c r="D312" s="1">
        <v>2</v>
      </c>
      <c r="E312" t="str">
        <f>_xlfn.XLOOKUP(Table14[[#This Row],[LocId ]],Table2[Loc],Table2[from Tower data],"PotentialCand")</f>
        <v>PotentialCand</v>
      </c>
      <c r="F312" t="str">
        <f>_xlfn.XLOOKUP(Table14[[#This Row],[LocId ]],Towerops!A319:A841,Towerops!A319:A841,"NoTowerOpsReport")</f>
        <v>NoTowerOpsReport</v>
      </c>
    </row>
    <row r="313" spans="1:6" hidden="1">
      <c r="A313" s="3" t="s">
        <v>3550</v>
      </c>
      <c r="B313" s="3" t="s">
        <v>3551</v>
      </c>
      <c r="C313" s="24">
        <v>67</v>
      </c>
      <c r="D313" s="1">
        <v>4</v>
      </c>
      <c r="E313" t="str">
        <f>_xlfn.XLOOKUP(Table14[[#This Row],[LocId ]],Table2[Loc],Table2[from Tower data],"PotentialCand")</f>
        <v>PotentialCand</v>
      </c>
      <c r="F313" t="str">
        <f>_xlfn.XLOOKUP(Table14[[#This Row],[LocId ]],Towerops!A320:A842,Towerops!A320:A842,"NoTowerOpsReport")</f>
        <v>NoTowerOpsReport</v>
      </c>
    </row>
    <row r="314" spans="1:6" hidden="1">
      <c r="A314" s="3" t="s">
        <v>3552</v>
      </c>
      <c r="B314" s="3" t="s">
        <v>35</v>
      </c>
      <c r="C314" s="24">
        <v>66</v>
      </c>
      <c r="D314" s="1">
        <v>1</v>
      </c>
      <c r="E314" t="str">
        <f>_xlfn.XLOOKUP(Table14[[#This Row],[LocId ]],Table2[Loc],Table2[from Tower data],"PotentialCand")</f>
        <v>PotentialCand</v>
      </c>
      <c r="F314" t="str">
        <f>_xlfn.XLOOKUP(Table14[[#This Row],[LocId ]],Towerops!A321:A843,Towerops!A321:A843,"NoTowerOpsReport")</f>
        <v>NoTowerOpsReport</v>
      </c>
    </row>
    <row r="315" spans="1:6" hidden="1">
      <c r="A315" s="3" t="s">
        <v>3553</v>
      </c>
      <c r="B315" s="3" t="s">
        <v>3554</v>
      </c>
      <c r="C315" s="24">
        <v>62</v>
      </c>
      <c r="D315" s="1"/>
      <c r="E315" t="str">
        <f>_xlfn.XLOOKUP(Table14[[#This Row],[LocId ]],Table2[Loc],Table2[from Tower data],"PotentialCand")</f>
        <v>PotentialCand</v>
      </c>
      <c r="F315" t="str">
        <f>_xlfn.XLOOKUP(Table14[[#This Row],[LocId ]],Towerops!A322:A844,Towerops!A322:A844,"NoTowerOpsReport")</f>
        <v>NoTowerOpsReport</v>
      </c>
    </row>
    <row r="316" spans="1:6" hidden="1">
      <c r="A316" s="3" t="s">
        <v>3555</v>
      </c>
      <c r="B316" s="3" t="s">
        <v>3556</v>
      </c>
      <c r="C316" s="24">
        <v>60</v>
      </c>
      <c r="D316" s="1"/>
      <c r="E316" t="str">
        <f>_xlfn.XLOOKUP(Table14[[#This Row],[LocId ]],Table2[Loc],Table2[from Tower data],"PotentialCand")</f>
        <v>PotentialCand</v>
      </c>
      <c r="F316" t="str">
        <f>_xlfn.XLOOKUP(Table14[[#This Row],[LocId ]],Towerops!A323:A845,Towerops!A323:A845,"NoTowerOpsReport")</f>
        <v>NoTowerOpsReport</v>
      </c>
    </row>
    <row r="317" spans="1:6" hidden="1">
      <c r="A317" s="3" t="s">
        <v>3557</v>
      </c>
      <c r="B317" s="3" t="s">
        <v>771</v>
      </c>
      <c r="C317" s="24">
        <v>57</v>
      </c>
      <c r="D317" s="1">
        <v>1</v>
      </c>
      <c r="E317" t="str">
        <f>_xlfn.XLOOKUP(Table14[[#This Row],[LocId ]],Table2[Loc],Table2[from Tower data],"PotentialCand")</f>
        <v>PotentialCand</v>
      </c>
      <c r="F317" t="str">
        <f>_xlfn.XLOOKUP(Table14[[#This Row],[LocId ]],Towerops!A324:A846,Towerops!A324:A846,"NoTowerOpsReport")</f>
        <v>NoTowerOpsReport</v>
      </c>
    </row>
    <row r="318" spans="1:6" hidden="1">
      <c r="A318" s="3" t="s">
        <v>3558</v>
      </c>
      <c r="B318" s="3" t="s">
        <v>3559</v>
      </c>
      <c r="C318" s="24">
        <v>57</v>
      </c>
      <c r="D318" s="1">
        <v>33</v>
      </c>
      <c r="E318" t="str">
        <f>_xlfn.XLOOKUP(Table14[[#This Row],[LocId ]],Table2[Loc],Table2[from Tower data],"PotentialCand")</f>
        <v>PotentialCand</v>
      </c>
      <c r="F318" t="str">
        <f>_xlfn.XLOOKUP(Table14[[#This Row],[LocId ]],Towerops!A325:A847,Towerops!A325:A847,"NoTowerOpsReport")</f>
        <v>NoTowerOpsReport</v>
      </c>
    </row>
    <row r="319" spans="1:6" hidden="1">
      <c r="A319" s="3" t="s">
        <v>3560</v>
      </c>
      <c r="B319" s="3" t="s">
        <v>3561</v>
      </c>
      <c r="C319" s="24">
        <v>51</v>
      </c>
      <c r="D319" s="1">
        <v>5</v>
      </c>
      <c r="E319" t="str">
        <f>_xlfn.XLOOKUP(Table14[[#This Row],[LocId ]],Table2[Loc],Table2[from Tower data],"PotentialCand")</f>
        <v>PotentialCand</v>
      </c>
      <c r="F319" t="str">
        <f>_xlfn.XLOOKUP(Table14[[#This Row],[LocId ]],Towerops!A326:A848,Towerops!A326:A848,"NoTowerOpsReport")</f>
        <v>NoTowerOpsReport</v>
      </c>
    </row>
    <row r="320" spans="1:6" hidden="1">
      <c r="A320" s="3" t="s">
        <v>3562</v>
      </c>
      <c r="B320" s="3" t="s">
        <v>3563</v>
      </c>
      <c r="C320" s="24">
        <v>49</v>
      </c>
      <c r="D320" s="1"/>
      <c r="E320" t="str">
        <f>_xlfn.XLOOKUP(Table14[[#This Row],[LocId ]],Table2[Loc],Table2[from Tower data],"PotentialCand")</f>
        <v>PotentialCand</v>
      </c>
      <c r="F320" t="str">
        <f>_xlfn.XLOOKUP(Table14[[#This Row],[LocId ]],Towerops!A327:A849,Towerops!A327:A849,"NoTowerOpsReport")</f>
        <v>NoTowerOpsReport</v>
      </c>
    </row>
    <row r="321" spans="1:8" hidden="1">
      <c r="A321" s="3" t="s">
        <v>3564</v>
      </c>
      <c r="B321" s="3" t="s">
        <v>3565</v>
      </c>
      <c r="C321" s="24">
        <v>47</v>
      </c>
      <c r="D321" s="1">
        <v>2</v>
      </c>
      <c r="E321" t="str">
        <f>_xlfn.XLOOKUP(Table14[[#This Row],[LocId ]],Table2[Loc],Table2[from Tower data],"PotentialCand")</f>
        <v>PotentialCand</v>
      </c>
      <c r="F321" t="str">
        <f>_xlfn.XLOOKUP(Table14[[#This Row],[LocId ]],Towerops!A328:A850,Towerops!A328:A850,"NoTowerOpsReport")</f>
        <v>NoTowerOpsReport</v>
      </c>
    </row>
    <row r="322" spans="1:8" hidden="1">
      <c r="A322" s="3" t="s">
        <v>3566</v>
      </c>
      <c r="B322" s="3" t="s">
        <v>3567</v>
      </c>
      <c r="C322" s="24">
        <v>42</v>
      </c>
      <c r="D322" s="1"/>
      <c r="E322" t="str">
        <f>_xlfn.XLOOKUP(Table14[[#This Row],[LocId ]],Table2[Loc],Table2[from Tower data],"PotentialCand")</f>
        <v>PotentialCand</v>
      </c>
      <c r="F322" t="str">
        <f>_xlfn.XLOOKUP(Table14[[#This Row],[LocId ]],Towerops!A329:A851,Towerops!A329:A851,"NoTowerOpsReport")</f>
        <v>NoTowerOpsReport</v>
      </c>
    </row>
    <row r="323" spans="1:8" hidden="1">
      <c r="A323" s="3" t="s">
        <v>3568</v>
      </c>
      <c r="B323" s="3" t="s">
        <v>3569</v>
      </c>
      <c r="C323" s="24">
        <v>41</v>
      </c>
      <c r="D323" s="1"/>
      <c r="E323" t="str">
        <f>_xlfn.XLOOKUP(Table14[[#This Row],[LocId ]],Table2[Loc],Table2[from Tower data],"PotentialCand")</f>
        <v>PotentialCand</v>
      </c>
      <c r="F323" t="str">
        <f>_xlfn.XLOOKUP(Table14[[#This Row],[LocId ]],Towerops!A330:A852,Towerops!A330:A852,"NoTowerOpsReport")</f>
        <v>NoTowerOpsReport</v>
      </c>
    </row>
    <row r="324" spans="1:8" hidden="1">
      <c r="A324" s="3" t="s">
        <v>3570</v>
      </c>
      <c r="B324" s="3" t="s">
        <v>3571</v>
      </c>
      <c r="C324" s="24">
        <v>40</v>
      </c>
      <c r="D324" s="1"/>
      <c r="E324" t="str">
        <f>_xlfn.XLOOKUP(Table14[[#This Row],[LocId ]],Table2[Loc],Table2[from Tower data],"PotentialCand")</f>
        <v>PotentialCand</v>
      </c>
      <c r="F324" t="str">
        <f>_xlfn.XLOOKUP(Table14[[#This Row],[LocId ]],Towerops!A331:A853,Towerops!A331:A853,"NoTowerOpsReport")</f>
        <v>NoTowerOpsReport</v>
      </c>
    </row>
    <row r="325" spans="1:8" hidden="1">
      <c r="A325" s="3" t="s">
        <v>3572</v>
      </c>
      <c r="B325" s="3" t="s">
        <v>3573</v>
      </c>
      <c r="C325" s="24">
        <v>36</v>
      </c>
      <c r="D325" s="1">
        <v>1</v>
      </c>
      <c r="E325" t="str">
        <f>_xlfn.XLOOKUP(Table14[[#This Row],[LocId ]],Table2[Loc],Table2[from Tower data],"PotentialCand")</f>
        <v>PotentialCand</v>
      </c>
      <c r="F325" t="str">
        <f>_xlfn.XLOOKUP(Table14[[#This Row],[LocId ]],Towerops!A332:A854,Towerops!A332:A854,"NoTowerOpsReport")</f>
        <v>NoTowerOpsReport</v>
      </c>
    </row>
    <row r="326" spans="1:8" hidden="1">
      <c r="A326" s="3" t="s">
        <v>3574</v>
      </c>
      <c r="B326" s="3" t="s">
        <v>3575</v>
      </c>
      <c r="C326" s="24">
        <v>28</v>
      </c>
      <c r="D326" s="1"/>
      <c r="E326" t="str">
        <f>_xlfn.XLOOKUP(Table14[[#This Row],[LocId ]],Table2[Loc],Table2[from Tower data],"PotentialCand")</f>
        <v>PotentialCand</v>
      </c>
      <c r="F326" t="str">
        <f>_xlfn.XLOOKUP(Table14[[#This Row],[LocId ]],Towerops!A333:A855,Towerops!A333:A855,"NoTowerOpsReport")</f>
        <v>NoTowerOpsReport</v>
      </c>
    </row>
    <row r="327" spans="1:8" hidden="1">
      <c r="A327" s="3" t="s">
        <v>3576</v>
      </c>
      <c r="B327" s="3" t="s">
        <v>3577</v>
      </c>
      <c r="C327" s="24">
        <v>19</v>
      </c>
      <c r="D327" s="1">
        <v>5</v>
      </c>
      <c r="E327" t="str">
        <f>_xlfn.XLOOKUP(Table14[[#This Row],[LocId ]],Table2[Loc],Table2[from Tower data],"PotentialCand")</f>
        <v>PotentialCand</v>
      </c>
      <c r="F327" t="str">
        <f>_xlfn.XLOOKUP(Table14[[#This Row],[LocId ]],Towerops!A334:A856,Towerops!A334:A856,"NoTowerOpsReport")</f>
        <v>NoTowerOpsReport</v>
      </c>
    </row>
    <row r="328" spans="1:8" hidden="1">
      <c r="A328" s="3" t="s">
        <v>3578</v>
      </c>
      <c r="B328" s="3" t="s">
        <v>3579</v>
      </c>
      <c r="C328" s="24">
        <v>18</v>
      </c>
      <c r="D328" s="1">
        <v>2</v>
      </c>
      <c r="E328" t="str">
        <f>_xlfn.XLOOKUP(Table14[[#This Row],[LocId ]],Table2[Loc],Table2[from Tower data],"PotentialCand")</f>
        <v>PotentialCand</v>
      </c>
      <c r="F328" t="str">
        <f>_xlfn.XLOOKUP(Table14[[#This Row],[LocId ]],Towerops!A335:A857,Towerops!A335:A857,"NoTowerOpsReport")</f>
        <v>NoTowerOpsReport</v>
      </c>
    </row>
    <row r="329" spans="1:8" hidden="1">
      <c r="A329" s="3" t="s">
        <v>3580</v>
      </c>
      <c r="B329" s="3" t="s">
        <v>3581</v>
      </c>
      <c r="C329" s="24">
        <v>16</v>
      </c>
      <c r="D329" s="1">
        <v>3</v>
      </c>
      <c r="E329" t="str">
        <f>_xlfn.XLOOKUP(Table14[[#This Row],[LocId ]],Table2[Loc],Table2[from Tower data],"PotentialCand")</f>
        <v>PotentialCand</v>
      </c>
      <c r="F329" t="str">
        <f>_xlfn.XLOOKUP(Table14[[#This Row],[LocId ]],Towerops!A336:A858,Towerops!A336:A858,"NoTowerOpsReport")</f>
        <v>NoTowerOpsReport</v>
      </c>
    </row>
    <row r="330" spans="1:8" hidden="1">
      <c r="A330" s="3" t="s">
        <v>3582</v>
      </c>
      <c r="B330" s="3" t="s">
        <v>3583</v>
      </c>
      <c r="C330" s="24">
        <v>16</v>
      </c>
      <c r="D330" s="1">
        <v>4</v>
      </c>
      <c r="E330" t="str">
        <f>_xlfn.XLOOKUP(Table14[[#This Row],[LocId ]],Table2[Loc],Table2[from Tower data],"PotentialCand")</f>
        <v>PotentialCand</v>
      </c>
      <c r="F330" t="str">
        <f>_xlfn.XLOOKUP(Table14[[#This Row],[LocId ]],Towerops!A337:A859,Towerops!A337:A859,"NoTowerOpsReport")</f>
        <v>NoTowerOpsReport</v>
      </c>
    </row>
    <row r="331" spans="1:8" hidden="1">
      <c r="A331" s="3" t="s">
        <v>3584</v>
      </c>
      <c r="B331" s="3" t="s">
        <v>3585</v>
      </c>
      <c r="C331" s="24">
        <v>15</v>
      </c>
      <c r="D331" s="1"/>
      <c r="E331" t="str">
        <f>_xlfn.XLOOKUP(Table14[[#This Row],[LocId ]],Table2[Loc],Table2[from Tower data],"PotentialCand")</f>
        <v>PotentialCand</v>
      </c>
      <c r="F331" t="str">
        <f>_xlfn.XLOOKUP(Table14[[#This Row],[LocId ]],Towerops!A338:A860,Towerops!A338:A860,"NoTowerOpsReport")</f>
        <v>NoTowerOpsReport</v>
      </c>
    </row>
    <row r="332" spans="1:8" hidden="1">
      <c r="A332" s="3" t="s">
        <v>3586</v>
      </c>
      <c r="B332" s="3" t="s">
        <v>1471</v>
      </c>
      <c r="C332" s="24">
        <v>12</v>
      </c>
      <c r="D332" s="1"/>
      <c r="E332" t="str">
        <f>_xlfn.XLOOKUP(Table14[[#This Row],[LocId ]],Table2[Loc],Table2[from Tower data],"PotentialCand")</f>
        <v>PotentialCand</v>
      </c>
      <c r="F332" t="str">
        <f>_xlfn.XLOOKUP(Table14[[#This Row],[LocId ]],Towerops!A339:A861,Towerops!A339:A861,"NoTowerOpsReport")</f>
        <v>NoTowerOpsReport</v>
      </c>
      <c r="H332">
        <v>344</v>
      </c>
    </row>
    <row r="333" spans="1:8" hidden="1">
      <c r="A333" s="3" t="s">
        <v>3587</v>
      </c>
      <c r="B333" s="3" t="s">
        <v>3588</v>
      </c>
      <c r="C333" s="24">
        <v>11</v>
      </c>
      <c r="D333" s="1">
        <v>1</v>
      </c>
      <c r="E333" t="str">
        <f>_xlfn.XLOOKUP(Table14[[#This Row],[LocId ]],Table2[Loc],Table2[from Tower data],"PotentialCand")</f>
        <v>PotentialCand</v>
      </c>
      <c r="F333" t="str">
        <f>_xlfn.XLOOKUP(Table14[[#This Row],[LocId ]],Towerops!A340:A862,Towerops!A340:A862,"NoTowerOpsReport")</f>
        <v>NoTowerOpsReport</v>
      </c>
    </row>
    <row r="334" spans="1:8" hidden="1">
      <c r="A334" s="3" t="s">
        <v>3589</v>
      </c>
      <c r="B334" s="3" t="s">
        <v>327</v>
      </c>
      <c r="C334" s="24">
        <v>10</v>
      </c>
      <c r="D334" s="1"/>
      <c r="E334" t="str">
        <f>_xlfn.XLOOKUP(Table14[[#This Row],[LocId ]],Table2[Loc],Table2[from Tower data],"PotentialCand")</f>
        <v>PotentialCand</v>
      </c>
      <c r="F334" t="str">
        <f>_xlfn.XLOOKUP(Table14[[#This Row],[LocId ]],Towerops!A341:A863,Towerops!A341:A863,"NoTowerOpsReport")</f>
        <v>NoTowerOpsReport</v>
      </c>
    </row>
    <row r="335" spans="1:8" hidden="1">
      <c r="A335" s="3" t="s">
        <v>3590</v>
      </c>
      <c r="B335" s="3" t="s">
        <v>3591</v>
      </c>
      <c r="C335" s="24">
        <v>9</v>
      </c>
      <c r="D335" s="1"/>
      <c r="E335" t="str">
        <f>_xlfn.XLOOKUP(Table14[[#This Row],[LocId ]],Table2[Loc],Table2[from Tower data],"PotentialCand")</f>
        <v>PotentialCand</v>
      </c>
      <c r="F335" t="str">
        <f>_xlfn.XLOOKUP(Table14[[#This Row],[LocId ]],Towerops!A342:A864,Towerops!A342:A864,"NoTowerOpsReport")</f>
        <v>NoTowerOpsReport</v>
      </c>
    </row>
    <row r="336" spans="1:8" hidden="1">
      <c r="A336" s="3" t="s">
        <v>3592</v>
      </c>
      <c r="B336" s="3" t="s">
        <v>3593</v>
      </c>
      <c r="C336" s="24">
        <v>8</v>
      </c>
      <c r="D336" s="1"/>
      <c r="E336" t="str">
        <f>_xlfn.XLOOKUP(Table14[[#This Row],[LocId ]],Table2[Loc],Table2[from Tower data],"PotentialCand")</f>
        <v>PotentialCand</v>
      </c>
      <c r="F336" t="str">
        <f>_xlfn.XLOOKUP(Table14[[#This Row],[LocId ]],Towerops!A343:A865,Towerops!A343:A865,"NoTowerOpsReport")</f>
        <v>NoTowerOpsReport</v>
      </c>
    </row>
    <row r="337" spans="1:6" hidden="1">
      <c r="A337" s="3" t="s">
        <v>3594</v>
      </c>
      <c r="B337" s="3" t="s">
        <v>3595</v>
      </c>
      <c r="C337" s="24">
        <v>5</v>
      </c>
      <c r="D337" s="1"/>
      <c r="E337" t="str">
        <f>_xlfn.XLOOKUP(Table14[[#This Row],[LocId ]],Table2[Loc],Table2[from Tower data],"PotentialCand")</f>
        <v>PotentialCand</v>
      </c>
      <c r="F337" t="str">
        <f>_xlfn.XLOOKUP(Table14[[#This Row],[LocId ]],Towerops!A344:A866,Towerops!A344:A866,"NoTowerOpsReport")</f>
        <v>NoTowerOpsReport</v>
      </c>
    </row>
    <row r="338" spans="1:6" hidden="1">
      <c r="A338" s="3" t="s">
        <v>3596</v>
      </c>
      <c r="B338" s="3" t="s">
        <v>3105</v>
      </c>
      <c r="C338" s="24">
        <v>4</v>
      </c>
      <c r="D338" s="1"/>
      <c r="E338" t="str">
        <f>_xlfn.XLOOKUP(Table14[[#This Row],[LocId ]],Table2[Loc],Table2[from Tower data],"PotentialCand")</f>
        <v>PotentialCand</v>
      </c>
      <c r="F338" t="str">
        <f>_xlfn.XLOOKUP(Table14[[#This Row],[LocId ]],Towerops!A345:A867,Towerops!A345:A867,"NoTowerOpsReport")</f>
        <v>NoTowerOpsReport</v>
      </c>
    </row>
    <row r="339" spans="1:6" hidden="1">
      <c r="A339" s="3" t="s">
        <v>3597</v>
      </c>
      <c r="B339" s="3" t="s">
        <v>3598</v>
      </c>
      <c r="C339" s="24">
        <v>3</v>
      </c>
      <c r="D339" s="1"/>
      <c r="E339" t="str">
        <f>_xlfn.XLOOKUP(Table14[[#This Row],[LocId ]],Table2[Loc],Table2[from Tower data],"PotentialCand")</f>
        <v>PotentialCand</v>
      </c>
      <c r="F339" t="str">
        <f>_xlfn.XLOOKUP(Table14[[#This Row],[LocId ]],Towerops!A346:A868,Towerops!A346:A868,"NoTowerOpsReport")</f>
        <v>NoTowerOpsReport</v>
      </c>
    </row>
    <row r="340" spans="1:6" hidden="1">
      <c r="A340" s="3" t="s">
        <v>3599</v>
      </c>
      <c r="B340" s="3" t="s">
        <v>3600</v>
      </c>
      <c r="C340" s="24">
        <v>2</v>
      </c>
      <c r="D340" s="1"/>
      <c r="E340" t="str">
        <f>_xlfn.XLOOKUP(Table14[[#This Row],[LocId ]],Table2[Loc],Table2[from Tower data],"PotentialCand")</f>
        <v>PotentialCand</v>
      </c>
      <c r="F340" t="str">
        <f>_xlfn.XLOOKUP(Table14[[#This Row],[LocId ]],Towerops!A347:A869,Towerops!A347:A869,"NoTowerOpsReport")</f>
        <v>NoTowerOpsReport</v>
      </c>
    </row>
    <row r="341" spans="1:6" hidden="1">
      <c r="A341" s="3" t="s">
        <v>3601</v>
      </c>
      <c r="B341" s="3" t="s">
        <v>3602</v>
      </c>
      <c r="C341" s="24">
        <v>2</v>
      </c>
      <c r="D341" s="1"/>
      <c r="E341" t="str">
        <f>_xlfn.XLOOKUP(Table14[[#This Row],[LocId ]],Table2[Loc],Table2[from Tower data],"PotentialCand")</f>
        <v>PotentialCand</v>
      </c>
      <c r="F341" t="str">
        <f>_xlfn.XLOOKUP(Table14[[#This Row],[LocId ]],Towerops!A348:A870,Towerops!A348:A870,"NoTowerOpsReport")</f>
        <v>NoTowerOpsReport</v>
      </c>
    </row>
    <row r="342" spans="1:6" hidden="1">
      <c r="A342" s="3" t="s">
        <v>3603</v>
      </c>
      <c r="B342" s="3" t="s">
        <v>3604</v>
      </c>
      <c r="C342" s="24">
        <v>1</v>
      </c>
      <c r="D342" s="1"/>
      <c r="E342" t="str">
        <f>_xlfn.XLOOKUP(Table14[[#This Row],[LocId ]],Table2[Loc],Table2[from Tower data],"PotentialCand")</f>
        <v>PotentialCand</v>
      </c>
      <c r="F342" t="str">
        <f>_xlfn.XLOOKUP(Table14[[#This Row],[LocId ]],Towerops!A349:A871,Towerops!A349:A871,"NoTowerOpsReport")</f>
        <v>NoTowerOpsReport</v>
      </c>
    </row>
    <row r="343" spans="1:6" hidden="1">
      <c r="A343" s="3" t="s">
        <v>3605</v>
      </c>
      <c r="B343" s="3" t="s">
        <v>3606</v>
      </c>
      <c r="C343" s="24">
        <v>1</v>
      </c>
      <c r="D343" s="1"/>
      <c r="E343" t="str">
        <f>_xlfn.XLOOKUP(Table14[[#This Row],[LocId ]],Table2[Loc],Table2[from Tower data],"PotentialCand")</f>
        <v>PotentialCand</v>
      </c>
      <c r="F343" t="str">
        <f>_xlfn.XLOOKUP(Table14[[#This Row],[LocId ]],Towerops!A350:A872,Towerops!A350:A872,"NoTowerOpsReport")</f>
        <v>NoTowerOpsReport</v>
      </c>
    </row>
    <row r="344" spans="1:6" hidden="1">
      <c r="A344" s="3" t="s">
        <v>3607</v>
      </c>
      <c r="B344" s="3" t="s">
        <v>450</v>
      </c>
      <c r="C344" s="24">
        <v>0</v>
      </c>
      <c r="D344" s="1"/>
      <c r="E344" t="str">
        <f>_xlfn.XLOOKUP(Table14[[#This Row],[LocId ]],Table2[Loc],Table2[from Tower data],"PotentialCand")</f>
        <v>PotentialCand</v>
      </c>
      <c r="F344" t="str">
        <f>_xlfn.XLOOKUP(Table14[[#This Row],[LocId ]],Towerops!A351:A873,Towerops!A351:A873,"NoTowerOpsReport")</f>
        <v>NoTowerOpsReport</v>
      </c>
    </row>
    <row r="345" spans="1:6" hidden="1">
      <c r="A345" s="8" t="s">
        <v>3608</v>
      </c>
      <c r="B345" s="8" t="s">
        <v>3609</v>
      </c>
      <c r="C345" s="25">
        <v>0</v>
      </c>
      <c r="D345" s="1"/>
      <c r="E345" t="str">
        <f>_xlfn.XLOOKUP(Table14[[#This Row],[LocId ]],Table2[Loc],Table2[from Tower data],"PotentialCand")</f>
        <v>PotentialCand</v>
      </c>
      <c r="F345" t="str">
        <f>_xlfn.XLOOKUP(Table14[[#This Row],[LocId ]],Towerops!A352:A874,Towerops!A352:A874,"NoTowerOpsReport")</f>
        <v>NoTowerOpsReport</v>
      </c>
    </row>
    <row r="346" spans="1:6">
      <c r="C346" s="1"/>
      <c r="D346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3840-2553-43B8-9054-2029F55B1010}">
  <dimension ref="A1:H110"/>
  <sheetViews>
    <sheetView workbookViewId="0">
      <selection activeCell="F27" sqref="F27"/>
    </sheetView>
  </sheetViews>
  <sheetFormatPr defaultRowHeight="14.25"/>
  <cols>
    <col min="1" max="1" width="7.85546875" bestFit="1" customWidth="1"/>
    <col min="2" max="2" width="23.42578125" customWidth="1"/>
    <col min="4" max="4" width="11.140625" bestFit="1" customWidth="1"/>
    <col min="5" max="5" width="21.28515625" bestFit="1" customWidth="1"/>
    <col min="6" max="6" width="33" bestFit="1" customWidth="1"/>
  </cols>
  <sheetData>
    <row r="1" spans="1:6">
      <c r="A1" t="s">
        <v>1101</v>
      </c>
      <c r="B1" t="s">
        <v>918</v>
      </c>
      <c r="C1" t="s">
        <v>919</v>
      </c>
      <c r="D1" t="s">
        <v>1102</v>
      </c>
      <c r="E1" t="s">
        <v>1103</v>
      </c>
      <c r="F1" t="s">
        <v>1104</v>
      </c>
    </row>
    <row r="2" spans="1:6" hidden="1">
      <c r="A2" t="s">
        <v>318</v>
      </c>
      <c r="B2" t="s">
        <v>319</v>
      </c>
      <c r="C2" s="1">
        <v>140195</v>
      </c>
      <c r="D2" s="1">
        <v>71000</v>
      </c>
      <c r="E2" t="s">
        <v>318</v>
      </c>
      <c r="F2" t="str">
        <f>_xlfn.XLOOKUP(Table12[[#This Row],[LocID ]],Towerops!A9:A531,Towerops!A9:A531,"NoReport")</f>
        <v>BED</v>
      </c>
    </row>
    <row r="3" spans="1:6" hidden="1">
      <c r="A3" t="s">
        <v>320</v>
      </c>
      <c r="B3" t="s">
        <v>321</v>
      </c>
      <c r="C3" s="1">
        <v>113123</v>
      </c>
      <c r="D3" s="1">
        <v>1350795</v>
      </c>
      <c r="E3" t="s">
        <v>320</v>
      </c>
      <c r="F3" t="str">
        <f>_xlfn.XLOOKUP(Table12[[#This Row],[LocID ]],Towerops!A10:A532,Towerops!A10:A532,"NoReport")</f>
        <v>BOS</v>
      </c>
    </row>
    <row r="4" spans="1:6" hidden="1">
      <c r="A4" t="s">
        <v>322</v>
      </c>
      <c r="B4" t="s">
        <v>323</v>
      </c>
      <c r="C4" s="1">
        <v>81811</v>
      </c>
      <c r="D4" s="1">
        <v>62792</v>
      </c>
      <c r="E4" t="s">
        <v>322</v>
      </c>
      <c r="F4" t="str">
        <f>_xlfn.XLOOKUP(Table12[[#This Row],[LocID ]],Towerops!A11:A533,Towerops!A11:A533,"NoReport")</f>
        <v>BTV</v>
      </c>
    </row>
    <row r="5" spans="1:6" hidden="1">
      <c r="A5" t="s">
        <v>324</v>
      </c>
      <c r="B5" t="s">
        <v>325</v>
      </c>
      <c r="C5" s="1">
        <v>79791</v>
      </c>
      <c r="D5" s="1">
        <v>241596</v>
      </c>
      <c r="E5" t="s">
        <v>324</v>
      </c>
      <c r="F5" t="str">
        <f>_xlfn.XLOOKUP(Table12[[#This Row],[LocID ]],Towerops!A12:A534,Towerops!A12:A534,"NoReport")</f>
        <v>BDL</v>
      </c>
    </row>
    <row r="6" spans="1:6" hidden="1">
      <c r="A6" t="s">
        <v>326</v>
      </c>
      <c r="B6" t="s">
        <v>327</v>
      </c>
      <c r="C6" s="1">
        <v>76035</v>
      </c>
      <c r="D6" s="1">
        <v>105398</v>
      </c>
      <c r="E6" t="s">
        <v>326</v>
      </c>
      <c r="F6" t="str">
        <f>_xlfn.XLOOKUP(Table12[[#This Row],[LocID ]],Towerops!A13:A535,Towerops!A13:A535,"NoReport")</f>
        <v>PWM</v>
      </c>
    </row>
    <row r="7" spans="1:6" hidden="1">
      <c r="A7" t="s">
        <v>328</v>
      </c>
      <c r="B7" t="s">
        <v>329</v>
      </c>
      <c r="C7" s="1">
        <v>73992</v>
      </c>
      <c r="D7" s="1">
        <v>124332</v>
      </c>
      <c r="E7" t="s">
        <v>328</v>
      </c>
      <c r="F7" t="str">
        <f>_xlfn.XLOOKUP(Table12[[#This Row],[LocID ]],Towerops!A14:A536,Towerops!A14:A536,"NoReport")</f>
        <v>NoReport</v>
      </c>
    </row>
    <row r="8" spans="1:6" hidden="1">
      <c r="A8" t="s">
        <v>330</v>
      </c>
      <c r="B8" t="s">
        <v>331</v>
      </c>
      <c r="C8" s="1">
        <v>61135</v>
      </c>
      <c r="D8" s="1">
        <v>153272</v>
      </c>
      <c r="E8" t="s">
        <v>330</v>
      </c>
      <c r="F8" t="str">
        <f>_xlfn.XLOOKUP(Table12[[#This Row],[LocID ]],Towerops!A15:A537,Towerops!A15:A537,"NoReport")</f>
        <v>PVD</v>
      </c>
    </row>
    <row r="9" spans="1:6" hidden="1">
      <c r="A9" t="s">
        <v>332</v>
      </c>
      <c r="B9" t="s">
        <v>333</v>
      </c>
      <c r="C9" s="1">
        <v>45656</v>
      </c>
      <c r="D9" s="1">
        <v>43365</v>
      </c>
      <c r="E9" t="s">
        <v>332</v>
      </c>
      <c r="F9" t="str">
        <f>_xlfn.XLOOKUP(Table12[[#This Row],[LocID ]],Towerops!A16:A538,Towerops!A16:A538,"NoReport")</f>
        <v>BGR</v>
      </c>
    </row>
    <row r="10" spans="1:6" hidden="1">
      <c r="A10" t="s">
        <v>334</v>
      </c>
      <c r="B10" t="s">
        <v>335</v>
      </c>
      <c r="C10" s="1">
        <v>45315</v>
      </c>
      <c r="D10" s="1">
        <v>100062</v>
      </c>
      <c r="E10" t="s">
        <v>334</v>
      </c>
      <c r="F10" t="str">
        <f>_xlfn.XLOOKUP(Table12[[#This Row],[LocID ]],Towerops!A17:A539,Towerops!A17:A539,"NoReport")</f>
        <v>MHT</v>
      </c>
    </row>
    <row r="11" spans="1:6" hidden="1">
      <c r="A11" t="s">
        <v>336</v>
      </c>
      <c r="B11" t="s">
        <v>337</v>
      </c>
      <c r="C11" s="1">
        <v>37160</v>
      </c>
      <c r="D11" s="1">
        <v>56731</v>
      </c>
      <c r="E11" t="s">
        <v>336</v>
      </c>
      <c r="F11" t="str">
        <f>_xlfn.XLOOKUP(Table12[[#This Row],[LocID ]],Towerops!A18:A540,Towerops!A18:A540,"NoReport")</f>
        <v>MVY</v>
      </c>
    </row>
    <row r="12" spans="1:6" hidden="1">
      <c r="A12" t="s">
        <v>338</v>
      </c>
      <c r="B12" t="s">
        <v>339</v>
      </c>
      <c r="C12" s="1">
        <v>31912</v>
      </c>
      <c r="D12" s="1">
        <v>46089</v>
      </c>
      <c r="E12" t="s">
        <v>338</v>
      </c>
      <c r="F12" t="str">
        <f>_xlfn.XLOOKUP(Table12[[#This Row],[LocID ]],Towerops!A19:A541,Towerops!A19:A541,"NoReport")</f>
        <v>HYA</v>
      </c>
    </row>
    <row r="13" spans="1:6" hidden="1">
      <c r="A13" t="s">
        <v>340</v>
      </c>
      <c r="B13" t="s">
        <v>341</v>
      </c>
      <c r="C13" s="1">
        <v>31251</v>
      </c>
      <c r="D13" s="1">
        <v>5183</v>
      </c>
      <c r="E13" t="s">
        <v>340</v>
      </c>
      <c r="F13" t="str">
        <f>_xlfn.XLOOKUP(Table12[[#This Row],[LocID ]],Towerops!A20:A542,Towerops!A20:A542,"NoReport")</f>
        <v>GON</v>
      </c>
    </row>
    <row r="14" spans="1:6" hidden="1">
      <c r="A14" t="s">
        <v>342</v>
      </c>
      <c r="B14" t="s">
        <v>343</v>
      </c>
      <c r="C14" s="1">
        <v>23456</v>
      </c>
      <c r="D14" s="1">
        <v>31146</v>
      </c>
      <c r="E14" t="s">
        <v>13</v>
      </c>
      <c r="F14" t="str">
        <f>_xlfn.XLOOKUP(Table12[[#This Row],[LocID ]],Towerops!A21:A543,Towerops!A21:A543,"NoReport")</f>
        <v>NoReport</v>
      </c>
    </row>
    <row r="15" spans="1:6" hidden="1">
      <c r="A15" t="s">
        <v>344</v>
      </c>
      <c r="B15" t="s">
        <v>345</v>
      </c>
      <c r="C15" s="1">
        <v>22520</v>
      </c>
      <c r="D15" s="1">
        <v>10904</v>
      </c>
      <c r="E15" t="s">
        <v>344</v>
      </c>
      <c r="F15" t="str">
        <f>_xlfn.XLOOKUP(Table12[[#This Row],[LocID ]],Towerops!A22:A544,Towerops!A22:A544,"NoReport")</f>
        <v>HVN</v>
      </c>
    </row>
    <row r="16" spans="1:6" hidden="1">
      <c r="A16" t="s">
        <v>346</v>
      </c>
      <c r="B16" t="s">
        <v>347</v>
      </c>
      <c r="C16" s="1">
        <v>22183</v>
      </c>
      <c r="D16" s="1">
        <v>11102</v>
      </c>
      <c r="E16" t="s">
        <v>346</v>
      </c>
      <c r="F16" t="str">
        <f>_xlfn.XLOOKUP(Table12[[#This Row],[LocID ]],Towerops!A23:A545,Towerops!A23:A545,"NoReport")</f>
        <v>OXC</v>
      </c>
    </row>
    <row r="17" spans="1:6" hidden="1">
      <c r="A17" t="s">
        <v>348</v>
      </c>
      <c r="B17" t="s">
        <v>349</v>
      </c>
      <c r="C17" s="1">
        <v>22144</v>
      </c>
      <c r="D17" s="1">
        <v>7626</v>
      </c>
      <c r="E17" t="s">
        <v>348</v>
      </c>
      <c r="F17" t="str">
        <f>_xlfn.XLOOKUP(Table12[[#This Row],[LocID ]],Towerops!A24:A546,Towerops!A24:A546,"NoReport")</f>
        <v>OWD</v>
      </c>
    </row>
    <row r="18" spans="1:6" hidden="1">
      <c r="A18" t="s">
        <v>350</v>
      </c>
      <c r="B18" t="s">
        <v>351</v>
      </c>
      <c r="C18" s="1">
        <v>21198</v>
      </c>
      <c r="D18" s="1">
        <v>11323</v>
      </c>
      <c r="E18" t="s">
        <v>350</v>
      </c>
      <c r="F18" t="str">
        <f>_xlfn.XLOOKUP(Table12[[#This Row],[LocID ]],Towerops!A25:A547,Towerops!A25:A547,"NoReport")</f>
        <v>BDR</v>
      </c>
    </row>
    <row r="19" spans="1:6" hidden="1">
      <c r="A19" t="s">
        <v>352</v>
      </c>
      <c r="B19" t="s">
        <v>353</v>
      </c>
      <c r="C19" s="1">
        <v>19856</v>
      </c>
      <c r="D19" s="1">
        <v>26827</v>
      </c>
      <c r="E19" t="s">
        <v>352</v>
      </c>
      <c r="F19" t="str">
        <f>_xlfn.XLOOKUP(Table12[[#This Row],[LocID ]],Towerops!A26:A548,Towerops!A26:A548,"NoReport")</f>
        <v>LEB</v>
      </c>
    </row>
    <row r="20" spans="1:6" hidden="1">
      <c r="A20" t="s">
        <v>354</v>
      </c>
      <c r="B20" t="s">
        <v>355</v>
      </c>
      <c r="C20" s="1">
        <v>18754</v>
      </c>
      <c r="D20" s="1">
        <v>16070</v>
      </c>
      <c r="E20" t="s">
        <v>13</v>
      </c>
      <c r="F20" t="str">
        <f>_xlfn.XLOOKUP(Table12[[#This Row],[LocID ]],Towerops!A27:A549,Towerops!A27:A549,"NoReport")</f>
        <v>NoReport</v>
      </c>
    </row>
    <row r="21" spans="1:6" hidden="1">
      <c r="A21" t="s">
        <v>356</v>
      </c>
      <c r="B21" t="s">
        <v>357</v>
      </c>
      <c r="C21" s="1">
        <v>17625</v>
      </c>
      <c r="D21" s="1">
        <v>1568</v>
      </c>
      <c r="E21" t="s">
        <v>356</v>
      </c>
      <c r="F21" t="str">
        <f>_xlfn.XLOOKUP(Table12[[#This Row],[LocID ]],Towerops!A28:A550,Towerops!A28:A550,"NoReport")</f>
        <v>HFD</v>
      </c>
    </row>
    <row r="22" spans="1:6" hidden="1">
      <c r="A22" t="s">
        <v>358</v>
      </c>
      <c r="B22" t="s">
        <v>359</v>
      </c>
      <c r="C22" s="1">
        <v>17536</v>
      </c>
      <c r="D22" s="1">
        <v>5518</v>
      </c>
      <c r="E22" t="s">
        <v>358</v>
      </c>
      <c r="F22" t="str">
        <f>_xlfn.XLOOKUP(Table12[[#This Row],[LocID ]],Towerops!A29:A551,Towerops!A29:A551,"NoReport")</f>
        <v>BVY</v>
      </c>
    </row>
    <row r="23" spans="1:6" hidden="1">
      <c r="A23" t="s">
        <v>3610</v>
      </c>
      <c r="B23" t="s">
        <v>3611</v>
      </c>
      <c r="C23" s="1">
        <v>15512</v>
      </c>
      <c r="D23" s="1">
        <v>4532</v>
      </c>
      <c r="E23" t="s">
        <v>3612</v>
      </c>
      <c r="F23" t="str">
        <f>_xlfn.XLOOKUP(Table12[[#This Row],[LocID ]],Towerops!A30:A552,Towerops!A30:A552,"NoReport")</f>
        <v>NoReport</v>
      </c>
    </row>
    <row r="24" spans="1:6">
      <c r="A24" t="s">
        <v>1042</v>
      </c>
      <c r="B24" t="s">
        <v>1043</v>
      </c>
      <c r="C24" s="1">
        <v>15031</v>
      </c>
      <c r="D24" s="1">
        <v>1757</v>
      </c>
      <c r="E24" t="s">
        <v>3612</v>
      </c>
      <c r="F24" t="str">
        <f>_xlfn.XLOOKUP(Table12[[#This Row],[LocID ]],Towerops!A31:A553,Towerops!A31:A553,"NoReport")</f>
        <v>ASH</v>
      </c>
    </row>
    <row r="25" spans="1:6" hidden="1">
      <c r="A25" t="s">
        <v>3613</v>
      </c>
      <c r="B25" t="s">
        <v>3614</v>
      </c>
      <c r="C25" s="1">
        <v>14924</v>
      </c>
      <c r="D25" s="1">
        <v>5319</v>
      </c>
      <c r="E25" t="s">
        <v>3612</v>
      </c>
      <c r="F25" t="str">
        <f>_xlfn.XLOOKUP(Table12[[#This Row],[LocID ]],Towerops!A32:A554,Towerops!A32:A554,"NoReport")</f>
        <v>NoReport</v>
      </c>
    </row>
    <row r="26" spans="1:6">
      <c r="A26" t="s">
        <v>1000</v>
      </c>
      <c r="B26" t="s">
        <v>1001</v>
      </c>
      <c r="C26" s="1">
        <v>13723</v>
      </c>
      <c r="D26" s="1">
        <v>5891</v>
      </c>
      <c r="E26" t="s">
        <v>3612</v>
      </c>
      <c r="F26" t="str">
        <f>_xlfn.XLOOKUP(Table12[[#This Row],[LocID ]],Towerops!A33:A555,Towerops!A33:A555,"NoReport")</f>
        <v>DXR</v>
      </c>
    </row>
    <row r="27" spans="1:6">
      <c r="A27" t="s">
        <v>1024</v>
      </c>
      <c r="B27" t="s">
        <v>1025</v>
      </c>
      <c r="C27" s="1">
        <v>13572</v>
      </c>
      <c r="D27" s="1">
        <v>2675</v>
      </c>
      <c r="E27" t="s">
        <v>3612</v>
      </c>
      <c r="F27" t="str">
        <f>_xlfn.XLOOKUP(Table12[[#This Row],[LocID ]],Towerops!A34:A556,Towerops!A34:A556,"NoReport")</f>
        <v>BAF</v>
      </c>
    </row>
    <row r="28" spans="1:6">
      <c r="A28" t="s">
        <v>990</v>
      </c>
      <c r="B28" t="s">
        <v>991</v>
      </c>
      <c r="C28" s="1">
        <v>13540</v>
      </c>
      <c r="D28" s="1">
        <v>8371</v>
      </c>
      <c r="E28" t="s">
        <v>3612</v>
      </c>
      <c r="F28" t="str">
        <f>_xlfn.XLOOKUP(Table12[[#This Row],[LocID ]],Towerops!A35:A557,Towerops!A35:A557,"NoReport")</f>
        <v>EWB</v>
      </c>
    </row>
    <row r="29" spans="1:6" hidden="1">
      <c r="A29" t="s">
        <v>3615</v>
      </c>
      <c r="B29" t="s">
        <v>3616</v>
      </c>
      <c r="C29" s="1">
        <v>11764</v>
      </c>
      <c r="D29" s="1">
        <v>16564</v>
      </c>
      <c r="E29" t="s">
        <v>3612</v>
      </c>
      <c r="F29" t="str">
        <f>_xlfn.XLOOKUP(Table12[[#This Row],[LocID ]],Towerops!A36:A558,Towerops!A36:A558,"NoReport")</f>
        <v>NoReport</v>
      </c>
    </row>
    <row r="30" spans="1:6">
      <c r="A30" t="s">
        <v>1037</v>
      </c>
      <c r="B30" t="s">
        <v>1038</v>
      </c>
      <c r="C30" s="1">
        <v>11415</v>
      </c>
      <c r="D30" s="1">
        <v>1886</v>
      </c>
      <c r="E30" t="s">
        <v>3612</v>
      </c>
      <c r="F30" t="str">
        <f>_xlfn.XLOOKUP(Table12[[#This Row],[LocID ]],Towerops!A37:A559,Towerops!A37:A559,"NoReport")</f>
        <v>LWM</v>
      </c>
    </row>
    <row r="31" spans="1:6">
      <c r="A31" t="s">
        <v>965</v>
      </c>
      <c r="B31" t="s">
        <v>966</v>
      </c>
      <c r="C31" s="1">
        <v>10897</v>
      </c>
      <c r="D31" s="1">
        <v>13726</v>
      </c>
      <c r="E31" t="s">
        <v>3612</v>
      </c>
      <c r="F31" t="str">
        <f>_xlfn.XLOOKUP(Table12[[#This Row],[LocID ]],Towerops!A38:A560,Towerops!A38:A560,"NoReport")</f>
        <v>ORH</v>
      </c>
    </row>
    <row r="32" spans="1:6" hidden="1">
      <c r="A32" t="s">
        <v>3617</v>
      </c>
      <c r="B32" t="s">
        <v>3618</v>
      </c>
      <c r="C32" s="1">
        <v>9251</v>
      </c>
      <c r="D32" s="1">
        <v>2607</v>
      </c>
      <c r="E32" t="s">
        <v>3612</v>
      </c>
      <c r="F32" t="str">
        <f>_xlfn.XLOOKUP(Table12[[#This Row],[LocID ]],Towerops!A39:A561,Towerops!A39:A561,"NoReport")</f>
        <v>NoReport</v>
      </c>
    </row>
    <row r="33" spans="1:6" hidden="1">
      <c r="A33" t="s">
        <v>3619</v>
      </c>
      <c r="B33" t="s">
        <v>2109</v>
      </c>
      <c r="C33" s="1">
        <v>8597</v>
      </c>
      <c r="D33" s="1">
        <v>2150</v>
      </c>
      <c r="E33" t="s">
        <v>3612</v>
      </c>
      <c r="F33" t="str">
        <f>_xlfn.XLOOKUP(Table12[[#This Row],[LocID ]],Towerops!A40:A562,Towerops!A40:A562,"NoReport")</f>
        <v>NoReport</v>
      </c>
    </row>
    <row r="34" spans="1:6" hidden="1">
      <c r="A34" t="s">
        <v>3620</v>
      </c>
      <c r="B34" t="s">
        <v>3621</v>
      </c>
      <c r="C34" s="1">
        <v>8427</v>
      </c>
      <c r="D34" s="1">
        <v>1398</v>
      </c>
      <c r="E34" t="s">
        <v>3612</v>
      </c>
      <c r="F34" t="str">
        <f>_xlfn.XLOOKUP(Table12[[#This Row],[LocID ]],Towerops!A41:A563,Towerops!A41:A563,"NoReport")</f>
        <v>NoReport</v>
      </c>
    </row>
    <row r="35" spans="1:6" hidden="1">
      <c r="A35" t="s">
        <v>3622</v>
      </c>
      <c r="B35" t="s">
        <v>3623</v>
      </c>
      <c r="C35" s="1">
        <v>7546</v>
      </c>
      <c r="D35" s="1">
        <v>12121</v>
      </c>
      <c r="E35" t="s">
        <v>3612</v>
      </c>
      <c r="F35" t="str">
        <f>_xlfn.XLOOKUP(Table12[[#This Row],[LocID ]],Towerops!A42:A564,Towerops!A42:A564,"NoReport")</f>
        <v>NoReport</v>
      </c>
    </row>
    <row r="36" spans="1:6" hidden="1">
      <c r="A36" t="s">
        <v>3624</v>
      </c>
      <c r="B36" t="s">
        <v>561</v>
      </c>
      <c r="C36" s="1">
        <v>6984</v>
      </c>
      <c r="D36" s="1">
        <v>1928</v>
      </c>
      <c r="E36" t="s">
        <v>3612</v>
      </c>
      <c r="F36" t="str">
        <f>_xlfn.XLOOKUP(Table12[[#This Row],[LocID ]],Towerops!A43:A565,Towerops!A43:A565,"NoReport")</f>
        <v>NoReport</v>
      </c>
    </row>
    <row r="37" spans="1:6" hidden="1">
      <c r="A37" t="s">
        <v>3625</v>
      </c>
      <c r="B37" t="s">
        <v>663</v>
      </c>
      <c r="C37" s="1">
        <v>6860</v>
      </c>
      <c r="D37" s="1">
        <v>1571</v>
      </c>
      <c r="E37" t="s">
        <v>3612</v>
      </c>
      <c r="F37" t="str">
        <f>_xlfn.XLOOKUP(Table12[[#This Row],[LocID ]],Towerops!A44:A566,Towerops!A44:A566,"NoReport")</f>
        <v>NoReport</v>
      </c>
    </row>
    <row r="38" spans="1:6" hidden="1">
      <c r="A38" t="s">
        <v>3626</v>
      </c>
      <c r="B38" t="s">
        <v>553</v>
      </c>
      <c r="C38" s="1">
        <v>6313</v>
      </c>
      <c r="D38" s="1">
        <v>11590</v>
      </c>
      <c r="E38" t="s">
        <v>3612</v>
      </c>
      <c r="F38" t="str">
        <f>_xlfn.XLOOKUP(Table12[[#This Row],[LocID ]],Towerops!A45:A567,Towerops!A45:A567,"NoReport")</f>
        <v>NoReport</v>
      </c>
    </row>
    <row r="39" spans="1:6" hidden="1">
      <c r="A39" t="s">
        <v>3627</v>
      </c>
      <c r="B39" t="s">
        <v>3628</v>
      </c>
      <c r="C39" s="1">
        <v>6077</v>
      </c>
      <c r="D39" s="1">
        <v>15143</v>
      </c>
      <c r="E39" t="s">
        <v>3612</v>
      </c>
      <c r="F39" t="str">
        <f>_xlfn.XLOOKUP(Table12[[#This Row],[LocID ]],Towerops!A46:A568,Towerops!A46:A568,"NoReport")</f>
        <v>NoReport</v>
      </c>
    </row>
    <row r="40" spans="1:6" hidden="1">
      <c r="A40" t="s">
        <v>3629</v>
      </c>
      <c r="B40" t="s">
        <v>3630</v>
      </c>
      <c r="C40" s="1">
        <v>5846</v>
      </c>
      <c r="D40" s="1">
        <v>1713</v>
      </c>
      <c r="E40" t="s">
        <v>3612</v>
      </c>
      <c r="F40" t="str">
        <f>_xlfn.XLOOKUP(Table12[[#This Row],[LocID ]],Towerops!A47:A569,Towerops!A47:A569,"NoReport")</f>
        <v>NoReport</v>
      </c>
    </row>
    <row r="41" spans="1:6" hidden="1">
      <c r="A41" t="s">
        <v>3631</v>
      </c>
      <c r="B41" t="s">
        <v>549</v>
      </c>
      <c r="C41" s="1">
        <v>5766</v>
      </c>
      <c r="D41" s="1">
        <v>2044</v>
      </c>
      <c r="E41" t="s">
        <v>3612</v>
      </c>
      <c r="F41" t="str">
        <f>_xlfn.XLOOKUP(Table12[[#This Row],[LocID ]],Towerops!A48:A570,Towerops!A48:A570,"NoReport")</f>
        <v>NoReport</v>
      </c>
    </row>
    <row r="42" spans="1:6" hidden="1">
      <c r="A42" t="s">
        <v>3632</v>
      </c>
      <c r="B42" t="s">
        <v>2696</v>
      </c>
      <c r="C42" s="1">
        <v>5694</v>
      </c>
      <c r="D42" s="1">
        <v>3583</v>
      </c>
      <c r="E42" t="s">
        <v>3612</v>
      </c>
      <c r="F42" t="str">
        <f>_xlfn.XLOOKUP(Table12[[#This Row],[LocID ]],Towerops!A49:A571,Towerops!A49:A571,"NoReport")</f>
        <v>NoReport</v>
      </c>
    </row>
    <row r="43" spans="1:6" hidden="1">
      <c r="A43" t="s">
        <v>3633</v>
      </c>
      <c r="B43" t="s">
        <v>3634</v>
      </c>
      <c r="C43" s="1">
        <v>4771</v>
      </c>
      <c r="D43" s="1">
        <v>6287</v>
      </c>
      <c r="E43" t="s">
        <v>3612</v>
      </c>
      <c r="F43" t="str">
        <f>_xlfn.XLOOKUP(Table12[[#This Row],[LocID ]],Towerops!A50:A572,Towerops!A50:A572,"NoReport")</f>
        <v>NoReport</v>
      </c>
    </row>
    <row r="44" spans="1:6" hidden="1">
      <c r="A44" t="s">
        <v>3635</v>
      </c>
      <c r="B44" t="s">
        <v>3636</v>
      </c>
      <c r="C44" s="1">
        <v>3802</v>
      </c>
      <c r="D44" s="1">
        <v>1693</v>
      </c>
      <c r="E44" t="s">
        <v>3612</v>
      </c>
      <c r="F44" t="str">
        <f>_xlfn.XLOOKUP(Table12[[#This Row],[LocID ]],Towerops!A51:A573,Towerops!A51:A573,"NoReport")</f>
        <v>NoReport</v>
      </c>
    </row>
    <row r="45" spans="1:6" hidden="1">
      <c r="A45" t="s">
        <v>3637</v>
      </c>
      <c r="B45" t="s">
        <v>3638</v>
      </c>
      <c r="C45" s="1">
        <v>3581</v>
      </c>
      <c r="D45" s="1">
        <v>1829</v>
      </c>
      <c r="E45" t="s">
        <v>3612</v>
      </c>
      <c r="F45" t="str">
        <f>_xlfn.XLOOKUP(Table12[[#This Row],[LocID ]],Towerops!A52:A574,Towerops!A52:A574,"NoReport")</f>
        <v>NoReport</v>
      </c>
    </row>
    <row r="46" spans="1:6" hidden="1">
      <c r="A46" t="s">
        <v>3639</v>
      </c>
      <c r="B46" t="s">
        <v>3640</v>
      </c>
      <c r="C46" s="1">
        <v>3455</v>
      </c>
      <c r="D46" s="1">
        <v>914</v>
      </c>
      <c r="E46" t="s">
        <v>3612</v>
      </c>
      <c r="F46" t="str">
        <f>_xlfn.XLOOKUP(Table12[[#This Row],[LocID ]],Towerops!A53:A575,Towerops!A53:A575,"NoReport")</f>
        <v>NoReport</v>
      </c>
    </row>
    <row r="47" spans="1:6" hidden="1">
      <c r="A47" t="s">
        <v>3641</v>
      </c>
      <c r="B47" t="s">
        <v>3642</v>
      </c>
      <c r="C47" s="1">
        <v>3342</v>
      </c>
      <c r="D47" s="1">
        <v>12297</v>
      </c>
      <c r="E47" t="s">
        <v>3612</v>
      </c>
      <c r="F47" t="str">
        <f>_xlfn.XLOOKUP(Table12[[#This Row],[LocID ]],Towerops!A54:A576,Towerops!A54:A576,"NoReport")</f>
        <v>NoReport</v>
      </c>
    </row>
    <row r="48" spans="1:6" hidden="1">
      <c r="A48" t="s">
        <v>3643</v>
      </c>
      <c r="B48" t="s">
        <v>3644</v>
      </c>
      <c r="C48" s="1">
        <v>3069</v>
      </c>
      <c r="D48" s="1">
        <v>1527</v>
      </c>
      <c r="E48" t="s">
        <v>3612</v>
      </c>
      <c r="F48" t="str">
        <f>_xlfn.XLOOKUP(Table12[[#This Row],[LocID ]],Towerops!A55:A577,Towerops!A55:A577,"NoReport")</f>
        <v>NoReport</v>
      </c>
    </row>
    <row r="49" spans="1:6" hidden="1">
      <c r="A49" t="s">
        <v>3645</v>
      </c>
      <c r="B49" t="s">
        <v>3646</v>
      </c>
      <c r="C49" s="1">
        <v>2893</v>
      </c>
      <c r="D49" s="1">
        <v>1658</v>
      </c>
      <c r="E49" t="s">
        <v>3612</v>
      </c>
      <c r="F49" t="str">
        <f>_xlfn.XLOOKUP(Table12[[#This Row],[LocID ]],Towerops!A56:A578,Towerops!A56:A578,"NoReport")</f>
        <v>NoReport</v>
      </c>
    </row>
    <row r="50" spans="1:6" hidden="1">
      <c r="A50" t="s">
        <v>3647</v>
      </c>
      <c r="B50" t="s">
        <v>3648</v>
      </c>
      <c r="C50" s="1">
        <v>2803</v>
      </c>
      <c r="D50" s="1">
        <v>127</v>
      </c>
      <c r="E50" t="s">
        <v>3612</v>
      </c>
      <c r="F50" t="str">
        <f>_xlfn.XLOOKUP(Table12[[#This Row],[LocID ]],Towerops!A57:A579,Towerops!A57:A579,"NoReport")</f>
        <v>NoReport</v>
      </c>
    </row>
    <row r="51" spans="1:6" hidden="1">
      <c r="A51" t="s">
        <v>3649</v>
      </c>
      <c r="B51" t="s">
        <v>3650</v>
      </c>
      <c r="C51" s="1">
        <v>2711</v>
      </c>
      <c r="D51" s="1">
        <v>2059</v>
      </c>
      <c r="E51" t="s">
        <v>3612</v>
      </c>
      <c r="F51" t="str">
        <f>_xlfn.XLOOKUP(Table12[[#This Row],[LocID ]],Towerops!A58:A580,Towerops!A58:A580,"NoReport")</f>
        <v>NoReport</v>
      </c>
    </row>
    <row r="52" spans="1:6" hidden="1">
      <c r="A52" t="s">
        <v>3651</v>
      </c>
      <c r="B52" t="s">
        <v>3652</v>
      </c>
      <c r="C52" s="1">
        <v>2671</v>
      </c>
      <c r="D52" s="1">
        <v>2940</v>
      </c>
      <c r="E52" t="s">
        <v>3612</v>
      </c>
      <c r="F52" t="str">
        <f>_xlfn.XLOOKUP(Table12[[#This Row],[LocID ]],Towerops!A59:A581,Towerops!A59:A581,"NoReport")</f>
        <v>NoReport</v>
      </c>
    </row>
    <row r="53" spans="1:6" hidden="1">
      <c r="A53" t="s">
        <v>3653</v>
      </c>
      <c r="B53" t="s">
        <v>3654</v>
      </c>
      <c r="C53" s="1">
        <v>2489</v>
      </c>
      <c r="D53" s="1">
        <v>187</v>
      </c>
      <c r="E53" t="s">
        <v>3612</v>
      </c>
      <c r="F53" t="str">
        <f>_xlfn.XLOOKUP(Table12[[#This Row],[LocID ]],Towerops!A60:A582,Towerops!A60:A582,"NoReport")</f>
        <v>NoReport</v>
      </c>
    </row>
    <row r="54" spans="1:6" hidden="1">
      <c r="A54" t="s">
        <v>3655</v>
      </c>
      <c r="B54" t="s">
        <v>3656</v>
      </c>
      <c r="C54" s="1">
        <v>2183</v>
      </c>
      <c r="D54" s="1">
        <v>3691</v>
      </c>
      <c r="E54" t="s">
        <v>3612</v>
      </c>
      <c r="F54" t="str">
        <f>_xlfn.XLOOKUP(Table12[[#This Row],[LocID ]],Towerops!A61:A583,Towerops!A61:A583,"NoReport")</f>
        <v>NoReport</v>
      </c>
    </row>
    <row r="55" spans="1:6" hidden="1">
      <c r="A55" t="s">
        <v>3657</v>
      </c>
      <c r="B55" t="s">
        <v>1053</v>
      </c>
      <c r="C55" s="1">
        <v>2046</v>
      </c>
      <c r="D55" s="1">
        <v>152</v>
      </c>
      <c r="E55" t="s">
        <v>3612</v>
      </c>
      <c r="F55" t="str">
        <f>_xlfn.XLOOKUP(Table12[[#This Row],[LocID ]],Towerops!A62:A584,Towerops!A62:A584,"NoReport")</f>
        <v>NoReport</v>
      </c>
    </row>
    <row r="56" spans="1:6" hidden="1">
      <c r="A56" t="s">
        <v>3658</v>
      </c>
      <c r="B56" t="s">
        <v>3659</v>
      </c>
      <c r="C56" s="1">
        <v>1937</v>
      </c>
      <c r="D56" s="1">
        <v>358</v>
      </c>
      <c r="E56" t="s">
        <v>3612</v>
      </c>
      <c r="F56" t="str">
        <f>_xlfn.XLOOKUP(Table12[[#This Row],[LocID ]],Towerops!A63:A585,Towerops!A63:A585,"NoReport")</f>
        <v>NoReport</v>
      </c>
    </row>
    <row r="57" spans="1:6" hidden="1">
      <c r="A57" t="s">
        <v>3660</v>
      </c>
      <c r="B57" t="s">
        <v>3618</v>
      </c>
      <c r="C57" s="1">
        <v>1853</v>
      </c>
      <c r="D57" s="1">
        <v>22</v>
      </c>
      <c r="E57" t="s">
        <v>3612</v>
      </c>
      <c r="F57" t="str">
        <f>_xlfn.XLOOKUP(Table12[[#This Row],[LocID ]],Towerops!A64:A586,Towerops!A64:A586,"NoReport")</f>
        <v>NoReport</v>
      </c>
    </row>
    <row r="58" spans="1:6" hidden="1">
      <c r="A58" t="s">
        <v>3661</v>
      </c>
      <c r="B58" t="s">
        <v>3662</v>
      </c>
      <c r="C58" s="1">
        <v>1807</v>
      </c>
      <c r="D58" s="1">
        <v>2876</v>
      </c>
      <c r="E58" t="s">
        <v>3612</v>
      </c>
      <c r="F58" t="str">
        <f>_xlfn.XLOOKUP(Table12[[#This Row],[LocID ]],Towerops!A65:A587,Towerops!A65:A587,"NoReport")</f>
        <v>NoReport</v>
      </c>
    </row>
    <row r="59" spans="1:6" hidden="1">
      <c r="A59" t="s">
        <v>3663</v>
      </c>
      <c r="B59" t="s">
        <v>3664</v>
      </c>
      <c r="C59" s="1">
        <v>1779</v>
      </c>
      <c r="D59" s="1">
        <v>428</v>
      </c>
      <c r="E59" t="s">
        <v>3612</v>
      </c>
      <c r="F59" t="str">
        <f>_xlfn.XLOOKUP(Table12[[#This Row],[LocID ]],Towerops!A66:A588,Towerops!A66:A588,"NoReport")</f>
        <v>NoReport</v>
      </c>
    </row>
    <row r="60" spans="1:6" hidden="1">
      <c r="A60" t="s">
        <v>3665</v>
      </c>
      <c r="B60" t="s">
        <v>3666</v>
      </c>
      <c r="C60" s="1">
        <v>1713</v>
      </c>
      <c r="D60" s="1">
        <v>293</v>
      </c>
      <c r="E60" t="s">
        <v>3612</v>
      </c>
      <c r="F60" t="str">
        <f>_xlfn.XLOOKUP(Table12[[#This Row],[LocID ]],Towerops!A67:A589,Towerops!A67:A589,"NoReport")</f>
        <v>NoReport</v>
      </c>
    </row>
    <row r="61" spans="1:6" hidden="1">
      <c r="A61" t="s">
        <v>3667</v>
      </c>
      <c r="B61" t="s">
        <v>1287</v>
      </c>
      <c r="C61" s="1">
        <v>1541</v>
      </c>
      <c r="D61" s="1">
        <v>131</v>
      </c>
      <c r="E61" t="s">
        <v>3612</v>
      </c>
      <c r="F61" t="str">
        <f>_xlfn.XLOOKUP(Table12[[#This Row],[LocID ]],Towerops!A68:A590,Towerops!A68:A590,"NoReport")</f>
        <v>NoReport</v>
      </c>
    </row>
    <row r="62" spans="1:6" hidden="1">
      <c r="A62" t="s">
        <v>3668</v>
      </c>
      <c r="B62" t="s">
        <v>33</v>
      </c>
      <c r="C62" s="1">
        <v>1528</v>
      </c>
      <c r="D62" s="1">
        <v>442</v>
      </c>
      <c r="E62" t="s">
        <v>3612</v>
      </c>
      <c r="F62" t="str">
        <f>_xlfn.XLOOKUP(Table12[[#This Row],[LocID ]],Towerops!A69:A591,Towerops!A69:A591,"NoReport")</f>
        <v>NoReport</v>
      </c>
    </row>
    <row r="63" spans="1:6" hidden="1">
      <c r="A63" t="s">
        <v>3669</v>
      </c>
      <c r="B63" t="s">
        <v>3670</v>
      </c>
      <c r="C63" s="1">
        <v>1482</v>
      </c>
      <c r="D63" s="1">
        <v>255</v>
      </c>
      <c r="E63" t="s">
        <v>3612</v>
      </c>
      <c r="F63" t="str">
        <f>_xlfn.XLOOKUP(Table12[[#This Row],[LocID ]],Towerops!A70:A592,Towerops!A70:A592,"NoReport")</f>
        <v>NoReport</v>
      </c>
    </row>
    <row r="64" spans="1:6" hidden="1">
      <c r="A64" t="s">
        <v>3671</v>
      </c>
      <c r="B64" t="s">
        <v>3672</v>
      </c>
      <c r="C64" s="1">
        <v>1469</v>
      </c>
      <c r="D64" s="1">
        <v>383</v>
      </c>
      <c r="E64" t="s">
        <v>3612</v>
      </c>
      <c r="F64" t="str">
        <f>_xlfn.XLOOKUP(Table12[[#This Row],[LocID ]],Towerops!A71:A593,Towerops!A71:A593,"NoReport")</f>
        <v>NoReport</v>
      </c>
    </row>
    <row r="65" spans="1:6" hidden="1">
      <c r="A65" t="s">
        <v>3673</v>
      </c>
      <c r="B65" t="s">
        <v>2696</v>
      </c>
      <c r="C65" s="1">
        <v>1397</v>
      </c>
      <c r="D65" s="1">
        <v>452</v>
      </c>
      <c r="E65" t="s">
        <v>3612</v>
      </c>
      <c r="F65" t="str">
        <f>_xlfn.XLOOKUP(Table12[[#This Row],[LocID ]],Towerops!A72:A594,Towerops!A72:A594,"NoReport")</f>
        <v>NoReport</v>
      </c>
    </row>
    <row r="66" spans="1:6" hidden="1">
      <c r="A66" t="s">
        <v>3674</v>
      </c>
      <c r="B66" t="s">
        <v>3675</v>
      </c>
      <c r="C66" s="1">
        <v>1361</v>
      </c>
      <c r="D66" s="1">
        <v>555</v>
      </c>
      <c r="E66" t="s">
        <v>3612</v>
      </c>
      <c r="F66" t="str">
        <f>_xlfn.XLOOKUP(Table12[[#This Row],[LocID ]],Towerops!A73:A595,Towerops!A73:A595,"NoReport")</f>
        <v>NoReport</v>
      </c>
    </row>
    <row r="67" spans="1:6" hidden="1">
      <c r="A67" t="s">
        <v>3676</v>
      </c>
      <c r="B67" t="s">
        <v>573</v>
      </c>
      <c r="C67" s="1">
        <v>1277</v>
      </c>
      <c r="D67" s="1">
        <v>33</v>
      </c>
      <c r="E67" t="s">
        <v>3612</v>
      </c>
      <c r="F67" t="str">
        <f>_xlfn.XLOOKUP(Table12[[#This Row],[LocID ]],Towerops!A74:A596,Towerops!A74:A596,"NoReport")</f>
        <v>NoReport</v>
      </c>
    </row>
    <row r="68" spans="1:6" hidden="1">
      <c r="A68" t="s">
        <v>3677</v>
      </c>
      <c r="B68" t="s">
        <v>3678</v>
      </c>
      <c r="C68" s="1">
        <v>1271</v>
      </c>
      <c r="D68" s="1">
        <v>377</v>
      </c>
      <c r="E68" t="s">
        <v>3612</v>
      </c>
      <c r="F68" t="str">
        <f>_xlfn.XLOOKUP(Table12[[#This Row],[LocID ]],Towerops!A75:A597,Towerops!A75:A597,"NoReport")</f>
        <v>NoReport</v>
      </c>
    </row>
    <row r="69" spans="1:6" hidden="1">
      <c r="A69" t="s">
        <v>3679</v>
      </c>
      <c r="B69" t="s">
        <v>3680</v>
      </c>
      <c r="C69" s="1">
        <v>1140</v>
      </c>
      <c r="D69" s="1">
        <v>20</v>
      </c>
      <c r="E69" t="s">
        <v>3612</v>
      </c>
      <c r="F69" t="str">
        <f>_xlfn.XLOOKUP(Table12[[#This Row],[LocID ]],Towerops!A76:A598,Towerops!A76:A598,"NoReport")</f>
        <v>NoReport</v>
      </c>
    </row>
    <row r="70" spans="1:6" hidden="1">
      <c r="A70" t="s">
        <v>3681</v>
      </c>
      <c r="B70" t="s">
        <v>3682</v>
      </c>
      <c r="C70" s="1">
        <v>1122</v>
      </c>
      <c r="D70" s="1">
        <v>65</v>
      </c>
      <c r="E70" t="s">
        <v>3612</v>
      </c>
      <c r="F70" t="str">
        <f>_xlfn.XLOOKUP(Table12[[#This Row],[LocID ]],Towerops!A77:A599,Towerops!A77:A599,"NoReport")</f>
        <v>NoReport</v>
      </c>
    </row>
    <row r="71" spans="1:6" hidden="1">
      <c r="A71" t="s">
        <v>3683</v>
      </c>
      <c r="B71" t="s">
        <v>90</v>
      </c>
      <c r="C71" s="1">
        <v>988</v>
      </c>
      <c r="D71" s="1">
        <v>73</v>
      </c>
      <c r="E71" t="s">
        <v>3612</v>
      </c>
      <c r="F71" t="str">
        <f>_xlfn.XLOOKUP(Table12[[#This Row],[LocID ]],Towerops!A78:A600,Towerops!A78:A600,"NoReport")</f>
        <v>NoReport</v>
      </c>
    </row>
    <row r="72" spans="1:6" hidden="1">
      <c r="A72" t="s">
        <v>3684</v>
      </c>
      <c r="B72" t="s">
        <v>3685</v>
      </c>
      <c r="C72" s="1">
        <v>974</v>
      </c>
      <c r="D72" s="1">
        <v>327</v>
      </c>
      <c r="E72" t="s">
        <v>3612</v>
      </c>
      <c r="F72" t="str">
        <f>_xlfn.XLOOKUP(Table12[[#This Row],[LocID ]],Towerops!A79:A601,Towerops!A79:A601,"NoReport")</f>
        <v>NoReport</v>
      </c>
    </row>
    <row r="73" spans="1:6" hidden="1">
      <c r="A73" t="s">
        <v>3686</v>
      </c>
      <c r="B73" t="s">
        <v>3687</v>
      </c>
      <c r="C73" s="1">
        <v>901</v>
      </c>
      <c r="D73" s="1">
        <v>74</v>
      </c>
      <c r="E73" t="s">
        <v>3612</v>
      </c>
      <c r="F73" t="str">
        <f>_xlfn.XLOOKUP(Table12[[#This Row],[LocID ]],Towerops!A80:A602,Towerops!A80:A602,"NoReport")</f>
        <v>NoReport</v>
      </c>
    </row>
    <row r="74" spans="1:6" hidden="1">
      <c r="A74" t="s">
        <v>3688</v>
      </c>
      <c r="B74" t="s">
        <v>3689</v>
      </c>
      <c r="C74" s="1">
        <v>893</v>
      </c>
      <c r="D74" s="1">
        <v>140</v>
      </c>
      <c r="E74" t="s">
        <v>3612</v>
      </c>
      <c r="F74" t="str">
        <f>_xlfn.XLOOKUP(Table12[[#This Row],[LocID ]],Towerops!A81:A603,Towerops!A81:A603,"NoReport")</f>
        <v>NoReport</v>
      </c>
    </row>
    <row r="75" spans="1:6" hidden="1">
      <c r="A75" t="s">
        <v>3690</v>
      </c>
      <c r="B75" t="s">
        <v>3691</v>
      </c>
      <c r="C75" s="1">
        <v>873</v>
      </c>
      <c r="D75" s="1">
        <v>31</v>
      </c>
      <c r="E75" t="s">
        <v>3612</v>
      </c>
      <c r="F75" t="str">
        <f>_xlfn.XLOOKUP(Table12[[#This Row],[LocID ]],Towerops!A82:A604,Towerops!A82:A604,"NoReport")</f>
        <v>NoReport</v>
      </c>
    </row>
    <row r="76" spans="1:6" hidden="1">
      <c r="A76" t="s">
        <v>3692</v>
      </c>
      <c r="B76" t="s">
        <v>2656</v>
      </c>
      <c r="C76" s="1">
        <v>853</v>
      </c>
      <c r="D76" s="1">
        <v>111</v>
      </c>
      <c r="E76" t="s">
        <v>3612</v>
      </c>
      <c r="F76" t="str">
        <f>_xlfn.XLOOKUP(Table12[[#This Row],[LocID ]],Towerops!A83:A605,Towerops!A83:A605,"NoReport")</f>
        <v>NoReport</v>
      </c>
    </row>
    <row r="77" spans="1:6" hidden="1">
      <c r="A77" t="s">
        <v>3693</v>
      </c>
      <c r="B77" t="s">
        <v>3694</v>
      </c>
      <c r="C77" s="1">
        <v>798</v>
      </c>
      <c r="D77" s="1">
        <v>69</v>
      </c>
      <c r="E77" t="s">
        <v>3612</v>
      </c>
      <c r="F77" t="str">
        <f>_xlfn.XLOOKUP(Table12[[#This Row],[LocID ]],Towerops!A84:A606,Towerops!A84:A606,"NoReport")</f>
        <v>NoReport</v>
      </c>
    </row>
    <row r="78" spans="1:6" hidden="1">
      <c r="A78" t="s">
        <v>3695</v>
      </c>
      <c r="B78" t="s">
        <v>1283</v>
      </c>
      <c r="C78" s="1">
        <v>736</v>
      </c>
      <c r="D78" s="1">
        <v>120</v>
      </c>
      <c r="E78" t="s">
        <v>3612</v>
      </c>
      <c r="F78" t="str">
        <f>_xlfn.XLOOKUP(Table12[[#This Row],[LocID ]],Towerops!A85:A607,Towerops!A85:A607,"NoReport")</f>
        <v>NoReport</v>
      </c>
    </row>
    <row r="79" spans="1:6" hidden="1">
      <c r="A79" t="s">
        <v>3696</v>
      </c>
      <c r="B79" t="s">
        <v>3697</v>
      </c>
      <c r="C79" s="1">
        <v>732</v>
      </c>
      <c r="D79" s="1">
        <v>123</v>
      </c>
      <c r="E79" t="s">
        <v>3612</v>
      </c>
      <c r="F79" t="str">
        <f>_xlfn.XLOOKUP(Table12[[#This Row],[LocID ]],Towerops!A86:A608,Towerops!A86:A608,"NoReport")</f>
        <v>NoReport</v>
      </c>
    </row>
    <row r="80" spans="1:6" hidden="1">
      <c r="A80" t="s">
        <v>3698</v>
      </c>
      <c r="B80" t="s">
        <v>3699</v>
      </c>
      <c r="C80" s="1">
        <v>657</v>
      </c>
      <c r="D80" s="1">
        <v>34</v>
      </c>
      <c r="E80" t="s">
        <v>3612</v>
      </c>
      <c r="F80" t="str">
        <f>_xlfn.XLOOKUP(Table12[[#This Row],[LocID ]],Towerops!A87:A609,Towerops!A87:A609,"NoReport")</f>
        <v>NoReport</v>
      </c>
    </row>
    <row r="81" spans="1:8" hidden="1">
      <c r="A81" t="s">
        <v>3700</v>
      </c>
      <c r="B81" t="s">
        <v>3701</v>
      </c>
      <c r="C81" s="1">
        <v>576</v>
      </c>
      <c r="D81" s="1">
        <v>260</v>
      </c>
      <c r="E81" t="s">
        <v>3612</v>
      </c>
      <c r="F81" t="str">
        <f>_xlfn.XLOOKUP(Table12[[#This Row],[LocID ]],Towerops!A88:A610,Towerops!A88:A610,"NoReport")</f>
        <v>NoReport</v>
      </c>
    </row>
    <row r="82" spans="1:8" hidden="1">
      <c r="A82" t="s">
        <v>3702</v>
      </c>
      <c r="B82" t="s">
        <v>3703</v>
      </c>
      <c r="C82" s="1">
        <v>532</v>
      </c>
      <c r="D82" s="1">
        <v>151</v>
      </c>
      <c r="E82" t="s">
        <v>3612</v>
      </c>
      <c r="F82" t="str">
        <f>_xlfn.XLOOKUP(Table12[[#This Row],[LocID ]],Towerops!A89:A611,Towerops!A89:A611,"NoReport")</f>
        <v>NoReport</v>
      </c>
    </row>
    <row r="83" spans="1:8" hidden="1">
      <c r="A83" t="s">
        <v>3704</v>
      </c>
      <c r="B83" t="s">
        <v>3705</v>
      </c>
      <c r="C83" s="1">
        <v>530</v>
      </c>
      <c r="D83" s="1">
        <v>87</v>
      </c>
      <c r="E83" t="s">
        <v>3612</v>
      </c>
      <c r="F83" t="str">
        <f>_xlfn.XLOOKUP(Table12[[#This Row],[LocID ]],Towerops!A90:A612,Towerops!A90:A612,"NoReport")</f>
        <v>NoReport</v>
      </c>
    </row>
    <row r="84" spans="1:8" hidden="1">
      <c r="A84" t="s">
        <v>3706</v>
      </c>
      <c r="B84" t="s">
        <v>3707</v>
      </c>
      <c r="C84" s="1">
        <v>529</v>
      </c>
      <c r="D84" s="1">
        <v>34</v>
      </c>
      <c r="E84" t="s">
        <v>3612</v>
      </c>
      <c r="F84" t="str">
        <f>_xlfn.XLOOKUP(Table12[[#This Row],[LocID ]],Towerops!A91:A613,Towerops!A91:A613,"NoReport")</f>
        <v>NoReport</v>
      </c>
    </row>
    <row r="85" spans="1:8" hidden="1">
      <c r="A85" t="s">
        <v>3708</v>
      </c>
      <c r="B85" t="s">
        <v>3709</v>
      </c>
      <c r="C85" s="1">
        <v>505</v>
      </c>
      <c r="D85" s="1">
        <v>268</v>
      </c>
      <c r="E85" t="s">
        <v>3612</v>
      </c>
      <c r="F85" t="str">
        <f>_xlfn.XLOOKUP(Table12[[#This Row],[LocID ]],Towerops!A92:A614,Towerops!A92:A614,"NoReport")</f>
        <v>NoReport</v>
      </c>
    </row>
    <row r="86" spans="1:8" hidden="1">
      <c r="A86" t="s">
        <v>3710</v>
      </c>
      <c r="B86" t="s">
        <v>3711</v>
      </c>
      <c r="C86" s="1">
        <v>450</v>
      </c>
      <c r="D86" s="1">
        <v>38</v>
      </c>
      <c r="E86" t="s">
        <v>3612</v>
      </c>
      <c r="F86" t="str">
        <f>_xlfn.XLOOKUP(Table12[[#This Row],[LocID ]],Towerops!A93:A615,Towerops!A93:A615,"NoReport")</f>
        <v>NoReport</v>
      </c>
    </row>
    <row r="87" spans="1:8" hidden="1">
      <c r="A87" t="s">
        <v>3712</v>
      </c>
      <c r="B87" t="s">
        <v>3713</v>
      </c>
      <c r="C87" s="1">
        <v>440</v>
      </c>
      <c r="D87" s="1">
        <v>48</v>
      </c>
      <c r="E87" t="s">
        <v>3612</v>
      </c>
      <c r="F87" t="str">
        <f>_xlfn.XLOOKUP(Table12[[#This Row],[LocID ]],Towerops!A94:A616,Towerops!A94:A616,"NoReport")</f>
        <v>NoReport</v>
      </c>
    </row>
    <row r="88" spans="1:8" hidden="1">
      <c r="A88" t="s">
        <v>3714</v>
      </c>
      <c r="B88" t="s">
        <v>3715</v>
      </c>
      <c r="C88" s="1">
        <v>405</v>
      </c>
      <c r="D88" s="1">
        <v>39</v>
      </c>
      <c r="E88" t="s">
        <v>3612</v>
      </c>
      <c r="F88" t="str">
        <f>_xlfn.XLOOKUP(Table12[[#This Row],[LocID ]],Towerops!A95:A617,Towerops!A95:A617,"NoReport")</f>
        <v>NoReport</v>
      </c>
    </row>
    <row r="89" spans="1:8" hidden="1">
      <c r="A89" t="s">
        <v>3716</v>
      </c>
      <c r="B89" t="s">
        <v>930</v>
      </c>
      <c r="C89" s="1">
        <v>404</v>
      </c>
      <c r="D89" s="1">
        <v>148</v>
      </c>
      <c r="E89" t="s">
        <v>3612</v>
      </c>
      <c r="F89" t="str">
        <f>_xlfn.XLOOKUP(Table12[[#This Row],[LocID ]],Towerops!A96:A618,Towerops!A96:A618,"NoReport")</f>
        <v>NoReport</v>
      </c>
    </row>
    <row r="90" spans="1:8" hidden="1">
      <c r="A90" t="s">
        <v>3717</v>
      </c>
      <c r="B90" t="s">
        <v>2696</v>
      </c>
      <c r="C90" s="1">
        <v>395</v>
      </c>
      <c r="D90" s="1">
        <v>25</v>
      </c>
      <c r="E90" t="s">
        <v>3612</v>
      </c>
      <c r="F90" t="str">
        <f>_xlfn.XLOOKUP(Table12[[#This Row],[LocID ]],Towerops!A97:A619,Towerops!A97:A619,"NoReport")</f>
        <v>NoReport</v>
      </c>
    </row>
    <row r="91" spans="1:8" hidden="1">
      <c r="A91" t="s">
        <v>3718</v>
      </c>
      <c r="B91" t="s">
        <v>2203</v>
      </c>
      <c r="C91" s="1">
        <v>395</v>
      </c>
      <c r="D91" s="1">
        <v>49</v>
      </c>
      <c r="E91" t="s">
        <v>3612</v>
      </c>
      <c r="F91" t="str">
        <f>_xlfn.XLOOKUP(Table12[[#This Row],[LocID ]],Towerops!A98:A620,Towerops!A98:A620,"NoReport")</f>
        <v>NoReport</v>
      </c>
    </row>
    <row r="92" spans="1:8" hidden="1">
      <c r="A92" t="s">
        <v>3719</v>
      </c>
      <c r="B92" t="s">
        <v>3720</v>
      </c>
      <c r="C92" s="1">
        <v>369</v>
      </c>
      <c r="D92" s="1">
        <v>3</v>
      </c>
      <c r="E92" t="s">
        <v>3612</v>
      </c>
      <c r="F92" t="str">
        <f>_xlfn.XLOOKUP(Table12[[#This Row],[LocID ]],Towerops!A99:A621,Towerops!A99:A621,"NoReport")</f>
        <v>NoReport</v>
      </c>
    </row>
    <row r="93" spans="1:8" hidden="1">
      <c r="A93" t="s">
        <v>3721</v>
      </c>
      <c r="B93" t="s">
        <v>3722</v>
      </c>
      <c r="C93" s="1">
        <v>365</v>
      </c>
      <c r="D93" s="1">
        <v>141</v>
      </c>
      <c r="E93" t="s">
        <v>3612</v>
      </c>
      <c r="F93" t="str">
        <f>_xlfn.XLOOKUP(Table12[[#This Row],[LocID ]],Towerops!A100:A622,Towerops!A100:A622,"NoReport")</f>
        <v>NoReport</v>
      </c>
    </row>
    <row r="94" spans="1:8" hidden="1">
      <c r="A94" t="s">
        <v>3723</v>
      </c>
      <c r="B94" t="s">
        <v>3724</v>
      </c>
      <c r="C94" s="1">
        <v>312</v>
      </c>
      <c r="D94" s="1">
        <v>34</v>
      </c>
      <c r="E94" t="s">
        <v>3612</v>
      </c>
      <c r="F94" t="str">
        <f>_xlfn.XLOOKUP(Table12[[#This Row],[LocID ]],Towerops!A101:A623,Towerops!A101:A623,"NoReport")</f>
        <v>NoReport</v>
      </c>
    </row>
    <row r="95" spans="1:8" hidden="1">
      <c r="A95" t="s">
        <v>3725</v>
      </c>
      <c r="B95" t="s">
        <v>3726</v>
      </c>
      <c r="C95" s="1">
        <v>251</v>
      </c>
      <c r="D95" s="1">
        <v>8</v>
      </c>
      <c r="E95" t="s">
        <v>3612</v>
      </c>
      <c r="F95" t="str">
        <f>_xlfn.XLOOKUP(Table12[[#This Row],[LocID ]],Towerops!A102:A624,Towerops!A102:A624,"NoReport")</f>
        <v>NoReport</v>
      </c>
      <c r="H95">
        <v>108</v>
      </c>
    </row>
    <row r="96" spans="1:8" hidden="1">
      <c r="A96" t="s">
        <v>3727</v>
      </c>
      <c r="B96" t="s">
        <v>347</v>
      </c>
      <c r="C96" s="1">
        <v>237</v>
      </c>
      <c r="D96" s="1">
        <v>18</v>
      </c>
      <c r="E96" t="s">
        <v>3612</v>
      </c>
      <c r="F96" t="str">
        <f>_xlfn.XLOOKUP(Table12[[#This Row],[LocID ]],Towerops!A103:A625,Towerops!A103:A625,"NoReport")</f>
        <v>NoReport</v>
      </c>
    </row>
    <row r="97" spans="1:6" hidden="1">
      <c r="A97" t="s">
        <v>3728</v>
      </c>
      <c r="B97" t="s">
        <v>3729</v>
      </c>
      <c r="C97" s="1">
        <v>213</v>
      </c>
      <c r="D97" s="1">
        <v>12</v>
      </c>
      <c r="E97" t="s">
        <v>3612</v>
      </c>
      <c r="F97" t="str">
        <f>_xlfn.XLOOKUP(Table12[[#This Row],[LocID ]],Towerops!A104:A626,Towerops!A104:A626,"NoReport")</f>
        <v>NoReport</v>
      </c>
    </row>
    <row r="98" spans="1:6" hidden="1">
      <c r="A98" t="s">
        <v>3730</v>
      </c>
      <c r="B98" t="s">
        <v>3731</v>
      </c>
      <c r="C98" s="1">
        <v>189</v>
      </c>
      <c r="D98" s="1">
        <v>15</v>
      </c>
      <c r="E98" t="s">
        <v>3612</v>
      </c>
      <c r="F98" t="str">
        <f>_xlfn.XLOOKUP(Table12[[#This Row],[LocID ]],Towerops!A105:A627,Towerops!A105:A627,"NoReport")</f>
        <v>NoReport</v>
      </c>
    </row>
    <row r="99" spans="1:6" hidden="1">
      <c r="A99" t="s">
        <v>3732</v>
      </c>
      <c r="B99" t="s">
        <v>3733</v>
      </c>
      <c r="C99" s="1">
        <v>178</v>
      </c>
      <c r="D99" s="1">
        <v>21</v>
      </c>
      <c r="E99" t="s">
        <v>3612</v>
      </c>
      <c r="F99" t="str">
        <f>_xlfn.XLOOKUP(Table12[[#This Row],[LocID ]],Towerops!A106:A628,Towerops!A106:A628,"NoReport")</f>
        <v>NoReport</v>
      </c>
    </row>
    <row r="100" spans="1:6" hidden="1">
      <c r="A100" t="s">
        <v>3734</v>
      </c>
      <c r="B100" t="s">
        <v>3735</v>
      </c>
      <c r="C100" s="1">
        <v>131</v>
      </c>
      <c r="D100" s="1">
        <v>50</v>
      </c>
      <c r="E100" t="s">
        <v>3612</v>
      </c>
      <c r="F100" t="str">
        <f>_xlfn.XLOOKUP(Table12[[#This Row],[LocID ]],Towerops!A107:A629,Towerops!A107:A629,"NoReport")</f>
        <v>NoReport</v>
      </c>
    </row>
    <row r="101" spans="1:6" hidden="1">
      <c r="A101" t="s">
        <v>3736</v>
      </c>
      <c r="B101" t="s">
        <v>3737</v>
      </c>
      <c r="C101" s="1">
        <v>93</v>
      </c>
      <c r="D101" s="1">
        <v>4</v>
      </c>
      <c r="E101" t="s">
        <v>3612</v>
      </c>
      <c r="F101" t="str">
        <f>_xlfn.XLOOKUP(Table12[[#This Row],[LocID ]],Towerops!A108:A630,Towerops!A108:A630,"NoReport")</f>
        <v>NoReport</v>
      </c>
    </row>
    <row r="102" spans="1:6" hidden="1">
      <c r="A102" t="s">
        <v>3738</v>
      </c>
      <c r="B102" t="s">
        <v>3739</v>
      </c>
      <c r="C102" s="1">
        <v>87</v>
      </c>
      <c r="D102" s="1">
        <v>34</v>
      </c>
      <c r="E102" t="s">
        <v>3612</v>
      </c>
      <c r="F102" t="str">
        <f>_xlfn.XLOOKUP(Table12[[#This Row],[LocID ]],Towerops!A109:A631,Towerops!A109:A631,"NoReport")</f>
        <v>NoReport</v>
      </c>
    </row>
    <row r="103" spans="1:6" hidden="1">
      <c r="A103" t="s">
        <v>3740</v>
      </c>
      <c r="B103" t="s">
        <v>3741</v>
      </c>
      <c r="C103" s="1">
        <v>78</v>
      </c>
      <c r="D103" s="1"/>
      <c r="E103" t="s">
        <v>3612</v>
      </c>
      <c r="F103" t="str">
        <f>_xlfn.XLOOKUP(Table12[[#This Row],[LocID ]],Towerops!A110:A632,Towerops!A110:A632,"NoReport")</f>
        <v>NoReport</v>
      </c>
    </row>
    <row r="104" spans="1:6" hidden="1">
      <c r="A104" t="s">
        <v>3742</v>
      </c>
      <c r="B104" t="s">
        <v>2933</v>
      </c>
      <c r="C104" s="1">
        <v>72</v>
      </c>
      <c r="D104" s="1">
        <v>15</v>
      </c>
      <c r="E104" t="s">
        <v>3612</v>
      </c>
      <c r="F104" t="str">
        <f>_xlfn.XLOOKUP(Table12[[#This Row],[LocID ]],Towerops!A111:A633,Towerops!A111:A633,"NoReport")</f>
        <v>NoReport</v>
      </c>
    </row>
    <row r="105" spans="1:6" hidden="1">
      <c r="A105" t="s">
        <v>3743</v>
      </c>
      <c r="B105" t="s">
        <v>35</v>
      </c>
      <c r="C105" s="1">
        <v>62</v>
      </c>
      <c r="D105" s="1">
        <v>17</v>
      </c>
      <c r="E105" t="s">
        <v>3612</v>
      </c>
      <c r="F105" t="str">
        <f>_xlfn.XLOOKUP(Table12[[#This Row],[LocID ]],Towerops!A112:A634,Towerops!A112:A634,"NoReport")</f>
        <v>NoReport</v>
      </c>
    </row>
    <row r="106" spans="1:6" hidden="1">
      <c r="A106" t="s">
        <v>3744</v>
      </c>
      <c r="B106" t="s">
        <v>3745</v>
      </c>
      <c r="C106" s="1">
        <v>52</v>
      </c>
      <c r="D106" s="1">
        <v>3</v>
      </c>
      <c r="E106" t="s">
        <v>3612</v>
      </c>
      <c r="F106" t="str">
        <f>_xlfn.XLOOKUP(Table12[[#This Row],[LocID ]],Towerops!A113:A635,Towerops!A113:A635,"NoReport")</f>
        <v>NoReport</v>
      </c>
    </row>
    <row r="107" spans="1:6" hidden="1">
      <c r="A107" t="s">
        <v>3746</v>
      </c>
      <c r="B107" t="s">
        <v>2109</v>
      </c>
      <c r="C107" s="1">
        <v>50</v>
      </c>
      <c r="D107" s="1"/>
      <c r="E107" t="s">
        <v>3612</v>
      </c>
      <c r="F107" t="str">
        <f>_xlfn.XLOOKUP(Table12[[#This Row],[LocID ]],Towerops!A114:A636,Towerops!A114:A636,"NoReport")</f>
        <v>NoReport</v>
      </c>
    </row>
    <row r="108" spans="1:6" hidden="1">
      <c r="A108" t="s">
        <v>3747</v>
      </c>
      <c r="B108" t="s">
        <v>3748</v>
      </c>
      <c r="C108" s="1">
        <v>6</v>
      </c>
      <c r="D108" s="1"/>
      <c r="E108" t="s">
        <v>3612</v>
      </c>
      <c r="F108" t="str">
        <f>_xlfn.XLOOKUP(Table12[[#This Row],[LocID ]],Towerops!A115:A637,Towerops!A115:A637,"NoReport")</f>
        <v>NoReport</v>
      </c>
    </row>
    <row r="109" spans="1:6" hidden="1">
      <c r="A109" t="s">
        <v>3749</v>
      </c>
      <c r="B109" t="s">
        <v>3750</v>
      </c>
      <c r="C109" s="1">
        <v>2</v>
      </c>
      <c r="D109" s="1"/>
      <c r="E109" t="s">
        <v>3612</v>
      </c>
      <c r="F109" t="str">
        <f>_xlfn.XLOOKUP(Table12[[#This Row],[LocID ]],Towerops!A116:A638,Towerops!A116:A638,"NoReport")</f>
        <v>NoReport</v>
      </c>
    </row>
    <row r="110" spans="1:6">
      <c r="C110" s="1"/>
      <c r="D110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A45B-F490-421E-A1C0-B3D12EC4CAAC}">
  <dimension ref="A1:G640"/>
  <sheetViews>
    <sheetView workbookViewId="0">
      <selection activeCell="F641" sqref="F641"/>
    </sheetView>
  </sheetViews>
  <sheetFormatPr defaultRowHeight="14.25"/>
  <cols>
    <col min="1" max="1" width="7.140625" bestFit="1" customWidth="1"/>
    <col min="2" max="2" width="23.85546875" bestFit="1" customWidth="1"/>
    <col min="4" max="4" width="11.140625" bestFit="1" customWidth="1"/>
    <col min="5" max="5" width="21.28515625" bestFit="1" customWidth="1"/>
    <col min="6" max="6" width="32.42578125" bestFit="1" customWidth="1"/>
  </cols>
  <sheetData>
    <row r="1" spans="1:6">
      <c r="A1" t="s">
        <v>3751</v>
      </c>
      <c r="B1" t="s">
        <v>918</v>
      </c>
      <c r="C1" t="s">
        <v>919</v>
      </c>
      <c r="D1" t="s">
        <v>1102</v>
      </c>
      <c r="E1" t="s">
        <v>1103</v>
      </c>
      <c r="F1" t="s">
        <v>3752</v>
      </c>
    </row>
    <row r="2" spans="1:6" hidden="1">
      <c r="A2" t="s">
        <v>170</v>
      </c>
      <c r="B2" t="s">
        <v>171</v>
      </c>
      <c r="C2" s="1">
        <v>355505</v>
      </c>
      <c r="D2" s="1">
        <v>3058092</v>
      </c>
      <c r="E2" t="s">
        <v>170</v>
      </c>
      <c r="F2" t="str">
        <f>_xlfn.XLOOKUP(Table11[[#This Row],[LocId]],Towerops!A9:A531,Towerops!A9:A531,"NoTowerOpsReport")</f>
        <v>ORD</v>
      </c>
    </row>
    <row r="3" spans="1:6" hidden="1">
      <c r="A3" t="s">
        <v>172</v>
      </c>
      <c r="B3" t="s">
        <v>173</v>
      </c>
      <c r="C3" s="1">
        <v>280033</v>
      </c>
      <c r="D3" s="1">
        <v>1296975</v>
      </c>
      <c r="E3" t="s">
        <v>172</v>
      </c>
      <c r="F3" t="str">
        <f>_xlfn.XLOOKUP(Table11[[#This Row],[LocId]],Towerops!A10:A532,Towerops!A10:A532,"NoTowerOpsReport")</f>
        <v>DTW</v>
      </c>
    </row>
    <row r="4" spans="1:6" hidden="1">
      <c r="A4" t="s">
        <v>174</v>
      </c>
      <c r="B4" t="s">
        <v>175</v>
      </c>
      <c r="C4" s="1">
        <v>215816</v>
      </c>
      <c r="D4" s="1">
        <v>1416915</v>
      </c>
      <c r="E4" t="s">
        <v>174</v>
      </c>
      <c r="F4" t="str">
        <f>_xlfn.XLOOKUP(Table11[[#This Row],[LocId]],Towerops!A11:A533,Towerops!A11:A533,"NoTowerOpsReport")</f>
        <v>MSP</v>
      </c>
    </row>
    <row r="5" spans="1:6" hidden="1">
      <c r="A5" t="s">
        <v>176</v>
      </c>
      <c r="B5" t="s">
        <v>171</v>
      </c>
      <c r="C5" s="1">
        <v>174828</v>
      </c>
      <c r="D5" s="1">
        <v>805903</v>
      </c>
      <c r="E5" t="s">
        <v>176</v>
      </c>
      <c r="F5" t="str">
        <f>_xlfn.XLOOKUP(Table11[[#This Row],[LocId]],Towerops!A12:A534,Towerops!A12:A534,"NoTowerOpsReport")</f>
        <v>MDW</v>
      </c>
    </row>
    <row r="6" spans="1:6" hidden="1">
      <c r="A6" t="s">
        <v>177</v>
      </c>
      <c r="B6" t="s">
        <v>171</v>
      </c>
      <c r="C6" s="1">
        <v>135997</v>
      </c>
      <c r="D6" s="1">
        <v>52110</v>
      </c>
      <c r="E6" t="s">
        <v>177</v>
      </c>
      <c r="F6" t="str">
        <f>_xlfn.XLOOKUP(Table11[[#This Row],[LocId]],Towerops!A13:A535,Towerops!A13:A535,"NoTowerOpsReport")</f>
        <v>PWK</v>
      </c>
    </row>
    <row r="7" spans="1:6" hidden="1">
      <c r="A7" t="s">
        <v>178</v>
      </c>
      <c r="B7" t="s">
        <v>179</v>
      </c>
      <c r="C7" s="1">
        <v>135911</v>
      </c>
      <c r="D7" s="1">
        <v>404303</v>
      </c>
      <c r="E7" t="s">
        <v>178</v>
      </c>
      <c r="F7" t="str">
        <f>_xlfn.XLOOKUP(Table11[[#This Row],[LocId]],Towerops!A14:A536,Towerops!A14:A536,"NoTowerOpsReport")</f>
        <v>CMH</v>
      </c>
    </row>
    <row r="8" spans="1:6" hidden="1">
      <c r="A8" t="s">
        <v>180</v>
      </c>
      <c r="B8" t="s">
        <v>181</v>
      </c>
      <c r="C8" s="1">
        <v>133818</v>
      </c>
      <c r="D8" s="1">
        <v>44105</v>
      </c>
      <c r="E8" t="s">
        <v>180</v>
      </c>
      <c r="F8" t="str">
        <f>_xlfn.XLOOKUP(Table11[[#This Row],[LocId]],Towerops!A15:A537,Towerops!A15:A537,"NoTowerOpsReport")</f>
        <v>PTK</v>
      </c>
    </row>
    <row r="9" spans="1:6" hidden="1">
      <c r="A9" t="s">
        <v>182</v>
      </c>
      <c r="B9" t="s">
        <v>183</v>
      </c>
      <c r="C9" s="1">
        <v>122221</v>
      </c>
      <c r="D9" s="1">
        <v>64561</v>
      </c>
      <c r="E9" t="s">
        <v>182</v>
      </c>
      <c r="F9" t="str">
        <f>_xlfn.XLOOKUP(Table11[[#This Row],[LocId]],Towerops!A16:A538,Towerops!A16:A538,"NoTowerOpsReport")</f>
        <v>DAY</v>
      </c>
    </row>
    <row r="10" spans="1:6" hidden="1">
      <c r="A10" t="s">
        <v>184</v>
      </c>
      <c r="B10" t="s">
        <v>185</v>
      </c>
      <c r="C10" s="1">
        <v>117696</v>
      </c>
      <c r="D10" s="1">
        <v>445911</v>
      </c>
      <c r="E10" t="s">
        <v>184</v>
      </c>
      <c r="F10" t="str">
        <f>_xlfn.XLOOKUP(Table11[[#This Row],[LocId]],Towerops!A17:A539,Towerops!A17:A539,"NoTowerOpsReport")</f>
        <v>IND</v>
      </c>
    </row>
    <row r="11" spans="1:6" hidden="1">
      <c r="A11" t="s">
        <v>186</v>
      </c>
      <c r="B11" t="s">
        <v>187</v>
      </c>
      <c r="C11" s="1">
        <v>113855</v>
      </c>
      <c r="D11" s="1">
        <v>101084</v>
      </c>
      <c r="E11" t="s">
        <v>186</v>
      </c>
      <c r="F11" t="str">
        <f>_xlfn.XLOOKUP(Table11[[#This Row],[LocId]],Towerops!A18:A540,Towerops!A18:A540,"NoTowerOpsReport")</f>
        <v>FSD</v>
      </c>
    </row>
    <row r="12" spans="1:6" hidden="1">
      <c r="A12" t="s">
        <v>188</v>
      </c>
      <c r="B12" t="s">
        <v>189</v>
      </c>
      <c r="C12" s="1">
        <v>104703</v>
      </c>
      <c r="D12" s="1">
        <v>167076</v>
      </c>
      <c r="E12" t="s">
        <v>188</v>
      </c>
      <c r="F12" t="str">
        <f>_xlfn.XLOOKUP(Table11[[#This Row],[LocId]],Towerops!A19:A541,Towerops!A19:A541,"NoTowerOpsReport")</f>
        <v>GRR</v>
      </c>
    </row>
    <row r="13" spans="1:6" hidden="1">
      <c r="A13" t="s">
        <v>190</v>
      </c>
      <c r="B13" t="s">
        <v>175</v>
      </c>
      <c r="C13" s="1">
        <v>104298</v>
      </c>
      <c r="D13" s="1">
        <v>12048</v>
      </c>
      <c r="E13" t="s">
        <v>190</v>
      </c>
      <c r="F13" t="str">
        <f>_xlfn.XLOOKUP(Table11[[#This Row],[LocId]],Towerops!A20:A542,Towerops!A20:A542,"NoTowerOpsReport")</f>
        <v>FCM</v>
      </c>
    </row>
    <row r="14" spans="1:6" hidden="1">
      <c r="A14" t="s">
        <v>191</v>
      </c>
      <c r="B14" t="s">
        <v>192</v>
      </c>
      <c r="C14" s="1">
        <v>100560</v>
      </c>
      <c r="D14" s="1">
        <v>397040</v>
      </c>
      <c r="E14" t="s">
        <v>191</v>
      </c>
      <c r="F14" t="str">
        <f>_xlfn.XLOOKUP(Table11[[#This Row],[LocId]],Towerops!A21:A543,Towerops!A21:A543,"NoTowerOpsReport")</f>
        <v>CLE</v>
      </c>
    </row>
    <row r="15" spans="1:6" hidden="1">
      <c r="A15" t="s">
        <v>193</v>
      </c>
      <c r="B15" t="s">
        <v>194</v>
      </c>
      <c r="C15" s="1">
        <v>95321</v>
      </c>
      <c r="D15" s="1">
        <v>45990</v>
      </c>
      <c r="E15" t="s">
        <v>193</v>
      </c>
      <c r="F15" t="str">
        <f>_xlfn.XLOOKUP(Table11[[#This Row],[LocId]],Towerops!A22:A544,Towerops!A22:A544,"NoTowerOpsReport")</f>
        <v>LUK</v>
      </c>
    </row>
    <row r="16" spans="1:6" hidden="1">
      <c r="A16" t="s">
        <v>195</v>
      </c>
      <c r="B16" t="s">
        <v>196</v>
      </c>
      <c r="C16" s="1">
        <v>94960</v>
      </c>
      <c r="D16" s="1">
        <v>315958</v>
      </c>
      <c r="E16" t="s">
        <v>195</v>
      </c>
      <c r="F16" t="str">
        <f>_xlfn.XLOOKUP(Table11[[#This Row],[LocId]],Towerops!A23:A545,Towerops!A23:A545,"NoTowerOpsReport")</f>
        <v>MKE</v>
      </c>
    </row>
    <row r="17" spans="1:6" hidden="1">
      <c r="A17" t="s">
        <v>197</v>
      </c>
      <c r="B17" t="s">
        <v>198</v>
      </c>
      <c r="C17" s="1">
        <v>90656</v>
      </c>
      <c r="D17" s="1">
        <v>113631</v>
      </c>
      <c r="E17" t="s">
        <v>197</v>
      </c>
      <c r="F17" t="str">
        <f>_xlfn.XLOOKUP(Table11[[#This Row],[LocId]],Towerops!A24:A546,Towerops!A24:A546,"NoTowerOpsReport")</f>
        <v>MSN</v>
      </c>
    </row>
    <row r="18" spans="1:6" hidden="1">
      <c r="A18" t="s">
        <v>199</v>
      </c>
      <c r="B18" t="s">
        <v>200</v>
      </c>
      <c r="C18" s="1">
        <v>90322</v>
      </c>
      <c r="D18" s="1">
        <v>55310</v>
      </c>
      <c r="E18" t="s">
        <v>199</v>
      </c>
      <c r="F18" t="str">
        <f>_xlfn.XLOOKUP(Table11[[#This Row],[LocId]],Towerops!A25:A547,Towerops!A25:A547,"NoTowerOpsReport")</f>
        <v>CAK</v>
      </c>
    </row>
    <row r="19" spans="1:6" hidden="1">
      <c r="A19" t="s">
        <v>201</v>
      </c>
      <c r="B19" t="s">
        <v>202</v>
      </c>
      <c r="C19" s="1">
        <v>85996</v>
      </c>
      <c r="D19" s="1">
        <v>96894</v>
      </c>
      <c r="E19" t="s">
        <v>201</v>
      </c>
      <c r="F19" t="str">
        <f>_xlfn.XLOOKUP(Table11[[#This Row],[LocId]],Towerops!A26:A548,Towerops!A26:A548,"NoTowerOpsReport")</f>
        <v>FAR</v>
      </c>
    </row>
    <row r="20" spans="1:6" hidden="1">
      <c r="A20" t="s">
        <v>203</v>
      </c>
      <c r="B20" t="s">
        <v>204</v>
      </c>
      <c r="C20" s="1">
        <v>77396</v>
      </c>
      <c r="D20" s="1">
        <v>19738</v>
      </c>
      <c r="E20" t="s">
        <v>203</v>
      </c>
      <c r="F20" t="str">
        <f>_xlfn.XLOOKUP(Table11[[#This Row],[LocId]],Towerops!A27:A549,Towerops!A27:A549,"NoTowerOpsReport")</f>
        <v>DPA</v>
      </c>
    </row>
    <row r="21" spans="1:6" hidden="1">
      <c r="A21" t="s">
        <v>205</v>
      </c>
      <c r="B21" t="s">
        <v>206</v>
      </c>
      <c r="C21" s="1">
        <v>73303</v>
      </c>
      <c r="D21" s="1">
        <v>14619</v>
      </c>
      <c r="E21" t="s">
        <v>205</v>
      </c>
      <c r="F21" t="str">
        <f>_xlfn.XLOOKUP(Table11[[#This Row],[LocId]],Towerops!A28:A550,Towerops!A28:A550,"NoTowerOpsReport")</f>
        <v>STP</v>
      </c>
    </row>
    <row r="22" spans="1:6" hidden="1">
      <c r="A22" t="s">
        <v>207</v>
      </c>
      <c r="B22" t="s">
        <v>208</v>
      </c>
      <c r="C22" s="1">
        <v>64874</v>
      </c>
      <c r="D22" s="1">
        <v>47540</v>
      </c>
      <c r="E22" t="s">
        <v>207</v>
      </c>
      <c r="F22" t="str">
        <f>_xlfn.XLOOKUP(Table11[[#This Row],[LocId]],Towerops!A29:A551,Towerops!A29:A551,"NoTowerOpsReport")</f>
        <v>RAP</v>
      </c>
    </row>
    <row r="23" spans="1:6" hidden="1">
      <c r="A23" t="s">
        <v>209</v>
      </c>
      <c r="B23" t="s">
        <v>90</v>
      </c>
      <c r="C23" s="1">
        <v>61564</v>
      </c>
      <c r="D23" s="1">
        <v>37292</v>
      </c>
      <c r="E23" t="s">
        <v>209</v>
      </c>
      <c r="F23" t="str">
        <f>_xlfn.XLOOKUP(Table11[[#This Row],[LocId]],Towerops!A30:A552,Towerops!A30:A552,"NoTowerOpsReport")</f>
        <v>RST</v>
      </c>
    </row>
    <row r="24" spans="1:6" hidden="1">
      <c r="A24" t="s">
        <v>210</v>
      </c>
      <c r="B24" t="s">
        <v>211</v>
      </c>
      <c r="C24" s="1">
        <v>57633</v>
      </c>
      <c r="D24" s="1">
        <v>49931</v>
      </c>
      <c r="E24" t="s">
        <v>210</v>
      </c>
      <c r="F24" t="str">
        <f>_xlfn.XLOOKUP(Table11[[#This Row],[LocId]],Towerops!A31:A553,Towerops!A31:A553,"NoTowerOpsReport")</f>
        <v>GRB</v>
      </c>
    </row>
    <row r="25" spans="1:6" hidden="1">
      <c r="A25" t="s">
        <v>212</v>
      </c>
      <c r="B25" t="s">
        <v>213</v>
      </c>
      <c r="C25" s="1">
        <v>57240</v>
      </c>
      <c r="D25" s="1">
        <v>18997</v>
      </c>
      <c r="E25" t="s">
        <v>212</v>
      </c>
      <c r="F25" t="str">
        <f>_xlfn.XLOOKUP(Table11[[#This Row],[LocId]],Towerops!A32:A554,Towerops!A32:A554,"NoTowerOpsReport")</f>
        <v>GFK</v>
      </c>
    </row>
    <row r="26" spans="1:6" hidden="1">
      <c r="A26" t="s">
        <v>214</v>
      </c>
      <c r="B26" t="s">
        <v>215</v>
      </c>
      <c r="C26" s="1">
        <v>56629</v>
      </c>
      <c r="D26" s="1">
        <v>40616</v>
      </c>
      <c r="E26" t="s">
        <v>214</v>
      </c>
      <c r="F26" t="str">
        <f>_xlfn.XLOOKUP(Table11[[#This Row],[LocId]],Towerops!A33:A555,Towerops!A33:A555,"NoTowerOpsReport")</f>
        <v>ATW</v>
      </c>
    </row>
    <row r="27" spans="1:6" hidden="1">
      <c r="A27" t="s">
        <v>216</v>
      </c>
      <c r="B27" t="s">
        <v>217</v>
      </c>
      <c r="C27" s="1">
        <v>55453</v>
      </c>
      <c r="D27" s="1">
        <v>51162</v>
      </c>
      <c r="E27" t="s">
        <v>216</v>
      </c>
      <c r="F27" t="str">
        <f>_xlfn.XLOOKUP(Table11[[#This Row],[LocId]],Towerops!A34:A556,Towerops!A34:A556,"NoTowerOpsReport")</f>
        <v>TVC</v>
      </c>
    </row>
    <row r="28" spans="1:6" hidden="1">
      <c r="A28" t="s">
        <v>218</v>
      </c>
      <c r="B28" t="s">
        <v>219</v>
      </c>
      <c r="C28" s="1">
        <v>53525</v>
      </c>
      <c r="D28" s="1">
        <v>27494</v>
      </c>
      <c r="E28" t="s">
        <v>218</v>
      </c>
      <c r="F28" t="str">
        <f>_xlfn.XLOOKUP(Table11[[#This Row],[LocId]],Towerops!A35:A557,Towerops!A35:A557,"NoTowerOpsReport")</f>
        <v>EVV</v>
      </c>
    </row>
    <row r="29" spans="1:6" hidden="1">
      <c r="A29" t="s">
        <v>220</v>
      </c>
      <c r="B29" t="s">
        <v>221</v>
      </c>
      <c r="C29" s="1">
        <v>52133</v>
      </c>
      <c r="D29" s="1">
        <v>47215</v>
      </c>
      <c r="E29" t="s">
        <v>220</v>
      </c>
      <c r="F29" t="str">
        <f>_xlfn.XLOOKUP(Table11[[#This Row],[LocId]],Towerops!A36:A558,Towerops!A36:A558,"NoTowerOpsReport")</f>
        <v>BIS</v>
      </c>
    </row>
    <row r="30" spans="1:6" hidden="1">
      <c r="A30" t="s">
        <v>222</v>
      </c>
      <c r="B30" t="s">
        <v>223</v>
      </c>
      <c r="C30" s="1">
        <v>49398</v>
      </c>
      <c r="D30" s="1">
        <v>64837</v>
      </c>
      <c r="E30" t="s">
        <v>222</v>
      </c>
      <c r="F30" t="str">
        <f>_xlfn.XLOOKUP(Table11[[#This Row],[LocId]],Towerops!A37:A559,Towerops!A37:A559,"NoTowerOpsReport")</f>
        <v>SBN</v>
      </c>
    </row>
    <row r="31" spans="1:6" hidden="1">
      <c r="A31" t="s">
        <v>224</v>
      </c>
      <c r="B31" t="s">
        <v>225</v>
      </c>
      <c r="C31" s="1">
        <v>47665</v>
      </c>
      <c r="D31" s="1">
        <v>38663</v>
      </c>
      <c r="E31" t="s">
        <v>224</v>
      </c>
      <c r="F31" t="str">
        <f>_xlfn.XLOOKUP(Table11[[#This Row],[LocId]],Towerops!A38:A560,Towerops!A38:A560,"NoTowerOpsReport")</f>
        <v>MLI</v>
      </c>
    </row>
    <row r="32" spans="1:6" hidden="1">
      <c r="A32" t="s">
        <v>226</v>
      </c>
      <c r="B32" t="s">
        <v>227</v>
      </c>
      <c r="C32" s="1">
        <v>44339</v>
      </c>
      <c r="D32" s="1">
        <v>32705</v>
      </c>
      <c r="E32" t="s">
        <v>226</v>
      </c>
      <c r="F32" t="str">
        <f>_xlfn.XLOOKUP(Table11[[#This Row],[LocId]],Towerops!A39:A561,Towerops!A39:A561,"NoTowerOpsReport")</f>
        <v>PIA</v>
      </c>
    </row>
    <row r="33" spans="1:6" hidden="1">
      <c r="A33" t="s">
        <v>228</v>
      </c>
      <c r="B33" t="s">
        <v>173</v>
      </c>
      <c r="C33" s="1">
        <v>43118</v>
      </c>
      <c r="D33" s="1">
        <v>37003</v>
      </c>
      <c r="E33" t="s">
        <v>228</v>
      </c>
      <c r="F33" t="str">
        <f>_xlfn.XLOOKUP(Table11[[#This Row],[LocId]],Towerops!A40:A562,Towerops!A40:A562,"NoTowerOpsReport")</f>
        <v>YIP</v>
      </c>
    </row>
    <row r="34" spans="1:6" hidden="1">
      <c r="A34" t="s">
        <v>229</v>
      </c>
      <c r="B34" t="s">
        <v>179</v>
      </c>
      <c r="C34" s="1">
        <v>41336</v>
      </c>
      <c r="D34" s="1">
        <v>27179</v>
      </c>
      <c r="E34" t="s">
        <v>229</v>
      </c>
      <c r="F34" t="str">
        <f>_xlfn.XLOOKUP(Table11[[#This Row],[LocId]],Towerops!A41:A563,Towerops!A41:A563,"NoTowerOpsReport")</f>
        <v>OSU</v>
      </c>
    </row>
    <row r="35" spans="1:6" hidden="1">
      <c r="A35" t="s">
        <v>230</v>
      </c>
      <c r="B35" t="s">
        <v>231</v>
      </c>
      <c r="C35" s="1">
        <v>41090</v>
      </c>
      <c r="D35" s="1">
        <v>63233</v>
      </c>
      <c r="E35" t="s">
        <v>230</v>
      </c>
      <c r="F35" t="str">
        <f>_xlfn.XLOOKUP(Table11[[#This Row],[LocId]],Towerops!A42:A564,Towerops!A42:A564,"NoTowerOpsReport")</f>
        <v>FWA</v>
      </c>
    </row>
    <row r="36" spans="1:6" hidden="1">
      <c r="A36" t="s">
        <v>232</v>
      </c>
      <c r="B36" t="s">
        <v>192</v>
      </c>
      <c r="C36" s="1">
        <v>38707</v>
      </c>
      <c r="D36" s="1">
        <v>8024</v>
      </c>
      <c r="E36" t="s">
        <v>232</v>
      </c>
      <c r="F36" t="str">
        <f>_xlfn.XLOOKUP(Table11[[#This Row],[LocId]],Towerops!A43:A565,Towerops!A43:A565,"NoTowerOpsReport")</f>
        <v>CGF</v>
      </c>
    </row>
    <row r="37" spans="1:6" hidden="1">
      <c r="A37" t="s">
        <v>233</v>
      </c>
      <c r="B37" t="s">
        <v>185</v>
      </c>
      <c r="C37" s="1">
        <v>37808</v>
      </c>
      <c r="D37" s="1">
        <v>8177</v>
      </c>
      <c r="E37" t="s">
        <v>13</v>
      </c>
      <c r="F37" t="str">
        <f>_xlfn.XLOOKUP(Table11[[#This Row],[LocId]],Towerops!A44:A566,Towerops!A44:A566,"NoTowerOpsReport")</f>
        <v>NoTowerOpsReport</v>
      </c>
    </row>
    <row r="38" spans="1:6" hidden="1">
      <c r="A38" t="s">
        <v>234</v>
      </c>
      <c r="B38" t="s">
        <v>235</v>
      </c>
      <c r="C38" s="1">
        <v>37690</v>
      </c>
      <c r="D38" s="1">
        <v>28045</v>
      </c>
      <c r="E38" t="s">
        <v>234</v>
      </c>
      <c r="F38" t="str">
        <f>_xlfn.XLOOKUP(Table11[[#This Row],[LocId]],Towerops!A45:A567,Towerops!A45:A567,"NoTowerOpsReport")</f>
        <v>DLH</v>
      </c>
    </row>
    <row r="39" spans="1:6" hidden="1">
      <c r="A39" t="s">
        <v>236</v>
      </c>
      <c r="B39" t="s">
        <v>237</v>
      </c>
      <c r="C39" s="1">
        <v>37648</v>
      </c>
      <c r="D39" s="1">
        <v>8172</v>
      </c>
      <c r="E39" t="s">
        <v>236</v>
      </c>
      <c r="F39" t="str">
        <f>_xlfn.XLOOKUP(Table11[[#This Row],[LocId]],Towerops!A46:A568,Towerops!A46:A568,"NoTowerOpsReport")</f>
        <v>CPS</v>
      </c>
    </row>
    <row r="40" spans="1:6" hidden="1">
      <c r="A40" t="s">
        <v>238</v>
      </c>
      <c r="B40" t="s">
        <v>239</v>
      </c>
      <c r="C40" s="1">
        <v>36306</v>
      </c>
      <c r="D40" s="1">
        <v>9198</v>
      </c>
      <c r="E40" t="s">
        <v>238</v>
      </c>
      <c r="F40" t="str">
        <f>_xlfn.XLOOKUP(Table11[[#This Row],[LocId]],Towerops!A47:A569,Towerops!A47:A569,"NoTowerOpsReport")</f>
        <v>GYY</v>
      </c>
    </row>
    <row r="41" spans="1:6" hidden="1">
      <c r="A41" t="s">
        <v>240</v>
      </c>
      <c r="B41" t="s">
        <v>192</v>
      </c>
      <c r="C41" s="1">
        <v>35522</v>
      </c>
      <c r="D41" s="1">
        <v>17999</v>
      </c>
      <c r="E41" t="s">
        <v>240</v>
      </c>
      <c r="F41" t="str">
        <f>_xlfn.XLOOKUP(Table11[[#This Row],[LocId]],Towerops!A48:A570,Towerops!A48:A570,"NoTowerOpsReport")</f>
        <v>BKL</v>
      </c>
    </row>
    <row r="42" spans="1:6" hidden="1">
      <c r="A42" t="s">
        <v>241</v>
      </c>
      <c r="B42" t="s">
        <v>242</v>
      </c>
      <c r="C42" s="1">
        <v>35176</v>
      </c>
      <c r="D42" s="1">
        <v>7735</v>
      </c>
      <c r="E42" t="s">
        <v>241</v>
      </c>
      <c r="F42" t="str">
        <f>_xlfn.XLOOKUP(Table11[[#This Row],[LocId]],Towerops!A49:A571,Towerops!A49:A571,"NoTowerOpsReport")</f>
        <v>UES</v>
      </c>
    </row>
    <row r="43" spans="1:6" hidden="1">
      <c r="A43" t="s">
        <v>243</v>
      </c>
      <c r="B43" t="s">
        <v>244</v>
      </c>
      <c r="C43" s="1">
        <v>34749</v>
      </c>
      <c r="D43" s="1">
        <v>40602</v>
      </c>
      <c r="E43" t="s">
        <v>243</v>
      </c>
      <c r="F43" t="str">
        <f>_xlfn.XLOOKUP(Table11[[#This Row],[LocId]],Towerops!A50:A572,Towerops!A50:A572,"NoTowerOpsReport")</f>
        <v>LAN</v>
      </c>
    </row>
    <row r="44" spans="1:6" hidden="1">
      <c r="A44" t="s">
        <v>245</v>
      </c>
      <c r="B44" t="s">
        <v>246</v>
      </c>
      <c r="C44" s="1">
        <v>34321</v>
      </c>
      <c r="D44" s="1">
        <v>25822</v>
      </c>
      <c r="E44" t="s">
        <v>245</v>
      </c>
      <c r="F44" t="str">
        <f>_xlfn.XLOOKUP(Table11[[#This Row],[LocId]],Towerops!A51:A573,Towerops!A51:A573,"NoTowerOpsReport")</f>
        <v>NoTowerOpsReport</v>
      </c>
    </row>
    <row r="45" spans="1:6" hidden="1">
      <c r="A45" t="s">
        <v>247</v>
      </c>
      <c r="B45" t="s">
        <v>175</v>
      </c>
      <c r="C45" s="1">
        <v>34195</v>
      </c>
      <c r="D45" s="1">
        <v>15186</v>
      </c>
      <c r="E45" t="s">
        <v>247</v>
      </c>
      <c r="F45" t="str">
        <f>_xlfn.XLOOKUP(Table11[[#This Row],[LocId]],Towerops!A52:A574,Towerops!A52:A574,"NoTowerOpsReport")</f>
        <v>NoTowerOpsReport</v>
      </c>
    </row>
    <row r="46" spans="1:6" hidden="1">
      <c r="A46" t="s">
        <v>248</v>
      </c>
      <c r="B46" t="s">
        <v>249</v>
      </c>
      <c r="C46" s="1">
        <v>33702</v>
      </c>
      <c r="D46" s="1">
        <v>24355</v>
      </c>
      <c r="E46" t="s">
        <v>248</v>
      </c>
      <c r="F46" t="str">
        <f>_xlfn.XLOOKUP(Table11[[#This Row],[LocId]],Towerops!A53:A575,Towerops!A53:A575,"NoTowerOpsReport")</f>
        <v>TOL</v>
      </c>
    </row>
    <row r="47" spans="1:6" hidden="1">
      <c r="A47" t="s">
        <v>250</v>
      </c>
      <c r="B47" t="s">
        <v>251</v>
      </c>
      <c r="C47" s="1">
        <v>32661</v>
      </c>
      <c r="D47" s="1">
        <v>9079</v>
      </c>
      <c r="E47" t="s">
        <v>250</v>
      </c>
      <c r="F47" t="str">
        <f>_xlfn.XLOOKUP(Table11[[#This Row],[LocId]],Towerops!A54:A576,Towerops!A54:A576,"NoTowerOpsReport")</f>
        <v>UGN</v>
      </c>
    </row>
    <row r="48" spans="1:6" hidden="1">
      <c r="A48" t="s">
        <v>252</v>
      </c>
      <c r="B48" t="s">
        <v>253</v>
      </c>
      <c r="C48" s="1">
        <v>32614</v>
      </c>
      <c r="D48" s="1">
        <v>18172</v>
      </c>
      <c r="E48" t="s">
        <v>252</v>
      </c>
      <c r="F48" t="str">
        <f>_xlfn.XLOOKUP(Table11[[#This Row],[LocId]],Towerops!A55:A577,Towerops!A55:A577,"NoTowerOpsReport")</f>
        <v>BMI</v>
      </c>
    </row>
    <row r="49" spans="1:6" hidden="1">
      <c r="A49" t="s">
        <v>254</v>
      </c>
      <c r="B49" t="s">
        <v>255</v>
      </c>
      <c r="C49" s="1">
        <v>31642</v>
      </c>
      <c r="D49" s="1">
        <v>2724</v>
      </c>
      <c r="E49" t="s">
        <v>13</v>
      </c>
      <c r="F49" t="str">
        <f>_xlfn.XLOOKUP(Table11[[#This Row],[LocId]],Towerops!A56:A578,Towerops!A56:A578,"NoTowerOpsReport")</f>
        <v>NoTowerOpsReport</v>
      </c>
    </row>
    <row r="50" spans="1:6" hidden="1">
      <c r="A50" t="s">
        <v>256</v>
      </c>
      <c r="B50" t="s">
        <v>257</v>
      </c>
      <c r="C50" s="1">
        <v>30110</v>
      </c>
      <c r="D50" s="1">
        <v>3100</v>
      </c>
      <c r="E50" t="s">
        <v>256</v>
      </c>
      <c r="F50" t="str">
        <f>_xlfn.XLOOKUP(Table11[[#This Row],[LocId]],Towerops!A57:A579,Towerops!A57:A579,"NoTowerOpsReport")</f>
        <v>NoTowerOpsReport</v>
      </c>
    </row>
    <row r="51" spans="1:6" hidden="1">
      <c r="A51" t="s">
        <v>258</v>
      </c>
      <c r="B51" t="s">
        <v>259</v>
      </c>
      <c r="C51" s="1">
        <v>29172</v>
      </c>
      <c r="D51" s="1">
        <v>35911</v>
      </c>
      <c r="E51" t="s">
        <v>258</v>
      </c>
      <c r="F51" t="str">
        <f>_xlfn.XLOOKUP(Table11[[#This Row],[LocId]],Towerops!A58:A580,Towerops!A58:A580,"NoTowerOpsReport")</f>
        <v>FNT</v>
      </c>
    </row>
    <row r="52" spans="1:6" hidden="1">
      <c r="A52" t="s">
        <v>260</v>
      </c>
      <c r="B52" t="s">
        <v>261</v>
      </c>
      <c r="C52" s="1">
        <v>26439</v>
      </c>
      <c r="D52" s="1">
        <v>9103</v>
      </c>
      <c r="E52" t="s">
        <v>260</v>
      </c>
      <c r="F52" t="str">
        <f>_xlfn.XLOOKUP(Table11[[#This Row],[LocId]],Towerops!A59:A581,Towerops!A59:A581,"NoTowerOpsReport")</f>
        <v>EAU</v>
      </c>
    </row>
    <row r="53" spans="1:6" hidden="1">
      <c r="A53" t="s">
        <v>262</v>
      </c>
      <c r="B53" t="s">
        <v>173</v>
      </c>
      <c r="C53" s="1">
        <v>26373</v>
      </c>
      <c r="D53" s="1">
        <v>4795</v>
      </c>
      <c r="E53" t="s">
        <v>262</v>
      </c>
      <c r="F53" t="str">
        <f>_xlfn.XLOOKUP(Table11[[#This Row],[LocId]],Towerops!A60:A582,Towerops!A60:A582,"NoTowerOpsReport")</f>
        <v>DET</v>
      </c>
    </row>
    <row r="54" spans="1:6" hidden="1">
      <c r="A54" t="s">
        <v>263</v>
      </c>
      <c r="B54" t="s">
        <v>264</v>
      </c>
      <c r="C54" s="1">
        <v>26106</v>
      </c>
      <c r="D54" s="1">
        <v>23398</v>
      </c>
      <c r="E54" t="s">
        <v>263</v>
      </c>
      <c r="F54" t="str">
        <f>_xlfn.XLOOKUP(Table11[[#This Row],[LocId]],Towerops!A61:A583,Towerops!A61:A583,"NoTowerOpsReport")</f>
        <v>MBS</v>
      </c>
    </row>
    <row r="55" spans="1:6" hidden="1">
      <c r="A55" t="s">
        <v>265</v>
      </c>
      <c r="B55" t="s">
        <v>266</v>
      </c>
      <c r="C55" s="1">
        <v>25664</v>
      </c>
      <c r="D55" s="1">
        <v>31779</v>
      </c>
      <c r="E55" t="s">
        <v>265</v>
      </c>
      <c r="F55" t="str">
        <f>_xlfn.XLOOKUP(Table11[[#This Row],[LocId]],Towerops!A62:A584,Towerops!A62:A584,"NoTowerOpsReport")</f>
        <v>MOT</v>
      </c>
    </row>
    <row r="56" spans="1:6" hidden="1">
      <c r="A56" t="s">
        <v>267</v>
      </c>
      <c r="B56" t="s">
        <v>268</v>
      </c>
      <c r="C56" s="1">
        <v>24536</v>
      </c>
      <c r="D56" s="1">
        <v>15294</v>
      </c>
      <c r="E56" t="s">
        <v>267</v>
      </c>
      <c r="F56" t="str">
        <f>_xlfn.XLOOKUP(Table11[[#This Row],[LocId]],Towerops!A63:A585,Towerops!A63:A585,"NoTowerOpsReport")</f>
        <v>CWA</v>
      </c>
    </row>
    <row r="57" spans="1:6" hidden="1">
      <c r="A57" t="s">
        <v>269</v>
      </c>
      <c r="B57" t="s">
        <v>185</v>
      </c>
      <c r="C57" s="1">
        <v>24280</v>
      </c>
      <c r="D57" s="1">
        <v>5093</v>
      </c>
      <c r="E57" t="s">
        <v>13</v>
      </c>
      <c r="F57" t="str">
        <f>_xlfn.XLOOKUP(Table11[[#This Row],[LocId]],Towerops!A64:A586,Towerops!A64:A586,"NoTowerOpsReport")</f>
        <v>NoTowerOpsReport</v>
      </c>
    </row>
    <row r="58" spans="1:6" hidden="1">
      <c r="A58" t="s">
        <v>270</v>
      </c>
      <c r="B58" t="s">
        <v>271</v>
      </c>
      <c r="C58" s="1">
        <v>23807</v>
      </c>
      <c r="D58" s="1">
        <v>16991</v>
      </c>
      <c r="E58" t="s">
        <v>13</v>
      </c>
      <c r="F58" t="str">
        <f>_xlfn.XLOOKUP(Table11[[#This Row],[LocId]],Towerops!A65:A587,Towerops!A65:A587,"NoTowerOpsReport")</f>
        <v>NoTowerOpsReport</v>
      </c>
    </row>
    <row r="59" spans="1:6" hidden="1">
      <c r="A59" t="s">
        <v>272</v>
      </c>
      <c r="B59" t="s">
        <v>273</v>
      </c>
      <c r="C59" s="1">
        <v>22682</v>
      </c>
      <c r="D59" s="1">
        <v>3475</v>
      </c>
      <c r="E59" t="s">
        <v>13</v>
      </c>
      <c r="F59" t="str">
        <f>_xlfn.XLOOKUP(Table11[[#This Row],[LocId]],Towerops!A66:A588,Towerops!A66:A588,"NoTowerOpsReport")</f>
        <v>NoTowerOpsReport</v>
      </c>
    </row>
    <row r="60" spans="1:6" hidden="1">
      <c r="A60" t="s">
        <v>274</v>
      </c>
      <c r="B60" t="s">
        <v>275</v>
      </c>
      <c r="C60" s="1">
        <v>22410</v>
      </c>
      <c r="D60" s="1">
        <v>5748</v>
      </c>
      <c r="E60" t="s">
        <v>274</v>
      </c>
      <c r="F60" t="str">
        <f>_xlfn.XLOOKUP(Table11[[#This Row],[LocId]],Towerops!A67:A589,Towerops!A67:A589,"NoTowerOpsReport")</f>
        <v>LAF</v>
      </c>
    </row>
    <row r="61" spans="1:6" hidden="1">
      <c r="A61" t="s">
        <v>276</v>
      </c>
      <c r="B61" t="s">
        <v>277</v>
      </c>
      <c r="C61" s="1">
        <v>22182</v>
      </c>
      <c r="D61" s="1">
        <v>4102</v>
      </c>
      <c r="E61" t="s">
        <v>276</v>
      </c>
      <c r="F61" t="str">
        <f>_xlfn.XLOOKUP(Table11[[#This Row],[LocId]],Towerops!A68:A590,Towerops!A68:A590,"NoTowerOpsReport")</f>
        <v>BMG</v>
      </c>
    </row>
    <row r="62" spans="1:6" hidden="1">
      <c r="A62" t="s">
        <v>278</v>
      </c>
      <c r="B62" t="s">
        <v>279</v>
      </c>
      <c r="C62" s="1">
        <v>22061</v>
      </c>
      <c r="D62" s="1">
        <v>29426</v>
      </c>
      <c r="E62" t="s">
        <v>278</v>
      </c>
      <c r="F62" t="str">
        <f>_xlfn.XLOOKUP(Table11[[#This Row],[LocId]],Towerops!A69:A591,Towerops!A69:A591,"NoTowerOpsReport")</f>
        <v>CMI</v>
      </c>
    </row>
    <row r="63" spans="1:6" hidden="1">
      <c r="A63" t="s">
        <v>280</v>
      </c>
      <c r="B63" t="s">
        <v>33</v>
      </c>
      <c r="C63" s="1">
        <v>21904</v>
      </c>
      <c r="D63" s="1">
        <v>18753</v>
      </c>
      <c r="E63" t="s">
        <v>280</v>
      </c>
      <c r="F63" t="str">
        <f>_xlfn.XLOOKUP(Table11[[#This Row],[LocId]],Towerops!A70:A592,Towerops!A70:A592,"NoTowerOpsReport")</f>
        <v>SPI</v>
      </c>
    </row>
    <row r="64" spans="1:6" hidden="1">
      <c r="A64" t="s">
        <v>281</v>
      </c>
      <c r="B64" t="s">
        <v>282</v>
      </c>
      <c r="C64" s="1">
        <v>21234</v>
      </c>
      <c r="D64" s="1">
        <v>15178</v>
      </c>
      <c r="E64" t="s">
        <v>13</v>
      </c>
      <c r="F64" t="str">
        <f>_xlfn.XLOOKUP(Table11[[#This Row],[LocId]],Towerops!A71:A593,Towerops!A71:A593,"NoTowerOpsReport")</f>
        <v>NoTowerOpsReport</v>
      </c>
    </row>
    <row r="65" spans="1:6" hidden="1">
      <c r="A65" t="s">
        <v>283</v>
      </c>
      <c r="B65" t="s">
        <v>284</v>
      </c>
      <c r="C65" s="1">
        <v>20074</v>
      </c>
      <c r="D65" s="1">
        <v>9645</v>
      </c>
      <c r="E65" t="s">
        <v>283</v>
      </c>
      <c r="F65" t="str">
        <f>_xlfn.XLOOKUP(Table11[[#This Row],[LocId]],Towerops!A72:A594,Towerops!A72:A594,"NoTowerOpsReport")</f>
        <v>OSH</v>
      </c>
    </row>
    <row r="66" spans="1:6" hidden="1">
      <c r="A66" t="s">
        <v>285</v>
      </c>
      <c r="B66" t="s">
        <v>286</v>
      </c>
      <c r="C66" s="1">
        <v>19715</v>
      </c>
      <c r="D66" s="1">
        <v>2560</v>
      </c>
      <c r="E66" t="s">
        <v>285</v>
      </c>
      <c r="F66" t="str">
        <f>_xlfn.XLOOKUP(Table11[[#This Row],[LocId]],Towerops!A73:A595,Towerops!A73:A595,"NoTowerOpsReport")</f>
        <v>NoTowerOpsReport</v>
      </c>
    </row>
    <row r="67" spans="1:6" hidden="1">
      <c r="A67" t="s">
        <v>287</v>
      </c>
      <c r="B67" t="s">
        <v>288</v>
      </c>
      <c r="C67" s="1">
        <v>19619</v>
      </c>
      <c r="D67" s="1">
        <v>5878</v>
      </c>
      <c r="E67" t="s">
        <v>287</v>
      </c>
      <c r="F67" t="str">
        <f>_xlfn.XLOOKUP(Table11[[#This Row],[LocId]],Towerops!A74:A596,Towerops!A74:A596,"NoTowerOpsReport")</f>
        <v>BTL</v>
      </c>
    </row>
    <row r="68" spans="1:6" hidden="1">
      <c r="A68" t="s">
        <v>289</v>
      </c>
      <c r="B68" t="s">
        <v>290</v>
      </c>
      <c r="C68" s="1">
        <v>19617</v>
      </c>
      <c r="D68" s="1">
        <v>13447</v>
      </c>
      <c r="E68" t="s">
        <v>289</v>
      </c>
      <c r="F68" t="str">
        <f>_xlfn.XLOOKUP(Table11[[#This Row],[LocId]],Towerops!A75:A597,Towerops!A75:A597,"NoTowerOpsReport")</f>
        <v>JVL</v>
      </c>
    </row>
    <row r="69" spans="1:6" hidden="1">
      <c r="A69" t="s">
        <v>291</v>
      </c>
      <c r="B69" t="s">
        <v>292</v>
      </c>
      <c r="C69" s="1">
        <v>19541</v>
      </c>
      <c r="D69" s="1">
        <v>5266</v>
      </c>
      <c r="E69" t="s">
        <v>13</v>
      </c>
      <c r="F69" t="str">
        <f>_xlfn.XLOOKUP(Table11[[#This Row],[LocId]],Towerops!A76:A598,Towerops!A76:A598,"NoTowerOpsReport")</f>
        <v>NoTowerOpsReport</v>
      </c>
    </row>
    <row r="70" spans="1:6" hidden="1">
      <c r="A70" t="s">
        <v>293</v>
      </c>
      <c r="B70" t="s">
        <v>294</v>
      </c>
      <c r="C70" s="1">
        <v>19520</v>
      </c>
      <c r="D70" s="1">
        <v>1966</v>
      </c>
      <c r="E70" t="s">
        <v>13</v>
      </c>
      <c r="F70" t="str">
        <f>_xlfn.XLOOKUP(Table11[[#This Row],[LocId]],Towerops!A77:A599,Towerops!A77:A599,"NoTowerOpsReport")</f>
        <v>NoTowerOpsReport</v>
      </c>
    </row>
    <row r="71" spans="1:6" hidden="1">
      <c r="A71" t="s">
        <v>295</v>
      </c>
      <c r="B71" t="s">
        <v>296</v>
      </c>
      <c r="C71" s="1">
        <v>19256</v>
      </c>
      <c r="D71" s="1">
        <v>2514</v>
      </c>
      <c r="E71" t="s">
        <v>295</v>
      </c>
      <c r="F71" t="str">
        <f>_xlfn.XLOOKUP(Table11[[#This Row],[LocId]],Towerops!A78:A600,Towerops!A78:A600,"NoTowerOpsReport")</f>
        <v>NoTowerOpsReport</v>
      </c>
    </row>
    <row r="72" spans="1:6" hidden="1">
      <c r="A72" t="s">
        <v>297</v>
      </c>
      <c r="B72" t="s">
        <v>298</v>
      </c>
      <c r="C72" s="1">
        <v>19191</v>
      </c>
      <c r="D72" s="1">
        <v>21297</v>
      </c>
      <c r="E72" t="s">
        <v>13</v>
      </c>
      <c r="F72" t="str">
        <f>_xlfn.XLOOKUP(Table11[[#This Row],[LocId]],Towerops!A79:A601,Towerops!A79:A601,"NoTowerOpsReport")</f>
        <v>NoTowerOpsReport</v>
      </c>
    </row>
    <row r="73" spans="1:6" hidden="1">
      <c r="A73" t="s">
        <v>299</v>
      </c>
      <c r="B73" t="s">
        <v>300</v>
      </c>
      <c r="C73" s="1">
        <v>18965</v>
      </c>
      <c r="D73" s="1">
        <v>3099</v>
      </c>
      <c r="E73" t="s">
        <v>13</v>
      </c>
      <c r="F73" t="str">
        <f>_xlfn.XLOOKUP(Table11[[#This Row],[LocId]],Towerops!A80:A602,Towerops!A80:A602,"NoTowerOpsReport")</f>
        <v>NoTowerOpsReport</v>
      </c>
    </row>
    <row r="74" spans="1:6" hidden="1">
      <c r="A74" t="s">
        <v>301</v>
      </c>
      <c r="B74" t="s">
        <v>302</v>
      </c>
      <c r="C74" s="1">
        <v>18642</v>
      </c>
      <c r="D74" s="1">
        <v>7349</v>
      </c>
      <c r="E74" t="s">
        <v>301</v>
      </c>
      <c r="F74" t="str">
        <f>_xlfn.XLOOKUP(Table11[[#This Row],[LocId]],Towerops!A81:A603,Towerops!A81:A603,"NoTowerOpsReport")</f>
        <v>ENW</v>
      </c>
    </row>
    <row r="75" spans="1:6" hidden="1">
      <c r="A75" t="s">
        <v>303</v>
      </c>
      <c r="B75" t="s">
        <v>304</v>
      </c>
      <c r="C75" s="1">
        <v>18500</v>
      </c>
      <c r="D75" s="1">
        <v>34769</v>
      </c>
      <c r="E75" t="s">
        <v>303</v>
      </c>
      <c r="F75" t="str">
        <f>_xlfn.XLOOKUP(Table11[[#This Row],[LocId]],Towerops!A82:A604,Towerops!A82:A604,"NoTowerOpsReport")</f>
        <v>RFD</v>
      </c>
    </row>
    <row r="76" spans="1:6" hidden="1">
      <c r="A76" t="s">
        <v>305</v>
      </c>
      <c r="B76" t="s">
        <v>183</v>
      </c>
      <c r="C76" s="1">
        <v>18212</v>
      </c>
      <c r="D76" s="1">
        <v>2512</v>
      </c>
      <c r="E76" t="s">
        <v>13</v>
      </c>
      <c r="F76" t="str">
        <f>_xlfn.XLOOKUP(Table11[[#This Row],[LocId]],Towerops!A83:A605,Towerops!A83:A605,"NoTowerOpsReport")</f>
        <v>NoTowerOpsReport</v>
      </c>
    </row>
    <row r="77" spans="1:6" hidden="1">
      <c r="A77" t="s">
        <v>306</v>
      </c>
      <c r="B77" t="s">
        <v>185</v>
      </c>
      <c r="C77" s="1">
        <v>17876</v>
      </c>
      <c r="D77" s="1">
        <v>3837</v>
      </c>
      <c r="E77" t="s">
        <v>13</v>
      </c>
      <c r="F77" t="str">
        <f>_xlfn.XLOOKUP(Table11[[#This Row],[LocId]],Towerops!A84:A606,Towerops!A84:A606,"NoTowerOpsReport")</f>
        <v>NoTowerOpsReport</v>
      </c>
    </row>
    <row r="78" spans="1:6" hidden="1">
      <c r="A78" t="s">
        <v>307</v>
      </c>
      <c r="B78" t="s">
        <v>308</v>
      </c>
      <c r="C78" s="1">
        <v>17222</v>
      </c>
      <c r="D78" s="1">
        <v>4185</v>
      </c>
      <c r="E78" t="s">
        <v>13</v>
      </c>
      <c r="F78" t="str">
        <f>_xlfn.XLOOKUP(Table11[[#This Row],[LocId]],Towerops!A85:A607,Towerops!A85:A607,"NoTowerOpsReport")</f>
        <v>NoTowerOpsReport</v>
      </c>
    </row>
    <row r="79" spans="1:6" hidden="1">
      <c r="A79" t="s">
        <v>309</v>
      </c>
      <c r="B79" t="s">
        <v>310</v>
      </c>
      <c r="C79" s="1">
        <v>17219</v>
      </c>
      <c r="D79" s="1">
        <v>5746</v>
      </c>
      <c r="E79" t="s">
        <v>309</v>
      </c>
      <c r="F79" t="str">
        <f>_xlfn.XLOOKUP(Table11[[#This Row],[LocId]],Towerops!A86:A608,Towerops!A86:A608,"NoTowerOpsReport")</f>
        <v>YNG</v>
      </c>
    </row>
    <row r="80" spans="1:6" hidden="1">
      <c r="A80" t="s">
        <v>311</v>
      </c>
      <c r="B80" t="s">
        <v>312</v>
      </c>
      <c r="C80" s="1">
        <v>17160</v>
      </c>
      <c r="D80" s="1">
        <v>716</v>
      </c>
      <c r="E80" t="s">
        <v>13</v>
      </c>
      <c r="F80" t="str">
        <f>_xlfn.XLOOKUP(Table11[[#This Row],[LocId]],Towerops!A87:A609,Towerops!A87:A609,"NoTowerOpsReport")</f>
        <v>NoTowerOpsReport</v>
      </c>
    </row>
    <row r="81" spans="1:6" hidden="1">
      <c r="A81" t="s">
        <v>313</v>
      </c>
      <c r="B81" t="s">
        <v>314</v>
      </c>
      <c r="C81" s="1">
        <v>17136</v>
      </c>
      <c r="D81" s="1">
        <v>10258</v>
      </c>
      <c r="E81" t="s">
        <v>313</v>
      </c>
      <c r="F81" t="str">
        <f>_xlfn.XLOOKUP(Table11[[#This Row],[LocId]],Towerops!A88:A610,Towerops!A88:A610,"NoTowerOpsReport")</f>
        <v>MKG</v>
      </c>
    </row>
    <row r="82" spans="1:6" hidden="1">
      <c r="A82" t="s">
        <v>315</v>
      </c>
      <c r="B82" t="s">
        <v>179</v>
      </c>
      <c r="C82" s="1">
        <v>16724</v>
      </c>
      <c r="D82" s="1">
        <v>3708</v>
      </c>
      <c r="E82" t="s">
        <v>315</v>
      </c>
      <c r="F82" t="str">
        <f>_xlfn.XLOOKUP(Table11[[#This Row],[LocId]],Towerops!A89:A611,Towerops!A89:A611,"NoTowerOpsReport")</f>
        <v>NoTowerOpsReport</v>
      </c>
    </row>
    <row r="83" spans="1:6" hidden="1">
      <c r="A83" t="s">
        <v>316</v>
      </c>
      <c r="B83" t="s">
        <v>317</v>
      </c>
      <c r="C83" s="1">
        <v>16470</v>
      </c>
      <c r="D83" s="1">
        <v>7788</v>
      </c>
      <c r="E83" t="s">
        <v>13</v>
      </c>
      <c r="F83" t="str">
        <f>_xlfn.XLOOKUP(Table11[[#This Row],[LocId]],Towerops!A90:A612,Towerops!A90:A612,"NoTowerOpsReport")</f>
        <v>NoTowerOpsReport</v>
      </c>
    </row>
    <row r="84" spans="1:6" hidden="1">
      <c r="A84" t="s">
        <v>3753</v>
      </c>
      <c r="B84" t="s">
        <v>3754</v>
      </c>
      <c r="C84" s="1">
        <v>16421</v>
      </c>
      <c r="D84" s="1">
        <v>2261</v>
      </c>
      <c r="E84" t="s">
        <v>3612</v>
      </c>
      <c r="F84" t="str">
        <f>_xlfn.XLOOKUP(Table11[[#This Row],[LocId]],Towerops!A91:A613,Towerops!A91:A613,"NoTowerOpsReport")</f>
        <v>NoTowerOpsReport</v>
      </c>
    </row>
    <row r="85" spans="1:6">
      <c r="A85" t="s">
        <v>1067</v>
      </c>
      <c r="B85" t="s">
        <v>1068</v>
      </c>
      <c r="C85" s="1">
        <v>14864</v>
      </c>
      <c r="D85" s="1">
        <v>931</v>
      </c>
      <c r="E85" t="s">
        <v>3612</v>
      </c>
      <c r="F85" t="str">
        <f>_xlfn.XLOOKUP(Table11[[#This Row],[LocId]],Towerops!A92:A614,Towerops!A92:A614,"NoTowerOpsReport")</f>
        <v>MIE</v>
      </c>
    </row>
    <row r="86" spans="1:6" hidden="1">
      <c r="A86" t="s">
        <v>3755</v>
      </c>
      <c r="B86" t="s">
        <v>3756</v>
      </c>
      <c r="C86" s="1">
        <v>14820</v>
      </c>
      <c r="D86" s="1">
        <v>1961</v>
      </c>
      <c r="E86" t="s">
        <v>3612</v>
      </c>
      <c r="F86" t="str">
        <f>_xlfn.XLOOKUP(Table11[[#This Row],[LocId]],Towerops!A93:A615,Towerops!A93:A615,"NoTowerOpsReport")</f>
        <v>NoTowerOpsReport</v>
      </c>
    </row>
    <row r="87" spans="1:6">
      <c r="A87" t="s">
        <v>1026</v>
      </c>
      <c r="B87" t="s">
        <v>1027</v>
      </c>
      <c r="C87" s="1">
        <v>14580</v>
      </c>
      <c r="D87" s="1">
        <v>2638</v>
      </c>
      <c r="E87" t="s">
        <v>3612</v>
      </c>
      <c r="F87" t="str">
        <f>_xlfn.XLOOKUP(Table11[[#This Row],[LocId]],Towerops!A94:A616,Towerops!A94:A616,"NoTowerOpsReport")</f>
        <v>STC</v>
      </c>
    </row>
    <row r="88" spans="1:6" hidden="1">
      <c r="A88" t="s">
        <v>3757</v>
      </c>
      <c r="B88" t="s">
        <v>1526</v>
      </c>
      <c r="C88" s="1">
        <v>14462</v>
      </c>
      <c r="D88" s="1">
        <v>132</v>
      </c>
      <c r="E88" t="s">
        <v>3612</v>
      </c>
      <c r="F88" t="str">
        <f>_xlfn.XLOOKUP(Table11[[#This Row],[LocId]],Towerops!A95:A617,Towerops!A95:A617,"NoTowerOpsReport")</f>
        <v>NoTowerOpsReport</v>
      </c>
    </row>
    <row r="89" spans="1:6">
      <c r="A89" t="s">
        <v>1022</v>
      </c>
      <c r="B89" t="s">
        <v>1023</v>
      </c>
      <c r="C89" s="1">
        <v>13934</v>
      </c>
      <c r="D89" s="1">
        <v>2703</v>
      </c>
      <c r="E89" t="s">
        <v>3612</v>
      </c>
      <c r="F89" t="str">
        <f>_xlfn.XLOOKUP(Table11[[#This Row],[LocId]],Towerops!A96:A618,Towerops!A96:A618,"NoTowerOpsReport")</f>
        <v>HUF</v>
      </c>
    </row>
    <row r="90" spans="1:6" hidden="1">
      <c r="A90" t="s">
        <v>3758</v>
      </c>
      <c r="B90" t="s">
        <v>185</v>
      </c>
      <c r="C90" s="1">
        <v>13887</v>
      </c>
      <c r="D90" s="1">
        <v>1004</v>
      </c>
      <c r="E90" t="s">
        <v>3612</v>
      </c>
      <c r="F90" t="str">
        <f>_xlfn.XLOOKUP(Table11[[#This Row],[LocId]],Towerops!A97:A619,Towerops!A97:A619,"NoTowerOpsReport")</f>
        <v>NoTowerOpsReport</v>
      </c>
    </row>
    <row r="91" spans="1:6" hidden="1">
      <c r="A91" t="s">
        <v>3759</v>
      </c>
      <c r="B91" t="s">
        <v>3760</v>
      </c>
      <c r="C91" s="1">
        <v>13572</v>
      </c>
      <c r="D91" s="1">
        <v>855</v>
      </c>
      <c r="E91" t="s">
        <v>3612</v>
      </c>
      <c r="F91" t="str">
        <f>_xlfn.XLOOKUP(Table11[[#This Row],[LocId]],Towerops!A98:A620,Towerops!A98:A620,"NoTowerOpsReport")</f>
        <v>NoTowerOpsReport</v>
      </c>
    </row>
    <row r="92" spans="1:6" hidden="1">
      <c r="A92" t="s">
        <v>3761</v>
      </c>
      <c r="B92" t="s">
        <v>3762</v>
      </c>
      <c r="C92" s="1">
        <v>13318</v>
      </c>
      <c r="D92" s="1">
        <v>11353</v>
      </c>
      <c r="E92" t="s">
        <v>3612</v>
      </c>
      <c r="F92" t="str">
        <f>_xlfn.XLOOKUP(Table11[[#This Row],[LocId]],Towerops!A99:A621,Towerops!A99:A621,"NoTowerOpsReport")</f>
        <v>NoTowerOpsReport</v>
      </c>
    </row>
    <row r="93" spans="1:6" hidden="1">
      <c r="A93" t="s">
        <v>3763</v>
      </c>
      <c r="B93" t="s">
        <v>3764</v>
      </c>
      <c r="C93" s="1">
        <v>13269</v>
      </c>
      <c r="D93" s="1">
        <v>1637</v>
      </c>
      <c r="E93" t="s">
        <v>3612</v>
      </c>
      <c r="F93" t="str">
        <f>_xlfn.XLOOKUP(Table11[[#This Row],[LocId]],Towerops!A100:A622,Towerops!A100:A622,"NoTowerOpsReport")</f>
        <v>NoTowerOpsReport</v>
      </c>
    </row>
    <row r="94" spans="1:6" hidden="1">
      <c r="A94" t="s">
        <v>3765</v>
      </c>
      <c r="B94" t="s">
        <v>3766</v>
      </c>
      <c r="C94" s="1">
        <v>13082</v>
      </c>
      <c r="D94" s="1">
        <v>409</v>
      </c>
      <c r="E94" t="s">
        <v>3612</v>
      </c>
      <c r="F94" t="str">
        <f>_xlfn.XLOOKUP(Table11[[#This Row],[LocId]],Towerops!A101:A623,Towerops!A101:A623,"NoTowerOpsReport")</f>
        <v>NoTowerOpsReport</v>
      </c>
    </row>
    <row r="95" spans="1:6">
      <c r="A95" t="s">
        <v>935</v>
      </c>
      <c r="B95" t="s">
        <v>936</v>
      </c>
      <c r="C95" s="1">
        <v>12798</v>
      </c>
      <c r="D95" s="1">
        <v>26658</v>
      </c>
      <c r="E95" t="s">
        <v>3612</v>
      </c>
      <c r="F95" t="str">
        <f>_xlfn.XLOOKUP(Table11[[#This Row],[LocId]],Towerops!A102:A624,Towerops!A102:A624,"NoTowerOpsReport")</f>
        <v>LSE</v>
      </c>
    </row>
    <row r="96" spans="1:6" hidden="1">
      <c r="A96" t="s">
        <v>3767</v>
      </c>
      <c r="B96" t="s">
        <v>3768</v>
      </c>
      <c r="C96" s="1">
        <v>12710</v>
      </c>
      <c r="D96" s="1">
        <v>623</v>
      </c>
      <c r="E96" t="s">
        <v>3612</v>
      </c>
      <c r="F96" t="str">
        <f>_xlfn.XLOOKUP(Table11[[#This Row],[LocId]],Towerops!A103:A625,Towerops!A103:A625,"NoTowerOpsReport")</f>
        <v>NoTowerOpsReport</v>
      </c>
    </row>
    <row r="97" spans="1:6">
      <c r="A97" t="s">
        <v>1082</v>
      </c>
      <c r="B97" t="s">
        <v>196</v>
      </c>
      <c r="C97" s="1">
        <v>12468</v>
      </c>
      <c r="D97" s="1">
        <v>377</v>
      </c>
      <c r="E97" t="s">
        <v>3612</v>
      </c>
      <c r="F97" t="str">
        <f>_xlfn.XLOOKUP(Table11[[#This Row],[LocId]],Towerops!A104:A626,Towerops!A104:A626,"NoTowerOpsReport")</f>
        <v>MWC</v>
      </c>
    </row>
    <row r="98" spans="1:6" hidden="1">
      <c r="A98" t="s">
        <v>3769</v>
      </c>
      <c r="B98" t="s">
        <v>3770</v>
      </c>
      <c r="C98" s="1">
        <v>12348</v>
      </c>
      <c r="D98" s="1">
        <v>22619</v>
      </c>
      <c r="E98" t="s">
        <v>3612</v>
      </c>
      <c r="F98" t="str">
        <f>_xlfn.XLOOKUP(Table11[[#This Row],[LocId]],Towerops!A105:A627,Towerops!A105:A627,"NoTowerOpsReport")</f>
        <v>NoTowerOpsReport</v>
      </c>
    </row>
    <row r="99" spans="1:6" hidden="1">
      <c r="A99" t="s">
        <v>3771</v>
      </c>
      <c r="B99" t="s">
        <v>3772</v>
      </c>
      <c r="C99" s="1">
        <v>11993</v>
      </c>
      <c r="D99" s="1">
        <v>11518</v>
      </c>
      <c r="E99" t="s">
        <v>3612</v>
      </c>
      <c r="F99" t="str">
        <f>_xlfn.XLOOKUP(Table11[[#This Row],[LocId]],Towerops!A106:A628,Towerops!A106:A628,"NoTowerOpsReport")</f>
        <v>NoTowerOpsReport</v>
      </c>
    </row>
    <row r="100" spans="1:6" hidden="1">
      <c r="A100" t="s">
        <v>3773</v>
      </c>
      <c r="B100" t="s">
        <v>200</v>
      </c>
      <c r="C100" s="1">
        <v>11738</v>
      </c>
      <c r="D100" s="1">
        <v>968</v>
      </c>
      <c r="E100" t="s">
        <v>3612</v>
      </c>
      <c r="F100" t="str">
        <f>_xlfn.XLOOKUP(Table11[[#This Row],[LocId]],Towerops!A107:A629,Towerops!A107:A629,"NoTowerOpsReport")</f>
        <v>NoTowerOpsReport</v>
      </c>
    </row>
    <row r="101" spans="1:6" hidden="1">
      <c r="A101" t="s">
        <v>3774</v>
      </c>
      <c r="B101" t="s">
        <v>3775</v>
      </c>
      <c r="C101" s="1">
        <v>10940</v>
      </c>
      <c r="D101" s="1">
        <v>16384</v>
      </c>
      <c r="E101" t="s">
        <v>3612</v>
      </c>
      <c r="F101" t="str">
        <f>_xlfn.XLOOKUP(Table11[[#This Row],[LocId]],Towerops!A108:A630,Towerops!A108:A630,"NoTowerOpsReport")</f>
        <v>NoTowerOpsReport</v>
      </c>
    </row>
    <row r="102" spans="1:6">
      <c r="A102" t="s">
        <v>943</v>
      </c>
      <c r="B102" t="s">
        <v>944</v>
      </c>
      <c r="C102" s="1">
        <v>10579</v>
      </c>
      <c r="D102" s="1">
        <v>21138</v>
      </c>
      <c r="E102" t="s">
        <v>3612</v>
      </c>
      <c r="F102" t="str">
        <f>_xlfn.XLOOKUP(Table11[[#This Row],[LocId]],Towerops!A109:A631,Towerops!A109:A631,"NoTowerOpsReport")</f>
        <v>SAW</v>
      </c>
    </row>
    <row r="103" spans="1:6" hidden="1">
      <c r="A103" t="s">
        <v>3776</v>
      </c>
      <c r="B103" t="s">
        <v>3777</v>
      </c>
      <c r="C103" s="1">
        <v>10472</v>
      </c>
      <c r="D103" s="1">
        <v>91</v>
      </c>
      <c r="E103" t="s">
        <v>3612</v>
      </c>
      <c r="F103" t="str">
        <f>_xlfn.XLOOKUP(Table11[[#This Row],[LocId]],Towerops!A110:A632,Towerops!A110:A632,"NoTowerOpsReport")</f>
        <v>NoTowerOpsReport</v>
      </c>
    </row>
    <row r="104" spans="1:6">
      <c r="A104" t="s">
        <v>1052</v>
      </c>
      <c r="B104" t="s">
        <v>1053</v>
      </c>
      <c r="C104" s="1">
        <v>10436</v>
      </c>
      <c r="D104" s="1">
        <v>1265</v>
      </c>
      <c r="E104" t="s">
        <v>3612</v>
      </c>
      <c r="F104" t="str">
        <f>_xlfn.XLOOKUP(Table11[[#This Row],[LocId]],Towerops!A111:A633,Towerops!A111:A633,"NoTowerOpsReport")</f>
        <v>MFD</v>
      </c>
    </row>
    <row r="105" spans="1:6" hidden="1">
      <c r="A105" t="s">
        <v>3778</v>
      </c>
      <c r="B105" t="s">
        <v>1411</v>
      </c>
      <c r="C105" s="1">
        <v>9867</v>
      </c>
      <c r="D105" s="1">
        <v>16025</v>
      </c>
      <c r="E105" t="s">
        <v>3612</v>
      </c>
      <c r="F105" t="str">
        <f>_xlfn.XLOOKUP(Table11[[#This Row],[LocId]],Towerops!A112:A634,Towerops!A112:A634,"NoTowerOpsReport")</f>
        <v>NoTowerOpsReport</v>
      </c>
    </row>
    <row r="106" spans="1:6" hidden="1">
      <c r="A106" t="s">
        <v>3779</v>
      </c>
      <c r="B106" t="s">
        <v>185</v>
      </c>
      <c r="C106" s="1">
        <v>9723</v>
      </c>
      <c r="D106" s="1">
        <v>3779</v>
      </c>
      <c r="E106" t="s">
        <v>3612</v>
      </c>
      <c r="F106" t="str">
        <f>_xlfn.XLOOKUP(Table11[[#This Row],[LocId]],Towerops!A113:A635,Towerops!A113:A635,"NoTowerOpsReport")</f>
        <v>NoTowerOpsReport</v>
      </c>
    </row>
    <row r="107" spans="1:6" hidden="1">
      <c r="A107" t="s">
        <v>3780</v>
      </c>
      <c r="B107" t="s">
        <v>3781</v>
      </c>
      <c r="C107" s="1">
        <v>9698</v>
      </c>
      <c r="D107" s="1">
        <v>467</v>
      </c>
      <c r="E107" t="s">
        <v>3612</v>
      </c>
      <c r="F107" t="str">
        <f>_xlfn.XLOOKUP(Table11[[#This Row],[LocId]],Towerops!A114:A636,Towerops!A114:A636,"NoTowerOpsReport")</f>
        <v>NoTowerOpsReport</v>
      </c>
    </row>
    <row r="108" spans="1:6" hidden="1">
      <c r="A108" t="s">
        <v>3782</v>
      </c>
      <c r="B108" t="s">
        <v>3783</v>
      </c>
      <c r="C108" s="1">
        <v>9616</v>
      </c>
      <c r="D108" s="1">
        <v>1201</v>
      </c>
      <c r="E108" t="s">
        <v>3612</v>
      </c>
      <c r="F108" t="str">
        <f>_xlfn.XLOOKUP(Table11[[#This Row],[LocId]],Towerops!A115:A637,Towerops!A115:A637,"NoTowerOpsReport")</f>
        <v>NoTowerOpsReport</v>
      </c>
    </row>
    <row r="109" spans="1:6" hidden="1">
      <c r="A109" t="s">
        <v>3784</v>
      </c>
      <c r="B109" t="s">
        <v>3785</v>
      </c>
      <c r="C109" s="1">
        <v>9603</v>
      </c>
      <c r="D109" s="1">
        <v>2075</v>
      </c>
      <c r="E109" t="s">
        <v>3612</v>
      </c>
      <c r="F109" t="str">
        <f>_xlfn.XLOOKUP(Table11[[#This Row],[LocId]],Towerops!A116:A638,Towerops!A116:A638,"NoTowerOpsReport")</f>
        <v>NoTowerOpsReport</v>
      </c>
    </row>
    <row r="110" spans="1:6" hidden="1">
      <c r="A110" t="s">
        <v>3786</v>
      </c>
      <c r="B110" t="s">
        <v>3787</v>
      </c>
      <c r="C110" s="1">
        <v>9229</v>
      </c>
      <c r="D110" s="1">
        <v>693</v>
      </c>
      <c r="E110" t="s">
        <v>3612</v>
      </c>
      <c r="F110" t="str">
        <f>_xlfn.XLOOKUP(Table11[[#This Row],[LocId]],Towerops!A117:A639,Towerops!A117:A639,"NoTowerOpsReport")</f>
        <v>NoTowerOpsReport</v>
      </c>
    </row>
    <row r="111" spans="1:6" hidden="1">
      <c r="A111" t="s">
        <v>3788</v>
      </c>
      <c r="B111" t="s">
        <v>3789</v>
      </c>
      <c r="C111" s="1">
        <v>9182</v>
      </c>
      <c r="D111" s="1">
        <v>1093</v>
      </c>
      <c r="E111" t="s">
        <v>3612</v>
      </c>
      <c r="F111" t="str">
        <f>_xlfn.XLOOKUP(Table11[[#This Row],[LocId]],Towerops!A118:A640,Towerops!A118:A640,"NoTowerOpsReport")</f>
        <v>NoTowerOpsReport</v>
      </c>
    </row>
    <row r="112" spans="1:6" hidden="1">
      <c r="A112" t="s">
        <v>3790</v>
      </c>
      <c r="B112" t="s">
        <v>3791</v>
      </c>
      <c r="C112" s="1">
        <v>9167</v>
      </c>
      <c r="D112" s="1">
        <v>205</v>
      </c>
      <c r="E112" t="s">
        <v>3612</v>
      </c>
      <c r="F112" t="str">
        <f>_xlfn.XLOOKUP(Table11[[#This Row],[LocId]],Towerops!A119:A641,Towerops!A119:A641,"NoTowerOpsReport")</f>
        <v>NoTowerOpsReport</v>
      </c>
    </row>
    <row r="113" spans="1:6">
      <c r="A113" t="s">
        <v>1098</v>
      </c>
      <c r="B113" t="s">
        <v>175</v>
      </c>
      <c r="C113" s="1">
        <v>8874</v>
      </c>
      <c r="D113" s="1">
        <v>171</v>
      </c>
      <c r="E113" t="s">
        <v>3612</v>
      </c>
      <c r="F113" t="str">
        <f>_xlfn.XLOOKUP(Table11[[#This Row],[LocId]],Towerops!A120:A642,Towerops!A120:A642,"NoTowerOpsReport")</f>
        <v>MIC</v>
      </c>
    </row>
    <row r="114" spans="1:6">
      <c r="A114" t="s">
        <v>951</v>
      </c>
      <c r="B114" t="s">
        <v>952</v>
      </c>
      <c r="C114" s="1">
        <v>8528</v>
      </c>
      <c r="D114" s="1">
        <v>18591</v>
      </c>
      <c r="E114" t="s">
        <v>3612</v>
      </c>
      <c r="F114" t="str">
        <f>_xlfn.XLOOKUP(Table11[[#This Row],[LocId]],Towerops!A121:A643,Towerops!A121:A643,"NoTowerOpsReport")</f>
        <v>DEC</v>
      </c>
    </row>
    <row r="115" spans="1:6" hidden="1">
      <c r="A115" t="s">
        <v>3792</v>
      </c>
      <c r="B115" t="s">
        <v>3793</v>
      </c>
      <c r="C115" s="1">
        <v>8520</v>
      </c>
      <c r="D115" s="1">
        <v>566</v>
      </c>
      <c r="E115" t="s">
        <v>3612</v>
      </c>
      <c r="F115" t="str">
        <f>_xlfn.XLOOKUP(Table11[[#This Row],[LocId]],Towerops!A122:A644,Towerops!A122:A644,"NoTowerOpsReport")</f>
        <v>NoTowerOpsReport</v>
      </c>
    </row>
    <row r="116" spans="1:6" hidden="1">
      <c r="A116" t="s">
        <v>3794</v>
      </c>
      <c r="B116" t="s">
        <v>3795</v>
      </c>
      <c r="C116" s="1">
        <v>8517</v>
      </c>
      <c r="D116" s="1">
        <v>10</v>
      </c>
      <c r="E116" t="s">
        <v>3612</v>
      </c>
      <c r="F116" t="str">
        <f>_xlfn.XLOOKUP(Table11[[#This Row],[LocId]],Towerops!A123:A645,Towerops!A123:A645,"NoTowerOpsReport")</f>
        <v>NoTowerOpsReport</v>
      </c>
    </row>
    <row r="117" spans="1:6" hidden="1">
      <c r="A117" t="s">
        <v>677</v>
      </c>
      <c r="B117" t="s">
        <v>3796</v>
      </c>
      <c r="C117" s="1">
        <v>8498</v>
      </c>
      <c r="D117" s="1">
        <v>2980</v>
      </c>
      <c r="E117" t="s">
        <v>3612</v>
      </c>
      <c r="F117" t="str">
        <f>_xlfn.XLOOKUP(Table11[[#This Row],[LocId]],Towerops!A124:A646,Towerops!A124:A646,"NoTowerOpsReport")</f>
        <v>NoTowerOpsReport</v>
      </c>
    </row>
    <row r="118" spans="1:6" hidden="1">
      <c r="A118" t="s">
        <v>3797</v>
      </c>
      <c r="B118" t="s">
        <v>3798</v>
      </c>
      <c r="C118" s="1">
        <v>8496</v>
      </c>
      <c r="D118" s="1">
        <v>267</v>
      </c>
      <c r="E118" t="s">
        <v>3612</v>
      </c>
      <c r="F118" t="str">
        <f>_xlfn.XLOOKUP(Table11[[#This Row],[LocId]],Towerops!A125:A647,Towerops!A125:A647,"NoTowerOpsReport")</f>
        <v>NoTowerOpsReport</v>
      </c>
    </row>
    <row r="119" spans="1:6" hidden="1">
      <c r="A119" t="s">
        <v>3799</v>
      </c>
      <c r="B119" t="s">
        <v>3800</v>
      </c>
      <c r="C119" s="1">
        <v>8241</v>
      </c>
      <c r="D119" s="1">
        <v>1154</v>
      </c>
      <c r="E119" t="s">
        <v>3612</v>
      </c>
      <c r="F119" t="str">
        <f>_xlfn.XLOOKUP(Table11[[#This Row],[LocId]],Towerops!A126:A648,Towerops!A126:A648,"NoTowerOpsReport")</f>
        <v>NoTowerOpsReport</v>
      </c>
    </row>
    <row r="120" spans="1:6" hidden="1">
      <c r="A120" t="s">
        <v>3801</v>
      </c>
      <c r="B120" t="s">
        <v>3802</v>
      </c>
      <c r="C120" s="1">
        <v>8170</v>
      </c>
      <c r="D120" s="1">
        <v>19</v>
      </c>
      <c r="E120" t="s">
        <v>3612</v>
      </c>
      <c r="F120" t="str">
        <f>_xlfn.XLOOKUP(Table11[[#This Row],[LocId]],Towerops!A127:A649,Towerops!A127:A649,"NoTowerOpsReport")</f>
        <v>NoTowerOpsReport</v>
      </c>
    </row>
    <row r="121" spans="1:6" hidden="1">
      <c r="A121" t="s">
        <v>3803</v>
      </c>
      <c r="B121" t="s">
        <v>3804</v>
      </c>
      <c r="C121" s="1">
        <v>8155</v>
      </c>
      <c r="D121" s="1">
        <v>1870</v>
      </c>
      <c r="E121" t="s">
        <v>3612</v>
      </c>
      <c r="F121" t="str">
        <f>_xlfn.XLOOKUP(Table11[[#This Row],[LocId]],Towerops!A128:A650,Towerops!A128:A650,"NoTowerOpsReport")</f>
        <v>NoTowerOpsReport</v>
      </c>
    </row>
    <row r="122" spans="1:6" hidden="1">
      <c r="A122" t="s">
        <v>3805</v>
      </c>
      <c r="B122" t="s">
        <v>3806</v>
      </c>
      <c r="C122" s="1">
        <v>7943</v>
      </c>
      <c r="D122" s="1">
        <v>1245</v>
      </c>
      <c r="E122" t="s">
        <v>3612</v>
      </c>
      <c r="F122" t="str">
        <f>_xlfn.XLOOKUP(Table11[[#This Row],[LocId]],Towerops!A129:A651,Towerops!A129:A651,"NoTowerOpsReport")</f>
        <v>NoTowerOpsReport</v>
      </c>
    </row>
    <row r="123" spans="1:6" hidden="1">
      <c r="A123" t="s">
        <v>3807</v>
      </c>
      <c r="B123" t="s">
        <v>3808</v>
      </c>
      <c r="C123" s="1">
        <v>7834</v>
      </c>
      <c r="D123" s="1">
        <v>486</v>
      </c>
      <c r="E123" t="s">
        <v>3612</v>
      </c>
      <c r="F123" t="str">
        <f>_xlfn.XLOOKUP(Table11[[#This Row],[LocId]],Towerops!A130:A652,Towerops!A130:A652,"NoTowerOpsReport")</f>
        <v>NoTowerOpsReport</v>
      </c>
    </row>
    <row r="124" spans="1:6">
      <c r="A124" t="s">
        <v>1034</v>
      </c>
      <c r="B124" t="s">
        <v>391</v>
      </c>
      <c r="C124" s="1">
        <v>7820</v>
      </c>
      <c r="D124" s="1">
        <v>2096</v>
      </c>
      <c r="E124" t="s">
        <v>3612</v>
      </c>
      <c r="F124" t="str">
        <f>_xlfn.XLOOKUP(Table11[[#This Row],[LocId]],Towerops!A131:A653,Towerops!A131:A653,"NoTowerOpsReport")</f>
        <v>JXN</v>
      </c>
    </row>
    <row r="125" spans="1:6" hidden="1">
      <c r="A125" t="s">
        <v>3809</v>
      </c>
      <c r="B125" t="s">
        <v>3810</v>
      </c>
      <c r="C125" s="1">
        <v>7634</v>
      </c>
      <c r="D125" s="1">
        <v>839</v>
      </c>
      <c r="E125" t="s">
        <v>3612</v>
      </c>
      <c r="F125" t="str">
        <f>_xlfn.XLOOKUP(Table11[[#This Row],[LocId]],Towerops!A132:A654,Towerops!A132:A654,"NoTowerOpsReport")</f>
        <v>NoTowerOpsReport</v>
      </c>
    </row>
    <row r="126" spans="1:6" hidden="1">
      <c r="A126" t="s">
        <v>3811</v>
      </c>
      <c r="B126" t="s">
        <v>3812</v>
      </c>
      <c r="C126" s="1">
        <v>7373</v>
      </c>
      <c r="D126" s="1">
        <v>967</v>
      </c>
      <c r="E126" t="s">
        <v>3612</v>
      </c>
      <c r="F126" t="str">
        <f>_xlfn.XLOOKUP(Table11[[#This Row],[LocId]],Towerops!A133:A655,Towerops!A133:A655,"NoTowerOpsReport")</f>
        <v>NoTowerOpsReport</v>
      </c>
    </row>
    <row r="127" spans="1:6" hidden="1">
      <c r="A127" t="s">
        <v>3813</v>
      </c>
      <c r="B127" t="s">
        <v>3814</v>
      </c>
      <c r="C127" s="1">
        <v>7315</v>
      </c>
      <c r="D127" s="1">
        <v>594</v>
      </c>
      <c r="E127" t="s">
        <v>3612</v>
      </c>
      <c r="F127" t="str">
        <f>_xlfn.XLOOKUP(Table11[[#This Row],[LocId]],Towerops!A134:A656,Towerops!A134:A656,"NoTowerOpsReport")</f>
        <v>NoTowerOpsReport</v>
      </c>
    </row>
    <row r="128" spans="1:6" hidden="1">
      <c r="A128" t="s">
        <v>3815</v>
      </c>
      <c r="B128" t="s">
        <v>33</v>
      </c>
      <c r="C128" s="1">
        <v>7279</v>
      </c>
      <c r="D128" s="1">
        <v>1254</v>
      </c>
      <c r="E128" t="s">
        <v>3612</v>
      </c>
      <c r="F128" t="str">
        <f>_xlfn.XLOOKUP(Table11[[#This Row],[LocId]],Towerops!A135:A657,Towerops!A135:A657,"NoTowerOpsReport")</f>
        <v>NoTowerOpsReport</v>
      </c>
    </row>
    <row r="129" spans="1:6" hidden="1">
      <c r="A129" t="s">
        <v>3816</v>
      </c>
      <c r="B129" t="s">
        <v>3817</v>
      </c>
      <c r="C129" s="1">
        <v>7268</v>
      </c>
      <c r="D129" s="1">
        <v>10279</v>
      </c>
      <c r="E129" t="s">
        <v>3612</v>
      </c>
      <c r="F129" t="str">
        <f>_xlfn.XLOOKUP(Table11[[#This Row],[LocId]],Towerops!A136:A658,Towerops!A136:A658,"NoTowerOpsReport")</f>
        <v>NoTowerOpsReport</v>
      </c>
    </row>
    <row r="130" spans="1:6" hidden="1">
      <c r="A130" t="s">
        <v>3818</v>
      </c>
      <c r="B130" t="s">
        <v>3819</v>
      </c>
      <c r="C130" s="1">
        <v>7131</v>
      </c>
      <c r="D130" s="1">
        <v>8587</v>
      </c>
      <c r="E130" t="s">
        <v>3612</v>
      </c>
      <c r="F130" t="str">
        <f>_xlfn.XLOOKUP(Table11[[#This Row],[LocId]],Towerops!A137:A659,Towerops!A137:A659,"NoTowerOpsReport")</f>
        <v>NoTowerOpsReport</v>
      </c>
    </row>
    <row r="131" spans="1:6" hidden="1">
      <c r="A131" t="s">
        <v>3820</v>
      </c>
      <c r="B131" t="s">
        <v>353</v>
      </c>
      <c r="C131" s="1">
        <v>6931</v>
      </c>
      <c r="D131" s="1">
        <v>133</v>
      </c>
      <c r="E131" t="s">
        <v>3612</v>
      </c>
      <c r="F131" t="str">
        <f>_xlfn.XLOOKUP(Table11[[#This Row],[LocId]],Towerops!A138:A660,Towerops!A138:A660,"NoTowerOpsReport")</f>
        <v>NoTowerOpsReport</v>
      </c>
    </row>
    <row r="132" spans="1:6" hidden="1">
      <c r="A132" t="s">
        <v>3821</v>
      </c>
      <c r="B132" t="s">
        <v>3822</v>
      </c>
      <c r="C132" s="1">
        <v>6884</v>
      </c>
      <c r="D132" s="1">
        <v>335</v>
      </c>
      <c r="E132" t="s">
        <v>3612</v>
      </c>
      <c r="F132" t="str">
        <f>_xlfn.XLOOKUP(Table11[[#This Row],[LocId]],Towerops!A139:A661,Towerops!A139:A661,"NoTowerOpsReport")</f>
        <v>NoTowerOpsReport</v>
      </c>
    </row>
    <row r="133" spans="1:6" hidden="1">
      <c r="A133" t="s">
        <v>3823</v>
      </c>
      <c r="B133" t="s">
        <v>3824</v>
      </c>
      <c r="C133" s="1">
        <v>6880</v>
      </c>
      <c r="D133" s="1">
        <v>1094</v>
      </c>
      <c r="E133" t="s">
        <v>3612</v>
      </c>
      <c r="F133" t="str">
        <f>_xlfn.XLOOKUP(Table11[[#This Row],[LocId]],Towerops!A140:A662,Towerops!A140:A662,"NoTowerOpsReport")</f>
        <v>NoTowerOpsReport</v>
      </c>
    </row>
    <row r="134" spans="1:6" hidden="1">
      <c r="A134" t="s">
        <v>3825</v>
      </c>
      <c r="B134" t="s">
        <v>3826</v>
      </c>
      <c r="C134" s="1">
        <v>6862</v>
      </c>
      <c r="D134" s="1">
        <v>363</v>
      </c>
      <c r="E134" t="s">
        <v>3612</v>
      </c>
      <c r="F134" t="str">
        <f>_xlfn.XLOOKUP(Table11[[#This Row],[LocId]],Towerops!A141:A663,Towerops!A141:A663,"NoTowerOpsReport")</f>
        <v>NoTowerOpsReport</v>
      </c>
    </row>
    <row r="135" spans="1:6" hidden="1">
      <c r="A135" t="s">
        <v>3827</v>
      </c>
      <c r="B135" t="s">
        <v>3828</v>
      </c>
      <c r="C135" s="1">
        <v>6816</v>
      </c>
      <c r="D135" s="1">
        <v>139</v>
      </c>
      <c r="E135" t="s">
        <v>3612</v>
      </c>
      <c r="F135" t="str">
        <f>_xlfn.XLOOKUP(Table11[[#This Row],[LocId]],Towerops!A142:A664,Towerops!A142:A664,"NoTowerOpsReport")</f>
        <v>NoTowerOpsReport</v>
      </c>
    </row>
    <row r="136" spans="1:6" hidden="1">
      <c r="A136" t="s">
        <v>3829</v>
      </c>
      <c r="B136" t="s">
        <v>585</v>
      </c>
      <c r="C136" s="1">
        <v>6777</v>
      </c>
      <c r="D136" s="1">
        <v>486</v>
      </c>
      <c r="E136" t="s">
        <v>3612</v>
      </c>
      <c r="F136" t="str">
        <f>_xlfn.XLOOKUP(Table11[[#This Row],[LocId]],Towerops!A143:A665,Towerops!A143:A665,"NoTowerOpsReport")</f>
        <v>NoTowerOpsReport</v>
      </c>
    </row>
    <row r="137" spans="1:6" hidden="1">
      <c r="A137" t="s">
        <v>3830</v>
      </c>
      <c r="B137" t="s">
        <v>3831</v>
      </c>
      <c r="C137" s="1">
        <v>6730</v>
      </c>
      <c r="D137" s="1">
        <v>292</v>
      </c>
      <c r="E137" t="s">
        <v>3612</v>
      </c>
      <c r="F137" t="str">
        <f>_xlfn.XLOOKUP(Table11[[#This Row],[LocId]],Towerops!A144:A666,Towerops!A144:A666,"NoTowerOpsReport")</f>
        <v>NoTowerOpsReport</v>
      </c>
    </row>
    <row r="138" spans="1:6" hidden="1">
      <c r="A138" t="s">
        <v>3832</v>
      </c>
      <c r="B138" t="s">
        <v>1660</v>
      </c>
      <c r="C138" s="1">
        <v>6724</v>
      </c>
      <c r="D138" s="1">
        <v>575</v>
      </c>
      <c r="E138" t="s">
        <v>3612</v>
      </c>
      <c r="F138" t="str">
        <f>_xlfn.XLOOKUP(Table11[[#This Row],[LocId]],Towerops!A145:A667,Towerops!A145:A667,"NoTowerOpsReport")</f>
        <v>NoTowerOpsReport</v>
      </c>
    </row>
    <row r="139" spans="1:6">
      <c r="A139" t="s">
        <v>947</v>
      </c>
      <c r="B139" t="s">
        <v>948</v>
      </c>
      <c r="C139" s="1">
        <v>6654</v>
      </c>
      <c r="D139" s="1">
        <v>20199</v>
      </c>
      <c r="E139" t="s">
        <v>3612</v>
      </c>
      <c r="F139" t="str">
        <f>_xlfn.XLOOKUP(Table11[[#This Row],[LocId]],Towerops!A146:A668,Towerops!A146:A668,"NoTowerOpsReport")</f>
        <v>MWA</v>
      </c>
    </row>
    <row r="140" spans="1:6" hidden="1">
      <c r="A140" t="s">
        <v>3833</v>
      </c>
      <c r="B140" t="s">
        <v>3834</v>
      </c>
      <c r="C140" s="1">
        <v>6587</v>
      </c>
      <c r="D140" s="1">
        <v>544</v>
      </c>
      <c r="E140" t="s">
        <v>3612</v>
      </c>
      <c r="F140" t="str">
        <f>_xlfn.XLOOKUP(Table11[[#This Row],[LocId]],Towerops!A147:A669,Towerops!A147:A669,"NoTowerOpsReport")</f>
        <v>NoTowerOpsReport</v>
      </c>
    </row>
    <row r="141" spans="1:6" hidden="1">
      <c r="A141" t="s">
        <v>3835</v>
      </c>
      <c r="B141" t="s">
        <v>864</v>
      </c>
      <c r="C141" s="1">
        <v>6511</v>
      </c>
      <c r="D141" s="1">
        <v>909</v>
      </c>
      <c r="E141" t="s">
        <v>3612</v>
      </c>
      <c r="F141" t="str">
        <f>_xlfn.XLOOKUP(Table11[[#This Row],[LocId]],Towerops!A148:A670,Towerops!A148:A670,"NoTowerOpsReport")</f>
        <v>NoTowerOpsReport</v>
      </c>
    </row>
    <row r="142" spans="1:6" hidden="1">
      <c r="A142" t="s">
        <v>3836</v>
      </c>
      <c r="B142" t="s">
        <v>323</v>
      </c>
      <c r="C142" s="1">
        <v>6477</v>
      </c>
      <c r="D142" s="1">
        <v>277</v>
      </c>
      <c r="E142" t="s">
        <v>3612</v>
      </c>
      <c r="F142" t="str">
        <f>_xlfn.XLOOKUP(Table11[[#This Row],[LocId]],Towerops!A149:A671,Towerops!A149:A671,"NoTowerOpsReport")</f>
        <v>NoTowerOpsReport</v>
      </c>
    </row>
    <row r="143" spans="1:6" hidden="1">
      <c r="A143" t="s">
        <v>3837</v>
      </c>
      <c r="B143" t="s">
        <v>3838</v>
      </c>
      <c r="C143" s="1">
        <v>6469</v>
      </c>
      <c r="D143" s="1">
        <v>391</v>
      </c>
      <c r="E143" t="s">
        <v>3612</v>
      </c>
      <c r="F143" t="str">
        <f>_xlfn.XLOOKUP(Table11[[#This Row],[LocId]],Towerops!A150:A672,Towerops!A150:A672,"NoTowerOpsReport")</f>
        <v>NoTowerOpsReport</v>
      </c>
    </row>
    <row r="144" spans="1:6" hidden="1">
      <c r="A144" t="s">
        <v>3839</v>
      </c>
      <c r="B144" t="s">
        <v>3840</v>
      </c>
      <c r="C144" s="1">
        <v>6338</v>
      </c>
      <c r="D144" s="1">
        <v>410</v>
      </c>
      <c r="E144" t="s">
        <v>3612</v>
      </c>
      <c r="F144" t="str">
        <f>_xlfn.XLOOKUP(Table11[[#This Row],[LocId]],Towerops!A151:A673,Towerops!A151:A673,"NoTowerOpsReport")</f>
        <v>NoTowerOpsReport</v>
      </c>
    </row>
    <row r="145" spans="1:6" hidden="1">
      <c r="A145" t="s">
        <v>3841</v>
      </c>
      <c r="B145" t="s">
        <v>1567</v>
      </c>
      <c r="C145" s="1">
        <v>6260</v>
      </c>
      <c r="D145" s="1">
        <v>8022</v>
      </c>
      <c r="E145" t="s">
        <v>3612</v>
      </c>
      <c r="F145" t="str">
        <f>_xlfn.XLOOKUP(Table11[[#This Row],[LocId]],Towerops!A152:A674,Towerops!A152:A674,"NoTowerOpsReport")</f>
        <v>NoTowerOpsReport</v>
      </c>
    </row>
    <row r="146" spans="1:6" hidden="1">
      <c r="A146" t="s">
        <v>3842</v>
      </c>
      <c r="B146" t="s">
        <v>3843</v>
      </c>
      <c r="C146" s="1">
        <v>6255</v>
      </c>
      <c r="D146" s="1">
        <v>719</v>
      </c>
      <c r="E146" t="s">
        <v>3612</v>
      </c>
      <c r="F146" t="str">
        <f>_xlfn.XLOOKUP(Table11[[#This Row],[LocId]],Towerops!A153:A675,Towerops!A153:A675,"NoTowerOpsReport")</f>
        <v>NoTowerOpsReport</v>
      </c>
    </row>
    <row r="147" spans="1:6" hidden="1">
      <c r="A147" t="s">
        <v>3844</v>
      </c>
      <c r="B147" t="s">
        <v>766</v>
      </c>
      <c r="C147" s="1">
        <v>6243</v>
      </c>
      <c r="D147" s="1">
        <v>4018</v>
      </c>
      <c r="E147" t="s">
        <v>3612</v>
      </c>
      <c r="F147" t="str">
        <f>_xlfn.XLOOKUP(Table11[[#This Row],[LocId]],Towerops!A154:A676,Towerops!A154:A676,"NoTowerOpsReport")</f>
        <v>NoTowerOpsReport</v>
      </c>
    </row>
    <row r="148" spans="1:6" hidden="1">
      <c r="A148" t="s">
        <v>3845</v>
      </c>
      <c r="B148" t="s">
        <v>3846</v>
      </c>
      <c r="C148" s="1">
        <v>6166</v>
      </c>
      <c r="D148" s="1">
        <v>8523</v>
      </c>
      <c r="E148" t="s">
        <v>3612</v>
      </c>
      <c r="F148" t="str">
        <f>_xlfn.XLOOKUP(Table11[[#This Row],[LocId]],Towerops!A155:A677,Towerops!A155:A677,"NoTowerOpsReport")</f>
        <v>NoTowerOpsReport</v>
      </c>
    </row>
    <row r="149" spans="1:6" hidden="1">
      <c r="A149" t="s">
        <v>3847</v>
      </c>
      <c r="B149" t="s">
        <v>3301</v>
      </c>
      <c r="C149" s="1">
        <v>6009</v>
      </c>
      <c r="D149" s="1">
        <v>227</v>
      </c>
      <c r="E149" t="s">
        <v>3612</v>
      </c>
      <c r="F149" t="str">
        <f>_xlfn.XLOOKUP(Table11[[#This Row],[LocId]],Towerops!A156:A678,Towerops!A156:A678,"NoTowerOpsReport")</f>
        <v>NoTowerOpsReport</v>
      </c>
    </row>
    <row r="150" spans="1:6">
      <c r="A150" t="s">
        <v>1095</v>
      </c>
      <c r="B150" t="s">
        <v>179</v>
      </c>
      <c r="C150" s="1">
        <v>6008</v>
      </c>
      <c r="D150" s="1">
        <v>209</v>
      </c>
      <c r="E150" t="s">
        <v>3612</v>
      </c>
      <c r="F150" t="str">
        <f>_xlfn.XLOOKUP(Table11[[#This Row],[LocId]],Towerops!A157:A679,Towerops!A157:A679,"NoTowerOpsReport")</f>
        <v>TZR</v>
      </c>
    </row>
    <row r="151" spans="1:6" hidden="1">
      <c r="A151" t="s">
        <v>3848</v>
      </c>
      <c r="B151" t="s">
        <v>3849</v>
      </c>
      <c r="C151" s="1">
        <v>5848</v>
      </c>
      <c r="D151" s="1">
        <v>385</v>
      </c>
      <c r="E151" t="s">
        <v>3612</v>
      </c>
      <c r="F151" t="str">
        <f>_xlfn.XLOOKUP(Table11[[#This Row],[LocId]],Towerops!A158:A680,Towerops!A158:A680,"NoTowerOpsReport")</f>
        <v>NoTowerOpsReport</v>
      </c>
    </row>
    <row r="152" spans="1:6" hidden="1">
      <c r="A152" t="s">
        <v>3850</v>
      </c>
      <c r="B152" t="s">
        <v>231</v>
      </c>
      <c r="C152" s="1">
        <v>5829</v>
      </c>
      <c r="D152" s="1">
        <v>61</v>
      </c>
      <c r="E152" t="s">
        <v>3612</v>
      </c>
      <c r="F152" t="str">
        <f>_xlfn.XLOOKUP(Table11[[#This Row],[LocId]],Towerops!A159:A681,Towerops!A159:A681,"NoTowerOpsReport")</f>
        <v>NoTowerOpsReport</v>
      </c>
    </row>
    <row r="153" spans="1:6" hidden="1">
      <c r="A153" t="s">
        <v>3851</v>
      </c>
      <c r="B153" t="s">
        <v>3852</v>
      </c>
      <c r="C153" s="1">
        <v>5745</v>
      </c>
      <c r="D153" s="1">
        <v>495</v>
      </c>
      <c r="E153" t="s">
        <v>3612</v>
      </c>
      <c r="F153" t="str">
        <f>_xlfn.XLOOKUP(Table11[[#This Row],[LocId]],Towerops!A160:A682,Towerops!A160:A682,"NoTowerOpsReport")</f>
        <v>NoTowerOpsReport</v>
      </c>
    </row>
    <row r="154" spans="1:6" hidden="1">
      <c r="A154" t="s">
        <v>3853</v>
      </c>
      <c r="B154" t="s">
        <v>175</v>
      </c>
      <c r="C154" s="1">
        <v>5724</v>
      </c>
      <c r="D154" s="1">
        <v>168</v>
      </c>
      <c r="E154" t="s">
        <v>3612</v>
      </c>
      <c r="F154" t="str">
        <f>_xlfn.XLOOKUP(Table11[[#This Row],[LocId]],Towerops!A161:A683,Towerops!A161:A683,"NoTowerOpsReport")</f>
        <v>NoTowerOpsReport</v>
      </c>
    </row>
    <row r="155" spans="1:6" hidden="1">
      <c r="A155" t="s">
        <v>3854</v>
      </c>
      <c r="B155" t="s">
        <v>3855</v>
      </c>
      <c r="C155" s="1">
        <v>5702</v>
      </c>
      <c r="D155" s="1">
        <v>819</v>
      </c>
      <c r="E155" t="s">
        <v>3612</v>
      </c>
      <c r="F155" t="str">
        <f>_xlfn.XLOOKUP(Table11[[#This Row],[LocId]],Towerops!A162:A684,Towerops!A162:A684,"NoTowerOpsReport")</f>
        <v>NoTowerOpsReport</v>
      </c>
    </row>
    <row r="156" spans="1:6" hidden="1">
      <c r="A156" t="s">
        <v>3856</v>
      </c>
      <c r="B156" t="s">
        <v>3857</v>
      </c>
      <c r="C156" s="1">
        <v>5684</v>
      </c>
      <c r="D156" s="1">
        <v>8473</v>
      </c>
      <c r="E156" t="s">
        <v>3612</v>
      </c>
      <c r="F156" t="str">
        <f>_xlfn.XLOOKUP(Table11[[#This Row],[LocId]],Towerops!A163:A685,Towerops!A163:A685,"NoTowerOpsReport")</f>
        <v>NoTowerOpsReport</v>
      </c>
    </row>
    <row r="157" spans="1:6" hidden="1">
      <c r="A157" t="s">
        <v>3858</v>
      </c>
      <c r="B157" t="s">
        <v>189</v>
      </c>
      <c r="C157" s="1">
        <v>5632</v>
      </c>
      <c r="D157" s="1">
        <v>4273</v>
      </c>
      <c r="E157" t="s">
        <v>3612</v>
      </c>
      <c r="F157" t="str">
        <f>_xlfn.XLOOKUP(Table11[[#This Row],[LocId]],Towerops!A164:A686,Towerops!A164:A686,"NoTowerOpsReport")</f>
        <v>NoTowerOpsReport</v>
      </c>
    </row>
    <row r="158" spans="1:6" hidden="1">
      <c r="A158" t="s">
        <v>3859</v>
      </c>
      <c r="B158" t="s">
        <v>3860</v>
      </c>
      <c r="C158" s="1">
        <v>5616</v>
      </c>
      <c r="D158" s="1">
        <v>708</v>
      </c>
      <c r="E158" t="s">
        <v>3612</v>
      </c>
      <c r="F158" t="str">
        <f>_xlfn.XLOOKUP(Table11[[#This Row],[LocId]],Towerops!A165:A687,Towerops!A165:A687,"NoTowerOpsReport")</f>
        <v>NoTowerOpsReport</v>
      </c>
    </row>
    <row r="159" spans="1:6" hidden="1">
      <c r="A159" t="s">
        <v>3861</v>
      </c>
      <c r="B159" t="s">
        <v>2454</v>
      </c>
      <c r="C159" s="1">
        <v>5543</v>
      </c>
      <c r="D159" s="1">
        <v>3596</v>
      </c>
      <c r="E159" t="s">
        <v>3612</v>
      </c>
      <c r="F159" t="str">
        <f>_xlfn.XLOOKUP(Table11[[#This Row],[LocId]],Towerops!A166:A688,Towerops!A166:A688,"NoTowerOpsReport")</f>
        <v>NoTowerOpsReport</v>
      </c>
    </row>
    <row r="160" spans="1:6" hidden="1">
      <c r="A160" t="s">
        <v>3862</v>
      </c>
      <c r="B160" t="s">
        <v>3863</v>
      </c>
      <c r="C160" s="1">
        <v>5436</v>
      </c>
      <c r="D160" s="1">
        <v>1758</v>
      </c>
      <c r="E160" t="s">
        <v>3612</v>
      </c>
      <c r="F160" t="str">
        <f>_xlfn.XLOOKUP(Table11[[#This Row],[LocId]],Towerops!A167:A689,Towerops!A167:A689,"NoTowerOpsReport")</f>
        <v>NoTowerOpsReport</v>
      </c>
    </row>
    <row r="161" spans="1:6" hidden="1">
      <c r="A161" t="s">
        <v>3864</v>
      </c>
      <c r="B161" t="s">
        <v>3865</v>
      </c>
      <c r="C161" s="1">
        <v>5436</v>
      </c>
      <c r="D161" s="1">
        <v>2845</v>
      </c>
      <c r="E161" t="s">
        <v>3612</v>
      </c>
      <c r="F161" t="str">
        <f>_xlfn.XLOOKUP(Table11[[#This Row],[LocId]],Towerops!A168:A690,Towerops!A168:A690,"NoTowerOpsReport")</f>
        <v>NoTowerOpsReport</v>
      </c>
    </row>
    <row r="162" spans="1:6" hidden="1">
      <c r="A162" t="s">
        <v>3866</v>
      </c>
      <c r="B162" t="s">
        <v>3867</v>
      </c>
      <c r="C162" s="1">
        <v>5380</v>
      </c>
      <c r="D162" s="1">
        <v>9423</v>
      </c>
      <c r="E162" t="s">
        <v>3612</v>
      </c>
      <c r="F162" t="str">
        <f>_xlfn.XLOOKUP(Table11[[#This Row],[LocId]],Towerops!A169:A691,Towerops!A169:A691,"NoTowerOpsReport")</f>
        <v>NoTowerOpsReport</v>
      </c>
    </row>
    <row r="163" spans="1:6" hidden="1">
      <c r="A163" t="s">
        <v>3868</v>
      </c>
      <c r="B163" t="s">
        <v>3869</v>
      </c>
      <c r="C163" s="1">
        <v>5272</v>
      </c>
      <c r="D163" s="1">
        <v>291</v>
      </c>
      <c r="E163" t="s">
        <v>3612</v>
      </c>
      <c r="F163" t="str">
        <f>_xlfn.XLOOKUP(Table11[[#This Row],[LocId]],Towerops!A170:A692,Towerops!A170:A692,"NoTowerOpsReport")</f>
        <v>NoTowerOpsReport</v>
      </c>
    </row>
    <row r="164" spans="1:6" hidden="1">
      <c r="A164" t="s">
        <v>3870</v>
      </c>
      <c r="B164" t="s">
        <v>3871</v>
      </c>
      <c r="C164" s="1">
        <v>5088</v>
      </c>
      <c r="D164" s="1">
        <v>37</v>
      </c>
      <c r="E164" t="s">
        <v>3612</v>
      </c>
      <c r="F164" t="str">
        <f>_xlfn.XLOOKUP(Table11[[#This Row],[LocId]],Towerops!A171:A693,Towerops!A171:A693,"NoTowerOpsReport")</f>
        <v>NoTowerOpsReport</v>
      </c>
    </row>
    <row r="165" spans="1:6" hidden="1">
      <c r="A165" t="s">
        <v>3872</v>
      </c>
      <c r="B165" t="s">
        <v>206</v>
      </c>
      <c r="C165" s="1">
        <v>5042</v>
      </c>
      <c r="D165" s="1">
        <v>46</v>
      </c>
      <c r="E165" t="s">
        <v>3612</v>
      </c>
      <c r="F165" t="str">
        <f>_xlfn.XLOOKUP(Table11[[#This Row],[LocId]],Towerops!A172:A694,Towerops!A172:A694,"NoTowerOpsReport")</f>
        <v>NoTowerOpsReport</v>
      </c>
    </row>
    <row r="166" spans="1:6" hidden="1">
      <c r="A166" t="s">
        <v>3873</v>
      </c>
      <c r="B166" t="s">
        <v>3874</v>
      </c>
      <c r="C166" s="1">
        <v>5034</v>
      </c>
      <c r="D166" s="1">
        <v>552</v>
      </c>
      <c r="E166" t="s">
        <v>3612</v>
      </c>
      <c r="F166" t="str">
        <f>_xlfn.XLOOKUP(Table11[[#This Row],[LocId]],Towerops!A173:A695,Towerops!A173:A695,"NoTowerOpsReport")</f>
        <v>NoTowerOpsReport</v>
      </c>
    </row>
    <row r="167" spans="1:6" hidden="1">
      <c r="A167" t="s">
        <v>3875</v>
      </c>
      <c r="B167" t="s">
        <v>1887</v>
      </c>
      <c r="C167" s="1">
        <v>4983</v>
      </c>
      <c r="D167" s="1">
        <v>12145</v>
      </c>
      <c r="E167" t="s">
        <v>3612</v>
      </c>
      <c r="F167" t="str">
        <f>_xlfn.XLOOKUP(Table11[[#This Row],[LocId]],Towerops!A174:A696,Towerops!A174:A696,"NoTowerOpsReport")</f>
        <v>NoTowerOpsReport</v>
      </c>
    </row>
    <row r="168" spans="1:6" hidden="1">
      <c r="A168" t="s">
        <v>3876</v>
      </c>
      <c r="B168" t="s">
        <v>3877</v>
      </c>
      <c r="C168" s="1">
        <v>4914</v>
      </c>
      <c r="D168" s="1">
        <v>3035</v>
      </c>
      <c r="E168" t="s">
        <v>3612</v>
      </c>
      <c r="F168" t="str">
        <f>_xlfn.XLOOKUP(Table11[[#This Row],[LocId]],Towerops!A175:A697,Towerops!A175:A697,"NoTowerOpsReport")</f>
        <v>NoTowerOpsReport</v>
      </c>
    </row>
    <row r="169" spans="1:6" hidden="1">
      <c r="A169" t="s">
        <v>3878</v>
      </c>
      <c r="B169" t="s">
        <v>3879</v>
      </c>
      <c r="C169" s="1">
        <v>4845</v>
      </c>
      <c r="D169" s="1">
        <v>7898</v>
      </c>
      <c r="E169" t="s">
        <v>3612</v>
      </c>
      <c r="F169" t="str">
        <f>_xlfn.XLOOKUP(Table11[[#This Row],[LocId]],Towerops!A176:A698,Towerops!A176:A698,"NoTowerOpsReport")</f>
        <v>NoTowerOpsReport</v>
      </c>
    </row>
    <row r="170" spans="1:6" hidden="1">
      <c r="A170" t="s">
        <v>3880</v>
      </c>
      <c r="B170" t="s">
        <v>3881</v>
      </c>
      <c r="C170" s="1">
        <v>4818</v>
      </c>
      <c r="D170" s="1">
        <v>233</v>
      </c>
      <c r="E170" t="s">
        <v>3612</v>
      </c>
      <c r="F170" t="str">
        <f>_xlfn.XLOOKUP(Table11[[#This Row],[LocId]],Towerops!A177:A699,Towerops!A177:A699,"NoTowerOpsReport")</f>
        <v>NoTowerOpsReport</v>
      </c>
    </row>
    <row r="171" spans="1:6" hidden="1">
      <c r="A171" t="s">
        <v>3882</v>
      </c>
      <c r="B171" t="s">
        <v>3883</v>
      </c>
      <c r="C171" s="1">
        <v>4796</v>
      </c>
      <c r="D171" s="1">
        <v>14079</v>
      </c>
      <c r="E171" t="s">
        <v>3612</v>
      </c>
      <c r="F171" t="str">
        <f>_xlfn.XLOOKUP(Table11[[#This Row],[LocId]],Towerops!A178:A700,Towerops!A178:A700,"NoTowerOpsReport")</f>
        <v>NoTowerOpsReport</v>
      </c>
    </row>
    <row r="172" spans="1:6" hidden="1">
      <c r="A172" t="s">
        <v>3884</v>
      </c>
      <c r="B172" t="s">
        <v>3885</v>
      </c>
      <c r="C172" s="1">
        <v>4791</v>
      </c>
      <c r="D172" s="1">
        <v>291</v>
      </c>
      <c r="E172" t="s">
        <v>3612</v>
      </c>
      <c r="F172" t="str">
        <f>_xlfn.XLOOKUP(Table11[[#This Row],[LocId]],Towerops!A179:A701,Towerops!A179:A701,"NoTowerOpsReport")</f>
        <v>NoTowerOpsReport</v>
      </c>
    </row>
    <row r="173" spans="1:6" hidden="1">
      <c r="A173" t="s">
        <v>3886</v>
      </c>
      <c r="B173" t="s">
        <v>1599</v>
      </c>
      <c r="C173" s="1">
        <v>4780</v>
      </c>
      <c r="D173" s="1">
        <v>39</v>
      </c>
      <c r="E173" t="s">
        <v>3612</v>
      </c>
      <c r="F173" t="str">
        <f>_xlfn.XLOOKUP(Table11[[#This Row],[LocId]],Towerops!A180:A702,Towerops!A180:A702,"NoTowerOpsReport")</f>
        <v>NoTowerOpsReport</v>
      </c>
    </row>
    <row r="174" spans="1:6" hidden="1">
      <c r="A174" t="s">
        <v>3887</v>
      </c>
      <c r="B174" t="s">
        <v>3888</v>
      </c>
      <c r="C174" s="1">
        <v>4686</v>
      </c>
      <c r="D174" s="1">
        <v>57</v>
      </c>
      <c r="E174" t="s">
        <v>3612</v>
      </c>
      <c r="F174" t="str">
        <f>_xlfn.XLOOKUP(Table11[[#This Row],[LocId]],Towerops!A181:A703,Towerops!A181:A703,"NoTowerOpsReport")</f>
        <v>NoTowerOpsReport</v>
      </c>
    </row>
    <row r="175" spans="1:6" hidden="1">
      <c r="A175" t="s">
        <v>3889</v>
      </c>
      <c r="B175" t="s">
        <v>3890</v>
      </c>
      <c r="C175" s="1">
        <v>4678</v>
      </c>
      <c r="D175" s="1">
        <v>715</v>
      </c>
      <c r="E175" t="s">
        <v>3612</v>
      </c>
      <c r="F175" t="str">
        <f>_xlfn.XLOOKUP(Table11[[#This Row],[LocId]],Towerops!A182:A704,Towerops!A182:A704,"NoTowerOpsReport")</f>
        <v>NoTowerOpsReport</v>
      </c>
    </row>
    <row r="176" spans="1:6" hidden="1">
      <c r="A176" t="s">
        <v>3891</v>
      </c>
      <c r="B176" t="s">
        <v>183</v>
      </c>
      <c r="C176" s="1">
        <v>4664</v>
      </c>
      <c r="D176" s="1">
        <v>84</v>
      </c>
      <c r="E176" t="s">
        <v>3612</v>
      </c>
      <c r="F176" t="str">
        <f>_xlfn.XLOOKUP(Table11[[#This Row],[LocId]],Towerops!A183:A705,Towerops!A183:A705,"NoTowerOpsReport")</f>
        <v>NoTowerOpsReport</v>
      </c>
    </row>
    <row r="177" spans="1:6" hidden="1">
      <c r="A177" t="s">
        <v>3892</v>
      </c>
      <c r="B177" t="s">
        <v>3893</v>
      </c>
      <c r="C177" s="1">
        <v>4630</v>
      </c>
      <c r="D177" s="1">
        <v>445</v>
      </c>
      <c r="E177" t="s">
        <v>3612</v>
      </c>
      <c r="F177" t="str">
        <f>_xlfn.XLOOKUP(Table11[[#This Row],[LocId]],Towerops!A184:A706,Towerops!A184:A706,"NoTowerOpsReport")</f>
        <v>NoTowerOpsReport</v>
      </c>
    </row>
    <row r="178" spans="1:6" hidden="1">
      <c r="A178" t="s">
        <v>3894</v>
      </c>
      <c r="B178" t="s">
        <v>3895</v>
      </c>
      <c r="C178" s="1">
        <v>4575</v>
      </c>
      <c r="D178" s="1">
        <v>983</v>
      </c>
      <c r="E178" t="s">
        <v>3612</v>
      </c>
      <c r="F178" t="str">
        <f>_xlfn.XLOOKUP(Table11[[#This Row],[LocId]],Towerops!A185:A707,Towerops!A185:A707,"NoTowerOpsReport")</f>
        <v>NoTowerOpsReport</v>
      </c>
    </row>
    <row r="179" spans="1:6" hidden="1">
      <c r="A179" t="s">
        <v>3896</v>
      </c>
      <c r="B179" t="s">
        <v>3897</v>
      </c>
      <c r="C179" s="1">
        <v>4506</v>
      </c>
      <c r="D179" s="1">
        <v>2912</v>
      </c>
      <c r="E179" t="s">
        <v>3612</v>
      </c>
      <c r="F179" t="str">
        <f>_xlfn.XLOOKUP(Table11[[#This Row],[LocId]],Towerops!A186:A708,Towerops!A186:A708,"NoTowerOpsReport")</f>
        <v>NoTowerOpsReport</v>
      </c>
    </row>
    <row r="180" spans="1:6" hidden="1">
      <c r="A180" t="s">
        <v>3898</v>
      </c>
      <c r="B180" t="s">
        <v>3899</v>
      </c>
      <c r="C180" s="1">
        <v>4424</v>
      </c>
      <c r="D180" s="1">
        <v>3693</v>
      </c>
      <c r="E180" t="s">
        <v>3612</v>
      </c>
      <c r="F180" t="str">
        <f>_xlfn.XLOOKUP(Table11[[#This Row],[LocId]],Towerops!A187:A709,Towerops!A187:A709,"NoTowerOpsReport")</f>
        <v>NoTowerOpsReport</v>
      </c>
    </row>
    <row r="181" spans="1:6" hidden="1">
      <c r="A181" t="s">
        <v>3900</v>
      </c>
      <c r="B181" t="s">
        <v>3901</v>
      </c>
      <c r="C181" s="1">
        <v>4350</v>
      </c>
      <c r="D181" s="1">
        <v>1537</v>
      </c>
      <c r="E181" t="s">
        <v>3612</v>
      </c>
      <c r="F181" t="str">
        <f>_xlfn.XLOOKUP(Table11[[#This Row],[LocId]],Towerops!A188:A710,Towerops!A188:A710,"NoTowerOpsReport")</f>
        <v>NoTowerOpsReport</v>
      </c>
    </row>
    <row r="182" spans="1:6">
      <c r="A182" t="s">
        <v>1010</v>
      </c>
      <c r="B182" t="s">
        <v>1011</v>
      </c>
      <c r="C182" s="1">
        <v>4330</v>
      </c>
      <c r="D182" s="1">
        <v>3760</v>
      </c>
      <c r="E182" t="s">
        <v>3612</v>
      </c>
      <c r="F182" t="str">
        <f>_xlfn.XLOOKUP(Table11[[#This Row],[LocId]],Towerops!A189:A711,Towerops!A189:A711,"NoTowerOpsReport")</f>
        <v>MDH</v>
      </c>
    </row>
    <row r="183" spans="1:6" hidden="1">
      <c r="A183" t="s">
        <v>3902</v>
      </c>
      <c r="B183" t="s">
        <v>2918</v>
      </c>
      <c r="C183" s="1">
        <v>4329</v>
      </c>
      <c r="D183" s="1">
        <v>371</v>
      </c>
      <c r="E183" t="s">
        <v>3612</v>
      </c>
      <c r="F183" t="str">
        <f>_xlfn.XLOOKUP(Table11[[#This Row],[LocId]],Towerops!A190:A712,Towerops!A190:A712,"NoTowerOpsReport")</f>
        <v>NoTowerOpsReport</v>
      </c>
    </row>
    <row r="184" spans="1:6" hidden="1">
      <c r="A184" t="s">
        <v>3903</v>
      </c>
      <c r="B184" t="s">
        <v>948</v>
      </c>
      <c r="C184" s="1">
        <v>4306</v>
      </c>
      <c r="D184" s="1">
        <v>485</v>
      </c>
      <c r="E184" t="s">
        <v>3612</v>
      </c>
      <c r="F184" t="str">
        <f>_xlfn.XLOOKUP(Table11[[#This Row],[LocId]],Towerops!A191:A713,Towerops!A191:A713,"NoTowerOpsReport")</f>
        <v>NoTowerOpsReport</v>
      </c>
    </row>
    <row r="185" spans="1:6" hidden="1">
      <c r="A185" t="s">
        <v>3904</v>
      </c>
      <c r="B185" t="s">
        <v>3905</v>
      </c>
      <c r="C185" s="1">
        <v>4274</v>
      </c>
      <c r="D185" s="1">
        <v>339</v>
      </c>
      <c r="E185" t="s">
        <v>3612</v>
      </c>
      <c r="F185" t="str">
        <f>_xlfn.XLOOKUP(Table11[[#This Row],[LocId]],Towerops!A192:A714,Towerops!A192:A714,"NoTowerOpsReport")</f>
        <v>NoTowerOpsReport</v>
      </c>
    </row>
    <row r="186" spans="1:6" hidden="1">
      <c r="A186" t="s">
        <v>3906</v>
      </c>
      <c r="B186" t="s">
        <v>3819</v>
      </c>
      <c r="C186" s="1">
        <v>4248</v>
      </c>
      <c r="D186" s="1">
        <v>63</v>
      </c>
      <c r="E186" t="s">
        <v>3612</v>
      </c>
      <c r="F186" t="str">
        <f>_xlfn.XLOOKUP(Table11[[#This Row],[LocId]],Towerops!A193:A715,Towerops!A193:A715,"NoTowerOpsReport")</f>
        <v>NoTowerOpsReport</v>
      </c>
    </row>
    <row r="187" spans="1:6" hidden="1">
      <c r="A187" t="s">
        <v>3907</v>
      </c>
      <c r="B187" t="s">
        <v>3908</v>
      </c>
      <c r="C187" s="1">
        <v>4177</v>
      </c>
      <c r="D187" s="1">
        <v>54</v>
      </c>
      <c r="E187" t="s">
        <v>3612</v>
      </c>
      <c r="F187" t="str">
        <f>_xlfn.XLOOKUP(Table11[[#This Row],[LocId]],Towerops!A194:A716,Towerops!A194:A716,"NoTowerOpsReport")</f>
        <v>NoTowerOpsReport</v>
      </c>
    </row>
    <row r="188" spans="1:6" hidden="1">
      <c r="A188" t="s">
        <v>3909</v>
      </c>
      <c r="B188" t="s">
        <v>3910</v>
      </c>
      <c r="C188" s="1">
        <v>4139</v>
      </c>
      <c r="D188" s="1">
        <v>30</v>
      </c>
      <c r="E188" t="s">
        <v>3612</v>
      </c>
      <c r="F188" t="str">
        <f>_xlfn.XLOOKUP(Table11[[#This Row],[LocId]],Towerops!A195:A717,Towerops!A195:A717,"NoTowerOpsReport")</f>
        <v>NoTowerOpsReport</v>
      </c>
    </row>
    <row r="189" spans="1:6" hidden="1">
      <c r="A189" t="s">
        <v>3911</v>
      </c>
      <c r="B189" t="s">
        <v>3912</v>
      </c>
      <c r="C189" s="1">
        <v>4123</v>
      </c>
      <c r="D189" s="1">
        <v>13484</v>
      </c>
      <c r="E189" t="s">
        <v>3612</v>
      </c>
      <c r="F189" t="str">
        <f>_xlfn.XLOOKUP(Table11[[#This Row],[LocId]],Towerops!A196:A718,Towerops!A196:A718,"NoTowerOpsReport")</f>
        <v>NoTowerOpsReport</v>
      </c>
    </row>
    <row r="190" spans="1:6" hidden="1">
      <c r="A190" t="s">
        <v>3913</v>
      </c>
      <c r="B190" t="s">
        <v>3914</v>
      </c>
      <c r="C190" s="1">
        <v>4117</v>
      </c>
      <c r="D190" s="1">
        <v>621</v>
      </c>
      <c r="E190" t="s">
        <v>3612</v>
      </c>
      <c r="F190" t="str">
        <f>_xlfn.XLOOKUP(Table11[[#This Row],[LocId]],Towerops!A197:A719,Towerops!A197:A719,"NoTowerOpsReport")</f>
        <v>NoTowerOpsReport</v>
      </c>
    </row>
    <row r="191" spans="1:6" hidden="1">
      <c r="A191" t="s">
        <v>3915</v>
      </c>
      <c r="B191" t="s">
        <v>2918</v>
      </c>
      <c r="C191" s="1">
        <v>4106</v>
      </c>
      <c r="D191" s="1">
        <v>221</v>
      </c>
      <c r="E191" t="s">
        <v>3612</v>
      </c>
      <c r="F191" t="str">
        <f>_xlfn.XLOOKUP(Table11[[#This Row],[LocId]],Towerops!A198:A720,Towerops!A198:A720,"NoTowerOpsReport")</f>
        <v>NoTowerOpsReport</v>
      </c>
    </row>
    <row r="192" spans="1:6" hidden="1">
      <c r="A192" t="s">
        <v>3916</v>
      </c>
      <c r="B192" t="s">
        <v>249</v>
      </c>
      <c r="C192" s="1">
        <v>4053</v>
      </c>
      <c r="D192" s="1">
        <v>591</v>
      </c>
      <c r="E192" t="s">
        <v>3612</v>
      </c>
      <c r="F192" t="str">
        <f>_xlfn.XLOOKUP(Table11[[#This Row],[LocId]],Towerops!A199:A721,Towerops!A199:A721,"NoTowerOpsReport")</f>
        <v>NoTowerOpsReport</v>
      </c>
    </row>
    <row r="193" spans="1:6" hidden="1">
      <c r="A193" t="s">
        <v>3917</v>
      </c>
      <c r="B193" t="s">
        <v>3918</v>
      </c>
      <c r="C193" s="1">
        <v>4025</v>
      </c>
      <c r="D193" s="1">
        <v>7431</v>
      </c>
      <c r="E193" t="s">
        <v>3612</v>
      </c>
      <c r="F193" t="str">
        <f>_xlfn.XLOOKUP(Table11[[#This Row],[LocId]],Towerops!A200:A722,Towerops!A200:A722,"NoTowerOpsReport")</f>
        <v>NoTowerOpsReport</v>
      </c>
    </row>
    <row r="194" spans="1:6" hidden="1">
      <c r="A194" t="s">
        <v>3919</v>
      </c>
      <c r="B194" t="s">
        <v>15</v>
      </c>
      <c r="C194" s="1">
        <v>3980</v>
      </c>
      <c r="D194" s="1">
        <v>124</v>
      </c>
      <c r="E194" t="s">
        <v>3612</v>
      </c>
      <c r="F194" t="str">
        <f>_xlfn.XLOOKUP(Table11[[#This Row],[LocId]],Towerops!A201:A723,Towerops!A201:A723,"NoTowerOpsReport")</f>
        <v>NoTowerOpsReport</v>
      </c>
    </row>
    <row r="195" spans="1:6" hidden="1">
      <c r="A195" t="s">
        <v>3920</v>
      </c>
      <c r="B195" t="s">
        <v>3921</v>
      </c>
      <c r="C195" s="1">
        <v>3977</v>
      </c>
      <c r="D195" s="1">
        <v>1639</v>
      </c>
      <c r="E195" t="s">
        <v>3612</v>
      </c>
      <c r="F195" t="str">
        <f>_xlfn.XLOOKUP(Table11[[#This Row],[LocId]],Towerops!A202:A724,Towerops!A202:A724,"NoTowerOpsReport")</f>
        <v>NoTowerOpsReport</v>
      </c>
    </row>
    <row r="196" spans="1:6" hidden="1">
      <c r="A196" t="s">
        <v>3922</v>
      </c>
      <c r="B196" t="s">
        <v>3923</v>
      </c>
      <c r="C196" s="1">
        <v>3974</v>
      </c>
      <c r="D196" s="1">
        <v>1809</v>
      </c>
      <c r="E196" t="s">
        <v>3612</v>
      </c>
      <c r="F196" t="str">
        <f>_xlfn.XLOOKUP(Table11[[#This Row],[LocId]],Towerops!A203:A725,Towerops!A203:A725,"NoTowerOpsReport")</f>
        <v>NoTowerOpsReport</v>
      </c>
    </row>
    <row r="197" spans="1:6" hidden="1">
      <c r="A197" t="s">
        <v>3924</v>
      </c>
      <c r="B197" t="s">
        <v>3925</v>
      </c>
      <c r="C197" s="1">
        <v>3961</v>
      </c>
      <c r="D197" s="1">
        <v>223</v>
      </c>
      <c r="E197" t="s">
        <v>3612</v>
      </c>
      <c r="F197" t="str">
        <f>_xlfn.XLOOKUP(Table11[[#This Row],[LocId]],Towerops!A204:A726,Towerops!A204:A726,"NoTowerOpsReport")</f>
        <v>NoTowerOpsReport</v>
      </c>
    </row>
    <row r="198" spans="1:6" hidden="1">
      <c r="A198" t="s">
        <v>3926</v>
      </c>
      <c r="B198" t="s">
        <v>3927</v>
      </c>
      <c r="C198" s="1">
        <v>3891</v>
      </c>
      <c r="D198" s="1">
        <v>539</v>
      </c>
      <c r="E198" t="s">
        <v>3612</v>
      </c>
      <c r="F198" t="str">
        <f>_xlfn.XLOOKUP(Table11[[#This Row],[LocId]],Towerops!A205:A727,Towerops!A205:A727,"NoTowerOpsReport")</f>
        <v>NoTowerOpsReport</v>
      </c>
    </row>
    <row r="199" spans="1:6" hidden="1">
      <c r="A199" t="s">
        <v>3928</v>
      </c>
      <c r="B199" t="s">
        <v>171</v>
      </c>
      <c r="C199" s="1">
        <v>3808</v>
      </c>
      <c r="D199" s="1">
        <v>135</v>
      </c>
      <c r="E199" t="s">
        <v>3612</v>
      </c>
      <c r="F199" t="str">
        <f>_xlfn.XLOOKUP(Table11[[#This Row],[LocId]],Towerops!A206:A728,Towerops!A206:A728,"NoTowerOpsReport")</f>
        <v>NoTowerOpsReport</v>
      </c>
    </row>
    <row r="200" spans="1:6" hidden="1">
      <c r="A200" t="s">
        <v>3929</v>
      </c>
      <c r="B200" t="s">
        <v>1191</v>
      </c>
      <c r="C200" s="1">
        <v>3790</v>
      </c>
      <c r="D200" s="1">
        <v>205</v>
      </c>
      <c r="E200" t="s">
        <v>3612</v>
      </c>
      <c r="F200" t="str">
        <f>_xlfn.XLOOKUP(Table11[[#This Row],[LocId]],Towerops!A207:A729,Towerops!A207:A729,"NoTowerOpsReport")</f>
        <v>NoTowerOpsReport</v>
      </c>
    </row>
    <row r="201" spans="1:6" hidden="1">
      <c r="A201" t="s">
        <v>3930</v>
      </c>
      <c r="B201" t="s">
        <v>128</v>
      </c>
      <c r="C201" s="1">
        <v>3660</v>
      </c>
      <c r="D201" s="1">
        <v>138</v>
      </c>
      <c r="E201" t="s">
        <v>3612</v>
      </c>
      <c r="F201" t="str">
        <f>_xlfn.XLOOKUP(Table11[[#This Row],[LocId]],Towerops!A208:A730,Towerops!A208:A730,"NoTowerOpsReport")</f>
        <v>NoTowerOpsReport</v>
      </c>
    </row>
    <row r="202" spans="1:6" hidden="1">
      <c r="A202" t="s">
        <v>3931</v>
      </c>
      <c r="B202" t="s">
        <v>699</v>
      </c>
      <c r="C202" s="1">
        <v>3613</v>
      </c>
      <c r="D202" s="1">
        <v>52</v>
      </c>
      <c r="E202" t="s">
        <v>3612</v>
      </c>
      <c r="F202" t="str">
        <f>_xlfn.XLOOKUP(Table11[[#This Row],[LocId]],Towerops!A209:A731,Towerops!A209:A731,"NoTowerOpsReport")</f>
        <v>NoTowerOpsReport</v>
      </c>
    </row>
    <row r="203" spans="1:6" hidden="1">
      <c r="A203" t="s">
        <v>3932</v>
      </c>
      <c r="B203" t="s">
        <v>3933</v>
      </c>
      <c r="C203" s="1">
        <v>3610</v>
      </c>
      <c r="D203" s="1">
        <v>7176</v>
      </c>
      <c r="E203" t="s">
        <v>3612</v>
      </c>
      <c r="F203" t="str">
        <f>_xlfn.XLOOKUP(Table11[[#This Row],[LocId]],Towerops!A210:A732,Towerops!A210:A732,"NoTowerOpsReport")</f>
        <v>NoTowerOpsReport</v>
      </c>
    </row>
    <row r="204" spans="1:6" hidden="1">
      <c r="A204" t="s">
        <v>3934</v>
      </c>
      <c r="B204" t="s">
        <v>3935</v>
      </c>
      <c r="C204" s="1">
        <v>3596</v>
      </c>
      <c r="D204" s="1">
        <v>262</v>
      </c>
      <c r="E204" t="s">
        <v>3612</v>
      </c>
      <c r="F204" t="str">
        <f>_xlfn.XLOOKUP(Table11[[#This Row],[LocId]],Towerops!A211:A733,Towerops!A211:A733,"NoTowerOpsReport")</f>
        <v>NoTowerOpsReport</v>
      </c>
    </row>
    <row r="205" spans="1:6" hidden="1">
      <c r="A205" t="s">
        <v>3936</v>
      </c>
      <c r="B205" t="s">
        <v>327</v>
      </c>
      <c r="C205" s="1">
        <v>3576</v>
      </c>
      <c r="D205" s="1">
        <v>54</v>
      </c>
      <c r="E205" t="s">
        <v>3612</v>
      </c>
      <c r="F205" t="str">
        <f>_xlfn.XLOOKUP(Table11[[#This Row],[LocId]],Towerops!A212:A734,Towerops!A212:A734,"NoTowerOpsReport")</f>
        <v>NoTowerOpsReport</v>
      </c>
    </row>
    <row r="206" spans="1:6" hidden="1">
      <c r="A206" t="s">
        <v>3937</v>
      </c>
      <c r="B206" t="s">
        <v>686</v>
      </c>
      <c r="C206" s="1">
        <v>3546</v>
      </c>
      <c r="D206" s="1">
        <v>94</v>
      </c>
      <c r="E206" t="s">
        <v>3612</v>
      </c>
      <c r="F206" t="str">
        <f>_xlfn.XLOOKUP(Table11[[#This Row],[LocId]],Towerops!A213:A735,Towerops!A213:A735,"NoTowerOpsReport")</f>
        <v>NoTowerOpsReport</v>
      </c>
    </row>
    <row r="207" spans="1:6" hidden="1">
      <c r="A207" t="s">
        <v>3938</v>
      </c>
      <c r="B207" t="s">
        <v>80</v>
      </c>
      <c r="C207" s="1">
        <v>3539</v>
      </c>
      <c r="D207" s="1">
        <v>323</v>
      </c>
      <c r="E207" t="s">
        <v>3612</v>
      </c>
      <c r="F207" t="str">
        <f>_xlfn.XLOOKUP(Table11[[#This Row],[LocId]],Towerops!A214:A736,Towerops!A214:A736,"NoTowerOpsReport")</f>
        <v>NoTowerOpsReport</v>
      </c>
    </row>
    <row r="208" spans="1:6" hidden="1">
      <c r="A208" t="s">
        <v>3939</v>
      </c>
      <c r="B208" t="s">
        <v>3940</v>
      </c>
      <c r="C208" s="1">
        <v>3526</v>
      </c>
      <c r="D208" s="1">
        <v>629</v>
      </c>
      <c r="E208" t="s">
        <v>3612</v>
      </c>
      <c r="F208" t="str">
        <f>_xlfn.XLOOKUP(Table11[[#This Row],[LocId]],Towerops!A215:A737,Towerops!A215:A737,"NoTowerOpsReport")</f>
        <v>NoTowerOpsReport</v>
      </c>
    </row>
    <row r="209" spans="1:6" hidden="1">
      <c r="A209" t="s">
        <v>3941</v>
      </c>
      <c r="B209" t="s">
        <v>3942</v>
      </c>
      <c r="C209" s="1">
        <v>3517</v>
      </c>
      <c r="D209" s="1">
        <v>520</v>
      </c>
      <c r="E209" t="s">
        <v>3612</v>
      </c>
      <c r="F209" t="str">
        <f>_xlfn.XLOOKUP(Table11[[#This Row],[LocId]],Towerops!A216:A738,Towerops!A216:A738,"NoTowerOpsReport")</f>
        <v>NoTowerOpsReport</v>
      </c>
    </row>
    <row r="210" spans="1:6" hidden="1">
      <c r="A210" t="s">
        <v>3943</v>
      </c>
      <c r="B210" t="s">
        <v>3944</v>
      </c>
      <c r="C210" s="1">
        <v>3510</v>
      </c>
      <c r="D210" s="1">
        <v>20</v>
      </c>
      <c r="E210" t="s">
        <v>3612</v>
      </c>
      <c r="F210" t="str">
        <f>_xlfn.XLOOKUP(Table11[[#This Row],[LocId]],Towerops!A217:A739,Towerops!A217:A739,"NoTowerOpsReport")</f>
        <v>NoTowerOpsReport</v>
      </c>
    </row>
    <row r="211" spans="1:6" hidden="1">
      <c r="A211" t="s">
        <v>3945</v>
      </c>
      <c r="B211" t="s">
        <v>3946</v>
      </c>
      <c r="C211" s="1">
        <v>3456</v>
      </c>
      <c r="D211" s="1">
        <v>1869</v>
      </c>
      <c r="E211" t="s">
        <v>3612</v>
      </c>
      <c r="F211" t="str">
        <f>_xlfn.XLOOKUP(Table11[[#This Row],[LocId]],Towerops!A218:A740,Towerops!A218:A740,"NoTowerOpsReport")</f>
        <v>NoTowerOpsReport</v>
      </c>
    </row>
    <row r="212" spans="1:6" hidden="1">
      <c r="A212" t="s">
        <v>3947</v>
      </c>
      <c r="B212" t="s">
        <v>3948</v>
      </c>
      <c r="C212" s="1">
        <v>3429</v>
      </c>
      <c r="D212" s="1">
        <v>10</v>
      </c>
      <c r="E212" t="s">
        <v>3612</v>
      </c>
      <c r="F212" t="str">
        <f>_xlfn.XLOOKUP(Table11[[#This Row],[LocId]],Towerops!A219:A741,Towerops!A219:A741,"NoTowerOpsReport")</f>
        <v>NoTowerOpsReport</v>
      </c>
    </row>
    <row r="213" spans="1:6" hidden="1">
      <c r="A213" t="s">
        <v>3949</v>
      </c>
      <c r="B213" t="s">
        <v>3950</v>
      </c>
      <c r="C213" s="1">
        <v>3427</v>
      </c>
      <c r="D213" s="1">
        <v>21</v>
      </c>
      <c r="E213" t="s">
        <v>3612</v>
      </c>
      <c r="F213" t="str">
        <f>_xlfn.XLOOKUP(Table11[[#This Row],[LocId]],Towerops!A220:A742,Towerops!A220:A742,"NoTowerOpsReport")</f>
        <v>NoTowerOpsReport</v>
      </c>
    </row>
    <row r="214" spans="1:6" hidden="1">
      <c r="A214" t="s">
        <v>3951</v>
      </c>
      <c r="B214" t="s">
        <v>3952</v>
      </c>
      <c r="C214" s="1">
        <v>3361</v>
      </c>
      <c r="D214" s="1">
        <v>206</v>
      </c>
      <c r="E214" t="s">
        <v>3612</v>
      </c>
      <c r="F214" t="str">
        <f>_xlfn.XLOOKUP(Table11[[#This Row],[LocId]],Towerops!A221:A743,Towerops!A221:A743,"NoTowerOpsReport")</f>
        <v>NoTowerOpsReport</v>
      </c>
    </row>
    <row r="215" spans="1:6" hidden="1">
      <c r="A215" t="s">
        <v>3953</v>
      </c>
      <c r="B215" t="s">
        <v>3954</v>
      </c>
      <c r="C215" s="1">
        <v>3354</v>
      </c>
      <c r="D215" s="1">
        <v>134</v>
      </c>
      <c r="E215" t="s">
        <v>3612</v>
      </c>
      <c r="F215" t="str">
        <f>_xlfn.XLOOKUP(Table11[[#This Row],[LocId]],Towerops!A222:A744,Towerops!A222:A744,"NoTowerOpsReport")</f>
        <v>NoTowerOpsReport</v>
      </c>
    </row>
    <row r="216" spans="1:6" hidden="1">
      <c r="A216" t="s">
        <v>3955</v>
      </c>
      <c r="B216" t="s">
        <v>3956</v>
      </c>
      <c r="C216" s="1">
        <v>3333</v>
      </c>
      <c r="D216" s="1">
        <v>42</v>
      </c>
      <c r="E216" t="s">
        <v>3612</v>
      </c>
      <c r="F216" t="str">
        <f>_xlfn.XLOOKUP(Table11[[#This Row],[LocId]],Towerops!A223:A745,Towerops!A223:A745,"NoTowerOpsReport")</f>
        <v>NoTowerOpsReport</v>
      </c>
    </row>
    <row r="217" spans="1:6" hidden="1">
      <c r="A217" t="s">
        <v>3957</v>
      </c>
      <c r="B217" t="s">
        <v>179</v>
      </c>
      <c r="C217" s="1">
        <v>3333</v>
      </c>
      <c r="D217" s="1">
        <v>23793</v>
      </c>
      <c r="E217" t="s">
        <v>3612</v>
      </c>
      <c r="F217" t="str">
        <f>_xlfn.XLOOKUP(Table11[[#This Row],[LocId]],Towerops!A224:A746,Towerops!A224:A746,"NoTowerOpsReport")</f>
        <v>NoTowerOpsReport</v>
      </c>
    </row>
    <row r="218" spans="1:6" hidden="1">
      <c r="A218" t="s">
        <v>3958</v>
      </c>
      <c r="B218" t="s">
        <v>3959</v>
      </c>
      <c r="C218" s="1">
        <v>3267</v>
      </c>
      <c r="D218" s="1">
        <v>447</v>
      </c>
      <c r="E218" t="s">
        <v>3612</v>
      </c>
      <c r="F218" t="str">
        <f>_xlfn.XLOOKUP(Table11[[#This Row],[LocId]],Towerops!A225:A747,Towerops!A225:A747,"NoTowerOpsReport")</f>
        <v>NoTowerOpsReport</v>
      </c>
    </row>
    <row r="219" spans="1:6" hidden="1">
      <c r="A219" t="s">
        <v>3960</v>
      </c>
      <c r="B219" t="s">
        <v>1441</v>
      </c>
      <c r="C219" s="1">
        <v>3248</v>
      </c>
      <c r="D219" s="1">
        <v>93</v>
      </c>
      <c r="E219" t="s">
        <v>3612</v>
      </c>
      <c r="F219" t="str">
        <f>_xlfn.XLOOKUP(Table11[[#This Row],[LocId]],Towerops!A226:A748,Towerops!A226:A748,"NoTowerOpsReport")</f>
        <v>NoTowerOpsReport</v>
      </c>
    </row>
    <row r="220" spans="1:6" hidden="1">
      <c r="A220" t="s">
        <v>3961</v>
      </c>
      <c r="B220" t="s">
        <v>3962</v>
      </c>
      <c r="C220" s="1">
        <v>3239</v>
      </c>
      <c r="D220" s="1">
        <v>6058</v>
      </c>
      <c r="E220" t="s">
        <v>3612</v>
      </c>
      <c r="F220" t="str">
        <f>_xlfn.XLOOKUP(Table11[[#This Row],[LocId]],Towerops!A227:A749,Towerops!A227:A749,"NoTowerOpsReport")</f>
        <v>NoTowerOpsReport</v>
      </c>
    </row>
    <row r="221" spans="1:6" hidden="1">
      <c r="A221" t="s">
        <v>3963</v>
      </c>
      <c r="B221" t="s">
        <v>3964</v>
      </c>
      <c r="C221" s="1">
        <v>3232</v>
      </c>
      <c r="D221" s="1">
        <v>536</v>
      </c>
      <c r="E221" t="s">
        <v>3612</v>
      </c>
      <c r="F221" t="str">
        <f>_xlfn.XLOOKUP(Table11[[#This Row],[LocId]],Towerops!A228:A750,Towerops!A228:A750,"NoTowerOpsReport")</f>
        <v>NoTowerOpsReport</v>
      </c>
    </row>
    <row r="222" spans="1:6" hidden="1">
      <c r="A222" t="s">
        <v>3965</v>
      </c>
      <c r="B222" t="s">
        <v>3966</v>
      </c>
      <c r="C222" s="1">
        <v>3229</v>
      </c>
      <c r="D222" s="1">
        <v>166</v>
      </c>
      <c r="E222" t="s">
        <v>3612</v>
      </c>
      <c r="F222" t="str">
        <f>_xlfn.XLOOKUP(Table11[[#This Row],[LocId]],Towerops!A229:A751,Towerops!A229:A751,"NoTowerOpsReport")</f>
        <v>NoTowerOpsReport</v>
      </c>
    </row>
    <row r="223" spans="1:6" hidden="1">
      <c r="A223" t="s">
        <v>3967</v>
      </c>
      <c r="B223" t="s">
        <v>1575</v>
      </c>
      <c r="C223" s="1">
        <v>3219</v>
      </c>
      <c r="D223" s="1">
        <v>276</v>
      </c>
      <c r="E223" t="s">
        <v>3612</v>
      </c>
      <c r="F223" t="str">
        <f>_xlfn.XLOOKUP(Table11[[#This Row],[LocId]],Towerops!A230:A752,Towerops!A230:A752,"NoTowerOpsReport")</f>
        <v>NoTowerOpsReport</v>
      </c>
    </row>
    <row r="224" spans="1:6" hidden="1">
      <c r="A224" t="s">
        <v>3968</v>
      </c>
      <c r="B224" t="s">
        <v>3969</v>
      </c>
      <c r="C224" s="1">
        <v>3212</v>
      </c>
      <c r="D224" s="1">
        <v>54</v>
      </c>
      <c r="E224" t="s">
        <v>3612</v>
      </c>
      <c r="F224" t="str">
        <f>_xlfn.XLOOKUP(Table11[[#This Row],[LocId]],Towerops!A231:A753,Towerops!A231:A753,"NoTowerOpsReport")</f>
        <v>NoTowerOpsReport</v>
      </c>
    </row>
    <row r="225" spans="1:6" hidden="1">
      <c r="A225" t="s">
        <v>3970</v>
      </c>
      <c r="B225" t="s">
        <v>3971</v>
      </c>
      <c r="C225" s="1">
        <v>3168</v>
      </c>
      <c r="D225" s="1">
        <v>252</v>
      </c>
      <c r="E225" t="s">
        <v>3612</v>
      </c>
      <c r="F225" t="str">
        <f>_xlfn.XLOOKUP(Table11[[#This Row],[LocId]],Towerops!A232:A754,Towerops!A232:A754,"NoTowerOpsReport")</f>
        <v>NoTowerOpsReport</v>
      </c>
    </row>
    <row r="226" spans="1:6" hidden="1">
      <c r="A226" t="s">
        <v>3972</v>
      </c>
      <c r="B226" t="s">
        <v>198</v>
      </c>
      <c r="C226" s="1">
        <v>3058</v>
      </c>
      <c r="D226" s="1">
        <v>456</v>
      </c>
      <c r="E226" t="s">
        <v>3612</v>
      </c>
      <c r="F226" t="str">
        <f>_xlfn.XLOOKUP(Table11[[#This Row],[LocId]],Towerops!A233:A755,Towerops!A233:A755,"NoTowerOpsReport")</f>
        <v>NoTowerOpsReport</v>
      </c>
    </row>
    <row r="227" spans="1:6" hidden="1">
      <c r="A227" t="s">
        <v>3973</v>
      </c>
      <c r="B227" t="s">
        <v>3974</v>
      </c>
      <c r="C227" s="1">
        <v>2990</v>
      </c>
      <c r="D227" s="1">
        <v>4876</v>
      </c>
      <c r="E227" t="s">
        <v>3612</v>
      </c>
      <c r="F227" t="str">
        <f>_xlfn.XLOOKUP(Table11[[#This Row],[LocId]],Towerops!A234:A756,Towerops!A234:A756,"NoTowerOpsReport")</f>
        <v>NoTowerOpsReport</v>
      </c>
    </row>
    <row r="228" spans="1:6" hidden="1">
      <c r="A228" t="s">
        <v>3975</v>
      </c>
      <c r="B228" t="s">
        <v>3976</v>
      </c>
      <c r="C228" s="1">
        <v>2984</v>
      </c>
      <c r="D228" s="1">
        <v>121</v>
      </c>
      <c r="E228" t="s">
        <v>3612</v>
      </c>
      <c r="F228" t="str">
        <f>_xlfn.XLOOKUP(Table11[[#This Row],[LocId]],Towerops!A235:A757,Towerops!A235:A757,"NoTowerOpsReport")</f>
        <v>NoTowerOpsReport</v>
      </c>
    </row>
    <row r="229" spans="1:6" hidden="1">
      <c r="A229" t="s">
        <v>3977</v>
      </c>
      <c r="B229" t="s">
        <v>92</v>
      </c>
      <c r="C229" s="1">
        <v>2951</v>
      </c>
      <c r="D229" s="1">
        <v>26</v>
      </c>
      <c r="E229" t="s">
        <v>3612</v>
      </c>
      <c r="F229" t="str">
        <f>_xlfn.XLOOKUP(Table11[[#This Row],[LocId]],Towerops!A236:A758,Towerops!A236:A758,"NoTowerOpsReport")</f>
        <v>NoTowerOpsReport</v>
      </c>
    </row>
    <row r="230" spans="1:6" hidden="1">
      <c r="A230" t="s">
        <v>3978</v>
      </c>
      <c r="B230" t="s">
        <v>3979</v>
      </c>
      <c r="C230" s="1">
        <v>2939</v>
      </c>
      <c r="D230" s="1">
        <v>20</v>
      </c>
      <c r="E230" t="s">
        <v>3612</v>
      </c>
      <c r="F230" t="str">
        <f>_xlfn.XLOOKUP(Table11[[#This Row],[LocId]],Towerops!A237:A759,Towerops!A237:A759,"NoTowerOpsReport")</f>
        <v>NoTowerOpsReport</v>
      </c>
    </row>
    <row r="231" spans="1:6" hidden="1">
      <c r="A231" t="s">
        <v>3980</v>
      </c>
      <c r="B231" t="s">
        <v>3981</v>
      </c>
      <c r="C231" s="1">
        <v>2915</v>
      </c>
      <c r="D231" s="1">
        <v>112</v>
      </c>
      <c r="E231" t="s">
        <v>3612</v>
      </c>
      <c r="F231" t="str">
        <f>_xlfn.XLOOKUP(Table11[[#This Row],[LocId]],Towerops!A238:A760,Towerops!A238:A760,"NoTowerOpsReport")</f>
        <v>NoTowerOpsReport</v>
      </c>
    </row>
    <row r="232" spans="1:6" hidden="1">
      <c r="A232" t="s">
        <v>3982</v>
      </c>
      <c r="B232" t="s">
        <v>3983</v>
      </c>
      <c r="C232" s="1">
        <v>2889</v>
      </c>
      <c r="D232" s="1">
        <v>453</v>
      </c>
      <c r="E232" t="s">
        <v>3612</v>
      </c>
      <c r="F232" t="str">
        <f>_xlfn.XLOOKUP(Table11[[#This Row],[LocId]],Towerops!A239:A761,Towerops!A239:A761,"NoTowerOpsReport")</f>
        <v>NoTowerOpsReport</v>
      </c>
    </row>
    <row r="233" spans="1:6" hidden="1">
      <c r="A233" t="s">
        <v>3984</v>
      </c>
      <c r="B233" t="s">
        <v>3985</v>
      </c>
      <c r="C233" s="1">
        <v>2889</v>
      </c>
      <c r="D233" s="1">
        <v>72</v>
      </c>
      <c r="E233" t="s">
        <v>3612</v>
      </c>
      <c r="F233" t="str">
        <f>_xlfn.XLOOKUP(Table11[[#This Row],[LocId]],Towerops!A240:A762,Towerops!A240:A762,"NoTowerOpsReport")</f>
        <v>NoTowerOpsReport</v>
      </c>
    </row>
    <row r="234" spans="1:6" hidden="1">
      <c r="A234" t="s">
        <v>3986</v>
      </c>
      <c r="B234" t="s">
        <v>3987</v>
      </c>
      <c r="C234" s="1">
        <v>2862</v>
      </c>
      <c r="D234" s="1">
        <v>1098</v>
      </c>
      <c r="E234" t="s">
        <v>3612</v>
      </c>
      <c r="F234" t="str">
        <f>_xlfn.XLOOKUP(Table11[[#This Row],[LocId]],Towerops!A241:A763,Towerops!A241:A763,"NoTowerOpsReport")</f>
        <v>NoTowerOpsReport</v>
      </c>
    </row>
    <row r="235" spans="1:6" hidden="1">
      <c r="A235" t="s">
        <v>3988</v>
      </c>
      <c r="B235" t="s">
        <v>227</v>
      </c>
      <c r="C235" s="1">
        <v>2833</v>
      </c>
      <c r="D235" s="1">
        <v>32</v>
      </c>
      <c r="E235" t="s">
        <v>3612</v>
      </c>
      <c r="F235" t="str">
        <f>_xlfn.XLOOKUP(Table11[[#This Row],[LocId]],Towerops!A242:A764,Towerops!A242:A764,"NoTowerOpsReport")</f>
        <v>NoTowerOpsReport</v>
      </c>
    </row>
    <row r="236" spans="1:6" hidden="1">
      <c r="A236" t="s">
        <v>3989</v>
      </c>
      <c r="B236" t="s">
        <v>2024</v>
      </c>
      <c r="C236" s="1">
        <v>2820</v>
      </c>
      <c r="D236" s="1">
        <v>282</v>
      </c>
      <c r="E236" t="s">
        <v>3612</v>
      </c>
      <c r="F236" t="str">
        <f>_xlfn.XLOOKUP(Table11[[#This Row],[LocId]],Towerops!A243:A765,Towerops!A243:A765,"NoTowerOpsReport")</f>
        <v>NoTowerOpsReport</v>
      </c>
    </row>
    <row r="237" spans="1:6" hidden="1">
      <c r="A237" t="s">
        <v>3990</v>
      </c>
      <c r="B237" t="s">
        <v>343</v>
      </c>
      <c r="C237" s="1">
        <v>2818</v>
      </c>
      <c r="D237" s="1">
        <v>126</v>
      </c>
      <c r="E237" t="s">
        <v>3612</v>
      </c>
      <c r="F237" t="str">
        <f>_xlfn.XLOOKUP(Table11[[#This Row],[LocId]],Towerops!A244:A766,Towerops!A244:A766,"NoTowerOpsReport")</f>
        <v>NoTowerOpsReport</v>
      </c>
    </row>
    <row r="238" spans="1:6" hidden="1">
      <c r="A238" t="s">
        <v>3991</v>
      </c>
      <c r="B238" t="s">
        <v>3992</v>
      </c>
      <c r="C238" s="1">
        <v>2818</v>
      </c>
      <c r="D238" s="1">
        <v>80</v>
      </c>
      <c r="E238" t="s">
        <v>3612</v>
      </c>
      <c r="F238" t="str">
        <f>_xlfn.XLOOKUP(Table11[[#This Row],[LocId]],Towerops!A245:A767,Towerops!A245:A767,"NoTowerOpsReport")</f>
        <v>NoTowerOpsReport</v>
      </c>
    </row>
    <row r="239" spans="1:6" hidden="1">
      <c r="A239" t="s">
        <v>3993</v>
      </c>
      <c r="B239" t="s">
        <v>3656</v>
      </c>
      <c r="C239" s="1">
        <v>2788</v>
      </c>
      <c r="D239" s="1">
        <v>459</v>
      </c>
      <c r="E239" t="s">
        <v>3612</v>
      </c>
      <c r="F239" t="str">
        <f>_xlfn.XLOOKUP(Table11[[#This Row],[LocId]],Towerops!A246:A768,Towerops!A246:A768,"NoTowerOpsReport")</f>
        <v>NoTowerOpsReport</v>
      </c>
    </row>
    <row r="240" spans="1:6" hidden="1">
      <c r="A240" t="s">
        <v>3994</v>
      </c>
      <c r="B240" t="s">
        <v>3995</v>
      </c>
      <c r="C240" s="1">
        <v>2767</v>
      </c>
      <c r="D240" s="1">
        <v>65</v>
      </c>
      <c r="E240" t="s">
        <v>3612</v>
      </c>
      <c r="F240" t="str">
        <f>_xlfn.XLOOKUP(Table11[[#This Row],[LocId]],Towerops!A247:A769,Towerops!A247:A769,"NoTowerOpsReport")</f>
        <v>NoTowerOpsReport</v>
      </c>
    </row>
    <row r="241" spans="1:6" hidden="1">
      <c r="A241" t="s">
        <v>3996</v>
      </c>
      <c r="B241" t="s">
        <v>3997</v>
      </c>
      <c r="C241" s="1">
        <v>2765</v>
      </c>
      <c r="D241" s="1">
        <v>401</v>
      </c>
      <c r="E241" t="s">
        <v>3612</v>
      </c>
      <c r="F241" t="str">
        <f>_xlfn.XLOOKUP(Table11[[#This Row],[LocId]],Towerops!A248:A770,Towerops!A248:A770,"NoTowerOpsReport")</f>
        <v>NoTowerOpsReport</v>
      </c>
    </row>
    <row r="242" spans="1:6" hidden="1">
      <c r="A242" t="s">
        <v>3998</v>
      </c>
      <c r="B242" t="s">
        <v>3999</v>
      </c>
      <c r="C242" s="1">
        <v>2753</v>
      </c>
      <c r="D242" s="1">
        <v>28</v>
      </c>
      <c r="E242" t="s">
        <v>3612</v>
      </c>
      <c r="F242" t="str">
        <f>_xlfn.XLOOKUP(Table11[[#This Row],[LocId]],Towerops!A249:A771,Towerops!A249:A771,"NoTowerOpsReport")</f>
        <v>NoTowerOpsReport</v>
      </c>
    </row>
    <row r="243" spans="1:6" hidden="1">
      <c r="A243" t="s">
        <v>4000</v>
      </c>
      <c r="B243" t="s">
        <v>1845</v>
      </c>
      <c r="C243" s="1">
        <v>2701</v>
      </c>
      <c r="D243" s="1">
        <v>156</v>
      </c>
      <c r="E243" t="s">
        <v>3612</v>
      </c>
      <c r="F243" t="str">
        <f>_xlfn.XLOOKUP(Table11[[#This Row],[LocId]],Towerops!A250:A772,Towerops!A250:A772,"NoTowerOpsReport")</f>
        <v>NoTowerOpsReport</v>
      </c>
    </row>
    <row r="244" spans="1:6" hidden="1">
      <c r="A244" t="s">
        <v>4001</v>
      </c>
      <c r="B244" t="s">
        <v>958</v>
      </c>
      <c r="C244" s="1">
        <v>2686</v>
      </c>
      <c r="D244" s="1">
        <v>98</v>
      </c>
      <c r="E244" t="s">
        <v>3612</v>
      </c>
      <c r="F244" t="str">
        <f>_xlfn.XLOOKUP(Table11[[#This Row],[LocId]],Towerops!A251:A773,Towerops!A251:A773,"NoTowerOpsReport")</f>
        <v>NoTowerOpsReport</v>
      </c>
    </row>
    <row r="245" spans="1:6" hidden="1">
      <c r="A245" t="s">
        <v>4002</v>
      </c>
      <c r="B245" t="s">
        <v>2581</v>
      </c>
      <c r="C245" s="1">
        <v>2637</v>
      </c>
      <c r="D245" s="1">
        <v>274</v>
      </c>
      <c r="E245" t="s">
        <v>3612</v>
      </c>
      <c r="F245" t="str">
        <f>_xlfn.XLOOKUP(Table11[[#This Row],[LocId]],Towerops!A252:A774,Towerops!A252:A774,"NoTowerOpsReport")</f>
        <v>NoTowerOpsReport</v>
      </c>
    </row>
    <row r="246" spans="1:6" hidden="1">
      <c r="A246" t="s">
        <v>4003</v>
      </c>
      <c r="B246" t="s">
        <v>4004</v>
      </c>
      <c r="C246" s="1">
        <v>2620</v>
      </c>
      <c r="D246" s="1">
        <v>113</v>
      </c>
      <c r="E246" t="s">
        <v>3612</v>
      </c>
      <c r="F246" t="str">
        <f>_xlfn.XLOOKUP(Table11[[#This Row],[LocId]],Towerops!A253:A775,Towerops!A253:A775,"NoTowerOpsReport")</f>
        <v>NoTowerOpsReport</v>
      </c>
    </row>
    <row r="247" spans="1:6" hidden="1">
      <c r="A247" t="s">
        <v>4005</v>
      </c>
      <c r="B247" t="s">
        <v>4006</v>
      </c>
      <c r="C247" s="1">
        <v>2620</v>
      </c>
      <c r="D247" s="1">
        <v>58</v>
      </c>
      <c r="E247" t="s">
        <v>3612</v>
      </c>
      <c r="F247" t="str">
        <f>_xlfn.XLOOKUP(Table11[[#This Row],[LocId]],Towerops!A254:A776,Towerops!A254:A776,"NoTowerOpsReport")</f>
        <v>NoTowerOpsReport</v>
      </c>
    </row>
    <row r="248" spans="1:6" hidden="1">
      <c r="A248" t="s">
        <v>4007</v>
      </c>
      <c r="B248" t="s">
        <v>1524</v>
      </c>
      <c r="C248" s="1">
        <v>2592</v>
      </c>
      <c r="D248" s="1">
        <v>476</v>
      </c>
      <c r="E248" t="s">
        <v>3612</v>
      </c>
      <c r="F248" t="str">
        <f>_xlfn.XLOOKUP(Table11[[#This Row],[LocId]],Towerops!A255:A777,Towerops!A255:A777,"NoTowerOpsReport")</f>
        <v>NoTowerOpsReport</v>
      </c>
    </row>
    <row r="249" spans="1:6" hidden="1">
      <c r="A249" t="s">
        <v>4008</v>
      </c>
      <c r="B249" t="s">
        <v>4009</v>
      </c>
      <c r="C249" s="1">
        <v>2509</v>
      </c>
      <c r="D249" s="1">
        <v>30</v>
      </c>
      <c r="E249" t="s">
        <v>3612</v>
      </c>
      <c r="F249" t="str">
        <f>_xlfn.XLOOKUP(Table11[[#This Row],[LocId]],Towerops!A256:A778,Towerops!A256:A778,"NoTowerOpsReport")</f>
        <v>NoTowerOpsReport</v>
      </c>
    </row>
    <row r="250" spans="1:6" hidden="1">
      <c r="A250" t="s">
        <v>4010</v>
      </c>
      <c r="B250" t="s">
        <v>4011</v>
      </c>
      <c r="C250" s="1">
        <v>2491</v>
      </c>
      <c r="D250" s="1">
        <v>143</v>
      </c>
      <c r="E250" t="s">
        <v>3612</v>
      </c>
      <c r="F250" t="str">
        <f>_xlfn.XLOOKUP(Table11[[#This Row],[LocId]],Towerops!A257:A779,Towerops!A257:A779,"NoTowerOpsReport")</f>
        <v>NoTowerOpsReport</v>
      </c>
    </row>
    <row r="251" spans="1:6" hidden="1">
      <c r="A251" t="s">
        <v>4012</v>
      </c>
      <c r="B251" t="s">
        <v>4013</v>
      </c>
      <c r="C251" s="1">
        <v>2472</v>
      </c>
      <c r="D251" s="1">
        <v>27</v>
      </c>
      <c r="E251" t="s">
        <v>3612</v>
      </c>
      <c r="F251" t="str">
        <f>_xlfn.XLOOKUP(Table11[[#This Row],[LocId]],Towerops!A258:A780,Towerops!A258:A780,"NoTowerOpsReport")</f>
        <v>NoTowerOpsReport</v>
      </c>
    </row>
    <row r="252" spans="1:6" hidden="1">
      <c r="A252" t="s">
        <v>4014</v>
      </c>
      <c r="B252" t="s">
        <v>4015</v>
      </c>
      <c r="C252" s="1">
        <v>2472</v>
      </c>
      <c r="D252" s="1">
        <v>72</v>
      </c>
      <c r="E252" t="s">
        <v>3612</v>
      </c>
      <c r="F252" t="str">
        <f>_xlfn.XLOOKUP(Table11[[#This Row],[LocId]],Towerops!A259:A781,Towerops!A259:A781,"NoTowerOpsReport")</f>
        <v>NoTowerOpsReport</v>
      </c>
    </row>
    <row r="253" spans="1:6" hidden="1">
      <c r="A253" t="s">
        <v>4016</v>
      </c>
      <c r="B253" t="s">
        <v>3946</v>
      </c>
      <c r="C253" s="1">
        <v>2465</v>
      </c>
      <c r="D253" s="1">
        <v>57</v>
      </c>
      <c r="E253" t="s">
        <v>3612</v>
      </c>
      <c r="F253" t="str">
        <f>_xlfn.XLOOKUP(Table11[[#This Row],[LocId]],Towerops!A260:A782,Towerops!A260:A782,"NoTowerOpsReport")</f>
        <v>NoTowerOpsReport</v>
      </c>
    </row>
    <row r="254" spans="1:6" hidden="1">
      <c r="A254" t="s">
        <v>4017</v>
      </c>
      <c r="B254" t="s">
        <v>1710</v>
      </c>
      <c r="C254" s="1">
        <v>2422</v>
      </c>
      <c r="D254" s="1">
        <v>2798</v>
      </c>
      <c r="E254" t="s">
        <v>3612</v>
      </c>
      <c r="F254" t="str">
        <f>_xlfn.XLOOKUP(Table11[[#This Row],[LocId]],Towerops!A261:A783,Towerops!A261:A783,"NoTowerOpsReport")</f>
        <v>NoTowerOpsReport</v>
      </c>
    </row>
    <row r="255" spans="1:6" hidden="1">
      <c r="A255" t="s">
        <v>4018</v>
      </c>
      <c r="B255" t="s">
        <v>4019</v>
      </c>
      <c r="C255" s="1">
        <v>2390</v>
      </c>
      <c r="D255" s="1">
        <v>2635</v>
      </c>
      <c r="E255" t="s">
        <v>3612</v>
      </c>
      <c r="F255" t="str">
        <f>_xlfn.XLOOKUP(Table11[[#This Row],[LocId]],Towerops!A262:A784,Towerops!A262:A784,"NoTowerOpsReport")</f>
        <v>NoTowerOpsReport</v>
      </c>
    </row>
    <row r="256" spans="1:6" hidden="1">
      <c r="A256" t="s">
        <v>4020</v>
      </c>
      <c r="B256" t="s">
        <v>4021</v>
      </c>
      <c r="C256" s="1">
        <v>2320</v>
      </c>
      <c r="D256" s="1">
        <v>530</v>
      </c>
      <c r="E256" t="s">
        <v>3612</v>
      </c>
      <c r="F256" t="str">
        <f>_xlfn.XLOOKUP(Table11[[#This Row],[LocId]],Towerops!A263:A785,Towerops!A263:A785,"NoTowerOpsReport")</f>
        <v>NoTowerOpsReport</v>
      </c>
    </row>
    <row r="257" spans="1:6" hidden="1">
      <c r="A257" t="s">
        <v>4022</v>
      </c>
      <c r="B257" t="s">
        <v>4023</v>
      </c>
      <c r="C257" s="1">
        <v>2294</v>
      </c>
      <c r="D257" s="1">
        <v>33</v>
      </c>
      <c r="E257" t="s">
        <v>3612</v>
      </c>
      <c r="F257" t="str">
        <f>_xlfn.XLOOKUP(Table11[[#This Row],[LocId]],Towerops!A264:A786,Towerops!A264:A786,"NoTowerOpsReport")</f>
        <v>NoTowerOpsReport</v>
      </c>
    </row>
    <row r="258" spans="1:6" hidden="1">
      <c r="A258" t="s">
        <v>4024</v>
      </c>
      <c r="B258" t="s">
        <v>4025</v>
      </c>
      <c r="C258" s="1">
        <v>2240</v>
      </c>
      <c r="D258" s="1">
        <v>86</v>
      </c>
      <c r="E258" t="s">
        <v>3612</v>
      </c>
      <c r="F258" t="str">
        <f>_xlfn.XLOOKUP(Table11[[#This Row],[LocId]],Towerops!A265:A787,Towerops!A265:A787,"NoTowerOpsReport")</f>
        <v>NoTowerOpsReport</v>
      </c>
    </row>
    <row r="259" spans="1:6" hidden="1">
      <c r="A259" t="s">
        <v>4026</v>
      </c>
      <c r="B259" t="s">
        <v>4027</v>
      </c>
      <c r="C259" s="1">
        <v>2214</v>
      </c>
      <c r="D259" s="1">
        <v>29</v>
      </c>
      <c r="E259" t="s">
        <v>3612</v>
      </c>
      <c r="F259" t="str">
        <f>_xlfn.XLOOKUP(Table11[[#This Row],[LocId]],Towerops!A266:A788,Towerops!A266:A788,"NoTowerOpsReport")</f>
        <v>NoTowerOpsReport</v>
      </c>
    </row>
    <row r="260" spans="1:6" hidden="1">
      <c r="A260" t="s">
        <v>4028</v>
      </c>
      <c r="B260" t="s">
        <v>90</v>
      </c>
      <c r="C260" s="1">
        <v>2214</v>
      </c>
      <c r="D260" s="1">
        <v>312</v>
      </c>
      <c r="E260" t="s">
        <v>3612</v>
      </c>
      <c r="F260" t="str">
        <f>_xlfn.XLOOKUP(Table11[[#This Row],[LocId]],Towerops!A267:A789,Towerops!A267:A789,"NoTowerOpsReport")</f>
        <v>NoTowerOpsReport</v>
      </c>
    </row>
    <row r="261" spans="1:6" hidden="1">
      <c r="A261" t="s">
        <v>4029</v>
      </c>
      <c r="B261" t="s">
        <v>4030</v>
      </c>
      <c r="C261" s="1">
        <v>2208</v>
      </c>
      <c r="D261" s="1">
        <v>155</v>
      </c>
      <c r="E261" t="s">
        <v>3612</v>
      </c>
      <c r="F261" t="str">
        <f>_xlfn.XLOOKUP(Table11[[#This Row],[LocId]],Towerops!A268:A790,Towerops!A268:A790,"NoTowerOpsReport")</f>
        <v>NoTowerOpsReport</v>
      </c>
    </row>
    <row r="262" spans="1:6" hidden="1">
      <c r="A262" t="s">
        <v>4031</v>
      </c>
      <c r="B262" t="s">
        <v>2746</v>
      </c>
      <c r="C262" s="1">
        <v>2194</v>
      </c>
      <c r="D262" s="1">
        <v>185</v>
      </c>
      <c r="E262" t="s">
        <v>3612</v>
      </c>
      <c r="F262" t="str">
        <f>_xlfn.XLOOKUP(Table11[[#This Row],[LocId]],Towerops!A269:A791,Towerops!A269:A791,"NoTowerOpsReport")</f>
        <v>NoTowerOpsReport</v>
      </c>
    </row>
    <row r="263" spans="1:6" hidden="1">
      <c r="A263" t="s">
        <v>4032</v>
      </c>
      <c r="B263" t="s">
        <v>4033</v>
      </c>
      <c r="C263" s="1">
        <v>2177</v>
      </c>
      <c r="D263" s="1">
        <v>84</v>
      </c>
      <c r="E263" t="s">
        <v>3612</v>
      </c>
      <c r="F263" t="str">
        <f>_xlfn.XLOOKUP(Table11[[#This Row],[LocId]],Towerops!A270:A792,Towerops!A270:A792,"NoTowerOpsReport")</f>
        <v>NoTowerOpsReport</v>
      </c>
    </row>
    <row r="264" spans="1:6" hidden="1">
      <c r="A264" t="s">
        <v>4034</v>
      </c>
      <c r="B264" t="s">
        <v>4035</v>
      </c>
      <c r="C264" s="1">
        <v>2175</v>
      </c>
      <c r="D264" s="1">
        <v>29</v>
      </c>
      <c r="E264" t="s">
        <v>3612</v>
      </c>
      <c r="F264" t="str">
        <f>_xlfn.XLOOKUP(Table11[[#This Row],[LocId]],Towerops!A271:A793,Towerops!A271:A793,"NoTowerOpsReport")</f>
        <v>NoTowerOpsReport</v>
      </c>
    </row>
    <row r="265" spans="1:6" hidden="1">
      <c r="A265" t="s">
        <v>4036</v>
      </c>
      <c r="B265" t="s">
        <v>2026</v>
      </c>
      <c r="C265" s="1">
        <v>2140</v>
      </c>
      <c r="D265" s="1">
        <v>208</v>
      </c>
      <c r="E265" t="s">
        <v>3612</v>
      </c>
      <c r="F265" t="str">
        <f>_xlfn.XLOOKUP(Table11[[#This Row],[LocId]],Towerops!A272:A794,Towerops!A272:A794,"NoTowerOpsReport")</f>
        <v>NoTowerOpsReport</v>
      </c>
    </row>
    <row r="266" spans="1:6" hidden="1">
      <c r="A266" t="s">
        <v>4037</v>
      </c>
      <c r="B266" t="s">
        <v>4038</v>
      </c>
      <c r="C266" s="1">
        <v>2134</v>
      </c>
      <c r="D266" s="1">
        <v>268</v>
      </c>
      <c r="E266" t="s">
        <v>3612</v>
      </c>
      <c r="F266" t="str">
        <f>_xlfn.XLOOKUP(Table11[[#This Row],[LocId]],Towerops!A273:A795,Towerops!A273:A795,"NoTowerOpsReport")</f>
        <v>NoTowerOpsReport</v>
      </c>
    </row>
    <row r="267" spans="1:6" hidden="1">
      <c r="A267" t="s">
        <v>4039</v>
      </c>
      <c r="B267" t="s">
        <v>4040</v>
      </c>
      <c r="C267" s="1">
        <v>2126</v>
      </c>
      <c r="D267" s="1">
        <v>157</v>
      </c>
      <c r="E267" t="s">
        <v>3612</v>
      </c>
      <c r="F267" t="str">
        <f>_xlfn.XLOOKUP(Table11[[#This Row],[LocId]],Towerops!A274:A796,Towerops!A274:A796,"NoTowerOpsReport")</f>
        <v>NoTowerOpsReport</v>
      </c>
    </row>
    <row r="268" spans="1:6" hidden="1">
      <c r="A268" t="s">
        <v>4041</v>
      </c>
      <c r="B268" t="s">
        <v>4042</v>
      </c>
      <c r="C268" s="1">
        <v>2121</v>
      </c>
      <c r="D268" s="1">
        <v>306</v>
      </c>
      <c r="E268" t="s">
        <v>3612</v>
      </c>
      <c r="F268" t="str">
        <f>_xlfn.XLOOKUP(Table11[[#This Row],[LocId]],Towerops!A275:A797,Towerops!A275:A797,"NoTowerOpsReport")</f>
        <v>NoTowerOpsReport</v>
      </c>
    </row>
    <row r="269" spans="1:6" hidden="1">
      <c r="A269" t="s">
        <v>4043</v>
      </c>
      <c r="B269" t="s">
        <v>4044</v>
      </c>
      <c r="C269" s="1">
        <v>2119</v>
      </c>
      <c r="D269" s="1">
        <v>32</v>
      </c>
      <c r="E269" t="s">
        <v>3612</v>
      </c>
      <c r="F269" t="str">
        <f>_xlfn.XLOOKUP(Table11[[#This Row],[LocId]],Towerops!A276:A798,Towerops!A276:A798,"NoTowerOpsReport")</f>
        <v>NoTowerOpsReport</v>
      </c>
    </row>
    <row r="270" spans="1:6" hidden="1">
      <c r="A270" t="s">
        <v>4045</v>
      </c>
      <c r="B270" t="s">
        <v>4046</v>
      </c>
      <c r="C270" s="1">
        <v>2114</v>
      </c>
      <c r="D270" s="1">
        <v>39</v>
      </c>
      <c r="E270" t="s">
        <v>3612</v>
      </c>
      <c r="F270" t="str">
        <f>_xlfn.XLOOKUP(Table11[[#This Row],[LocId]],Towerops!A277:A799,Towerops!A277:A799,"NoTowerOpsReport")</f>
        <v>NoTowerOpsReport</v>
      </c>
    </row>
    <row r="271" spans="1:6" hidden="1">
      <c r="A271" t="s">
        <v>4047</v>
      </c>
      <c r="B271" t="s">
        <v>4048</v>
      </c>
      <c r="C271" s="1">
        <v>2113</v>
      </c>
      <c r="D271" s="1">
        <v>103</v>
      </c>
      <c r="E271" t="s">
        <v>3612</v>
      </c>
      <c r="F271" t="str">
        <f>_xlfn.XLOOKUP(Table11[[#This Row],[LocId]],Towerops!A278:A800,Towerops!A278:A800,"NoTowerOpsReport")</f>
        <v>NoTowerOpsReport</v>
      </c>
    </row>
    <row r="272" spans="1:6" hidden="1">
      <c r="A272" t="s">
        <v>4049</v>
      </c>
      <c r="B272" t="s">
        <v>4050</v>
      </c>
      <c r="C272" s="1">
        <v>2085</v>
      </c>
      <c r="D272" s="1">
        <v>199</v>
      </c>
      <c r="E272" t="s">
        <v>3612</v>
      </c>
      <c r="F272" t="str">
        <f>_xlfn.XLOOKUP(Table11[[#This Row],[LocId]],Towerops!A279:A801,Towerops!A279:A801,"NoTowerOpsReport")</f>
        <v>NoTowerOpsReport</v>
      </c>
    </row>
    <row r="273" spans="1:6" hidden="1">
      <c r="A273" t="s">
        <v>4051</v>
      </c>
      <c r="B273" t="s">
        <v>2109</v>
      </c>
      <c r="C273" s="1">
        <v>2049</v>
      </c>
      <c r="D273" s="1">
        <v>154</v>
      </c>
      <c r="E273" t="s">
        <v>3612</v>
      </c>
      <c r="F273" t="str">
        <f>_xlfn.XLOOKUP(Table11[[#This Row],[LocId]],Towerops!A280:A802,Towerops!A280:A802,"NoTowerOpsReport")</f>
        <v>NoTowerOpsReport</v>
      </c>
    </row>
    <row r="274" spans="1:6" hidden="1">
      <c r="A274" t="s">
        <v>4052</v>
      </c>
      <c r="B274" t="s">
        <v>4053</v>
      </c>
      <c r="C274" s="1">
        <v>2041</v>
      </c>
      <c r="D274" s="1">
        <v>51</v>
      </c>
      <c r="E274" t="s">
        <v>3612</v>
      </c>
      <c r="F274" t="str">
        <f>_xlfn.XLOOKUP(Table11[[#This Row],[LocId]],Towerops!A281:A803,Towerops!A281:A803,"NoTowerOpsReport")</f>
        <v>NoTowerOpsReport</v>
      </c>
    </row>
    <row r="275" spans="1:6" hidden="1">
      <c r="A275" t="s">
        <v>4054</v>
      </c>
      <c r="B275" t="s">
        <v>347</v>
      </c>
      <c r="C275" s="1">
        <v>2040</v>
      </c>
      <c r="D275" s="1">
        <v>141</v>
      </c>
      <c r="E275" t="s">
        <v>3612</v>
      </c>
      <c r="F275" t="str">
        <f>_xlfn.XLOOKUP(Table11[[#This Row],[LocId]],Towerops!A282:A804,Towerops!A282:A804,"NoTowerOpsReport")</f>
        <v>NoTowerOpsReport</v>
      </c>
    </row>
    <row r="276" spans="1:6" hidden="1">
      <c r="A276" t="s">
        <v>4055</v>
      </c>
      <c r="B276" t="s">
        <v>4056</v>
      </c>
      <c r="C276" s="1">
        <v>2034</v>
      </c>
      <c r="D276" s="1">
        <v>38</v>
      </c>
      <c r="E276" t="s">
        <v>3612</v>
      </c>
      <c r="F276" t="str">
        <f>_xlfn.XLOOKUP(Table11[[#This Row],[LocId]],Towerops!A283:A805,Towerops!A283:A805,"NoTowerOpsReport")</f>
        <v>NoTowerOpsReport</v>
      </c>
    </row>
    <row r="277" spans="1:6" hidden="1">
      <c r="A277" t="s">
        <v>4057</v>
      </c>
      <c r="B277" t="s">
        <v>68</v>
      </c>
      <c r="C277" s="1">
        <v>2028</v>
      </c>
      <c r="D277" s="1">
        <v>99</v>
      </c>
      <c r="E277" t="s">
        <v>3612</v>
      </c>
      <c r="F277" t="str">
        <f>_xlfn.XLOOKUP(Table11[[#This Row],[LocId]],Towerops!A284:A806,Towerops!A284:A806,"NoTowerOpsReport")</f>
        <v>NoTowerOpsReport</v>
      </c>
    </row>
    <row r="278" spans="1:6" hidden="1">
      <c r="A278" t="s">
        <v>4058</v>
      </c>
      <c r="B278" t="s">
        <v>4059</v>
      </c>
      <c r="C278" s="1">
        <v>1997</v>
      </c>
      <c r="D278" s="1">
        <v>63</v>
      </c>
      <c r="E278" t="s">
        <v>3612</v>
      </c>
      <c r="F278" t="str">
        <f>_xlfn.XLOOKUP(Table11[[#This Row],[LocId]],Towerops!A285:A807,Towerops!A285:A807,"NoTowerOpsReport")</f>
        <v>NoTowerOpsReport</v>
      </c>
    </row>
    <row r="279" spans="1:6" hidden="1">
      <c r="A279" t="s">
        <v>4060</v>
      </c>
      <c r="B279" t="s">
        <v>4061</v>
      </c>
      <c r="C279" s="1">
        <v>1988</v>
      </c>
      <c r="D279" s="1">
        <v>12500</v>
      </c>
      <c r="E279" t="s">
        <v>3612</v>
      </c>
      <c r="F279" t="str">
        <f>_xlfn.XLOOKUP(Table11[[#This Row],[LocId]],Towerops!A286:A808,Towerops!A286:A808,"NoTowerOpsReport")</f>
        <v>NoTowerOpsReport</v>
      </c>
    </row>
    <row r="280" spans="1:6" hidden="1">
      <c r="A280" t="s">
        <v>4062</v>
      </c>
      <c r="B280" t="s">
        <v>4063</v>
      </c>
      <c r="C280" s="1">
        <v>1983</v>
      </c>
      <c r="D280" s="1">
        <v>70</v>
      </c>
      <c r="E280" t="s">
        <v>3612</v>
      </c>
      <c r="F280" t="str">
        <f>_xlfn.XLOOKUP(Table11[[#This Row],[LocId]],Towerops!A287:A809,Towerops!A287:A809,"NoTowerOpsReport")</f>
        <v>NoTowerOpsReport</v>
      </c>
    </row>
    <row r="281" spans="1:6" hidden="1">
      <c r="A281" t="s">
        <v>4064</v>
      </c>
      <c r="B281" t="s">
        <v>4065</v>
      </c>
      <c r="C281" s="1">
        <v>1981</v>
      </c>
      <c r="D281" s="1">
        <v>89</v>
      </c>
      <c r="E281" t="s">
        <v>3612</v>
      </c>
      <c r="F281" t="str">
        <f>_xlfn.XLOOKUP(Table11[[#This Row],[LocId]],Towerops!A288:A810,Towerops!A288:A810,"NoTowerOpsReport")</f>
        <v>NoTowerOpsReport</v>
      </c>
    </row>
    <row r="282" spans="1:6" hidden="1">
      <c r="A282" t="s">
        <v>4066</v>
      </c>
      <c r="B282" t="s">
        <v>4067</v>
      </c>
      <c r="C282" s="1">
        <v>1962</v>
      </c>
      <c r="D282" s="1">
        <v>21</v>
      </c>
      <c r="E282" t="s">
        <v>3612</v>
      </c>
      <c r="F282" t="str">
        <f>_xlfn.XLOOKUP(Table11[[#This Row],[LocId]],Towerops!A289:A811,Towerops!A289:A811,"NoTowerOpsReport")</f>
        <v>NoTowerOpsReport</v>
      </c>
    </row>
    <row r="283" spans="1:6" hidden="1">
      <c r="A283" t="s">
        <v>4068</v>
      </c>
      <c r="B283" t="s">
        <v>4069</v>
      </c>
      <c r="C283" s="1">
        <v>1955</v>
      </c>
      <c r="D283" s="1">
        <v>75</v>
      </c>
      <c r="E283" t="s">
        <v>3612</v>
      </c>
      <c r="F283" t="str">
        <f>_xlfn.XLOOKUP(Table11[[#This Row],[LocId]],Towerops!A290:A812,Towerops!A290:A812,"NoTowerOpsReport")</f>
        <v>NoTowerOpsReport</v>
      </c>
    </row>
    <row r="284" spans="1:6" hidden="1">
      <c r="A284" t="s">
        <v>4070</v>
      </c>
      <c r="B284" t="s">
        <v>4071</v>
      </c>
      <c r="C284" s="1">
        <v>1955</v>
      </c>
      <c r="D284" s="1">
        <v>30</v>
      </c>
      <c r="E284" t="s">
        <v>3612</v>
      </c>
      <c r="F284" t="str">
        <f>_xlfn.XLOOKUP(Table11[[#This Row],[LocId]],Towerops!A291:A813,Towerops!A291:A813,"NoTowerOpsReport")</f>
        <v>NoTowerOpsReport</v>
      </c>
    </row>
    <row r="285" spans="1:6" hidden="1">
      <c r="A285" t="s">
        <v>4072</v>
      </c>
      <c r="B285" t="s">
        <v>2446</v>
      </c>
      <c r="C285" s="1">
        <v>1952</v>
      </c>
      <c r="D285" s="1">
        <v>6</v>
      </c>
      <c r="E285" t="s">
        <v>3612</v>
      </c>
      <c r="F285" t="str">
        <f>_xlfn.XLOOKUP(Table11[[#This Row],[LocId]],Towerops!A292:A814,Towerops!A292:A814,"NoTowerOpsReport")</f>
        <v>NoTowerOpsReport</v>
      </c>
    </row>
    <row r="286" spans="1:6" hidden="1">
      <c r="A286" t="s">
        <v>4073</v>
      </c>
      <c r="B286" t="s">
        <v>84</v>
      </c>
      <c r="C286" s="1">
        <v>1952</v>
      </c>
      <c r="D286" s="1">
        <v>422</v>
      </c>
      <c r="E286" t="s">
        <v>3612</v>
      </c>
      <c r="F286" t="str">
        <f>_xlfn.XLOOKUP(Table11[[#This Row],[LocId]],Towerops!A293:A815,Towerops!A293:A815,"NoTowerOpsReport")</f>
        <v>NoTowerOpsReport</v>
      </c>
    </row>
    <row r="287" spans="1:6" hidden="1">
      <c r="A287" t="s">
        <v>4074</v>
      </c>
      <c r="B287" t="s">
        <v>4075</v>
      </c>
      <c r="C287" s="1">
        <v>1942</v>
      </c>
      <c r="D287" s="1">
        <v>13</v>
      </c>
      <c r="E287" t="s">
        <v>3612</v>
      </c>
      <c r="F287" t="str">
        <f>_xlfn.XLOOKUP(Table11[[#This Row],[LocId]],Towerops!A294:A816,Towerops!A294:A816,"NoTowerOpsReport")</f>
        <v>NoTowerOpsReport</v>
      </c>
    </row>
    <row r="288" spans="1:6" hidden="1">
      <c r="A288" t="s">
        <v>4076</v>
      </c>
      <c r="B288" t="s">
        <v>4077</v>
      </c>
      <c r="C288" s="1">
        <v>1936</v>
      </c>
      <c r="D288" s="1">
        <v>59</v>
      </c>
      <c r="E288" t="s">
        <v>3612</v>
      </c>
      <c r="F288" t="str">
        <f>_xlfn.XLOOKUP(Table11[[#This Row],[LocId]],Towerops!A295:A817,Towerops!A295:A817,"NoTowerOpsReport")</f>
        <v>NoTowerOpsReport</v>
      </c>
    </row>
    <row r="289" spans="1:6" hidden="1">
      <c r="A289" t="s">
        <v>4078</v>
      </c>
      <c r="B289" t="s">
        <v>1146</v>
      </c>
      <c r="C289" s="1">
        <v>1927</v>
      </c>
      <c r="D289" s="1">
        <v>188</v>
      </c>
      <c r="E289" t="s">
        <v>3612</v>
      </c>
      <c r="F289" t="str">
        <f>_xlfn.XLOOKUP(Table11[[#This Row],[LocId]],Towerops!A296:A818,Towerops!A296:A818,"NoTowerOpsReport")</f>
        <v>NoTowerOpsReport</v>
      </c>
    </row>
    <row r="290" spans="1:6" hidden="1">
      <c r="A290" t="s">
        <v>4079</v>
      </c>
      <c r="B290" t="s">
        <v>4080</v>
      </c>
      <c r="C290" s="1">
        <v>1914</v>
      </c>
      <c r="D290" s="1">
        <v>27</v>
      </c>
      <c r="E290" t="s">
        <v>3612</v>
      </c>
      <c r="F290" t="str">
        <f>_xlfn.XLOOKUP(Table11[[#This Row],[LocId]],Towerops!A297:A819,Towerops!A297:A819,"NoTowerOpsReport")</f>
        <v>NoTowerOpsReport</v>
      </c>
    </row>
    <row r="291" spans="1:6" hidden="1">
      <c r="A291" t="s">
        <v>4081</v>
      </c>
      <c r="B291" t="s">
        <v>4082</v>
      </c>
      <c r="C291" s="1">
        <v>1913</v>
      </c>
      <c r="D291" s="1">
        <v>32</v>
      </c>
      <c r="E291" t="s">
        <v>3612</v>
      </c>
      <c r="F291" t="str">
        <f>_xlfn.XLOOKUP(Table11[[#This Row],[LocId]],Towerops!A298:A820,Towerops!A298:A820,"NoTowerOpsReport")</f>
        <v>NoTowerOpsReport</v>
      </c>
    </row>
    <row r="292" spans="1:6" hidden="1">
      <c r="A292" t="s">
        <v>4083</v>
      </c>
      <c r="B292" t="s">
        <v>625</v>
      </c>
      <c r="C292" s="1">
        <v>1901</v>
      </c>
      <c r="D292" s="1">
        <v>534</v>
      </c>
      <c r="E292" t="s">
        <v>3612</v>
      </c>
      <c r="F292" t="str">
        <f>_xlfn.XLOOKUP(Table11[[#This Row],[LocId]],Towerops!A299:A821,Towerops!A299:A821,"NoTowerOpsReport")</f>
        <v>NoTowerOpsReport</v>
      </c>
    </row>
    <row r="293" spans="1:6" hidden="1">
      <c r="A293" t="s">
        <v>4084</v>
      </c>
      <c r="B293" t="s">
        <v>4085</v>
      </c>
      <c r="C293" s="1">
        <v>1881</v>
      </c>
      <c r="D293" s="1">
        <v>54</v>
      </c>
      <c r="E293" t="s">
        <v>3612</v>
      </c>
      <c r="F293" t="str">
        <f>_xlfn.XLOOKUP(Table11[[#This Row],[LocId]],Towerops!A300:A822,Towerops!A300:A822,"NoTowerOpsReport")</f>
        <v>NoTowerOpsReport</v>
      </c>
    </row>
    <row r="294" spans="1:6" hidden="1">
      <c r="A294" t="s">
        <v>4086</v>
      </c>
      <c r="B294" t="s">
        <v>4087</v>
      </c>
      <c r="C294" s="1">
        <v>1871</v>
      </c>
      <c r="D294" s="1">
        <v>6</v>
      </c>
      <c r="E294" t="s">
        <v>3612</v>
      </c>
      <c r="F294" t="str">
        <f>_xlfn.XLOOKUP(Table11[[#This Row],[LocId]],Towerops!A301:A823,Towerops!A301:A823,"NoTowerOpsReport")</f>
        <v>NoTowerOpsReport</v>
      </c>
    </row>
    <row r="295" spans="1:6" hidden="1">
      <c r="A295" t="s">
        <v>4088</v>
      </c>
      <c r="B295" t="s">
        <v>2883</v>
      </c>
      <c r="C295" s="1">
        <v>1851</v>
      </c>
      <c r="D295" s="1">
        <v>462</v>
      </c>
      <c r="E295" t="s">
        <v>3612</v>
      </c>
      <c r="F295" t="str">
        <f>_xlfn.XLOOKUP(Table11[[#This Row],[LocId]],Towerops!A302:A824,Towerops!A302:A824,"NoTowerOpsReport")</f>
        <v>NoTowerOpsReport</v>
      </c>
    </row>
    <row r="296" spans="1:6" hidden="1">
      <c r="A296" t="s">
        <v>4089</v>
      </c>
      <c r="B296" t="s">
        <v>4090</v>
      </c>
      <c r="C296" s="1">
        <v>1839</v>
      </c>
      <c r="D296" s="1">
        <v>62</v>
      </c>
      <c r="E296" t="s">
        <v>3612</v>
      </c>
      <c r="F296" t="str">
        <f>_xlfn.XLOOKUP(Table11[[#This Row],[LocId]],Towerops!A303:A825,Towerops!A303:A825,"NoTowerOpsReport")</f>
        <v>NoTowerOpsReport</v>
      </c>
    </row>
    <row r="297" spans="1:6" hidden="1">
      <c r="A297" t="s">
        <v>4091</v>
      </c>
      <c r="B297" t="s">
        <v>185</v>
      </c>
      <c r="C297" s="1">
        <v>1837</v>
      </c>
      <c r="D297" s="1">
        <v>1164</v>
      </c>
      <c r="E297" t="s">
        <v>3612</v>
      </c>
      <c r="F297" t="str">
        <f>_xlfn.XLOOKUP(Table11[[#This Row],[LocId]],Towerops!A304:A826,Towerops!A304:A826,"NoTowerOpsReport")</f>
        <v>NoTowerOpsReport</v>
      </c>
    </row>
    <row r="298" spans="1:6" hidden="1">
      <c r="A298" t="s">
        <v>4092</v>
      </c>
      <c r="B298" t="s">
        <v>526</v>
      </c>
      <c r="C298" s="1">
        <v>1833</v>
      </c>
      <c r="D298" s="1">
        <v>71</v>
      </c>
      <c r="E298" t="s">
        <v>3612</v>
      </c>
      <c r="F298" t="str">
        <f>_xlfn.XLOOKUP(Table11[[#This Row],[LocId]],Towerops!A305:A827,Towerops!A305:A827,"NoTowerOpsReport")</f>
        <v>NoTowerOpsReport</v>
      </c>
    </row>
    <row r="299" spans="1:6" hidden="1">
      <c r="A299" t="s">
        <v>4093</v>
      </c>
      <c r="B299" t="s">
        <v>1702</v>
      </c>
      <c r="C299" s="1">
        <v>1829</v>
      </c>
      <c r="D299" s="1">
        <v>948</v>
      </c>
      <c r="E299" t="s">
        <v>3612</v>
      </c>
      <c r="F299" t="str">
        <f>_xlfn.XLOOKUP(Table11[[#This Row],[LocId]],Towerops!A306:A828,Towerops!A306:A828,"NoTowerOpsReport")</f>
        <v>NoTowerOpsReport</v>
      </c>
    </row>
    <row r="300" spans="1:6" hidden="1">
      <c r="A300" t="s">
        <v>4094</v>
      </c>
      <c r="B300" t="s">
        <v>4095</v>
      </c>
      <c r="C300" s="1">
        <v>1828</v>
      </c>
      <c r="D300" s="1">
        <v>1570</v>
      </c>
      <c r="E300" t="s">
        <v>3612</v>
      </c>
      <c r="F300" t="str">
        <f>_xlfn.XLOOKUP(Table11[[#This Row],[LocId]],Towerops!A307:A829,Towerops!A307:A829,"NoTowerOpsReport")</f>
        <v>NoTowerOpsReport</v>
      </c>
    </row>
    <row r="301" spans="1:6" hidden="1">
      <c r="A301" t="s">
        <v>4096</v>
      </c>
      <c r="B301" t="s">
        <v>4097</v>
      </c>
      <c r="C301" s="1">
        <v>1791</v>
      </c>
      <c r="D301" s="1">
        <v>11359</v>
      </c>
      <c r="E301" t="s">
        <v>3612</v>
      </c>
      <c r="F301" t="str">
        <f>_xlfn.XLOOKUP(Table11[[#This Row],[LocId]],Towerops!A308:A830,Towerops!A308:A830,"NoTowerOpsReport")</f>
        <v>NoTowerOpsReport</v>
      </c>
    </row>
    <row r="302" spans="1:6" hidden="1">
      <c r="A302" t="s">
        <v>4098</v>
      </c>
      <c r="B302" t="s">
        <v>264</v>
      </c>
      <c r="C302" s="1">
        <v>1777</v>
      </c>
      <c r="D302" s="1">
        <v>73</v>
      </c>
      <c r="E302" t="s">
        <v>3612</v>
      </c>
      <c r="F302" t="str">
        <f>_xlfn.XLOOKUP(Table11[[#This Row],[LocId]],Towerops!A309:A831,Towerops!A309:A831,"NoTowerOpsReport")</f>
        <v>NoTowerOpsReport</v>
      </c>
    </row>
    <row r="303" spans="1:6" hidden="1">
      <c r="A303" t="s">
        <v>4099</v>
      </c>
      <c r="B303" t="s">
        <v>4100</v>
      </c>
      <c r="C303" s="1">
        <v>1772</v>
      </c>
      <c r="D303" s="1">
        <v>18</v>
      </c>
      <c r="E303" t="s">
        <v>3612</v>
      </c>
      <c r="F303" t="str">
        <f>_xlfn.XLOOKUP(Table11[[#This Row],[LocId]],Towerops!A310:A832,Towerops!A310:A832,"NoTowerOpsReport")</f>
        <v>NoTowerOpsReport</v>
      </c>
    </row>
    <row r="304" spans="1:6" hidden="1">
      <c r="A304" t="s">
        <v>4101</v>
      </c>
      <c r="B304" t="s">
        <v>4102</v>
      </c>
      <c r="C304" s="1">
        <v>1766</v>
      </c>
      <c r="D304" s="1">
        <v>13</v>
      </c>
      <c r="E304" t="s">
        <v>3612</v>
      </c>
      <c r="F304" t="str">
        <f>_xlfn.XLOOKUP(Table11[[#This Row],[LocId]],Towerops!A311:A833,Towerops!A311:A833,"NoTowerOpsReport")</f>
        <v>NoTowerOpsReport</v>
      </c>
    </row>
    <row r="305" spans="1:6" hidden="1">
      <c r="A305" t="s">
        <v>4103</v>
      </c>
      <c r="B305" t="s">
        <v>4104</v>
      </c>
      <c r="C305" s="1">
        <v>1745</v>
      </c>
      <c r="D305" s="1">
        <v>198</v>
      </c>
      <c r="E305" t="s">
        <v>3612</v>
      </c>
      <c r="F305" t="str">
        <f>_xlfn.XLOOKUP(Table11[[#This Row],[LocId]],Towerops!A312:A834,Towerops!A312:A834,"NoTowerOpsReport")</f>
        <v>NoTowerOpsReport</v>
      </c>
    </row>
    <row r="306" spans="1:6" hidden="1">
      <c r="A306" t="s">
        <v>4105</v>
      </c>
      <c r="B306" t="s">
        <v>4106</v>
      </c>
      <c r="C306" s="1">
        <v>1731</v>
      </c>
      <c r="D306" s="1">
        <v>8986</v>
      </c>
      <c r="E306" t="s">
        <v>3612</v>
      </c>
      <c r="F306" t="str">
        <f>_xlfn.XLOOKUP(Table11[[#This Row],[LocId]],Towerops!A313:A835,Towerops!A313:A835,"NoTowerOpsReport")</f>
        <v>NoTowerOpsReport</v>
      </c>
    </row>
    <row r="307" spans="1:6" hidden="1">
      <c r="A307" t="s">
        <v>4107</v>
      </c>
      <c r="B307" t="s">
        <v>1966</v>
      </c>
      <c r="C307" s="1">
        <v>1731</v>
      </c>
      <c r="D307" s="1">
        <v>83</v>
      </c>
      <c r="E307" t="s">
        <v>3612</v>
      </c>
      <c r="F307" t="str">
        <f>_xlfn.XLOOKUP(Table11[[#This Row],[LocId]],Towerops!A314:A836,Towerops!A314:A836,"NoTowerOpsReport")</f>
        <v>NoTowerOpsReport</v>
      </c>
    </row>
    <row r="308" spans="1:6" hidden="1">
      <c r="A308" t="s">
        <v>4108</v>
      </c>
      <c r="B308" t="s">
        <v>4109</v>
      </c>
      <c r="C308" s="1">
        <v>1724</v>
      </c>
      <c r="D308" s="1">
        <v>72</v>
      </c>
      <c r="E308" t="s">
        <v>3612</v>
      </c>
      <c r="F308" t="str">
        <f>_xlfn.XLOOKUP(Table11[[#This Row],[LocId]],Towerops!A315:A837,Towerops!A315:A837,"NoTowerOpsReport")</f>
        <v>NoTowerOpsReport</v>
      </c>
    </row>
    <row r="309" spans="1:6" hidden="1">
      <c r="A309" t="s">
        <v>4110</v>
      </c>
      <c r="B309" t="s">
        <v>4111</v>
      </c>
      <c r="C309" s="1">
        <v>1713</v>
      </c>
      <c r="D309" s="1">
        <v>8</v>
      </c>
      <c r="E309" t="s">
        <v>3612</v>
      </c>
      <c r="F309" t="str">
        <f>_xlfn.XLOOKUP(Table11[[#This Row],[LocId]],Towerops!A316:A838,Towerops!A316:A838,"NoTowerOpsReport")</f>
        <v>NoTowerOpsReport</v>
      </c>
    </row>
    <row r="310" spans="1:6" hidden="1">
      <c r="A310" t="s">
        <v>4112</v>
      </c>
      <c r="B310" t="s">
        <v>198</v>
      </c>
      <c r="C310" s="1">
        <v>1712</v>
      </c>
      <c r="D310" s="1">
        <v>97</v>
      </c>
      <c r="E310" t="s">
        <v>3612</v>
      </c>
      <c r="F310" t="str">
        <f>_xlfn.XLOOKUP(Table11[[#This Row],[LocId]],Towerops!A317:A839,Towerops!A317:A839,"NoTowerOpsReport")</f>
        <v>NoTowerOpsReport</v>
      </c>
    </row>
    <row r="311" spans="1:6" hidden="1">
      <c r="A311" t="s">
        <v>4113</v>
      </c>
      <c r="B311" t="s">
        <v>4114</v>
      </c>
      <c r="C311" s="1">
        <v>1709</v>
      </c>
      <c r="D311" s="1">
        <v>60</v>
      </c>
      <c r="E311" t="s">
        <v>3612</v>
      </c>
      <c r="F311" t="str">
        <f>_xlfn.XLOOKUP(Table11[[#This Row],[LocId]],Towerops!A318:A840,Towerops!A318:A840,"NoTowerOpsReport")</f>
        <v>NoTowerOpsReport</v>
      </c>
    </row>
    <row r="312" spans="1:6" hidden="1">
      <c r="A312" t="s">
        <v>4115</v>
      </c>
      <c r="B312" t="s">
        <v>4116</v>
      </c>
      <c r="C312" s="1">
        <v>1667</v>
      </c>
      <c r="D312" s="1">
        <v>256</v>
      </c>
      <c r="E312" t="s">
        <v>3612</v>
      </c>
      <c r="F312" t="str">
        <f>_xlfn.XLOOKUP(Table11[[#This Row],[LocId]],Towerops!A319:A841,Towerops!A319:A841,"NoTowerOpsReport")</f>
        <v>NoTowerOpsReport</v>
      </c>
    </row>
    <row r="313" spans="1:6" hidden="1">
      <c r="A313" t="s">
        <v>4117</v>
      </c>
      <c r="B313" t="s">
        <v>4118</v>
      </c>
      <c r="C313" s="1">
        <v>1655</v>
      </c>
      <c r="D313" s="1">
        <v>28</v>
      </c>
      <c r="E313" t="s">
        <v>3612</v>
      </c>
      <c r="F313" t="str">
        <f>_xlfn.XLOOKUP(Table11[[#This Row],[LocId]],Towerops!A320:A842,Towerops!A320:A842,"NoTowerOpsReport")</f>
        <v>NoTowerOpsReport</v>
      </c>
    </row>
    <row r="314" spans="1:6" hidden="1">
      <c r="A314" t="s">
        <v>4119</v>
      </c>
      <c r="B314" t="s">
        <v>4120</v>
      </c>
      <c r="C314" s="1">
        <v>1652</v>
      </c>
      <c r="D314" s="1">
        <v>78</v>
      </c>
      <c r="E314" t="s">
        <v>3612</v>
      </c>
      <c r="F314" t="str">
        <f>_xlfn.XLOOKUP(Table11[[#This Row],[LocId]],Towerops!A321:A843,Towerops!A321:A843,"NoTowerOpsReport")</f>
        <v>NoTowerOpsReport</v>
      </c>
    </row>
    <row r="315" spans="1:6" hidden="1">
      <c r="A315" t="s">
        <v>4121</v>
      </c>
      <c r="B315" t="s">
        <v>4122</v>
      </c>
      <c r="C315" s="1">
        <v>1641</v>
      </c>
      <c r="D315" s="1">
        <v>9</v>
      </c>
      <c r="E315" t="s">
        <v>3612</v>
      </c>
      <c r="F315" t="str">
        <f>_xlfn.XLOOKUP(Table11[[#This Row],[LocId]],Towerops!A322:A844,Towerops!A322:A844,"NoTowerOpsReport")</f>
        <v>NoTowerOpsReport</v>
      </c>
    </row>
    <row r="316" spans="1:6" hidden="1">
      <c r="A316" t="s">
        <v>4123</v>
      </c>
      <c r="B316" t="s">
        <v>4124</v>
      </c>
      <c r="C316" s="1">
        <v>1640</v>
      </c>
      <c r="D316" s="1">
        <v>42</v>
      </c>
      <c r="E316" t="s">
        <v>3612</v>
      </c>
      <c r="F316" t="str">
        <f>_xlfn.XLOOKUP(Table11[[#This Row],[LocId]],Towerops!A323:A845,Towerops!A323:A845,"NoTowerOpsReport")</f>
        <v>NoTowerOpsReport</v>
      </c>
    </row>
    <row r="317" spans="1:6" hidden="1">
      <c r="A317" t="s">
        <v>4125</v>
      </c>
      <c r="B317" t="s">
        <v>1809</v>
      </c>
      <c r="C317" s="1">
        <v>1638</v>
      </c>
      <c r="D317" s="1">
        <v>61</v>
      </c>
      <c r="E317" t="s">
        <v>3612</v>
      </c>
      <c r="F317" t="str">
        <f>_xlfn.XLOOKUP(Table11[[#This Row],[LocId]],Towerops!A324:A846,Towerops!A324:A846,"NoTowerOpsReport")</f>
        <v>NoTowerOpsReport</v>
      </c>
    </row>
    <row r="318" spans="1:6" hidden="1">
      <c r="A318" t="s">
        <v>4126</v>
      </c>
      <c r="B318" t="s">
        <v>4127</v>
      </c>
      <c r="C318" s="1">
        <v>1635</v>
      </c>
      <c r="D318" s="1">
        <v>129</v>
      </c>
      <c r="E318" t="s">
        <v>3612</v>
      </c>
      <c r="F318" t="str">
        <f>_xlfn.XLOOKUP(Table11[[#This Row],[LocId]],Towerops!A325:A847,Towerops!A325:A847,"NoTowerOpsReport")</f>
        <v>NoTowerOpsReport</v>
      </c>
    </row>
    <row r="319" spans="1:6" hidden="1">
      <c r="A319" t="s">
        <v>4128</v>
      </c>
      <c r="B319" t="s">
        <v>1704</v>
      </c>
      <c r="C319" s="1">
        <v>1628</v>
      </c>
      <c r="D319" s="1">
        <v>29</v>
      </c>
      <c r="E319" t="s">
        <v>3612</v>
      </c>
      <c r="F319" t="str">
        <f>_xlfn.XLOOKUP(Table11[[#This Row],[LocId]],Towerops!A326:A848,Towerops!A326:A848,"NoTowerOpsReport")</f>
        <v>NoTowerOpsReport</v>
      </c>
    </row>
    <row r="320" spans="1:6" hidden="1">
      <c r="A320" t="s">
        <v>4129</v>
      </c>
      <c r="B320" t="s">
        <v>4130</v>
      </c>
      <c r="C320" s="1">
        <v>1622</v>
      </c>
      <c r="D320" s="1">
        <v>1219</v>
      </c>
      <c r="E320" t="s">
        <v>3612</v>
      </c>
      <c r="F320" t="str">
        <f>_xlfn.XLOOKUP(Table11[[#This Row],[LocId]],Towerops!A327:A849,Towerops!A327:A849,"NoTowerOpsReport")</f>
        <v>NoTowerOpsReport</v>
      </c>
    </row>
    <row r="321" spans="1:6" hidden="1">
      <c r="A321" t="s">
        <v>4131</v>
      </c>
      <c r="B321" t="s">
        <v>1690</v>
      </c>
      <c r="C321" s="1">
        <v>1617</v>
      </c>
      <c r="D321" s="1">
        <v>229</v>
      </c>
      <c r="E321" t="s">
        <v>3612</v>
      </c>
      <c r="F321" t="str">
        <f>_xlfn.XLOOKUP(Table11[[#This Row],[LocId]],Towerops!A328:A850,Towerops!A328:A850,"NoTowerOpsReport")</f>
        <v>NoTowerOpsReport</v>
      </c>
    </row>
    <row r="322" spans="1:6" hidden="1">
      <c r="A322" t="s">
        <v>4132</v>
      </c>
      <c r="B322" t="s">
        <v>4133</v>
      </c>
      <c r="C322" s="1">
        <v>1613</v>
      </c>
      <c r="D322" s="1">
        <v>80</v>
      </c>
      <c r="E322" t="s">
        <v>3612</v>
      </c>
      <c r="F322" t="str">
        <f>_xlfn.XLOOKUP(Table11[[#This Row],[LocId]],Towerops!A329:A851,Towerops!A329:A851,"NoTowerOpsReport")</f>
        <v>NoTowerOpsReport</v>
      </c>
    </row>
    <row r="323" spans="1:6" hidden="1">
      <c r="A323" t="s">
        <v>4134</v>
      </c>
      <c r="B323" t="s">
        <v>4135</v>
      </c>
      <c r="C323" s="1">
        <v>1583</v>
      </c>
      <c r="D323" s="1">
        <v>23</v>
      </c>
      <c r="E323" t="s">
        <v>3612</v>
      </c>
      <c r="F323" t="str">
        <f>_xlfn.XLOOKUP(Table11[[#This Row],[LocId]],Towerops!A330:A852,Towerops!A330:A852,"NoTowerOpsReport")</f>
        <v>NoTowerOpsReport</v>
      </c>
    </row>
    <row r="324" spans="1:6" hidden="1">
      <c r="A324" t="s">
        <v>4136</v>
      </c>
      <c r="B324" t="s">
        <v>4137</v>
      </c>
      <c r="C324" s="1">
        <v>1579</v>
      </c>
      <c r="D324" s="1">
        <v>107</v>
      </c>
      <c r="E324" t="s">
        <v>3612</v>
      </c>
      <c r="F324" t="str">
        <f>_xlfn.XLOOKUP(Table11[[#This Row],[LocId]],Towerops!A331:A853,Towerops!A331:A853,"NoTowerOpsReport")</f>
        <v>NoTowerOpsReport</v>
      </c>
    </row>
    <row r="325" spans="1:6" hidden="1">
      <c r="A325" t="s">
        <v>4138</v>
      </c>
      <c r="B325" t="s">
        <v>2797</v>
      </c>
      <c r="C325" s="1">
        <v>1541</v>
      </c>
      <c r="D325" s="1">
        <v>777</v>
      </c>
      <c r="E325" t="s">
        <v>3612</v>
      </c>
      <c r="F325" t="str">
        <f>_xlfn.XLOOKUP(Table11[[#This Row],[LocId]],Towerops!A332:A854,Towerops!A332:A854,"NoTowerOpsReport")</f>
        <v>NoTowerOpsReport</v>
      </c>
    </row>
    <row r="326" spans="1:6" hidden="1">
      <c r="A326" t="s">
        <v>4139</v>
      </c>
      <c r="B326" t="s">
        <v>4140</v>
      </c>
      <c r="C326" s="1">
        <v>1537</v>
      </c>
      <c r="D326" s="1">
        <v>1279</v>
      </c>
      <c r="E326" t="s">
        <v>3612</v>
      </c>
      <c r="F326" t="str">
        <f>_xlfn.XLOOKUP(Table11[[#This Row],[LocId]],Towerops!A333:A855,Towerops!A333:A855,"NoTowerOpsReport")</f>
        <v>NoTowerOpsReport</v>
      </c>
    </row>
    <row r="327" spans="1:6" hidden="1">
      <c r="A327" t="s">
        <v>4141</v>
      </c>
      <c r="B327" t="s">
        <v>948</v>
      </c>
      <c r="C327" s="1">
        <v>1512</v>
      </c>
      <c r="D327" s="1">
        <v>160</v>
      </c>
      <c r="E327" t="s">
        <v>3612</v>
      </c>
      <c r="F327" t="str">
        <f>_xlfn.XLOOKUP(Table11[[#This Row],[LocId]],Towerops!A334:A856,Towerops!A334:A856,"NoTowerOpsReport")</f>
        <v>NoTowerOpsReport</v>
      </c>
    </row>
    <row r="328" spans="1:6" hidden="1">
      <c r="A328" t="s">
        <v>4142</v>
      </c>
      <c r="B328" t="s">
        <v>4143</v>
      </c>
      <c r="C328" s="1">
        <v>1509</v>
      </c>
      <c r="D328" s="1">
        <v>48</v>
      </c>
      <c r="E328" t="s">
        <v>3612</v>
      </c>
      <c r="F328" t="str">
        <f>_xlfn.XLOOKUP(Table11[[#This Row],[LocId]],Towerops!A335:A857,Towerops!A335:A857,"NoTowerOpsReport")</f>
        <v>NoTowerOpsReport</v>
      </c>
    </row>
    <row r="329" spans="1:6" hidden="1">
      <c r="A329" t="s">
        <v>4144</v>
      </c>
      <c r="B329" t="s">
        <v>4145</v>
      </c>
      <c r="C329" s="1">
        <v>1482</v>
      </c>
      <c r="D329" s="1">
        <v>15</v>
      </c>
      <c r="E329" t="s">
        <v>3612</v>
      </c>
      <c r="F329" t="str">
        <f>_xlfn.XLOOKUP(Table11[[#This Row],[LocId]],Towerops!A336:A858,Towerops!A336:A858,"NoTowerOpsReport")</f>
        <v>NoTowerOpsReport</v>
      </c>
    </row>
    <row r="330" spans="1:6" hidden="1">
      <c r="A330" t="s">
        <v>4146</v>
      </c>
      <c r="B330" t="s">
        <v>4147</v>
      </c>
      <c r="C330" s="1">
        <v>1470</v>
      </c>
      <c r="D330" s="1">
        <v>59</v>
      </c>
      <c r="E330" t="s">
        <v>3612</v>
      </c>
      <c r="F330" t="str">
        <f>_xlfn.XLOOKUP(Table11[[#This Row],[LocId]],Towerops!A337:A859,Towerops!A337:A859,"NoTowerOpsReport")</f>
        <v>NoTowerOpsReport</v>
      </c>
    </row>
    <row r="331" spans="1:6" hidden="1">
      <c r="A331" t="s">
        <v>4148</v>
      </c>
      <c r="B331" t="s">
        <v>4149</v>
      </c>
      <c r="C331" s="1">
        <v>1464</v>
      </c>
      <c r="D331" s="1">
        <v>19</v>
      </c>
      <c r="E331" t="s">
        <v>3612</v>
      </c>
      <c r="F331" t="str">
        <f>_xlfn.XLOOKUP(Table11[[#This Row],[LocId]],Towerops!A338:A860,Towerops!A338:A860,"NoTowerOpsReport")</f>
        <v>NoTowerOpsReport</v>
      </c>
    </row>
    <row r="332" spans="1:6" hidden="1">
      <c r="A332" t="s">
        <v>4150</v>
      </c>
      <c r="B332" t="s">
        <v>2478</v>
      </c>
      <c r="C332" s="1">
        <v>1455</v>
      </c>
      <c r="D332" s="1">
        <v>32</v>
      </c>
      <c r="E332" t="s">
        <v>3612</v>
      </c>
      <c r="F332" t="str">
        <f>_xlfn.XLOOKUP(Table11[[#This Row],[LocId]],Towerops!A339:A861,Towerops!A339:A861,"NoTowerOpsReport")</f>
        <v>NoTowerOpsReport</v>
      </c>
    </row>
    <row r="333" spans="1:6" hidden="1">
      <c r="A333" t="s">
        <v>4151</v>
      </c>
      <c r="B333" t="s">
        <v>4152</v>
      </c>
      <c r="C333" s="1">
        <v>1454</v>
      </c>
      <c r="D333" s="1">
        <v>99</v>
      </c>
      <c r="E333" t="s">
        <v>3612</v>
      </c>
      <c r="F333" t="str">
        <f>_xlfn.XLOOKUP(Table11[[#This Row],[LocId]],Towerops!A340:A862,Towerops!A340:A862,"NoTowerOpsReport")</f>
        <v>NoTowerOpsReport</v>
      </c>
    </row>
    <row r="334" spans="1:6" hidden="1">
      <c r="A334" t="s">
        <v>4153</v>
      </c>
      <c r="B334" t="s">
        <v>4154</v>
      </c>
      <c r="C334" s="1">
        <v>1431</v>
      </c>
      <c r="D334" s="1">
        <v>54</v>
      </c>
      <c r="E334" t="s">
        <v>3612</v>
      </c>
      <c r="F334" t="str">
        <f>_xlfn.XLOOKUP(Table11[[#This Row],[LocId]],Towerops!A341:A863,Towerops!A341:A863,"NoTowerOpsReport")</f>
        <v>NoTowerOpsReport</v>
      </c>
    </row>
    <row r="335" spans="1:6" hidden="1">
      <c r="A335" t="s">
        <v>4155</v>
      </c>
      <c r="B335" t="s">
        <v>4156</v>
      </c>
      <c r="C335" s="1">
        <v>1430</v>
      </c>
      <c r="D335" s="1">
        <v>265</v>
      </c>
      <c r="E335" t="s">
        <v>3612</v>
      </c>
      <c r="F335" t="str">
        <f>_xlfn.XLOOKUP(Table11[[#This Row],[LocId]],Towerops!A342:A864,Towerops!A342:A864,"NoTowerOpsReport")</f>
        <v>NoTowerOpsReport</v>
      </c>
    </row>
    <row r="336" spans="1:6" hidden="1">
      <c r="A336" t="s">
        <v>4157</v>
      </c>
      <c r="B336" t="s">
        <v>4056</v>
      </c>
      <c r="C336" s="1">
        <v>1414</v>
      </c>
      <c r="D336" s="1">
        <v>50</v>
      </c>
      <c r="E336" t="s">
        <v>3612</v>
      </c>
      <c r="F336" t="str">
        <f>_xlfn.XLOOKUP(Table11[[#This Row],[LocId]],Towerops!A343:A865,Towerops!A343:A865,"NoTowerOpsReport")</f>
        <v>NoTowerOpsReport</v>
      </c>
    </row>
    <row r="337" spans="1:6" hidden="1">
      <c r="A337" t="s">
        <v>4158</v>
      </c>
      <c r="B337" t="s">
        <v>4159</v>
      </c>
      <c r="C337" s="1">
        <v>1403</v>
      </c>
      <c r="D337" s="1">
        <v>147</v>
      </c>
      <c r="E337" t="s">
        <v>3612</v>
      </c>
      <c r="F337" t="str">
        <f>_xlfn.XLOOKUP(Table11[[#This Row],[LocId]],Towerops!A344:A866,Towerops!A344:A866,"NoTowerOpsReport")</f>
        <v>NoTowerOpsReport</v>
      </c>
    </row>
    <row r="338" spans="1:6" hidden="1">
      <c r="A338" t="s">
        <v>4160</v>
      </c>
      <c r="B338" t="s">
        <v>4161</v>
      </c>
      <c r="C338" s="1">
        <v>1399</v>
      </c>
      <c r="D338" s="1">
        <v>110</v>
      </c>
      <c r="E338" t="s">
        <v>3612</v>
      </c>
      <c r="F338" t="str">
        <f>_xlfn.XLOOKUP(Table11[[#This Row],[LocId]],Towerops!A345:A867,Towerops!A345:A867,"NoTowerOpsReport")</f>
        <v>NoTowerOpsReport</v>
      </c>
    </row>
    <row r="339" spans="1:6" hidden="1">
      <c r="A339" t="s">
        <v>4162</v>
      </c>
      <c r="B339" t="s">
        <v>4163</v>
      </c>
      <c r="C339" s="1">
        <v>1393</v>
      </c>
      <c r="D339" s="1">
        <v>24</v>
      </c>
      <c r="E339" t="s">
        <v>3612</v>
      </c>
      <c r="F339" t="str">
        <f>_xlfn.XLOOKUP(Table11[[#This Row],[LocId]],Towerops!A346:A868,Towerops!A346:A868,"NoTowerOpsReport")</f>
        <v>NoTowerOpsReport</v>
      </c>
    </row>
    <row r="340" spans="1:6" hidden="1">
      <c r="A340" t="s">
        <v>4164</v>
      </c>
      <c r="B340" t="s">
        <v>1690</v>
      </c>
      <c r="C340" s="1">
        <v>1384</v>
      </c>
      <c r="D340" s="1">
        <v>162</v>
      </c>
      <c r="E340" t="s">
        <v>3612</v>
      </c>
      <c r="F340" t="str">
        <f>_xlfn.XLOOKUP(Table11[[#This Row],[LocId]],Towerops!A347:A869,Towerops!A347:A869,"NoTowerOpsReport")</f>
        <v>NoTowerOpsReport</v>
      </c>
    </row>
    <row r="341" spans="1:6" hidden="1">
      <c r="A341" t="s">
        <v>4165</v>
      </c>
      <c r="B341" t="s">
        <v>4166</v>
      </c>
      <c r="C341" s="1">
        <v>1380</v>
      </c>
      <c r="D341" s="1">
        <v>92</v>
      </c>
      <c r="E341" t="s">
        <v>3612</v>
      </c>
      <c r="F341" t="str">
        <f>_xlfn.XLOOKUP(Table11[[#This Row],[LocId]],Towerops!A348:A870,Towerops!A348:A870,"NoTowerOpsReport")</f>
        <v>NoTowerOpsReport</v>
      </c>
    </row>
    <row r="342" spans="1:6" hidden="1">
      <c r="A342" t="s">
        <v>4167</v>
      </c>
      <c r="B342" t="s">
        <v>4168</v>
      </c>
      <c r="C342" s="1">
        <v>1375</v>
      </c>
      <c r="D342" s="1">
        <v>54</v>
      </c>
      <c r="E342" t="s">
        <v>3612</v>
      </c>
      <c r="F342" t="str">
        <f>_xlfn.XLOOKUP(Table11[[#This Row],[LocId]],Towerops!A349:A871,Towerops!A349:A871,"NoTowerOpsReport")</f>
        <v>NoTowerOpsReport</v>
      </c>
    </row>
    <row r="343" spans="1:6" hidden="1">
      <c r="A343" t="s">
        <v>4169</v>
      </c>
      <c r="B343" t="s">
        <v>4170</v>
      </c>
      <c r="C343" s="1">
        <v>1354</v>
      </c>
      <c r="D343" s="1">
        <v>26</v>
      </c>
      <c r="E343" t="s">
        <v>3612</v>
      </c>
      <c r="F343" t="str">
        <f>_xlfn.XLOOKUP(Table11[[#This Row],[LocId]],Towerops!A350:A872,Towerops!A350:A872,"NoTowerOpsReport")</f>
        <v>NoTowerOpsReport</v>
      </c>
    </row>
    <row r="344" spans="1:6" hidden="1">
      <c r="A344" t="s">
        <v>4171</v>
      </c>
      <c r="B344" t="s">
        <v>4172</v>
      </c>
      <c r="C344" s="1">
        <v>1331</v>
      </c>
      <c r="D344" s="1">
        <v>35</v>
      </c>
      <c r="E344" t="s">
        <v>3612</v>
      </c>
      <c r="F344" t="str">
        <f>_xlfn.XLOOKUP(Table11[[#This Row],[LocId]],Towerops!A351:A873,Towerops!A351:A873,"NoTowerOpsReport")</f>
        <v>NoTowerOpsReport</v>
      </c>
    </row>
    <row r="345" spans="1:6" hidden="1">
      <c r="A345" t="s">
        <v>4173</v>
      </c>
      <c r="B345" t="s">
        <v>2079</v>
      </c>
      <c r="C345" s="1">
        <v>1322</v>
      </c>
      <c r="D345" s="1">
        <v>49</v>
      </c>
      <c r="E345" t="s">
        <v>3612</v>
      </c>
      <c r="F345" t="str">
        <f>_xlfn.XLOOKUP(Table11[[#This Row],[LocId]],Towerops!A352:A874,Towerops!A352:A874,"NoTowerOpsReport")</f>
        <v>NoTowerOpsReport</v>
      </c>
    </row>
    <row r="346" spans="1:6" hidden="1">
      <c r="A346" t="s">
        <v>4174</v>
      </c>
      <c r="B346" t="s">
        <v>4175</v>
      </c>
      <c r="C346" s="1">
        <v>1292</v>
      </c>
      <c r="D346" s="1">
        <v>84</v>
      </c>
      <c r="E346" t="s">
        <v>3612</v>
      </c>
      <c r="F346" t="str">
        <f>_xlfn.XLOOKUP(Table11[[#This Row],[LocId]],Towerops!A353:A875,Towerops!A353:A875,"NoTowerOpsReport")</f>
        <v>NoTowerOpsReport</v>
      </c>
    </row>
    <row r="347" spans="1:6" hidden="1">
      <c r="A347" t="s">
        <v>4176</v>
      </c>
      <c r="B347" t="s">
        <v>357</v>
      </c>
      <c r="C347" s="1">
        <v>1286</v>
      </c>
      <c r="D347" s="1">
        <v>14</v>
      </c>
      <c r="E347" t="s">
        <v>3612</v>
      </c>
      <c r="F347" t="str">
        <f>_xlfn.XLOOKUP(Table11[[#This Row],[LocId]],Towerops!A354:A876,Towerops!A354:A876,"NoTowerOpsReport")</f>
        <v>NoTowerOpsReport</v>
      </c>
    </row>
    <row r="348" spans="1:6" hidden="1">
      <c r="A348" t="s">
        <v>4177</v>
      </c>
      <c r="B348" t="s">
        <v>4178</v>
      </c>
      <c r="C348" s="1">
        <v>1284</v>
      </c>
      <c r="D348" s="1">
        <v>28</v>
      </c>
      <c r="E348" t="s">
        <v>3612</v>
      </c>
      <c r="F348" t="str">
        <f>_xlfn.XLOOKUP(Table11[[#This Row],[LocId]],Towerops!A355:A877,Towerops!A355:A877,"NoTowerOpsReport")</f>
        <v>NoTowerOpsReport</v>
      </c>
    </row>
    <row r="349" spans="1:6" hidden="1">
      <c r="A349" t="s">
        <v>4179</v>
      </c>
      <c r="B349" t="s">
        <v>625</v>
      </c>
      <c r="C349" s="1">
        <v>1280</v>
      </c>
      <c r="D349" s="1">
        <v>60</v>
      </c>
      <c r="E349" t="s">
        <v>3612</v>
      </c>
      <c r="F349" t="str">
        <f>_xlfn.XLOOKUP(Table11[[#This Row],[LocId]],Towerops!A356:A878,Towerops!A356:A878,"NoTowerOpsReport")</f>
        <v>NoTowerOpsReport</v>
      </c>
    </row>
    <row r="350" spans="1:6" hidden="1">
      <c r="A350" t="s">
        <v>4180</v>
      </c>
      <c r="B350" t="s">
        <v>3360</v>
      </c>
      <c r="C350" s="1">
        <v>1275</v>
      </c>
      <c r="D350" s="1">
        <v>12</v>
      </c>
      <c r="E350" t="s">
        <v>3612</v>
      </c>
      <c r="F350" t="str">
        <f>_xlfn.XLOOKUP(Table11[[#This Row],[LocId]],Towerops!A357:A879,Towerops!A357:A879,"NoTowerOpsReport")</f>
        <v>NoTowerOpsReport</v>
      </c>
    </row>
    <row r="351" spans="1:6" hidden="1">
      <c r="A351" t="s">
        <v>4181</v>
      </c>
      <c r="B351" t="s">
        <v>4182</v>
      </c>
      <c r="C351" s="1">
        <v>1269</v>
      </c>
      <c r="D351" s="1">
        <v>18</v>
      </c>
      <c r="E351" t="s">
        <v>3612</v>
      </c>
      <c r="F351" t="str">
        <f>_xlfn.XLOOKUP(Table11[[#This Row],[LocId]],Towerops!A358:A880,Towerops!A358:A880,"NoTowerOpsReport")</f>
        <v>NoTowerOpsReport</v>
      </c>
    </row>
    <row r="352" spans="1:6" hidden="1">
      <c r="A352" t="s">
        <v>4183</v>
      </c>
      <c r="B352" t="s">
        <v>4184</v>
      </c>
      <c r="C352" s="1">
        <v>1267</v>
      </c>
      <c r="D352" s="1">
        <v>12</v>
      </c>
      <c r="E352" t="s">
        <v>3612</v>
      </c>
      <c r="F352" t="str">
        <f>_xlfn.XLOOKUP(Table11[[#This Row],[LocId]],Towerops!A359:A881,Towerops!A359:A881,"NoTowerOpsReport")</f>
        <v>NoTowerOpsReport</v>
      </c>
    </row>
    <row r="353" spans="1:6" hidden="1">
      <c r="A353" t="s">
        <v>4185</v>
      </c>
      <c r="B353" t="s">
        <v>4186</v>
      </c>
      <c r="C353" s="1">
        <v>1266</v>
      </c>
      <c r="D353" s="1">
        <v>66</v>
      </c>
      <c r="E353" t="s">
        <v>3612</v>
      </c>
      <c r="F353" t="str">
        <f>_xlfn.XLOOKUP(Table11[[#This Row],[LocId]],Towerops!A360:A882,Towerops!A360:A882,"NoTowerOpsReport")</f>
        <v>NoTowerOpsReport</v>
      </c>
    </row>
    <row r="354" spans="1:6" hidden="1">
      <c r="A354" t="s">
        <v>4187</v>
      </c>
      <c r="B354" t="s">
        <v>1551</v>
      </c>
      <c r="C354" s="1">
        <v>1261</v>
      </c>
      <c r="D354" s="1">
        <v>44</v>
      </c>
      <c r="E354" t="s">
        <v>3612</v>
      </c>
      <c r="F354" t="str">
        <f>_xlfn.XLOOKUP(Table11[[#This Row],[LocId]],Towerops!A361:A883,Towerops!A361:A883,"NoTowerOpsReport")</f>
        <v>NoTowerOpsReport</v>
      </c>
    </row>
    <row r="355" spans="1:6" hidden="1">
      <c r="A355" t="s">
        <v>4188</v>
      </c>
      <c r="B355" t="s">
        <v>4189</v>
      </c>
      <c r="C355" s="1">
        <v>1251</v>
      </c>
      <c r="D355" s="1">
        <v>517</v>
      </c>
      <c r="E355" t="s">
        <v>3612</v>
      </c>
      <c r="F355" t="str">
        <f>_xlfn.XLOOKUP(Table11[[#This Row],[LocId]],Towerops!A362:A884,Towerops!A362:A884,"NoTowerOpsReport")</f>
        <v>NoTowerOpsReport</v>
      </c>
    </row>
    <row r="356" spans="1:6" hidden="1">
      <c r="A356" t="s">
        <v>4190</v>
      </c>
      <c r="B356" t="s">
        <v>4191</v>
      </c>
      <c r="C356" s="1">
        <v>1243</v>
      </c>
      <c r="D356" s="1">
        <v>31</v>
      </c>
      <c r="E356" t="s">
        <v>3612</v>
      </c>
      <c r="F356" t="str">
        <f>_xlfn.XLOOKUP(Table11[[#This Row],[LocId]],Towerops!A363:A885,Towerops!A363:A885,"NoTowerOpsReport")</f>
        <v>NoTowerOpsReport</v>
      </c>
    </row>
    <row r="357" spans="1:6" hidden="1">
      <c r="A357" t="s">
        <v>4192</v>
      </c>
      <c r="B357" t="s">
        <v>4193</v>
      </c>
      <c r="C357" s="1">
        <v>1241</v>
      </c>
      <c r="D357" s="1">
        <v>81</v>
      </c>
      <c r="E357" t="s">
        <v>3612</v>
      </c>
      <c r="F357" t="str">
        <f>_xlfn.XLOOKUP(Table11[[#This Row],[LocId]],Towerops!A364:A886,Towerops!A364:A886,"NoTowerOpsReport")</f>
        <v>NoTowerOpsReport</v>
      </c>
    </row>
    <row r="358" spans="1:6" hidden="1">
      <c r="A358" t="s">
        <v>4194</v>
      </c>
      <c r="B358" t="s">
        <v>4195</v>
      </c>
      <c r="C358" s="1">
        <v>1230</v>
      </c>
      <c r="D358" s="1">
        <v>40</v>
      </c>
      <c r="E358" t="s">
        <v>3612</v>
      </c>
      <c r="F358" t="str">
        <f>_xlfn.XLOOKUP(Table11[[#This Row],[LocId]],Towerops!A365:A887,Towerops!A365:A887,"NoTowerOpsReport")</f>
        <v>NoTowerOpsReport</v>
      </c>
    </row>
    <row r="359" spans="1:6" hidden="1">
      <c r="A359" t="s">
        <v>4196</v>
      </c>
      <c r="B359" t="s">
        <v>4197</v>
      </c>
      <c r="C359" s="1">
        <v>1229</v>
      </c>
      <c r="D359" s="1">
        <v>175</v>
      </c>
      <c r="E359" t="s">
        <v>3612</v>
      </c>
      <c r="F359" t="str">
        <f>_xlfn.XLOOKUP(Table11[[#This Row],[LocId]],Towerops!A366:A888,Towerops!A366:A888,"NoTowerOpsReport")</f>
        <v>NoTowerOpsReport</v>
      </c>
    </row>
    <row r="360" spans="1:6" hidden="1">
      <c r="A360" t="s">
        <v>4198</v>
      </c>
      <c r="B360" t="s">
        <v>4199</v>
      </c>
      <c r="C360" s="1">
        <v>1214</v>
      </c>
      <c r="D360" s="1">
        <v>1110</v>
      </c>
      <c r="E360" t="s">
        <v>3612</v>
      </c>
      <c r="F360" t="str">
        <f>_xlfn.XLOOKUP(Table11[[#This Row],[LocId]],Towerops!A367:A889,Towerops!A367:A889,"NoTowerOpsReport")</f>
        <v>NoTowerOpsReport</v>
      </c>
    </row>
    <row r="361" spans="1:6" hidden="1">
      <c r="A361" t="s">
        <v>4200</v>
      </c>
      <c r="B361" t="s">
        <v>4201</v>
      </c>
      <c r="C361" s="1">
        <v>1207</v>
      </c>
      <c r="D361" s="1">
        <v>178</v>
      </c>
      <c r="E361" t="s">
        <v>3612</v>
      </c>
      <c r="F361" t="str">
        <f>_xlfn.XLOOKUP(Table11[[#This Row],[LocId]],Towerops!A368:A890,Towerops!A368:A890,"NoTowerOpsReport")</f>
        <v>NoTowerOpsReport</v>
      </c>
    </row>
    <row r="362" spans="1:6" hidden="1">
      <c r="A362" t="s">
        <v>4202</v>
      </c>
      <c r="B362" t="s">
        <v>557</v>
      </c>
      <c r="C362" s="1">
        <v>1200</v>
      </c>
      <c r="D362" s="1">
        <v>208</v>
      </c>
      <c r="E362" t="s">
        <v>3612</v>
      </c>
      <c r="F362" t="str">
        <f>_xlfn.XLOOKUP(Table11[[#This Row],[LocId]],Towerops!A369:A891,Towerops!A369:A891,"NoTowerOpsReport")</f>
        <v>NoTowerOpsReport</v>
      </c>
    </row>
    <row r="363" spans="1:6" hidden="1">
      <c r="A363" t="s">
        <v>4203</v>
      </c>
      <c r="B363" t="s">
        <v>4204</v>
      </c>
      <c r="C363" s="1">
        <v>1192</v>
      </c>
      <c r="D363" s="1">
        <v>2584</v>
      </c>
      <c r="E363" t="s">
        <v>3612</v>
      </c>
      <c r="F363" t="str">
        <f>_xlfn.XLOOKUP(Table11[[#This Row],[LocId]],Towerops!A370:A892,Towerops!A370:A892,"NoTowerOpsReport")</f>
        <v>NoTowerOpsReport</v>
      </c>
    </row>
    <row r="364" spans="1:6" hidden="1">
      <c r="A364" t="s">
        <v>4205</v>
      </c>
      <c r="B364" t="s">
        <v>4206</v>
      </c>
      <c r="C364" s="1">
        <v>1172</v>
      </c>
      <c r="D364" s="1">
        <v>11</v>
      </c>
      <c r="E364" t="s">
        <v>3612</v>
      </c>
      <c r="F364" t="str">
        <f>_xlfn.XLOOKUP(Table11[[#This Row],[LocId]],Towerops!A371:A893,Towerops!A371:A893,"NoTowerOpsReport")</f>
        <v>NoTowerOpsReport</v>
      </c>
    </row>
    <row r="365" spans="1:6" hidden="1">
      <c r="A365" t="s">
        <v>4207</v>
      </c>
      <c r="B365" t="s">
        <v>4208</v>
      </c>
      <c r="C365" s="1">
        <v>1159</v>
      </c>
      <c r="D365" s="1">
        <v>82</v>
      </c>
      <c r="E365" t="s">
        <v>3612</v>
      </c>
      <c r="F365" t="str">
        <f>_xlfn.XLOOKUP(Table11[[#This Row],[LocId]],Towerops!A372:A894,Towerops!A372:A894,"NoTowerOpsReport")</f>
        <v>NoTowerOpsReport</v>
      </c>
    </row>
    <row r="366" spans="1:6" hidden="1">
      <c r="A366" t="s">
        <v>4209</v>
      </c>
      <c r="B366" t="s">
        <v>391</v>
      </c>
      <c r="C366" s="1">
        <v>1152</v>
      </c>
      <c r="D366" s="1">
        <v>86</v>
      </c>
      <c r="E366" t="s">
        <v>3612</v>
      </c>
      <c r="F366" t="str">
        <f>_xlfn.XLOOKUP(Table11[[#This Row],[LocId]],Towerops!A373:A895,Towerops!A373:A895,"NoTowerOpsReport")</f>
        <v>NoTowerOpsReport</v>
      </c>
    </row>
    <row r="367" spans="1:6" hidden="1">
      <c r="A367" t="s">
        <v>4210</v>
      </c>
      <c r="B367" t="s">
        <v>4211</v>
      </c>
      <c r="C367" s="1">
        <v>1138</v>
      </c>
      <c r="D367" s="1">
        <v>25</v>
      </c>
      <c r="E367" t="s">
        <v>3612</v>
      </c>
      <c r="F367" t="str">
        <f>_xlfn.XLOOKUP(Table11[[#This Row],[LocId]],Towerops!A374:A896,Towerops!A374:A896,"NoTowerOpsReport")</f>
        <v>NoTowerOpsReport</v>
      </c>
    </row>
    <row r="368" spans="1:6" hidden="1">
      <c r="A368" t="s">
        <v>4212</v>
      </c>
      <c r="B368" t="s">
        <v>4050</v>
      </c>
      <c r="C368" s="1">
        <v>1132</v>
      </c>
      <c r="D368" s="1">
        <v>76</v>
      </c>
      <c r="E368" t="s">
        <v>3612</v>
      </c>
      <c r="F368" t="str">
        <f>_xlfn.XLOOKUP(Table11[[#This Row],[LocId]],Towerops!A375:A897,Towerops!A375:A897,"NoTowerOpsReport")</f>
        <v>NoTowerOpsReport</v>
      </c>
    </row>
    <row r="369" spans="1:6" hidden="1">
      <c r="A369" t="s">
        <v>4213</v>
      </c>
      <c r="B369" t="s">
        <v>4214</v>
      </c>
      <c r="C369" s="1">
        <v>1126</v>
      </c>
      <c r="D369" s="1">
        <v>41</v>
      </c>
      <c r="E369" t="s">
        <v>3612</v>
      </c>
      <c r="F369" t="str">
        <f>_xlfn.XLOOKUP(Table11[[#This Row],[LocId]],Towerops!A376:A898,Towerops!A376:A898,"NoTowerOpsReport")</f>
        <v>NoTowerOpsReport</v>
      </c>
    </row>
    <row r="370" spans="1:6" hidden="1">
      <c r="A370" t="s">
        <v>4215</v>
      </c>
      <c r="B370" t="s">
        <v>4216</v>
      </c>
      <c r="C370" s="1">
        <v>1120</v>
      </c>
      <c r="D370" s="1">
        <v>252</v>
      </c>
      <c r="E370" t="s">
        <v>3612</v>
      </c>
      <c r="F370" t="str">
        <f>_xlfn.XLOOKUP(Table11[[#This Row],[LocId]],Towerops!A377:A899,Towerops!A377:A899,"NoTowerOpsReport")</f>
        <v>NoTowerOpsReport</v>
      </c>
    </row>
    <row r="371" spans="1:6" hidden="1">
      <c r="A371" t="s">
        <v>4217</v>
      </c>
      <c r="B371" t="s">
        <v>4218</v>
      </c>
      <c r="C371" s="1">
        <v>1111</v>
      </c>
      <c r="D371" s="1">
        <v>72</v>
      </c>
      <c r="E371" t="s">
        <v>3612</v>
      </c>
      <c r="F371" t="str">
        <f>_xlfn.XLOOKUP(Table11[[#This Row],[LocId]],Towerops!A378:A900,Towerops!A378:A900,"NoTowerOpsReport")</f>
        <v>NoTowerOpsReport</v>
      </c>
    </row>
    <row r="372" spans="1:6" hidden="1">
      <c r="A372" t="s">
        <v>4219</v>
      </c>
      <c r="B372" t="s">
        <v>2026</v>
      </c>
      <c r="C372" s="1">
        <v>1099</v>
      </c>
      <c r="D372" s="1">
        <v>33</v>
      </c>
      <c r="E372" t="s">
        <v>3612</v>
      </c>
      <c r="F372" t="str">
        <f>_xlfn.XLOOKUP(Table11[[#This Row],[LocId]],Towerops!A379:A901,Towerops!A379:A901,"NoTowerOpsReport")</f>
        <v>NoTowerOpsReport</v>
      </c>
    </row>
    <row r="373" spans="1:6" hidden="1">
      <c r="A373" t="s">
        <v>4220</v>
      </c>
      <c r="B373" t="s">
        <v>4221</v>
      </c>
      <c r="C373" s="1">
        <v>1091</v>
      </c>
      <c r="D373" s="1">
        <v>23</v>
      </c>
      <c r="E373" t="s">
        <v>3612</v>
      </c>
      <c r="F373" t="str">
        <f>_xlfn.XLOOKUP(Table11[[#This Row],[LocId]],Towerops!A380:A902,Towerops!A380:A902,"NoTowerOpsReport")</f>
        <v>NoTowerOpsReport</v>
      </c>
    </row>
    <row r="374" spans="1:6" hidden="1">
      <c r="A374" t="s">
        <v>4222</v>
      </c>
      <c r="B374" t="s">
        <v>2109</v>
      </c>
      <c r="C374" s="1">
        <v>1067</v>
      </c>
      <c r="D374" s="1">
        <v>89</v>
      </c>
      <c r="E374" t="s">
        <v>3612</v>
      </c>
      <c r="F374" t="str">
        <f>_xlfn.XLOOKUP(Table11[[#This Row],[LocId]],Towerops!A381:A903,Towerops!A381:A903,"NoTowerOpsReport")</f>
        <v>NoTowerOpsReport</v>
      </c>
    </row>
    <row r="375" spans="1:6" hidden="1">
      <c r="A375" t="s">
        <v>4223</v>
      </c>
      <c r="B375" t="s">
        <v>573</v>
      </c>
      <c r="C375" s="1">
        <v>1054</v>
      </c>
      <c r="D375" s="1">
        <v>21</v>
      </c>
      <c r="E375" t="s">
        <v>3612</v>
      </c>
      <c r="F375" t="str">
        <f>_xlfn.XLOOKUP(Table11[[#This Row],[LocId]],Towerops!A382:A904,Towerops!A382:A904,"NoTowerOpsReport")</f>
        <v>NoTowerOpsReport</v>
      </c>
    </row>
    <row r="376" spans="1:6" hidden="1">
      <c r="A376" t="s">
        <v>4224</v>
      </c>
      <c r="B376" t="s">
        <v>4225</v>
      </c>
      <c r="C376" s="1">
        <v>1050</v>
      </c>
      <c r="D376" s="1">
        <v>123</v>
      </c>
      <c r="E376" t="s">
        <v>3612</v>
      </c>
      <c r="F376" t="str">
        <f>_xlfn.XLOOKUP(Table11[[#This Row],[LocId]],Towerops!A383:A905,Towerops!A383:A905,"NoTowerOpsReport")</f>
        <v>NoTowerOpsReport</v>
      </c>
    </row>
    <row r="377" spans="1:6" hidden="1">
      <c r="A377" t="s">
        <v>4226</v>
      </c>
      <c r="B377" t="s">
        <v>1441</v>
      </c>
      <c r="C377" s="1">
        <v>1040</v>
      </c>
      <c r="D377" s="1">
        <v>36</v>
      </c>
      <c r="E377" t="s">
        <v>3612</v>
      </c>
      <c r="F377" t="str">
        <f>_xlfn.XLOOKUP(Table11[[#This Row],[LocId]],Towerops!A384:A906,Towerops!A384:A906,"NoTowerOpsReport")</f>
        <v>NoTowerOpsReport</v>
      </c>
    </row>
    <row r="378" spans="1:6" hidden="1">
      <c r="A378" t="s">
        <v>4227</v>
      </c>
      <c r="B378" t="s">
        <v>4228</v>
      </c>
      <c r="C378" s="1">
        <v>1037</v>
      </c>
      <c r="D378" s="1">
        <v>286</v>
      </c>
      <c r="E378" t="s">
        <v>3612</v>
      </c>
      <c r="F378" t="str">
        <f>_xlfn.XLOOKUP(Table11[[#This Row],[LocId]],Towerops!A385:A907,Towerops!A385:A907,"NoTowerOpsReport")</f>
        <v>NoTowerOpsReport</v>
      </c>
    </row>
    <row r="379" spans="1:6" hidden="1">
      <c r="A379" t="s">
        <v>4229</v>
      </c>
      <c r="B379" t="s">
        <v>181</v>
      </c>
      <c r="C379" s="1">
        <v>1033</v>
      </c>
      <c r="D379" s="1">
        <v>147</v>
      </c>
      <c r="E379" t="s">
        <v>3612</v>
      </c>
      <c r="F379" t="str">
        <f>_xlfn.XLOOKUP(Table11[[#This Row],[LocId]],Towerops!A386:A908,Towerops!A386:A908,"NoTowerOpsReport")</f>
        <v>NoTowerOpsReport</v>
      </c>
    </row>
    <row r="380" spans="1:6" hidden="1">
      <c r="A380" t="s">
        <v>4230</v>
      </c>
      <c r="B380" t="s">
        <v>4231</v>
      </c>
      <c r="C380" s="1">
        <v>1030</v>
      </c>
      <c r="D380" s="1">
        <v>16</v>
      </c>
      <c r="E380" t="s">
        <v>3612</v>
      </c>
      <c r="F380" t="str">
        <f>_xlfn.XLOOKUP(Table11[[#This Row],[LocId]],Towerops!A387:A909,Towerops!A387:A909,"NoTowerOpsReport")</f>
        <v>NoTowerOpsReport</v>
      </c>
    </row>
    <row r="381" spans="1:6" hidden="1">
      <c r="A381" t="s">
        <v>4232</v>
      </c>
      <c r="B381" t="s">
        <v>4233</v>
      </c>
      <c r="C381" s="1">
        <v>1029</v>
      </c>
      <c r="D381" s="1">
        <v>44</v>
      </c>
      <c r="E381" t="s">
        <v>3612</v>
      </c>
      <c r="F381" t="str">
        <f>_xlfn.XLOOKUP(Table11[[#This Row],[LocId]],Towerops!A388:A910,Towerops!A388:A910,"NoTowerOpsReport")</f>
        <v>NoTowerOpsReport</v>
      </c>
    </row>
    <row r="382" spans="1:6" hidden="1">
      <c r="A382" t="s">
        <v>4234</v>
      </c>
      <c r="B382" t="s">
        <v>1599</v>
      </c>
      <c r="C382" s="1">
        <v>1028</v>
      </c>
      <c r="D382" s="1">
        <v>34</v>
      </c>
      <c r="E382" t="s">
        <v>3612</v>
      </c>
      <c r="F382" t="str">
        <f>_xlfn.XLOOKUP(Table11[[#This Row],[LocId]],Towerops!A389:A911,Towerops!A389:A911,"NoTowerOpsReport")</f>
        <v>NoTowerOpsReport</v>
      </c>
    </row>
    <row r="383" spans="1:6" hidden="1">
      <c r="A383" t="s">
        <v>4235</v>
      </c>
      <c r="B383" t="s">
        <v>4236</v>
      </c>
      <c r="C383" s="1">
        <v>1020</v>
      </c>
      <c r="D383" s="1">
        <v>6</v>
      </c>
      <c r="E383" t="s">
        <v>3612</v>
      </c>
      <c r="F383" t="str">
        <f>_xlfn.XLOOKUP(Table11[[#This Row],[LocId]],Towerops!A390:A912,Towerops!A390:A912,"NoTowerOpsReport")</f>
        <v>NoTowerOpsReport</v>
      </c>
    </row>
    <row r="384" spans="1:6" hidden="1">
      <c r="A384" t="s">
        <v>4237</v>
      </c>
      <c r="B384" t="s">
        <v>4238</v>
      </c>
      <c r="C384" s="1">
        <v>1016</v>
      </c>
      <c r="D384" s="1">
        <v>47</v>
      </c>
      <c r="E384" t="s">
        <v>3612</v>
      </c>
      <c r="F384" t="str">
        <f>_xlfn.XLOOKUP(Table11[[#This Row],[LocId]],Towerops!A391:A913,Towerops!A391:A913,"NoTowerOpsReport")</f>
        <v>NoTowerOpsReport</v>
      </c>
    </row>
    <row r="385" spans="1:6" hidden="1">
      <c r="A385" t="s">
        <v>4239</v>
      </c>
      <c r="B385" t="s">
        <v>4240</v>
      </c>
      <c r="C385" s="1">
        <v>1007</v>
      </c>
      <c r="D385" s="1">
        <v>39</v>
      </c>
      <c r="E385" t="s">
        <v>3612</v>
      </c>
      <c r="F385" t="str">
        <f>_xlfn.XLOOKUP(Table11[[#This Row],[LocId]],Towerops!A392:A914,Towerops!A392:A914,"NoTowerOpsReport")</f>
        <v>NoTowerOpsReport</v>
      </c>
    </row>
    <row r="386" spans="1:6" hidden="1">
      <c r="A386" t="s">
        <v>4241</v>
      </c>
      <c r="B386" t="s">
        <v>469</v>
      </c>
      <c r="C386" s="1">
        <v>993</v>
      </c>
      <c r="D386" s="1">
        <v>7</v>
      </c>
      <c r="E386" t="s">
        <v>3612</v>
      </c>
      <c r="F386" t="str">
        <f>_xlfn.XLOOKUP(Table11[[#This Row],[LocId]],Towerops!A393:A915,Towerops!A393:A915,"NoTowerOpsReport")</f>
        <v>NoTowerOpsReport</v>
      </c>
    </row>
    <row r="387" spans="1:6" hidden="1">
      <c r="A387" t="s">
        <v>4242</v>
      </c>
      <c r="B387" t="s">
        <v>4243</v>
      </c>
      <c r="C387" s="1">
        <v>990</v>
      </c>
      <c r="D387" s="1">
        <v>38</v>
      </c>
      <c r="E387" t="s">
        <v>3612</v>
      </c>
      <c r="F387" t="str">
        <f>_xlfn.XLOOKUP(Table11[[#This Row],[LocId]],Towerops!A394:A916,Towerops!A394:A916,"NoTowerOpsReport")</f>
        <v>NoTowerOpsReport</v>
      </c>
    </row>
    <row r="388" spans="1:6" hidden="1">
      <c r="A388" t="s">
        <v>4244</v>
      </c>
      <c r="B388" t="s">
        <v>4245</v>
      </c>
      <c r="C388" s="1">
        <v>988</v>
      </c>
      <c r="D388" s="1">
        <v>9</v>
      </c>
      <c r="E388" t="s">
        <v>3612</v>
      </c>
      <c r="F388" t="str">
        <f>_xlfn.XLOOKUP(Table11[[#This Row],[LocId]],Towerops!A395:A917,Towerops!A395:A917,"NoTowerOpsReport")</f>
        <v>NoTowerOpsReport</v>
      </c>
    </row>
    <row r="389" spans="1:6" hidden="1">
      <c r="A389" t="s">
        <v>4246</v>
      </c>
      <c r="B389" t="s">
        <v>573</v>
      </c>
      <c r="C389" s="1">
        <v>974</v>
      </c>
      <c r="D389" s="1">
        <v>15</v>
      </c>
      <c r="E389" t="s">
        <v>3612</v>
      </c>
      <c r="F389" t="str">
        <f>_xlfn.XLOOKUP(Table11[[#This Row],[LocId]],Towerops!A396:A918,Towerops!A396:A918,"NoTowerOpsReport")</f>
        <v>NoTowerOpsReport</v>
      </c>
    </row>
    <row r="390" spans="1:6" hidden="1">
      <c r="A390" t="s">
        <v>4247</v>
      </c>
      <c r="B390" t="s">
        <v>319</v>
      </c>
      <c r="C390" s="1">
        <v>965</v>
      </c>
      <c r="D390" s="1">
        <v>165</v>
      </c>
      <c r="E390" t="s">
        <v>3612</v>
      </c>
      <c r="F390" t="str">
        <f>_xlfn.XLOOKUP(Table11[[#This Row],[LocId]],Towerops!A397:A919,Towerops!A397:A919,"NoTowerOpsReport")</f>
        <v>NoTowerOpsReport</v>
      </c>
    </row>
    <row r="391" spans="1:6" hidden="1">
      <c r="A391" t="s">
        <v>4248</v>
      </c>
      <c r="B391" t="s">
        <v>4249</v>
      </c>
      <c r="C391" s="1">
        <v>961</v>
      </c>
      <c r="D391" s="1">
        <v>16</v>
      </c>
      <c r="E391" t="s">
        <v>3612</v>
      </c>
      <c r="F391" t="str">
        <f>_xlfn.XLOOKUP(Table11[[#This Row],[LocId]],Towerops!A398:A920,Towerops!A398:A920,"NoTowerOpsReport")</f>
        <v>NoTowerOpsReport</v>
      </c>
    </row>
    <row r="392" spans="1:6" hidden="1">
      <c r="A392" t="s">
        <v>4250</v>
      </c>
      <c r="B392" t="s">
        <v>4251</v>
      </c>
      <c r="C392" s="1">
        <v>957</v>
      </c>
      <c r="D392" s="1">
        <v>69</v>
      </c>
      <c r="E392" t="s">
        <v>3612</v>
      </c>
      <c r="F392" t="str">
        <f>_xlfn.XLOOKUP(Table11[[#This Row],[LocId]],Towerops!A399:A921,Towerops!A399:A921,"NoTowerOpsReport")</f>
        <v>NoTowerOpsReport</v>
      </c>
    </row>
    <row r="393" spans="1:6" hidden="1">
      <c r="A393" t="s">
        <v>4252</v>
      </c>
      <c r="B393" t="s">
        <v>4253</v>
      </c>
      <c r="C393" s="1">
        <v>948</v>
      </c>
      <c r="D393" s="1">
        <v>4</v>
      </c>
      <c r="E393" t="s">
        <v>3612</v>
      </c>
      <c r="F393" t="str">
        <f>_xlfn.XLOOKUP(Table11[[#This Row],[LocId]],Towerops!A400:A922,Towerops!A400:A922,"NoTowerOpsReport")</f>
        <v>NoTowerOpsReport</v>
      </c>
    </row>
    <row r="394" spans="1:6" hidden="1">
      <c r="A394" t="s">
        <v>4254</v>
      </c>
      <c r="B394" t="s">
        <v>4255</v>
      </c>
      <c r="C394" s="1">
        <v>947</v>
      </c>
      <c r="D394" s="1">
        <v>1529</v>
      </c>
      <c r="E394" t="s">
        <v>3612</v>
      </c>
      <c r="F394" t="str">
        <f>_xlfn.XLOOKUP(Table11[[#This Row],[LocId]],Towerops!A401:A923,Towerops!A401:A923,"NoTowerOpsReport")</f>
        <v>NoTowerOpsReport</v>
      </c>
    </row>
    <row r="395" spans="1:6" hidden="1">
      <c r="A395" t="s">
        <v>4256</v>
      </c>
      <c r="B395" t="s">
        <v>4257</v>
      </c>
      <c r="C395" s="1">
        <v>942</v>
      </c>
      <c r="D395" s="1">
        <v>77</v>
      </c>
      <c r="E395" t="s">
        <v>3612</v>
      </c>
      <c r="F395" t="str">
        <f>_xlfn.XLOOKUP(Table11[[#This Row],[LocId]],Towerops!A402:A924,Towerops!A402:A924,"NoTowerOpsReport")</f>
        <v>NoTowerOpsReport</v>
      </c>
    </row>
    <row r="396" spans="1:6" hidden="1">
      <c r="A396" t="s">
        <v>4258</v>
      </c>
      <c r="B396" t="s">
        <v>4245</v>
      </c>
      <c r="C396" s="1">
        <v>937</v>
      </c>
      <c r="D396" s="1">
        <v>161</v>
      </c>
      <c r="E396" t="s">
        <v>3612</v>
      </c>
      <c r="F396" t="str">
        <f>_xlfn.XLOOKUP(Table11[[#This Row],[LocId]],Towerops!A403:A925,Towerops!A403:A925,"NoTowerOpsReport")</f>
        <v>NoTowerOpsReport</v>
      </c>
    </row>
    <row r="397" spans="1:6" hidden="1">
      <c r="A397" t="s">
        <v>4259</v>
      </c>
      <c r="B397" t="s">
        <v>1531</v>
      </c>
      <c r="C397" s="1">
        <v>929</v>
      </c>
      <c r="D397" s="1">
        <v>38</v>
      </c>
      <c r="E397" t="s">
        <v>3612</v>
      </c>
      <c r="F397" t="str">
        <f>_xlfn.XLOOKUP(Table11[[#This Row],[LocId]],Towerops!A404:A926,Towerops!A404:A926,"NoTowerOpsReport")</f>
        <v>NoTowerOpsReport</v>
      </c>
    </row>
    <row r="398" spans="1:6" hidden="1">
      <c r="A398" t="s">
        <v>4260</v>
      </c>
      <c r="B398" t="s">
        <v>4261</v>
      </c>
      <c r="C398" s="1">
        <v>912</v>
      </c>
      <c r="D398" s="1">
        <v>6</v>
      </c>
      <c r="E398" t="s">
        <v>3612</v>
      </c>
      <c r="F398" t="str">
        <f>_xlfn.XLOOKUP(Table11[[#This Row],[LocId]],Towerops!A405:A927,Towerops!A405:A927,"NoTowerOpsReport")</f>
        <v>NoTowerOpsReport</v>
      </c>
    </row>
    <row r="399" spans="1:6" hidden="1">
      <c r="A399" t="s">
        <v>4262</v>
      </c>
      <c r="B399" t="s">
        <v>391</v>
      </c>
      <c r="C399" s="1">
        <v>893</v>
      </c>
      <c r="D399" s="1">
        <v>18</v>
      </c>
      <c r="E399" t="s">
        <v>3612</v>
      </c>
      <c r="F399" t="str">
        <f>_xlfn.XLOOKUP(Table11[[#This Row],[LocId]],Towerops!A406:A928,Towerops!A406:A928,"NoTowerOpsReport")</f>
        <v>NoTowerOpsReport</v>
      </c>
    </row>
    <row r="400" spans="1:6" hidden="1">
      <c r="A400" t="s">
        <v>4263</v>
      </c>
      <c r="B400" t="s">
        <v>4264</v>
      </c>
      <c r="C400" s="1">
        <v>888</v>
      </c>
      <c r="D400" s="1">
        <v>8</v>
      </c>
      <c r="E400" t="s">
        <v>3612</v>
      </c>
      <c r="F400" t="str">
        <f>_xlfn.XLOOKUP(Table11[[#This Row],[LocId]],Towerops!A407:A929,Towerops!A407:A929,"NoTowerOpsReport")</f>
        <v>NoTowerOpsReport</v>
      </c>
    </row>
    <row r="401" spans="1:6" hidden="1">
      <c r="A401" t="s">
        <v>4265</v>
      </c>
      <c r="B401" t="s">
        <v>387</v>
      </c>
      <c r="C401" s="1">
        <v>883</v>
      </c>
      <c r="D401" s="1">
        <v>36</v>
      </c>
      <c r="E401" t="s">
        <v>3612</v>
      </c>
      <c r="F401" t="str">
        <f>_xlfn.XLOOKUP(Table11[[#This Row],[LocId]],Towerops!A408:A930,Towerops!A408:A930,"NoTowerOpsReport")</f>
        <v>NoTowerOpsReport</v>
      </c>
    </row>
    <row r="402" spans="1:6" hidden="1">
      <c r="A402" t="s">
        <v>4266</v>
      </c>
      <c r="B402" t="s">
        <v>4267</v>
      </c>
      <c r="C402" s="1">
        <v>877</v>
      </c>
      <c r="D402" s="1">
        <v>26</v>
      </c>
      <c r="E402" t="s">
        <v>3612</v>
      </c>
      <c r="F402" t="str">
        <f>_xlfn.XLOOKUP(Table11[[#This Row],[LocId]],Towerops!A409:A931,Towerops!A409:A931,"NoTowerOpsReport")</f>
        <v>NoTowerOpsReport</v>
      </c>
    </row>
    <row r="403" spans="1:6" hidden="1">
      <c r="A403" t="s">
        <v>4268</v>
      </c>
      <c r="B403" t="s">
        <v>1845</v>
      </c>
      <c r="C403" s="1">
        <v>872</v>
      </c>
      <c r="D403" s="1">
        <v>14</v>
      </c>
      <c r="E403" t="s">
        <v>3612</v>
      </c>
      <c r="F403" t="str">
        <f>_xlfn.XLOOKUP(Table11[[#This Row],[LocId]],Towerops!A410:A932,Towerops!A410:A932,"NoTowerOpsReport")</f>
        <v>NoTowerOpsReport</v>
      </c>
    </row>
    <row r="404" spans="1:6" hidden="1">
      <c r="A404" t="s">
        <v>4269</v>
      </c>
      <c r="B404" t="s">
        <v>4270</v>
      </c>
      <c r="C404" s="1">
        <v>856</v>
      </c>
      <c r="D404" s="1">
        <v>23</v>
      </c>
      <c r="E404" t="s">
        <v>3612</v>
      </c>
      <c r="F404" t="str">
        <f>_xlfn.XLOOKUP(Table11[[#This Row],[LocId]],Towerops!A411:A933,Towerops!A411:A933,"NoTowerOpsReport")</f>
        <v>NoTowerOpsReport</v>
      </c>
    </row>
    <row r="405" spans="1:6" hidden="1">
      <c r="A405" t="s">
        <v>4271</v>
      </c>
      <c r="B405" t="s">
        <v>4272</v>
      </c>
      <c r="C405" s="1">
        <v>855</v>
      </c>
      <c r="D405" s="1">
        <v>20</v>
      </c>
      <c r="E405" t="s">
        <v>3612</v>
      </c>
      <c r="F405" t="str">
        <f>_xlfn.XLOOKUP(Table11[[#This Row],[LocId]],Towerops!A412:A934,Towerops!A412:A934,"NoTowerOpsReport")</f>
        <v>NoTowerOpsReport</v>
      </c>
    </row>
    <row r="406" spans="1:6" hidden="1">
      <c r="A406" t="s">
        <v>4273</v>
      </c>
      <c r="B406" t="s">
        <v>4274</v>
      </c>
      <c r="C406" s="1">
        <v>853</v>
      </c>
      <c r="D406" s="1">
        <v>6</v>
      </c>
      <c r="E406" t="s">
        <v>3612</v>
      </c>
      <c r="F406" t="str">
        <f>_xlfn.XLOOKUP(Table11[[#This Row],[LocId]],Towerops!A413:A935,Towerops!A413:A935,"NoTowerOpsReport")</f>
        <v>NoTowerOpsReport</v>
      </c>
    </row>
    <row r="407" spans="1:6" hidden="1">
      <c r="A407" t="s">
        <v>4275</v>
      </c>
      <c r="B407" t="s">
        <v>4276</v>
      </c>
      <c r="C407" s="1">
        <v>848</v>
      </c>
      <c r="D407" s="1">
        <v>8</v>
      </c>
      <c r="E407" t="s">
        <v>3612</v>
      </c>
      <c r="F407" t="str">
        <f>_xlfn.XLOOKUP(Table11[[#This Row],[LocId]],Towerops!A414:A936,Towerops!A414:A936,"NoTowerOpsReport")</f>
        <v>NoTowerOpsReport</v>
      </c>
    </row>
    <row r="408" spans="1:6" hidden="1">
      <c r="A408" t="s">
        <v>4277</v>
      </c>
      <c r="B408" t="s">
        <v>4278</v>
      </c>
      <c r="C408" s="1">
        <v>845</v>
      </c>
      <c r="D408" s="1">
        <v>27</v>
      </c>
      <c r="E408" t="s">
        <v>3612</v>
      </c>
      <c r="F408" t="str">
        <f>_xlfn.XLOOKUP(Table11[[#This Row],[LocId]],Towerops!A415:A937,Towerops!A415:A937,"NoTowerOpsReport")</f>
        <v>NoTowerOpsReport</v>
      </c>
    </row>
    <row r="409" spans="1:6" hidden="1">
      <c r="A409" t="s">
        <v>4279</v>
      </c>
      <c r="B409" t="s">
        <v>4280</v>
      </c>
      <c r="C409" s="1">
        <v>838</v>
      </c>
      <c r="D409" s="1">
        <v>71</v>
      </c>
      <c r="E409" t="s">
        <v>3612</v>
      </c>
      <c r="F409" t="str">
        <f>_xlfn.XLOOKUP(Table11[[#This Row],[LocId]],Towerops!A416:A938,Towerops!A416:A938,"NoTowerOpsReport")</f>
        <v>NoTowerOpsReport</v>
      </c>
    </row>
    <row r="410" spans="1:6" hidden="1">
      <c r="A410" t="s">
        <v>4281</v>
      </c>
      <c r="B410" t="s">
        <v>4282</v>
      </c>
      <c r="C410" s="1">
        <v>838</v>
      </c>
      <c r="D410" s="1">
        <v>12</v>
      </c>
      <c r="E410" t="s">
        <v>3612</v>
      </c>
      <c r="F410" t="str">
        <f>_xlfn.XLOOKUP(Table11[[#This Row],[LocId]],Towerops!A417:A939,Towerops!A417:A939,"NoTowerOpsReport")</f>
        <v>NoTowerOpsReport</v>
      </c>
    </row>
    <row r="411" spans="1:6" hidden="1">
      <c r="A411" t="s">
        <v>4283</v>
      </c>
      <c r="B411" t="s">
        <v>1686</v>
      </c>
      <c r="C411" s="1">
        <v>833</v>
      </c>
      <c r="D411" s="1">
        <v>12</v>
      </c>
      <c r="E411" t="s">
        <v>3612</v>
      </c>
      <c r="F411" t="str">
        <f>_xlfn.XLOOKUP(Table11[[#This Row],[LocId]],Towerops!A418:A940,Towerops!A418:A940,"NoTowerOpsReport")</f>
        <v>NoTowerOpsReport</v>
      </c>
    </row>
    <row r="412" spans="1:6" hidden="1">
      <c r="A412" t="s">
        <v>4284</v>
      </c>
      <c r="B412" t="s">
        <v>4285</v>
      </c>
      <c r="C412" s="1">
        <v>828</v>
      </c>
      <c r="D412" s="1">
        <v>71</v>
      </c>
      <c r="E412" t="s">
        <v>3612</v>
      </c>
      <c r="F412" t="str">
        <f>_xlfn.XLOOKUP(Table11[[#This Row],[LocId]],Towerops!A419:A941,Towerops!A419:A941,"NoTowerOpsReport")</f>
        <v>NoTowerOpsReport</v>
      </c>
    </row>
    <row r="413" spans="1:6" hidden="1">
      <c r="A413" t="s">
        <v>4286</v>
      </c>
      <c r="B413" t="s">
        <v>791</v>
      </c>
      <c r="C413" s="1">
        <v>827</v>
      </c>
      <c r="D413" s="1">
        <v>13</v>
      </c>
      <c r="E413" t="s">
        <v>3612</v>
      </c>
      <c r="F413" t="str">
        <f>_xlfn.XLOOKUP(Table11[[#This Row],[LocId]],Towerops!A420:A942,Towerops!A420:A942,"NoTowerOpsReport")</f>
        <v>NoTowerOpsReport</v>
      </c>
    </row>
    <row r="414" spans="1:6" hidden="1">
      <c r="A414" t="s">
        <v>4287</v>
      </c>
      <c r="B414" t="s">
        <v>1066</v>
      </c>
      <c r="C414" s="1">
        <v>826</v>
      </c>
      <c r="D414" s="1">
        <v>38</v>
      </c>
      <c r="E414" t="s">
        <v>3612</v>
      </c>
      <c r="F414" t="str">
        <f>_xlfn.XLOOKUP(Table11[[#This Row],[LocId]],Towerops!A421:A943,Towerops!A421:A943,"NoTowerOpsReport")</f>
        <v>NoTowerOpsReport</v>
      </c>
    </row>
    <row r="415" spans="1:6" hidden="1">
      <c r="A415" t="s">
        <v>4288</v>
      </c>
      <c r="B415" t="s">
        <v>115</v>
      </c>
      <c r="C415" s="1">
        <v>825</v>
      </c>
      <c r="D415" s="1">
        <v>15</v>
      </c>
      <c r="E415" t="s">
        <v>3612</v>
      </c>
      <c r="F415" t="str">
        <f>_xlfn.XLOOKUP(Table11[[#This Row],[LocId]],Towerops!A422:A944,Towerops!A422:A944,"NoTowerOpsReport")</f>
        <v>NoTowerOpsReport</v>
      </c>
    </row>
    <row r="416" spans="1:6" hidden="1">
      <c r="A416" t="s">
        <v>4289</v>
      </c>
      <c r="B416" t="s">
        <v>4290</v>
      </c>
      <c r="C416" s="1">
        <v>822</v>
      </c>
      <c r="D416" s="1">
        <v>219</v>
      </c>
      <c r="E416" t="s">
        <v>3612</v>
      </c>
      <c r="F416" t="str">
        <f>_xlfn.XLOOKUP(Table11[[#This Row],[LocId]],Towerops!A423:A945,Towerops!A423:A945,"NoTowerOpsReport")</f>
        <v>NoTowerOpsReport</v>
      </c>
    </row>
    <row r="417" spans="1:6" hidden="1">
      <c r="A417" t="s">
        <v>4291</v>
      </c>
      <c r="B417" t="s">
        <v>2717</v>
      </c>
      <c r="C417" s="1">
        <v>813</v>
      </c>
      <c r="D417" s="1">
        <v>9</v>
      </c>
      <c r="E417" t="s">
        <v>3612</v>
      </c>
      <c r="F417" t="str">
        <f>_xlfn.XLOOKUP(Table11[[#This Row],[LocId]],Towerops!A424:A946,Towerops!A424:A946,"NoTowerOpsReport")</f>
        <v>NoTowerOpsReport</v>
      </c>
    </row>
    <row r="418" spans="1:6" hidden="1">
      <c r="A418" t="s">
        <v>4292</v>
      </c>
      <c r="B418" t="s">
        <v>4293</v>
      </c>
      <c r="C418" s="1">
        <v>809</v>
      </c>
      <c r="D418" s="1">
        <v>169</v>
      </c>
      <c r="E418" t="s">
        <v>3612</v>
      </c>
      <c r="F418" t="str">
        <f>_xlfn.XLOOKUP(Table11[[#This Row],[LocId]],Towerops!A425:A947,Towerops!A425:A947,"NoTowerOpsReport")</f>
        <v>NoTowerOpsReport</v>
      </c>
    </row>
    <row r="419" spans="1:6" hidden="1">
      <c r="A419" t="s">
        <v>4294</v>
      </c>
      <c r="B419" t="s">
        <v>4295</v>
      </c>
      <c r="C419" s="1">
        <v>802</v>
      </c>
      <c r="D419" s="1">
        <v>7</v>
      </c>
      <c r="E419" t="s">
        <v>3612</v>
      </c>
      <c r="F419" t="str">
        <f>_xlfn.XLOOKUP(Table11[[#This Row],[LocId]],Towerops!A426:A948,Towerops!A426:A948,"NoTowerOpsReport")</f>
        <v>NoTowerOpsReport</v>
      </c>
    </row>
    <row r="420" spans="1:6" hidden="1">
      <c r="A420" t="s">
        <v>4296</v>
      </c>
      <c r="B420" t="s">
        <v>3618</v>
      </c>
      <c r="C420" s="1">
        <v>793</v>
      </c>
      <c r="D420" s="1">
        <v>564</v>
      </c>
      <c r="E420" t="s">
        <v>3612</v>
      </c>
      <c r="F420" t="str">
        <f>_xlfn.XLOOKUP(Table11[[#This Row],[LocId]],Towerops!A427:A949,Towerops!A427:A949,"NoTowerOpsReport")</f>
        <v>NoTowerOpsReport</v>
      </c>
    </row>
    <row r="421" spans="1:6" hidden="1">
      <c r="A421" t="s">
        <v>4297</v>
      </c>
      <c r="B421" t="s">
        <v>4298</v>
      </c>
      <c r="C421" s="1">
        <v>783</v>
      </c>
      <c r="D421" s="1">
        <v>4</v>
      </c>
      <c r="E421" t="s">
        <v>3612</v>
      </c>
      <c r="F421" t="str">
        <f>_xlfn.XLOOKUP(Table11[[#This Row],[LocId]],Towerops!A428:A950,Towerops!A428:A950,"NoTowerOpsReport")</f>
        <v>NoTowerOpsReport</v>
      </c>
    </row>
    <row r="422" spans="1:6" hidden="1">
      <c r="A422" t="s">
        <v>4299</v>
      </c>
      <c r="B422" t="s">
        <v>4300</v>
      </c>
      <c r="C422" s="1">
        <v>778</v>
      </c>
      <c r="D422" s="1">
        <v>49</v>
      </c>
      <c r="E422" t="s">
        <v>3612</v>
      </c>
      <c r="F422" t="str">
        <f>_xlfn.XLOOKUP(Table11[[#This Row],[LocId]],Towerops!A429:A951,Towerops!A429:A951,"NoTowerOpsReport")</f>
        <v>NoTowerOpsReport</v>
      </c>
    </row>
    <row r="423" spans="1:6" hidden="1">
      <c r="A423" t="s">
        <v>4301</v>
      </c>
      <c r="B423" t="s">
        <v>4302</v>
      </c>
      <c r="C423" s="1">
        <v>772</v>
      </c>
      <c r="D423" s="1">
        <v>5</v>
      </c>
      <c r="E423" t="s">
        <v>3612</v>
      </c>
      <c r="F423" t="str">
        <f>_xlfn.XLOOKUP(Table11[[#This Row],[LocId]],Towerops!A430:A952,Towerops!A430:A952,"NoTowerOpsReport")</f>
        <v>NoTowerOpsReport</v>
      </c>
    </row>
    <row r="424" spans="1:6" hidden="1">
      <c r="A424" t="s">
        <v>4303</v>
      </c>
      <c r="B424" t="s">
        <v>4304</v>
      </c>
      <c r="C424" s="1">
        <v>769</v>
      </c>
      <c r="D424" s="1">
        <v>14</v>
      </c>
      <c r="E424" t="s">
        <v>3612</v>
      </c>
      <c r="F424" t="str">
        <f>_xlfn.XLOOKUP(Table11[[#This Row],[LocId]],Towerops!A431:A953,Towerops!A431:A953,"NoTowerOpsReport")</f>
        <v>NoTowerOpsReport</v>
      </c>
    </row>
    <row r="425" spans="1:6" hidden="1">
      <c r="A425" t="s">
        <v>4305</v>
      </c>
      <c r="B425" t="s">
        <v>2658</v>
      </c>
      <c r="C425" s="1">
        <v>760</v>
      </c>
      <c r="D425" s="1">
        <v>3</v>
      </c>
      <c r="E425" t="s">
        <v>3612</v>
      </c>
      <c r="F425" t="str">
        <f>_xlfn.XLOOKUP(Table11[[#This Row],[LocId]],Towerops!A432:A954,Towerops!A432:A954,"NoTowerOpsReport")</f>
        <v>NoTowerOpsReport</v>
      </c>
    </row>
    <row r="426" spans="1:6" hidden="1">
      <c r="A426" t="s">
        <v>4306</v>
      </c>
      <c r="B426" t="s">
        <v>4307</v>
      </c>
      <c r="C426" s="1">
        <v>753</v>
      </c>
      <c r="D426" s="1">
        <v>25</v>
      </c>
      <c r="E426" t="s">
        <v>3612</v>
      </c>
      <c r="F426" t="str">
        <f>_xlfn.XLOOKUP(Table11[[#This Row],[LocId]],Towerops!A433:A955,Towerops!A433:A955,"NoTowerOpsReport")</f>
        <v>NoTowerOpsReport</v>
      </c>
    </row>
    <row r="427" spans="1:6" hidden="1">
      <c r="A427" t="s">
        <v>4308</v>
      </c>
      <c r="B427" t="s">
        <v>4309</v>
      </c>
      <c r="C427" s="1">
        <v>751</v>
      </c>
      <c r="D427" s="1">
        <v>8</v>
      </c>
      <c r="E427" t="s">
        <v>3612</v>
      </c>
      <c r="F427" t="str">
        <f>_xlfn.XLOOKUP(Table11[[#This Row],[LocId]],Towerops!A434:A956,Towerops!A434:A956,"NoTowerOpsReport")</f>
        <v>NoTowerOpsReport</v>
      </c>
    </row>
    <row r="428" spans="1:6" hidden="1">
      <c r="A428" t="s">
        <v>4310</v>
      </c>
      <c r="B428" t="s">
        <v>4311</v>
      </c>
      <c r="C428" s="1">
        <v>737</v>
      </c>
      <c r="D428" s="1">
        <v>22</v>
      </c>
      <c r="E428" t="s">
        <v>3612</v>
      </c>
      <c r="F428" t="str">
        <f>_xlfn.XLOOKUP(Table11[[#This Row],[LocId]],Towerops!A435:A957,Towerops!A435:A957,"NoTowerOpsReport")</f>
        <v>NoTowerOpsReport</v>
      </c>
    </row>
    <row r="429" spans="1:6" hidden="1">
      <c r="A429" t="s">
        <v>4312</v>
      </c>
      <c r="B429" t="s">
        <v>4313</v>
      </c>
      <c r="C429" s="1">
        <v>731</v>
      </c>
      <c r="D429" s="1">
        <v>61</v>
      </c>
      <c r="E429" t="s">
        <v>3612</v>
      </c>
      <c r="F429" t="str">
        <f>_xlfn.XLOOKUP(Table11[[#This Row],[LocId]],Towerops!A436:A958,Towerops!A436:A958,"NoTowerOpsReport")</f>
        <v>NoTowerOpsReport</v>
      </c>
    </row>
    <row r="430" spans="1:6" hidden="1">
      <c r="A430" t="s">
        <v>4314</v>
      </c>
      <c r="B430" t="s">
        <v>4315</v>
      </c>
      <c r="C430" s="1">
        <v>725</v>
      </c>
      <c r="D430" s="1">
        <v>11</v>
      </c>
      <c r="E430" t="s">
        <v>3612</v>
      </c>
      <c r="F430" t="str">
        <f>_xlfn.XLOOKUP(Table11[[#This Row],[LocId]],Towerops!A437:A959,Towerops!A437:A959,"NoTowerOpsReport")</f>
        <v>NoTowerOpsReport</v>
      </c>
    </row>
    <row r="431" spans="1:6" hidden="1">
      <c r="A431" t="s">
        <v>4316</v>
      </c>
      <c r="B431" t="s">
        <v>4317</v>
      </c>
      <c r="C431" s="1">
        <v>724</v>
      </c>
      <c r="D431" s="1">
        <v>15</v>
      </c>
      <c r="E431" t="s">
        <v>3612</v>
      </c>
      <c r="F431" t="str">
        <f>_xlfn.XLOOKUP(Table11[[#This Row],[LocId]],Towerops!A438:A960,Towerops!A438:A960,"NoTowerOpsReport")</f>
        <v>NoTowerOpsReport</v>
      </c>
    </row>
    <row r="432" spans="1:6" hidden="1">
      <c r="A432" t="s">
        <v>4318</v>
      </c>
      <c r="B432" t="s">
        <v>4319</v>
      </c>
      <c r="C432" s="1">
        <v>716</v>
      </c>
      <c r="D432" s="1">
        <v>9</v>
      </c>
      <c r="E432" t="s">
        <v>3612</v>
      </c>
      <c r="F432" t="str">
        <f>_xlfn.XLOOKUP(Table11[[#This Row],[LocId]],Towerops!A439:A961,Towerops!A439:A961,"NoTowerOpsReport")</f>
        <v>NoTowerOpsReport</v>
      </c>
    </row>
    <row r="433" spans="1:6" hidden="1">
      <c r="A433" t="s">
        <v>4320</v>
      </c>
      <c r="B433" t="s">
        <v>2203</v>
      </c>
      <c r="C433" s="1">
        <v>698</v>
      </c>
      <c r="D433" s="1">
        <v>9</v>
      </c>
      <c r="E433" t="s">
        <v>3612</v>
      </c>
      <c r="F433" t="str">
        <f>_xlfn.XLOOKUP(Table11[[#This Row],[LocId]],Towerops!A440:A962,Towerops!A440:A962,"NoTowerOpsReport")</f>
        <v>NoTowerOpsReport</v>
      </c>
    </row>
    <row r="434" spans="1:6" hidden="1">
      <c r="A434" t="s">
        <v>4321</v>
      </c>
      <c r="B434" t="s">
        <v>1401</v>
      </c>
      <c r="C434" s="1">
        <v>688</v>
      </c>
      <c r="D434" s="1">
        <v>99</v>
      </c>
      <c r="E434" t="s">
        <v>3612</v>
      </c>
      <c r="F434" t="str">
        <f>_xlfn.XLOOKUP(Table11[[#This Row],[LocId]],Towerops!A441:A963,Towerops!A441:A963,"NoTowerOpsReport")</f>
        <v>NoTowerOpsReport</v>
      </c>
    </row>
    <row r="435" spans="1:6" hidden="1">
      <c r="A435" t="s">
        <v>4322</v>
      </c>
      <c r="B435" t="s">
        <v>4323</v>
      </c>
      <c r="C435" s="1">
        <v>685</v>
      </c>
      <c r="D435" s="1">
        <v>106</v>
      </c>
      <c r="E435" t="s">
        <v>3612</v>
      </c>
      <c r="F435" t="str">
        <f>_xlfn.XLOOKUP(Table11[[#This Row],[LocId]],Towerops!A442:A964,Towerops!A442:A964,"NoTowerOpsReport")</f>
        <v>NoTowerOpsReport</v>
      </c>
    </row>
    <row r="436" spans="1:6" hidden="1">
      <c r="A436" t="s">
        <v>4324</v>
      </c>
      <c r="B436" t="s">
        <v>4325</v>
      </c>
      <c r="C436" s="1">
        <v>682</v>
      </c>
      <c r="D436" s="1">
        <v>34</v>
      </c>
      <c r="E436" t="s">
        <v>3612</v>
      </c>
      <c r="F436" t="str">
        <f>_xlfn.XLOOKUP(Table11[[#This Row],[LocId]],Towerops!A443:A965,Towerops!A443:A965,"NoTowerOpsReport")</f>
        <v>NoTowerOpsReport</v>
      </c>
    </row>
    <row r="437" spans="1:6" hidden="1">
      <c r="A437" t="s">
        <v>4326</v>
      </c>
      <c r="B437" t="s">
        <v>121</v>
      </c>
      <c r="C437" s="1">
        <v>681</v>
      </c>
      <c r="D437" s="1">
        <v>22</v>
      </c>
      <c r="E437" t="s">
        <v>3612</v>
      </c>
      <c r="F437" t="str">
        <f>_xlfn.XLOOKUP(Table11[[#This Row],[LocId]],Towerops!A444:A966,Towerops!A444:A966,"NoTowerOpsReport")</f>
        <v>NoTowerOpsReport</v>
      </c>
    </row>
    <row r="438" spans="1:6" hidden="1">
      <c r="A438" t="s">
        <v>4327</v>
      </c>
      <c r="B438" t="s">
        <v>4328</v>
      </c>
      <c r="C438" s="1">
        <v>681</v>
      </c>
      <c r="D438" s="1">
        <v>12</v>
      </c>
      <c r="E438" t="s">
        <v>3612</v>
      </c>
      <c r="F438" t="str">
        <f>_xlfn.XLOOKUP(Table11[[#This Row],[LocId]],Towerops!A445:A967,Towerops!A445:A967,"NoTowerOpsReport")</f>
        <v>NoTowerOpsReport</v>
      </c>
    </row>
    <row r="439" spans="1:6" hidden="1">
      <c r="A439" t="s">
        <v>4329</v>
      </c>
      <c r="B439" t="s">
        <v>4330</v>
      </c>
      <c r="C439" s="1">
        <v>678</v>
      </c>
      <c r="D439" s="1">
        <v>29</v>
      </c>
      <c r="E439" t="s">
        <v>3612</v>
      </c>
      <c r="F439" t="str">
        <f>_xlfn.XLOOKUP(Table11[[#This Row],[LocId]],Towerops!A446:A968,Towerops!A446:A968,"NoTowerOpsReport")</f>
        <v>NoTowerOpsReport</v>
      </c>
    </row>
    <row r="440" spans="1:6" hidden="1">
      <c r="A440" t="s">
        <v>4331</v>
      </c>
      <c r="B440" t="s">
        <v>4332</v>
      </c>
      <c r="C440" s="1">
        <v>661</v>
      </c>
      <c r="D440" s="1">
        <v>65</v>
      </c>
      <c r="E440" t="s">
        <v>3612</v>
      </c>
      <c r="F440" t="str">
        <f>_xlfn.XLOOKUP(Table11[[#This Row],[LocId]],Towerops!A447:A969,Towerops!A447:A969,"NoTowerOpsReport")</f>
        <v>NoTowerOpsReport</v>
      </c>
    </row>
    <row r="441" spans="1:6" hidden="1">
      <c r="A441" t="s">
        <v>4333</v>
      </c>
      <c r="B441" t="s">
        <v>4334</v>
      </c>
      <c r="C441" s="1">
        <v>655</v>
      </c>
      <c r="D441" s="1">
        <v>6</v>
      </c>
      <c r="E441" t="s">
        <v>3612</v>
      </c>
      <c r="F441" t="str">
        <f>_xlfn.XLOOKUP(Table11[[#This Row],[LocId]],Towerops!A448:A970,Towerops!A448:A970,"NoTowerOpsReport")</f>
        <v>NoTowerOpsReport</v>
      </c>
    </row>
    <row r="442" spans="1:6" hidden="1">
      <c r="A442" t="s">
        <v>4335</v>
      </c>
      <c r="B442" t="s">
        <v>4336</v>
      </c>
      <c r="C442" s="1">
        <v>650</v>
      </c>
      <c r="D442" s="1">
        <v>313</v>
      </c>
      <c r="E442" t="s">
        <v>3612</v>
      </c>
      <c r="F442" t="str">
        <f>_xlfn.XLOOKUP(Table11[[#This Row],[LocId]],Towerops!A449:A971,Towerops!A449:A971,"NoTowerOpsReport")</f>
        <v>NoTowerOpsReport</v>
      </c>
    </row>
    <row r="443" spans="1:6" hidden="1">
      <c r="A443" t="s">
        <v>4337</v>
      </c>
      <c r="B443" t="s">
        <v>4338</v>
      </c>
      <c r="C443" s="1">
        <v>646</v>
      </c>
      <c r="D443" s="1">
        <v>7</v>
      </c>
      <c r="E443" t="s">
        <v>3612</v>
      </c>
      <c r="F443" t="str">
        <f>_xlfn.XLOOKUP(Table11[[#This Row],[LocId]],Towerops!A450:A972,Towerops!A450:A972,"NoTowerOpsReport")</f>
        <v>NoTowerOpsReport</v>
      </c>
    </row>
    <row r="444" spans="1:6" hidden="1">
      <c r="A444" t="s">
        <v>4339</v>
      </c>
      <c r="B444" t="s">
        <v>4340</v>
      </c>
      <c r="C444" s="1">
        <v>642</v>
      </c>
      <c r="D444" s="1">
        <v>38</v>
      </c>
      <c r="E444" t="s">
        <v>3612</v>
      </c>
      <c r="F444" t="str">
        <f>_xlfn.XLOOKUP(Table11[[#This Row],[LocId]],Towerops!A451:A973,Towerops!A451:A973,"NoTowerOpsReport")</f>
        <v>NoTowerOpsReport</v>
      </c>
    </row>
    <row r="445" spans="1:6" hidden="1">
      <c r="A445" t="s">
        <v>4341</v>
      </c>
      <c r="B445" t="s">
        <v>4342</v>
      </c>
      <c r="C445" s="1">
        <v>632</v>
      </c>
      <c r="D445" s="1">
        <v>7</v>
      </c>
      <c r="E445" t="s">
        <v>3612</v>
      </c>
      <c r="F445" t="str">
        <f>_xlfn.XLOOKUP(Table11[[#This Row],[LocId]],Towerops!A452:A974,Towerops!A452:A974,"NoTowerOpsReport")</f>
        <v>NoTowerOpsReport</v>
      </c>
    </row>
    <row r="446" spans="1:6" hidden="1">
      <c r="A446" t="s">
        <v>4343</v>
      </c>
      <c r="B446" t="s">
        <v>2094</v>
      </c>
      <c r="C446" s="1">
        <v>627</v>
      </c>
      <c r="D446" s="1">
        <v>9</v>
      </c>
      <c r="E446" t="s">
        <v>3612</v>
      </c>
      <c r="F446" t="str">
        <f>_xlfn.XLOOKUP(Table11[[#This Row],[LocId]],Towerops!A453:A975,Towerops!A453:A975,"NoTowerOpsReport")</f>
        <v>NoTowerOpsReport</v>
      </c>
    </row>
    <row r="447" spans="1:6" hidden="1">
      <c r="A447" t="s">
        <v>4344</v>
      </c>
      <c r="B447" t="s">
        <v>4345</v>
      </c>
      <c r="C447" s="1">
        <v>619</v>
      </c>
      <c r="D447" s="1">
        <v>27</v>
      </c>
      <c r="E447" t="s">
        <v>3612</v>
      </c>
      <c r="F447" t="str">
        <f>_xlfn.XLOOKUP(Table11[[#This Row],[LocId]],Towerops!A454:A976,Towerops!A454:A976,"NoTowerOpsReport")</f>
        <v>NoTowerOpsReport</v>
      </c>
    </row>
    <row r="448" spans="1:6" hidden="1">
      <c r="A448" t="s">
        <v>4346</v>
      </c>
      <c r="B448" t="s">
        <v>4347</v>
      </c>
      <c r="C448" s="1">
        <v>619</v>
      </c>
      <c r="D448" s="1">
        <v>4</v>
      </c>
      <c r="E448" t="s">
        <v>3612</v>
      </c>
      <c r="F448" t="str">
        <f>_xlfn.XLOOKUP(Table11[[#This Row],[LocId]],Towerops!A455:A977,Towerops!A455:A977,"NoTowerOpsReport")</f>
        <v>NoTowerOpsReport</v>
      </c>
    </row>
    <row r="449" spans="1:6" hidden="1">
      <c r="A449" t="s">
        <v>4348</v>
      </c>
      <c r="B449" t="s">
        <v>4349</v>
      </c>
      <c r="C449" s="1">
        <v>616</v>
      </c>
      <c r="D449" s="1">
        <v>10</v>
      </c>
      <c r="E449" t="s">
        <v>3612</v>
      </c>
      <c r="F449" t="str">
        <f>_xlfn.XLOOKUP(Table11[[#This Row],[LocId]],Towerops!A456:A978,Towerops!A456:A978,"NoTowerOpsReport")</f>
        <v>NoTowerOpsReport</v>
      </c>
    </row>
    <row r="450" spans="1:6" hidden="1">
      <c r="A450" t="s">
        <v>4350</v>
      </c>
      <c r="B450" t="s">
        <v>4351</v>
      </c>
      <c r="C450" s="1">
        <v>613</v>
      </c>
      <c r="D450" s="1">
        <v>20</v>
      </c>
      <c r="E450" t="s">
        <v>3612</v>
      </c>
      <c r="F450" t="str">
        <f>_xlfn.XLOOKUP(Table11[[#This Row],[LocId]],Towerops!A457:A979,Towerops!A457:A979,"NoTowerOpsReport")</f>
        <v>NoTowerOpsReport</v>
      </c>
    </row>
    <row r="451" spans="1:6" hidden="1">
      <c r="A451" t="s">
        <v>4352</v>
      </c>
      <c r="B451" t="s">
        <v>4353</v>
      </c>
      <c r="C451" s="1">
        <v>609</v>
      </c>
      <c r="D451" s="1">
        <v>16</v>
      </c>
      <c r="E451" t="s">
        <v>3612</v>
      </c>
      <c r="F451" t="str">
        <f>_xlfn.XLOOKUP(Table11[[#This Row],[LocId]],Towerops!A458:A980,Towerops!A458:A980,"NoTowerOpsReport")</f>
        <v>NoTowerOpsReport</v>
      </c>
    </row>
    <row r="452" spans="1:6" hidden="1">
      <c r="A452" t="s">
        <v>4354</v>
      </c>
      <c r="B452" t="s">
        <v>4355</v>
      </c>
      <c r="C452" s="1">
        <v>607</v>
      </c>
      <c r="D452" s="1">
        <v>104</v>
      </c>
      <c r="E452" t="s">
        <v>3612</v>
      </c>
      <c r="F452" t="str">
        <f>_xlfn.XLOOKUP(Table11[[#This Row],[LocId]],Towerops!A459:A981,Towerops!A459:A981,"NoTowerOpsReport")</f>
        <v>NoTowerOpsReport</v>
      </c>
    </row>
    <row r="453" spans="1:6" hidden="1">
      <c r="A453" t="s">
        <v>4356</v>
      </c>
      <c r="B453" t="s">
        <v>4357</v>
      </c>
      <c r="C453" s="1">
        <v>587</v>
      </c>
      <c r="D453" s="1">
        <v>42</v>
      </c>
      <c r="E453" t="s">
        <v>3612</v>
      </c>
      <c r="F453" t="str">
        <f>_xlfn.XLOOKUP(Table11[[#This Row],[LocId]],Towerops!A460:A982,Towerops!A460:A982,"NoTowerOpsReport")</f>
        <v>NoTowerOpsReport</v>
      </c>
    </row>
    <row r="454" spans="1:6" hidden="1">
      <c r="A454" t="s">
        <v>4358</v>
      </c>
      <c r="B454" t="s">
        <v>4359</v>
      </c>
      <c r="C454" s="1">
        <v>586</v>
      </c>
      <c r="D454" s="1">
        <v>418</v>
      </c>
      <c r="E454" t="s">
        <v>3612</v>
      </c>
      <c r="F454" t="str">
        <f>_xlfn.XLOOKUP(Table11[[#This Row],[LocId]],Towerops!A461:A983,Towerops!A461:A983,"NoTowerOpsReport")</f>
        <v>NoTowerOpsReport</v>
      </c>
    </row>
    <row r="455" spans="1:6" hidden="1">
      <c r="A455" t="s">
        <v>4360</v>
      </c>
      <c r="B455" t="s">
        <v>1627</v>
      </c>
      <c r="C455" s="1">
        <v>578</v>
      </c>
      <c r="D455" s="1">
        <v>29</v>
      </c>
      <c r="E455" t="s">
        <v>3612</v>
      </c>
      <c r="F455" t="str">
        <f>_xlfn.XLOOKUP(Table11[[#This Row],[LocId]],Towerops!A462:A984,Towerops!A462:A984,"NoTowerOpsReport")</f>
        <v>NoTowerOpsReport</v>
      </c>
    </row>
    <row r="456" spans="1:6" hidden="1">
      <c r="A456" t="s">
        <v>4361</v>
      </c>
      <c r="B456" t="s">
        <v>4362</v>
      </c>
      <c r="C456" s="1">
        <v>577</v>
      </c>
      <c r="D456" s="1">
        <v>2</v>
      </c>
      <c r="E456" t="s">
        <v>3612</v>
      </c>
      <c r="F456" t="str">
        <f>_xlfn.XLOOKUP(Table11[[#This Row],[LocId]],Towerops!A463:A985,Towerops!A463:A985,"NoTowerOpsReport")</f>
        <v>NoTowerOpsReport</v>
      </c>
    </row>
    <row r="457" spans="1:6" hidden="1">
      <c r="A457" t="s">
        <v>4363</v>
      </c>
      <c r="B457" t="s">
        <v>4364</v>
      </c>
      <c r="C457" s="1">
        <v>570</v>
      </c>
      <c r="D457" s="1">
        <v>15</v>
      </c>
      <c r="E457" t="s">
        <v>3612</v>
      </c>
      <c r="F457" t="str">
        <f>_xlfn.XLOOKUP(Table11[[#This Row],[LocId]],Towerops!A464:A986,Towerops!A464:A986,"NoTowerOpsReport")</f>
        <v>NoTowerOpsReport</v>
      </c>
    </row>
    <row r="458" spans="1:6" hidden="1">
      <c r="A458" t="s">
        <v>4365</v>
      </c>
      <c r="B458" t="s">
        <v>4366</v>
      </c>
      <c r="C458" s="1">
        <v>567</v>
      </c>
      <c r="D458" s="1">
        <v>27</v>
      </c>
      <c r="E458" t="s">
        <v>3612</v>
      </c>
      <c r="F458" t="str">
        <f>_xlfn.XLOOKUP(Table11[[#This Row],[LocId]],Towerops!A465:A987,Towerops!A465:A987,"NoTowerOpsReport")</f>
        <v>NoTowerOpsReport</v>
      </c>
    </row>
    <row r="459" spans="1:6" hidden="1">
      <c r="A459" t="s">
        <v>4367</v>
      </c>
      <c r="B459" t="s">
        <v>4368</v>
      </c>
      <c r="C459" s="1">
        <v>562</v>
      </c>
      <c r="D459" s="1">
        <v>149</v>
      </c>
      <c r="E459" t="s">
        <v>3612</v>
      </c>
      <c r="F459" t="str">
        <f>_xlfn.XLOOKUP(Table11[[#This Row],[LocId]],Towerops!A466:A988,Towerops!A466:A988,"NoTowerOpsReport")</f>
        <v>NoTowerOpsReport</v>
      </c>
    </row>
    <row r="460" spans="1:6" hidden="1">
      <c r="A460" t="s">
        <v>4369</v>
      </c>
      <c r="B460" t="s">
        <v>4370</v>
      </c>
      <c r="C460" s="1">
        <v>559</v>
      </c>
      <c r="D460" s="1">
        <v>21</v>
      </c>
      <c r="E460" t="s">
        <v>3612</v>
      </c>
      <c r="F460" t="str">
        <f>_xlfn.XLOOKUP(Table11[[#This Row],[LocId]],Towerops!A467:A989,Towerops!A467:A989,"NoTowerOpsReport")</f>
        <v>NoTowerOpsReport</v>
      </c>
    </row>
    <row r="461" spans="1:6" hidden="1">
      <c r="A461" t="s">
        <v>4371</v>
      </c>
      <c r="B461" t="s">
        <v>4372</v>
      </c>
      <c r="C461" s="1">
        <v>559</v>
      </c>
      <c r="D461" s="1">
        <v>8</v>
      </c>
      <c r="E461" t="s">
        <v>3612</v>
      </c>
      <c r="F461" t="str">
        <f>_xlfn.XLOOKUP(Table11[[#This Row],[LocId]],Towerops!A468:A990,Towerops!A468:A990,"NoTowerOpsReport")</f>
        <v>NoTowerOpsReport</v>
      </c>
    </row>
    <row r="462" spans="1:6" hidden="1">
      <c r="A462" t="s">
        <v>4373</v>
      </c>
      <c r="B462" t="s">
        <v>4374</v>
      </c>
      <c r="C462" s="1">
        <v>555</v>
      </c>
      <c r="D462" s="1">
        <v>8</v>
      </c>
      <c r="E462" t="s">
        <v>3612</v>
      </c>
      <c r="F462" t="str">
        <f>_xlfn.XLOOKUP(Table11[[#This Row],[LocId]],Towerops!A469:A991,Towerops!A469:A991,"NoTowerOpsReport")</f>
        <v>NoTowerOpsReport</v>
      </c>
    </row>
    <row r="463" spans="1:6" hidden="1">
      <c r="A463" t="s">
        <v>4375</v>
      </c>
      <c r="B463" t="s">
        <v>4376</v>
      </c>
      <c r="C463" s="1">
        <v>553</v>
      </c>
      <c r="D463" s="1">
        <v>14</v>
      </c>
      <c r="E463" t="s">
        <v>3612</v>
      </c>
      <c r="F463" t="str">
        <f>_xlfn.XLOOKUP(Table11[[#This Row],[LocId]],Towerops!A470:A992,Towerops!A470:A992,"NoTowerOpsReport")</f>
        <v>NoTowerOpsReport</v>
      </c>
    </row>
    <row r="464" spans="1:6" hidden="1">
      <c r="A464" t="s">
        <v>4377</v>
      </c>
      <c r="B464" t="s">
        <v>4378</v>
      </c>
      <c r="C464" s="1">
        <v>551</v>
      </c>
      <c r="D464" s="1">
        <v>8</v>
      </c>
      <c r="E464" t="s">
        <v>3612</v>
      </c>
      <c r="F464" t="str">
        <f>_xlfn.XLOOKUP(Table11[[#This Row],[LocId]],Towerops!A471:A993,Towerops!A471:A993,"NoTowerOpsReport")</f>
        <v>NoTowerOpsReport</v>
      </c>
    </row>
    <row r="465" spans="1:6" hidden="1">
      <c r="A465" t="s">
        <v>4379</v>
      </c>
      <c r="B465" t="s">
        <v>4380</v>
      </c>
      <c r="C465" s="1">
        <v>549</v>
      </c>
      <c r="D465" s="1">
        <v>120</v>
      </c>
      <c r="E465" t="s">
        <v>3612</v>
      </c>
      <c r="F465" t="str">
        <f>_xlfn.XLOOKUP(Table11[[#This Row],[LocId]],Towerops!A472:A994,Towerops!A472:A994,"NoTowerOpsReport")</f>
        <v>NoTowerOpsReport</v>
      </c>
    </row>
    <row r="466" spans="1:6" hidden="1">
      <c r="A466" t="s">
        <v>4381</v>
      </c>
      <c r="B466" t="s">
        <v>1599</v>
      </c>
      <c r="C466" s="1">
        <v>542</v>
      </c>
      <c r="D466" s="1">
        <v>133</v>
      </c>
      <c r="E466" t="s">
        <v>3612</v>
      </c>
      <c r="F466" t="str">
        <f>_xlfn.XLOOKUP(Table11[[#This Row],[LocId]],Towerops!A473:A995,Towerops!A473:A995,"NoTowerOpsReport")</f>
        <v>NoTowerOpsReport</v>
      </c>
    </row>
    <row r="467" spans="1:6" hidden="1">
      <c r="A467" t="s">
        <v>4382</v>
      </c>
      <c r="B467" t="s">
        <v>4383</v>
      </c>
      <c r="C467" s="1">
        <v>536</v>
      </c>
      <c r="D467" s="1">
        <v>9</v>
      </c>
      <c r="E467" t="s">
        <v>3612</v>
      </c>
      <c r="F467" t="str">
        <f>_xlfn.XLOOKUP(Table11[[#This Row],[LocId]],Towerops!A474:A996,Towerops!A474:A996,"NoTowerOpsReport")</f>
        <v>NoTowerOpsReport</v>
      </c>
    </row>
    <row r="468" spans="1:6" hidden="1">
      <c r="A468" t="s">
        <v>4384</v>
      </c>
      <c r="B468" t="s">
        <v>2454</v>
      </c>
      <c r="C468" s="1">
        <v>535</v>
      </c>
      <c r="D468" s="1">
        <v>12</v>
      </c>
      <c r="E468" t="s">
        <v>3612</v>
      </c>
      <c r="F468" t="str">
        <f>_xlfn.XLOOKUP(Table11[[#This Row],[LocId]],Towerops!A475:A997,Towerops!A475:A997,"NoTowerOpsReport")</f>
        <v>NoTowerOpsReport</v>
      </c>
    </row>
    <row r="469" spans="1:6" hidden="1">
      <c r="A469" t="s">
        <v>4385</v>
      </c>
      <c r="B469" t="s">
        <v>4386</v>
      </c>
      <c r="C469" s="1">
        <v>528</v>
      </c>
      <c r="D469" s="1">
        <v>15</v>
      </c>
      <c r="E469" t="s">
        <v>3612</v>
      </c>
      <c r="F469" t="str">
        <f>_xlfn.XLOOKUP(Table11[[#This Row],[LocId]],Towerops!A476:A998,Towerops!A476:A998,"NoTowerOpsReport")</f>
        <v>NoTowerOpsReport</v>
      </c>
    </row>
    <row r="470" spans="1:6" hidden="1">
      <c r="A470" t="s">
        <v>4387</v>
      </c>
      <c r="B470" t="s">
        <v>4388</v>
      </c>
      <c r="C470" s="1">
        <v>527</v>
      </c>
      <c r="D470" s="1">
        <v>9</v>
      </c>
      <c r="E470" t="s">
        <v>3612</v>
      </c>
      <c r="F470" t="str">
        <f>_xlfn.XLOOKUP(Table11[[#This Row],[LocId]],Towerops!A477:A999,Towerops!A477:A999,"NoTowerOpsReport")</f>
        <v>NoTowerOpsReport</v>
      </c>
    </row>
    <row r="471" spans="1:6" hidden="1">
      <c r="A471" t="s">
        <v>4389</v>
      </c>
      <c r="B471" t="s">
        <v>4390</v>
      </c>
      <c r="C471" s="1">
        <v>521</v>
      </c>
      <c r="D471" s="1">
        <v>6</v>
      </c>
      <c r="E471" t="s">
        <v>3612</v>
      </c>
      <c r="F471" t="str">
        <f>_xlfn.XLOOKUP(Table11[[#This Row],[LocId]],Towerops!A478:A1000,Towerops!A478:A1000,"NoTowerOpsReport")</f>
        <v>NoTowerOpsReport</v>
      </c>
    </row>
    <row r="472" spans="1:6" hidden="1">
      <c r="A472" t="s">
        <v>4391</v>
      </c>
      <c r="B472" t="s">
        <v>4392</v>
      </c>
      <c r="C472" s="1">
        <v>512</v>
      </c>
      <c r="D472" s="1">
        <v>70</v>
      </c>
      <c r="E472" t="s">
        <v>3612</v>
      </c>
      <c r="F472" t="str">
        <f>_xlfn.XLOOKUP(Table11[[#This Row],[LocId]],Towerops!A479:A1001,Towerops!A479:A1001,"NoTowerOpsReport")</f>
        <v>NoTowerOpsReport</v>
      </c>
    </row>
    <row r="473" spans="1:6" hidden="1">
      <c r="A473" t="s">
        <v>4393</v>
      </c>
      <c r="B473" t="s">
        <v>4394</v>
      </c>
      <c r="C473" s="1">
        <v>493</v>
      </c>
      <c r="D473" s="1">
        <v>1</v>
      </c>
      <c r="E473" t="s">
        <v>3612</v>
      </c>
      <c r="F473" t="str">
        <f>_xlfn.XLOOKUP(Table11[[#This Row],[LocId]],Towerops!A480:A1002,Towerops!A480:A1002,"NoTowerOpsReport")</f>
        <v>NoTowerOpsReport</v>
      </c>
    </row>
    <row r="474" spans="1:6" hidden="1">
      <c r="A474" t="s">
        <v>4395</v>
      </c>
      <c r="B474" t="s">
        <v>4396</v>
      </c>
      <c r="C474" s="1">
        <v>475</v>
      </c>
      <c r="D474" s="1">
        <v>5</v>
      </c>
      <c r="E474" t="s">
        <v>3612</v>
      </c>
      <c r="F474" t="str">
        <f>_xlfn.XLOOKUP(Table11[[#This Row],[LocId]],Towerops!A481:A1003,Towerops!A481:A1003,"NoTowerOpsReport")</f>
        <v>NoTowerOpsReport</v>
      </c>
    </row>
    <row r="475" spans="1:6" hidden="1">
      <c r="A475" t="s">
        <v>4397</v>
      </c>
      <c r="B475" t="s">
        <v>4398</v>
      </c>
      <c r="C475" s="1">
        <v>470</v>
      </c>
      <c r="D475" s="1">
        <v>25</v>
      </c>
      <c r="E475" t="s">
        <v>3612</v>
      </c>
      <c r="F475" t="str">
        <f>_xlfn.XLOOKUP(Table11[[#This Row],[LocId]],Towerops!A482:A1004,Towerops!A482:A1004,"NoTowerOpsReport")</f>
        <v>NoTowerOpsReport</v>
      </c>
    </row>
    <row r="476" spans="1:6" hidden="1">
      <c r="A476" t="s">
        <v>4399</v>
      </c>
      <c r="B476" t="s">
        <v>1867</v>
      </c>
      <c r="C476" s="1">
        <v>468</v>
      </c>
      <c r="D476" s="1">
        <v>23</v>
      </c>
      <c r="E476" t="s">
        <v>3612</v>
      </c>
      <c r="F476" t="str">
        <f>_xlfn.XLOOKUP(Table11[[#This Row],[LocId]],Towerops!A483:A1005,Towerops!A483:A1005,"NoTowerOpsReport")</f>
        <v>NoTowerOpsReport</v>
      </c>
    </row>
    <row r="477" spans="1:6" hidden="1">
      <c r="A477" t="s">
        <v>4400</v>
      </c>
      <c r="B477" t="s">
        <v>4401</v>
      </c>
      <c r="C477" s="1">
        <v>457</v>
      </c>
      <c r="D477" s="1">
        <v>24</v>
      </c>
      <c r="E477" t="s">
        <v>3612</v>
      </c>
      <c r="F477" t="str">
        <f>_xlfn.XLOOKUP(Table11[[#This Row],[LocId]],Towerops!A484:A1006,Towerops!A484:A1006,"NoTowerOpsReport")</f>
        <v>NoTowerOpsReport</v>
      </c>
    </row>
    <row r="478" spans="1:6" hidden="1">
      <c r="A478" t="s">
        <v>4402</v>
      </c>
      <c r="B478" t="s">
        <v>4403</v>
      </c>
      <c r="C478" s="1">
        <v>455</v>
      </c>
      <c r="D478" s="1">
        <v>1</v>
      </c>
      <c r="E478" t="s">
        <v>3612</v>
      </c>
      <c r="F478" t="str">
        <f>_xlfn.XLOOKUP(Table11[[#This Row],[LocId]],Towerops!A485:A1007,Towerops!A485:A1007,"NoTowerOpsReport")</f>
        <v>NoTowerOpsReport</v>
      </c>
    </row>
    <row r="479" spans="1:6" hidden="1">
      <c r="A479" t="s">
        <v>4404</v>
      </c>
      <c r="B479" t="s">
        <v>4405</v>
      </c>
      <c r="C479" s="1">
        <v>449</v>
      </c>
      <c r="D479" s="1">
        <v>32</v>
      </c>
      <c r="E479" t="s">
        <v>3612</v>
      </c>
      <c r="F479" t="str">
        <f>_xlfn.XLOOKUP(Table11[[#This Row],[LocId]],Towerops!A486:A1008,Towerops!A486:A1008,"NoTowerOpsReport")</f>
        <v>NoTowerOpsReport</v>
      </c>
    </row>
    <row r="480" spans="1:6" hidden="1">
      <c r="A480" t="s">
        <v>4406</v>
      </c>
      <c r="B480" t="s">
        <v>35</v>
      </c>
      <c r="C480" s="1">
        <v>447</v>
      </c>
      <c r="D480" s="1">
        <v>36</v>
      </c>
      <c r="E480" t="s">
        <v>3612</v>
      </c>
      <c r="F480" t="str">
        <f>_xlfn.XLOOKUP(Table11[[#This Row],[LocId]],Towerops!A487:A1009,Towerops!A487:A1009,"NoTowerOpsReport")</f>
        <v>NoTowerOpsReport</v>
      </c>
    </row>
    <row r="481" spans="1:6" hidden="1">
      <c r="A481" t="s">
        <v>4407</v>
      </c>
      <c r="B481" t="s">
        <v>4408</v>
      </c>
      <c r="C481" s="1">
        <v>444</v>
      </c>
      <c r="D481" s="1">
        <v>12</v>
      </c>
      <c r="E481" t="s">
        <v>3612</v>
      </c>
      <c r="F481" t="str">
        <f>_xlfn.XLOOKUP(Table11[[#This Row],[LocId]],Towerops!A488:A1010,Towerops!A488:A1010,"NoTowerOpsReport")</f>
        <v>NoTowerOpsReport</v>
      </c>
    </row>
    <row r="482" spans="1:6" hidden="1">
      <c r="A482" t="s">
        <v>4409</v>
      </c>
      <c r="B482" t="s">
        <v>2209</v>
      </c>
      <c r="C482" s="1">
        <v>443</v>
      </c>
      <c r="D482" s="1">
        <v>10</v>
      </c>
      <c r="E482" t="s">
        <v>3612</v>
      </c>
      <c r="F482" t="str">
        <f>_xlfn.XLOOKUP(Table11[[#This Row],[LocId]],Towerops!A489:A1011,Towerops!A489:A1011,"NoTowerOpsReport")</f>
        <v>NoTowerOpsReport</v>
      </c>
    </row>
    <row r="483" spans="1:6" hidden="1">
      <c r="A483" t="s">
        <v>4410</v>
      </c>
      <c r="B483" t="s">
        <v>4411</v>
      </c>
      <c r="C483" s="1">
        <v>441</v>
      </c>
      <c r="D483" s="1">
        <v>30</v>
      </c>
      <c r="E483" t="s">
        <v>3612</v>
      </c>
      <c r="F483" t="str">
        <f>_xlfn.XLOOKUP(Table11[[#This Row],[LocId]],Towerops!A490:A1012,Towerops!A490:A1012,"NoTowerOpsReport")</f>
        <v>NoTowerOpsReport</v>
      </c>
    </row>
    <row r="484" spans="1:6" hidden="1">
      <c r="A484" t="s">
        <v>4412</v>
      </c>
      <c r="B484" t="s">
        <v>4413</v>
      </c>
      <c r="C484" s="1">
        <v>433</v>
      </c>
      <c r="D484" s="1">
        <v>28</v>
      </c>
      <c r="E484" t="s">
        <v>3612</v>
      </c>
      <c r="F484" t="str">
        <f>_xlfn.XLOOKUP(Table11[[#This Row],[LocId]],Towerops!A491:A1013,Towerops!A491:A1013,"NoTowerOpsReport")</f>
        <v>NoTowerOpsReport</v>
      </c>
    </row>
    <row r="485" spans="1:6" hidden="1">
      <c r="A485" t="s">
        <v>4414</v>
      </c>
      <c r="B485" t="s">
        <v>4415</v>
      </c>
      <c r="C485" s="1">
        <v>420</v>
      </c>
      <c r="D485" s="1">
        <v>290</v>
      </c>
      <c r="E485" t="s">
        <v>3612</v>
      </c>
      <c r="F485" t="str">
        <f>_xlfn.XLOOKUP(Table11[[#This Row],[LocId]],Towerops!A492:A1014,Towerops!A492:A1014,"NoTowerOpsReport")</f>
        <v>NoTowerOpsReport</v>
      </c>
    </row>
    <row r="486" spans="1:6" hidden="1">
      <c r="A486" t="s">
        <v>4416</v>
      </c>
      <c r="B486" t="s">
        <v>3307</v>
      </c>
      <c r="C486" s="1">
        <v>418</v>
      </c>
      <c r="D486" s="1">
        <v>52</v>
      </c>
      <c r="E486" t="s">
        <v>3612</v>
      </c>
      <c r="F486" t="str">
        <f>_xlfn.XLOOKUP(Table11[[#This Row],[LocId]],Towerops!A493:A1015,Towerops!A493:A1015,"NoTowerOpsReport")</f>
        <v>NoTowerOpsReport</v>
      </c>
    </row>
    <row r="487" spans="1:6" hidden="1">
      <c r="A487" t="s">
        <v>4417</v>
      </c>
      <c r="B487" t="s">
        <v>4418</v>
      </c>
      <c r="C487" s="1">
        <v>416</v>
      </c>
      <c r="D487" s="1">
        <v>12</v>
      </c>
      <c r="E487" t="s">
        <v>3612</v>
      </c>
      <c r="F487" t="str">
        <f>_xlfn.XLOOKUP(Table11[[#This Row],[LocId]],Towerops!A494:A1016,Towerops!A494:A1016,"NoTowerOpsReport")</f>
        <v>NoTowerOpsReport</v>
      </c>
    </row>
    <row r="488" spans="1:6" hidden="1">
      <c r="A488" t="s">
        <v>4419</v>
      </c>
      <c r="B488" t="s">
        <v>4420</v>
      </c>
      <c r="C488" s="1">
        <v>415</v>
      </c>
      <c r="D488" s="1">
        <v>6</v>
      </c>
      <c r="E488" t="s">
        <v>3612</v>
      </c>
      <c r="F488" t="str">
        <f>_xlfn.XLOOKUP(Table11[[#This Row],[LocId]],Towerops!A495:A1017,Towerops!A495:A1017,"NoTowerOpsReport")</f>
        <v>NoTowerOpsReport</v>
      </c>
    </row>
    <row r="489" spans="1:6" hidden="1">
      <c r="A489" t="s">
        <v>4421</v>
      </c>
      <c r="B489" t="s">
        <v>4422</v>
      </c>
      <c r="C489" s="1">
        <v>415</v>
      </c>
      <c r="D489" s="1">
        <v>80</v>
      </c>
      <c r="E489" t="s">
        <v>3612</v>
      </c>
      <c r="F489" t="str">
        <f>_xlfn.XLOOKUP(Table11[[#This Row],[LocId]],Towerops!A496:A1018,Towerops!A496:A1018,"NoTowerOpsReport")</f>
        <v>NoTowerOpsReport</v>
      </c>
    </row>
    <row r="490" spans="1:6" hidden="1">
      <c r="A490" t="s">
        <v>4423</v>
      </c>
      <c r="B490" t="s">
        <v>4424</v>
      </c>
      <c r="C490" s="1">
        <v>409</v>
      </c>
      <c r="D490" s="1"/>
      <c r="E490" t="s">
        <v>3612</v>
      </c>
      <c r="F490" t="str">
        <f>_xlfn.XLOOKUP(Table11[[#This Row],[LocId]],Towerops!A497:A1019,Towerops!A497:A1019,"NoTowerOpsReport")</f>
        <v>NoTowerOpsReport</v>
      </c>
    </row>
    <row r="491" spans="1:6" hidden="1">
      <c r="A491" t="s">
        <v>4425</v>
      </c>
      <c r="B491" t="s">
        <v>4426</v>
      </c>
      <c r="C491" s="1">
        <v>405</v>
      </c>
      <c r="D491" s="1">
        <v>9</v>
      </c>
      <c r="E491" t="s">
        <v>3612</v>
      </c>
      <c r="F491" t="str">
        <f>_xlfn.XLOOKUP(Table11[[#This Row],[LocId]],Towerops!A498:A1020,Towerops!A498:A1020,"NoTowerOpsReport")</f>
        <v>NoTowerOpsReport</v>
      </c>
    </row>
    <row r="492" spans="1:6" hidden="1">
      <c r="A492" t="s">
        <v>4427</v>
      </c>
      <c r="B492" t="s">
        <v>4428</v>
      </c>
      <c r="C492" s="1">
        <v>404</v>
      </c>
      <c r="D492" s="1">
        <v>96</v>
      </c>
      <c r="E492" t="s">
        <v>3612</v>
      </c>
      <c r="F492" t="str">
        <f>_xlfn.XLOOKUP(Table11[[#This Row],[LocId]],Towerops!A499:A1021,Towerops!A499:A1021,"NoTowerOpsReport")</f>
        <v>NoTowerOpsReport</v>
      </c>
    </row>
    <row r="493" spans="1:6" hidden="1">
      <c r="A493" t="s">
        <v>4429</v>
      </c>
      <c r="B493" t="s">
        <v>4430</v>
      </c>
      <c r="C493" s="1">
        <v>404</v>
      </c>
      <c r="D493" s="1"/>
      <c r="E493" t="s">
        <v>3612</v>
      </c>
      <c r="F493" t="str">
        <f>_xlfn.XLOOKUP(Table11[[#This Row],[LocId]],Towerops!A500:A1022,Towerops!A500:A1022,"NoTowerOpsReport")</f>
        <v>NoTowerOpsReport</v>
      </c>
    </row>
    <row r="494" spans="1:6" hidden="1">
      <c r="A494" t="s">
        <v>4431</v>
      </c>
      <c r="B494" t="s">
        <v>235</v>
      </c>
      <c r="C494" s="1">
        <v>404</v>
      </c>
      <c r="D494" s="1">
        <v>6</v>
      </c>
      <c r="E494" t="s">
        <v>3612</v>
      </c>
      <c r="F494" t="str">
        <f>_xlfn.XLOOKUP(Table11[[#This Row],[LocId]],Towerops!A501:A1023,Towerops!A501:A1023,"NoTowerOpsReport")</f>
        <v>NoTowerOpsReport</v>
      </c>
    </row>
    <row r="495" spans="1:6" hidden="1">
      <c r="A495" t="s">
        <v>4432</v>
      </c>
      <c r="B495" t="s">
        <v>4433</v>
      </c>
      <c r="C495" s="1">
        <v>395</v>
      </c>
      <c r="D495" s="1">
        <v>24</v>
      </c>
      <c r="E495" t="s">
        <v>3612</v>
      </c>
      <c r="F495" t="str">
        <f>_xlfn.XLOOKUP(Table11[[#This Row],[LocId]],Towerops!A502:A1024,Towerops!A502:A1024,"NoTowerOpsReport")</f>
        <v>NoTowerOpsReport</v>
      </c>
    </row>
    <row r="496" spans="1:6" hidden="1">
      <c r="A496" t="s">
        <v>4434</v>
      </c>
      <c r="B496" t="s">
        <v>3556</v>
      </c>
      <c r="C496" s="1">
        <v>394</v>
      </c>
      <c r="D496" s="1">
        <v>5</v>
      </c>
      <c r="E496" t="s">
        <v>3612</v>
      </c>
      <c r="F496" t="str">
        <f>_xlfn.XLOOKUP(Table11[[#This Row],[LocId]],Towerops!A503:A1025,Towerops!A503:A1025,"NoTowerOpsReport")</f>
        <v>NoTowerOpsReport</v>
      </c>
    </row>
    <row r="497" spans="1:6" hidden="1">
      <c r="A497" t="s">
        <v>4435</v>
      </c>
      <c r="B497" t="s">
        <v>4436</v>
      </c>
      <c r="C497" s="1">
        <v>381</v>
      </c>
      <c r="D497" s="1">
        <v>8</v>
      </c>
      <c r="E497" t="s">
        <v>3612</v>
      </c>
      <c r="F497" t="str">
        <f>_xlfn.XLOOKUP(Table11[[#This Row],[LocId]],Towerops!A504:A1026,Towerops!A504:A1026,"NoTowerOpsReport")</f>
        <v>NoTowerOpsReport</v>
      </c>
    </row>
    <row r="498" spans="1:6" hidden="1">
      <c r="A498" t="s">
        <v>4437</v>
      </c>
      <c r="B498" t="s">
        <v>4438</v>
      </c>
      <c r="C498" s="1">
        <v>381</v>
      </c>
      <c r="D498" s="1">
        <v>58</v>
      </c>
      <c r="E498" t="s">
        <v>3612</v>
      </c>
      <c r="F498" t="str">
        <f>_xlfn.XLOOKUP(Table11[[#This Row],[LocId]],Towerops!A505:A1027,Towerops!A505:A1027,"NoTowerOpsReport")</f>
        <v>NoTowerOpsReport</v>
      </c>
    </row>
    <row r="499" spans="1:6" hidden="1">
      <c r="A499" t="s">
        <v>4439</v>
      </c>
      <c r="B499" t="s">
        <v>4440</v>
      </c>
      <c r="C499" s="1">
        <v>360</v>
      </c>
      <c r="D499" s="1">
        <v>93</v>
      </c>
      <c r="E499" t="s">
        <v>3612</v>
      </c>
      <c r="F499" t="str">
        <f>_xlfn.XLOOKUP(Table11[[#This Row],[LocId]],Towerops!A506:A1028,Towerops!A506:A1028,"NoTowerOpsReport")</f>
        <v>NoTowerOpsReport</v>
      </c>
    </row>
    <row r="500" spans="1:6" hidden="1">
      <c r="A500" t="s">
        <v>4441</v>
      </c>
      <c r="B500" t="s">
        <v>4442</v>
      </c>
      <c r="C500" s="1">
        <v>359</v>
      </c>
      <c r="D500" s="1">
        <v>98</v>
      </c>
      <c r="E500" t="s">
        <v>3612</v>
      </c>
      <c r="F500" t="str">
        <f>_xlfn.XLOOKUP(Table11[[#This Row],[LocId]],Towerops!A507:A1029,Towerops!A507:A1029,"NoTowerOpsReport")</f>
        <v>NoTowerOpsReport</v>
      </c>
    </row>
    <row r="501" spans="1:6" hidden="1">
      <c r="A501" t="s">
        <v>4443</v>
      </c>
      <c r="B501" t="s">
        <v>4444</v>
      </c>
      <c r="C501" s="1">
        <v>357</v>
      </c>
      <c r="D501" s="1">
        <v>678</v>
      </c>
      <c r="E501" t="s">
        <v>3612</v>
      </c>
      <c r="F501" t="str">
        <f>_xlfn.XLOOKUP(Table11[[#This Row],[LocId]],Towerops!A508:A1030,Towerops!A508:A1030,"NoTowerOpsReport")</f>
        <v>NoTowerOpsReport</v>
      </c>
    </row>
    <row r="502" spans="1:6" hidden="1">
      <c r="A502" t="s">
        <v>4445</v>
      </c>
      <c r="B502" t="s">
        <v>4446</v>
      </c>
      <c r="C502" s="1">
        <v>356</v>
      </c>
      <c r="D502" s="1">
        <v>9</v>
      </c>
      <c r="E502" t="s">
        <v>3612</v>
      </c>
      <c r="F502" t="str">
        <f>_xlfn.XLOOKUP(Table11[[#This Row],[LocId]],Towerops!A509:A1031,Towerops!A509:A1031,"NoTowerOpsReport")</f>
        <v>NoTowerOpsReport</v>
      </c>
    </row>
    <row r="503" spans="1:6" hidden="1">
      <c r="A503" t="s">
        <v>4447</v>
      </c>
      <c r="B503" t="s">
        <v>4448</v>
      </c>
      <c r="C503" s="1">
        <v>356</v>
      </c>
      <c r="D503" s="1">
        <v>10</v>
      </c>
      <c r="E503" t="s">
        <v>3612</v>
      </c>
      <c r="F503" t="str">
        <f>_xlfn.XLOOKUP(Table11[[#This Row],[LocId]],Towerops!A510:A1032,Towerops!A510:A1032,"NoTowerOpsReport")</f>
        <v>NoTowerOpsReport</v>
      </c>
    </row>
    <row r="504" spans="1:6" hidden="1">
      <c r="A504" t="s">
        <v>4449</v>
      </c>
      <c r="B504" t="s">
        <v>185</v>
      </c>
      <c r="C504" s="1">
        <v>353</v>
      </c>
      <c r="D504" s="1"/>
      <c r="E504" t="s">
        <v>3612</v>
      </c>
      <c r="F504" t="str">
        <f>_xlfn.XLOOKUP(Table11[[#This Row],[LocId]],Towerops!A511:A1033,Towerops!A511:A1033,"NoTowerOpsReport")</f>
        <v>NoTowerOpsReport</v>
      </c>
    </row>
    <row r="505" spans="1:6" hidden="1">
      <c r="A505" t="s">
        <v>4450</v>
      </c>
      <c r="B505" t="s">
        <v>4451</v>
      </c>
      <c r="C505" s="1">
        <v>352</v>
      </c>
      <c r="D505" s="1">
        <v>2</v>
      </c>
      <c r="E505" t="s">
        <v>3612</v>
      </c>
      <c r="F505" t="str">
        <f>_xlfn.XLOOKUP(Table11[[#This Row],[LocId]],Towerops!A512:A1034,Towerops!A512:A1034,"NoTowerOpsReport")</f>
        <v>NoTowerOpsReport</v>
      </c>
    </row>
    <row r="506" spans="1:6" hidden="1">
      <c r="A506" t="s">
        <v>4452</v>
      </c>
      <c r="B506" t="s">
        <v>464</v>
      </c>
      <c r="C506" s="1">
        <v>339</v>
      </c>
      <c r="D506" s="1">
        <v>24</v>
      </c>
      <c r="E506" t="s">
        <v>3612</v>
      </c>
      <c r="F506" t="str">
        <f>_xlfn.XLOOKUP(Table11[[#This Row],[LocId]],Towerops!A513:A1035,Towerops!A513:A1035,"NoTowerOpsReport")</f>
        <v>NoTowerOpsReport</v>
      </c>
    </row>
    <row r="507" spans="1:6" hidden="1">
      <c r="A507" t="s">
        <v>4453</v>
      </c>
      <c r="B507" t="s">
        <v>4454</v>
      </c>
      <c r="C507" s="1">
        <v>337</v>
      </c>
      <c r="D507" s="1">
        <v>14</v>
      </c>
      <c r="E507" t="s">
        <v>3612</v>
      </c>
      <c r="F507" t="str">
        <f>_xlfn.XLOOKUP(Table11[[#This Row],[LocId]],Towerops!A514:A1036,Towerops!A514:A1036,"NoTowerOpsReport")</f>
        <v>NoTowerOpsReport</v>
      </c>
    </row>
    <row r="508" spans="1:6" hidden="1">
      <c r="A508" t="s">
        <v>4455</v>
      </c>
      <c r="B508" t="s">
        <v>4456</v>
      </c>
      <c r="C508" s="1">
        <v>335</v>
      </c>
      <c r="D508" s="1">
        <v>1</v>
      </c>
      <c r="E508" t="s">
        <v>3612</v>
      </c>
      <c r="F508" t="str">
        <f>_xlfn.XLOOKUP(Table11[[#This Row],[LocId]],Towerops!A515:A1037,Towerops!A515:A1037,"NoTowerOpsReport")</f>
        <v>NoTowerOpsReport</v>
      </c>
    </row>
    <row r="509" spans="1:6" hidden="1">
      <c r="A509" t="s">
        <v>4457</v>
      </c>
      <c r="B509" t="s">
        <v>4458</v>
      </c>
      <c r="C509" s="1">
        <v>334</v>
      </c>
      <c r="D509" s="1">
        <v>18</v>
      </c>
      <c r="E509" t="s">
        <v>3612</v>
      </c>
      <c r="F509" t="str">
        <f>_xlfn.XLOOKUP(Table11[[#This Row],[LocId]],Towerops!A516:A1038,Towerops!A516:A1038,"NoTowerOpsReport")</f>
        <v>NoTowerOpsReport</v>
      </c>
    </row>
    <row r="510" spans="1:6" hidden="1">
      <c r="A510" t="s">
        <v>4459</v>
      </c>
      <c r="B510" t="s">
        <v>2658</v>
      </c>
      <c r="C510" s="1">
        <v>332</v>
      </c>
      <c r="D510" s="1">
        <v>10</v>
      </c>
      <c r="E510" t="s">
        <v>3612</v>
      </c>
      <c r="F510" t="str">
        <f>_xlfn.XLOOKUP(Table11[[#This Row],[LocId]],Towerops!A517:A1039,Towerops!A517:A1039,"NoTowerOpsReport")</f>
        <v>NoTowerOpsReport</v>
      </c>
    </row>
    <row r="511" spans="1:6" hidden="1">
      <c r="A511" t="s">
        <v>4460</v>
      </c>
      <c r="B511" t="s">
        <v>4461</v>
      </c>
      <c r="C511" s="1">
        <v>331</v>
      </c>
      <c r="D511" s="1">
        <v>9</v>
      </c>
      <c r="E511" t="s">
        <v>3612</v>
      </c>
      <c r="F511" t="str">
        <f>_xlfn.XLOOKUP(Table11[[#This Row],[LocId]],Towerops!A518:A1040,Towerops!A518:A1040,"NoTowerOpsReport")</f>
        <v>NoTowerOpsReport</v>
      </c>
    </row>
    <row r="512" spans="1:6" hidden="1">
      <c r="A512" t="s">
        <v>4462</v>
      </c>
      <c r="B512" t="s">
        <v>4463</v>
      </c>
      <c r="C512" s="1">
        <v>326</v>
      </c>
      <c r="D512" s="1"/>
      <c r="E512" t="s">
        <v>3612</v>
      </c>
      <c r="F512" t="str">
        <f>_xlfn.XLOOKUP(Table11[[#This Row],[LocId]],Towerops!A519:A1041,Towerops!A519:A1041,"NoTowerOpsReport")</f>
        <v>NoTowerOpsReport</v>
      </c>
    </row>
    <row r="513" spans="1:6" hidden="1">
      <c r="A513" t="s">
        <v>4464</v>
      </c>
      <c r="B513" t="s">
        <v>4465</v>
      </c>
      <c r="C513" s="1">
        <v>316</v>
      </c>
      <c r="D513" s="1">
        <v>82</v>
      </c>
      <c r="E513" t="s">
        <v>3612</v>
      </c>
      <c r="F513" t="str">
        <f>_xlfn.XLOOKUP(Table11[[#This Row],[LocId]],Towerops!A520:A1042,Towerops!A520:A1042,"NoTowerOpsReport")</f>
        <v>NoTowerOpsReport</v>
      </c>
    </row>
    <row r="514" spans="1:6" hidden="1">
      <c r="A514" t="s">
        <v>4466</v>
      </c>
      <c r="B514" t="s">
        <v>1166</v>
      </c>
      <c r="C514" s="1">
        <v>314</v>
      </c>
      <c r="D514" s="1">
        <v>67</v>
      </c>
      <c r="E514" t="s">
        <v>3612</v>
      </c>
      <c r="F514" t="str">
        <f>_xlfn.XLOOKUP(Table11[[#This Row],[LocId]],Towerops!A521:A1043,Towerops!A521:A1043,"NoTowerOpsReport")</f>
        <v>NoTowerOpsReport</v>
      </c>
    </row>
    <row r="515" spans="1:6" hidden="1">
      <c r="A515" t="s">
        <v>4467</v>
      </c>
      <c r="B515" t="s">
        <v>4468</v>
      </c>
      <c r="C515" s="1">
        <v>313</v>
      </c>
      <c r="D515" s="1">
        <v>10</v>
      </c>
      <c r="E515" t="s">
        <v>3612</v>
      </c>
      <c r="F515" t="str">
        <f>_xlfn.XLOOKUP(Table11[[#This Row],[LocId]],Towerops!A522:A1044,Towerops!A522:A1044,"NoTowerOpsReport")</f>
        <v>NoTowerOpsReport</v>
      </c>
    </row>
    <row r="516" spans="1:6" hidden="1">
      <c r="A516" t="s">
        <v>4469</v>
      </c>
      <c r="B516" t="s">
        <v>4470</v>
      </c>
      <c r="C516" s="1">
        <v>310</v>
      </c>
      <c r="D516" s="1">
        <v>16</v>
      </c>
      <c r="E516" t="s">
        <v>3612</v>
      </c>
      <c r="F516" t="str">
        <f>_xlfn.XLOOKUP(Table11[[#This Row],[LocId]],Towerops!A523:A1045,Towerops!A523:A1045,"NoTowerOpsReport")</f>
        <v>NoTowerOpsReport</v>
      </c>
    </row>
    <row r="517" spans="1:6" hidden="1">
      <c r="A517" t="s">
        <v>4471</v>
      </c>
      <c r="B517" t="s">
        <v>4472</v>
      </c>
      <c r="C517" s="1">
        <v>309</v>
      </c>
      <c r="D517" s="1">
        <v>8</v>
      </c>
      <c r="E517" t="s">
        <v>3612</v>
      </c>
      <c r="F517" t="str">
        <f>_xlfn.XLOOKUP(Table11[[#This Row],[LocId]],Towerops!A524:A1046,Towerops!A524:A1046,"NoTowerOpsReport")</f>
        <v>NoTowerOpsReport</v>
      </c>
    </row>
    <row r="518" spans="1:6" hidden="1">
      <c r="A518" t="s">
        <v>4473</v>
      </c>
      <c r="B518" t="s">
        <v>4474</v>
      </c>
      <c r="C518" s="1">
        <v>305</v>
      </c>
      <c r="D518" s="1">
        <v>6</v>
      </c>
      <c r="E518" t="s">
        <v>3612</v>
      </c>
      <c r="F518" t="str">
        <f>_xlfn.XLOOKUP(Table11[[#This Row],[LocId]],Towerops!A525:A1047,Towerops!A525:A1047,"NoTowerOpsReport")</f>
        <v>NoTowerOpsReport</v>
      </c>
    </row>
    <row r="519" spans="1:6" hidden="1">
      <c r="A519" t="s">
        <v>4475</v>
      </c>
      <c r="B519" t="s">
        <v>3849</v>
      </c>
      <c r="C519" s="1">
        <v>304</v>
      </c>
      <c r="D519" s="1">
        <v>5</v>
      </c>
      <c r="E519" t="s">
        <v>3612</v>
      </c>
      <c r="F519" t="str">
        <f>_xlfn.XLOOKUP(Table11[[#This Row],[LocId]],Towerops!A526:A1048,Towerops!A526:A1048,"NoTowerOpsReport")</f>
        <v>NoTowerOpsReport</v>
      </c>
    </row>
    <row r="520" spans="1:6" hidden="1">
      <c r="A520" t="s">
        <v>4476</v>
      </c>
      <c r="B520" t="s">
        <v>4477</v>
      </c>
      <c r="C520" s="1">
        <v>303</v>
      </c>
      <c r="D520" s="1">
        <v>8</v>
      </c>
      <c r="E520" t="s">
        <v>3612</v>
      </c>
      <c r="F520" t="str">
        <f>_xlfn.XLOOKUP(Table11[[#This Row],[LocId]],Towerops!A527:A1049,Towerops!A527:A1049,"NoTowerOpsReport")</f>
        <v>NoTowerOpsReport</v>
      </c>
    </row>
    <row r="521" spans="1:6" hidden="1">
      <c r="A521" t="s">
        <v>4478</v>
      </c>
      <c r="B521" t="s">
        <v>4479</v>
      </c>
      <c r="C521" s="1">
        <v>301</v>
      </c>
      <c r="D521" s="1">
        <v>7</v>
      </c>
      <c r="E521" t="s">
        <v>3612</v>
      </c>
      <c r="F521" t="str">
        <f>_xlfn.XLOOKUP(Table11[[#This Row],[LocId]],Towerops!A528:A1050,Towerops!A528:A1050,"NoTowerOpsReport")</f>
        <v>NoTowerOpsReport</v>
      </c>
    </row>
    <row r="522" spans="1:6" hidden="1">
      <c r="A522" t="s">
        <v>4480</v>
      </c>
      <c r="B522" t="s">
        <v>4481</v>
      </c>
      <c r="C522" s="1">
        <v>299</v>
      </c>
      <c r="D522" s="1">
        <v>8</v>
      </c>
      <c r="E522" t="s">
        <v>3612</v>
      </c>
      <c r="F522" t="str">
        <f>_xlfn.XLOOKUP(Table11[[#This Row],[LocId]],Towerops!A529:A1051,Towerops!A529:A1051,"NoTowerOpsReport")</f>
        <v>NoTowerOpsReport</v>
      </c>
    </row>
    <row r="523" spans="1:6" hidden="1">
      <c r="A523" t="s">
        <v>4482</v>
      </c>
      <c r="B523" t="s">
        <v>4483</v>
      </c>
      <c r="C523" s="1">
        <v>297</v>
      </c>
      <c r="D523" s="1"/>
      <c r="E523" t="s">
        <v>3612</v>
      </c>
      <c r="F523" t="str">
        <f>_xlfn.XLOOKUP(Table11[[#This Row],[LocId]],Towerops!A530:A1052,Towerops!A530:A1052,"NoTowerOpsReport")</f>
        <v>NoTowerOpsReport</v>
      </c>
    </row>
    <row r="524" spans="1:6" hidden="1">
      <c r="A524" t="s">
        <v>4484</v>
      </c>
      <c r="B524" t="s">
        <v>4485</v>
      </c>
      <c r="C524" s="1">
        <v>294</v>
      </c>
      <c r="D524" s="1">
        <v>14</v>
      </c>
      <c r="E524" t="s">
        <v>3612</v>
      </c>
      <c r="F524" t="str">
        <f>_xlfn.XLOOKUP(Table11[[#This Row],[LocId]],Towerops!A531:A1053,Towerops!A531:A1053,"NoTowerOpsReport")</f>
        <v>NoTowerOpsReport</v>
      </c>
    </row>
    <row r="525" spans="1:6" hidden="1">
      <c r="A525" t="s">
        <v>4486</v>
      </c>
      <c r="B525" t="s">
        <v>4487</v>
      </c>
      <c r="C525" s="1">
        <v>289</v>
      </c>
      <c r="D525" s="1">
        <v>16</v>
      </c>
      <c r="E525" t="s">
        <v>3612</v>
      </c>
      <c r="F525" t="str">
        <f>_xlfn.XLOOKUP(Table11[[#This Row],[LocId]],Towerops!A532:A1054,Towerops!A532:A1054,"NoTowerOpsReport")</f>
        <v>NoTowerOpsReport</v>
      </c>
    </row>
    <row r="526" spans="1:6" hidden="1">
      <c r="A526" t="s">
        <v>4488</v>
      </c>
      <c r="B526" t="s">
        <v>4489</v>
      </c>
      <c r="C526" s="1">
        <v>288</v>
      </c>
      <c r="D526" s="1">
        <v>3</v>
      </c>
      <c r="E526" t="s">
        <v>3612</v>
      </c>
      <c r="F526" t="str">
        <f>_xlfn.XLOOKUP(Table11[[#This Row],[LocId]],Towerops!A533:A1055,Towerops!A533:A1055,"NoTowerOpsReport")</f>
        <v>NoTowerOpsReport</v>
      </c>
    </row>
    <row r="527" spans="1:6" hidden="1">
      <c r="A527" t="s">
        <v>4490</v>
      </c>
      <c r="B527" t="s">
        <v>4491</v>
      </c>
      <c r="C527" s="1">
        <v>281</v>
      </c>
      <c r="D527" s="1">
        <v>10</v>
      </c>
      <c r="E527" t="s">
        <v>3612</v>
      </c>
      <c r="F527" t="str">
        <f>_xlfn.XLOOKUP(Table11[[#This Row],[LocId]],Towerops!A534:A1056,Towerops!A534:A1056,"NoTowerOpsReport")</f>
        <v>NoTowerOpsReport</v>
      </c>
    </row>
    <row r="528" spans="1:6" hidden="1">
      <c r="A528" t="s">
        <v>4492</v>
      </c>
      <c r="B528" t="s">
        <v>1702</v>
      </c>
      <c r="C528" s="1">
        <v>278</v>
      </c>
      <c r="D528" s="1">
        <v>4</v>
      </c>
      <c r="E528" t="s">
        <v>3612</v>
      </c>
      <c r="F528" t="str">
        <f>_xlfn.XLOOKUP(Table11[[#This Row],[LocId]],Towerops!A535:A1057,Towerops!A535:A1057,"NoTowerOpsReport")</f>
        <v>NoTowerOpsReport</v>
      </c>
    </row>
    <row r="529" spans="1:6" hidden="1">
      <c r="A529" t="s">
        <v>4493</v>
      </c>
      <c r="B529" t="s">
        <v>4494</v>
      </c>
      <c r="C529" s="1">
        <v>278</v>
      </c>
      <c r="D529" s="1">
        <v>1</v>
      </c>
      <c r="E529" t="s">
        <v>3612</v>
      </c>
      <c r="F529" t="str">
        <f>_xlfn.XLOOKUP(Table11[[#This Row],[LocId]],Towerops!A536:A1058,Towerops!A536:A1058,"NoTowerOpsReport")</f>
        <v>NoTowerOpsReport</v>
      </c>
    </row>
    <row r="530" spans="1:6" hidden="1">
      <c r="A530" t="s">
        <v>4495</v>
      </c>
      <c r="B530" t="s">
        <v>2247</v>
      </c>
      <c r="C530" s="1">
        <v>277</v>
      </c>
      <c r="D530" s="1">
        <v>7</v>
      </c>
      <c r="E530" t="s">
        <v>3612</v>
      </c>
      <c r="F530" t="str">
        <f>_xlfn.XLOOKUP(Table11[[#This Row],[LocId]],Towerops!A537:A1059,Towerops!A537:A1059,"NoTowerOpsReport")</f>
        <v>NoTowerOpsReport</v>
      </c>
    </row>
    <row r="531" spans="1:6" hidden="1">
      <c r="A531" t="s">
        <v>4496</v>
      </c>
      <c r="B531" t="s">
        <v>4497</v>
      </c>
      <c r="C531" s="1">
        <v>277</v>
      </c>
      <c r="D531" s="1">
        <v>27</v>
      </c>
      <c r="E531" t="s">
        <v>3612</v>
      </c>
      <c r="F531" t="str">
        <f>_xlfn.XLOOKUP(Table11[[#This Row],[LocId]],Towerops!A538:A1060,Towerops!A538:A1060,"NoTowerOpsReport")</f>
        <v>NoTowerOpsReport</v>
      </c>
    </row>
    <row r="532" spans="1:6" hidden="1">
      <c r="A532" t="s">
        <v>4498</v>
      </c>
      <c r="B532" t="s">
        <v>4499</v>
      </c>
      <c r="C532" s="1">
        <v>276</v>
      </c>
      <c r="D532" s="1">
        <v>253</v>
      </c>
      <c r="E532" t="s">
        <v>3612</v>
      </c>
      <c r="F532" t="str">
        <f>_xlfn.XLOOKUP(Table11[[#This Row],[LocId]],Towerops!A539:A1061,Towerops!A539:A1061,"NoTowerOpsReport")</f>
        <v>NoTowerOpsReport</v>
      </c>
    </row>
    <row r="533" spans="1:6" hidden="1">
      <c r="A533" t="s">
        <v>4500</v>
      </c>
      <c r="B533" t="s">
        <v>4501</v>
      </c>
      <c r="C533" s="1">
        <v>272</v>
      </c>
      <c r="D533" s="1">
        <v>4</v>
      </c>
      <c r="E533" t="s">
        <v>3612</v>
      </c>
      <c r="F533" t="str">
        <f>_xlfn.XLOOKUP(Table11[[#This Row],[LocId]],Towerops!A540:A1062,Towerops!A540:A1062,"NoTowerOpsReport")</f>
        <v>NoTowerOpsReport</v>
      </c>
    </row>
    <row r="534" spans="1:6" hidden="1">
      <c r="A534" t="s">
        <v>4502</v>
      </c>
      <c r="B534" t="s">
        <v>4503</v>
      </c>
      <c r="C534" s="1">
        <v>269</v>
      </c>
      <c r="D534" s="1">
        <v>25</v>
      </c>
      <c r="E534" t="s">
        <v>3612</v>
      </c>
      <c r="F534" t="str">
        <f>_xlfn.XLOOKUP(Table11[[#This Row],[LocId]],Towerops!A541:A1063,Towerops!A541:A1063,"NoTowerOpsReport")</f>
        <v>NoTowerOpsReport</v>
      </c>
    </row>
    <row r="535" spans="1:6" hidden="1">
      <c r="A535" t="s">
        <v>4504</v>
      </c>
      <c r="B535" t="s">
        <v>4505</v>
      </c>
      <c r="C535" s="1">
        <v>265</v>
      </c>
      <c r="D535" s="1">
        <v>3</v>
      </c>
      <c r="E535" t="s">
        <v>3612</v>
      </c>
      <c r="F535" t="str">
        <f>_xlfn.XLOOKUP(Table11[[#This Row],[LocId]],Towerops!A542:A1064,Towerops!A542:A1064,"NoTowerOpsReport")</f>
        <v>NoTowerOpsReport</v>
      </c>
    </row>
    <row r="536" spans="1:6" hidden="1">
      <c r="A536" t="s">
        <v>4506</v>
      </c>
      <c r="B536" t="s">
        <v>4507</v>
      </c>
      <c r="C536" s="1">
        <v>264</v>
      </c>
      <c r="D536" s="1"/>
      <c r="E536" t="s">
        <v>3612</v>
      </c>
      <c r="F536" t="str">
        <f>_xlfn.XLOOKUP(Table11[[#This Row],[LocId]],Towerops!A543:A1065,Towerops!A543:A1065,"NoTowerOpsReport")</f>
        <v>NoTowerOpsReport</v>
      </c>
    </row>
    <row r="537" spans="1:6" hidden="1">
      <c r="A537" t="s">
        <v>4508</v>
      </c>
      <c r="B537" t="s">
        <v>4509</v>
      </c>
      <c r="C537" s="1">
        <v>259</v>
      </c>
      <c r="D537" s="1">
        <v>8</v>
      </c>
      <c r="E537" t="s">
        <v>3612</v>
      </c>
      <c r="F537" t="str">
        <f>_xlfn.XLOOKUP(Table11[[#This Row],[LocId]],Towerops!A544:A1066,Towerops!A544:A1066,"NoTowerOpsReport")</f>
        <v>NoTowerOpsReport</v>
      </c>
    </row>
    <row r="538" spans="1:6" hidden="1">
      <c r="A538" t="s">
        <v>4510</v>
      </c>
      <c r="B538" t="s">
        <v>4511</v>
      </c>
      <c r="C538" s="1">
        <v>234</v>
      </c>
      <c r="D538" s="1">
        <v>822</v>
      </c>
      <c r="E538" t="s">
        <v>3612</v>
      </c>
      <c r="F538" t="str">
        <f>_xlfn.XLOOKUP(Table11[[#This Row],[LocId]],Towerops!A545:A1067,Towerops!A545:A1067,"NoTowerOpsReport")</f>
        <v>NoTowerOpsReport</v>
      </c>
    </row>
    <row r="539" spans="1:6" hidden="1">
      <c r="A539" t="s">
        <v>4512</v>
      </c>
      <c r="B539" t="s">
        <v>4513</v>
      </c>
      <c r="C539" s="1">
        <v>231</v>
      </c>
      <c r="D539" s="1">
        <v>9</v>
      </c>
      <c r="E539" t="s">
        <v>3612</v>
      </c>
      <c r="F539" t="str">
        <f>_xlfn.XLOOKUP(Table11[[#This Row],[LocId]],Towerops!A546:A1068,Towerops!A546:A1068,"NoTowerOpsReport")</f>
        <v>NoTowerOpsReport</v>
      </c>
    </row>
    <row r="540" spans="1:6" hidden="1">
      <c r="A540" t="s">
        <v>4514</v>
      </c>
      <c r="B540" t="s">
        <v>4515</v>
      </c>
      <c r="C540" s="1">
        <v>230</v>
      </c>
      <c r="D540" s="1">
        <v>1</v>
      </c>
      <c r="E540" t="s">
        <v>3612</v>
      </c>
      <c r="F540" t="str">
        <f>_xlfn.XLOOKUP(Table11[[#This Row],[LocId]],Towerops!A547:A1069,Towerops!A547:A1069,"NoTowerOpsReport")</f>
        <v>NoTowerOpsReport</v>
      </c>
    </row>
    <row r="541" spans="1:6" hidden="1">
      <c r="A541" t="s">
        <v>4516</v>
      </c>
      <c r="B541" t="s">
        <v>2797</v>
      </c>
      <c r="C541" s="1">
        <v>229</v>
      </c>
      <c r="D541" s="1">
        <v>9</v>
      </c>
      <c r="E541" t="s">
        <v>3612</v>
      </c>
      <c r="F541" t="str">
        <f>_xlfn.XLOOKUP(Table11[[#This Row],[LocId]],Towerops!A548:A1070,Towerops!A548:A1070,"NoTowerOpsReport")</f>
        <v>NoTowerOpsReport</v>
      </c>
    </row>
    <row r="542" spans="1:6" hidden="1">
      <c r="A542" t="s">
        <v>4517</v>
      </c>
      <c r="B542" t="s">
        <v>4518</v>
      </c>
      <c r="C542" s="1">
        <v>225</v>
      </c>
      <c r="D542" s="1">
        <v>16</v>
      </c>
      <c r="E542" t="s">
        <v>3612</v>
      </c>
      <c r="F542" t="str">
        <f>_xlfn.XLOOKUP(Table11[[#This Row],[LocId]],Towerops!A549:A1071,Towerops!A549:A1071,"NoTowerOpsReport")</f>
        <v>NoTowerOpsReport</v>
      </c>
    </row>
    <row r="543" spans="1:6" hidden="1">
      <c r="A543" t="s">
        <v>4519</v>
      </c>
      <c r="B543" t="s">
        <v>4520</v>
      </c>
      <c r="C543" s="1">
        <v>221</v>
      </c>
      <c r="D543" s="1">
        <v>56</v>
      </c>
      <c r="E543" t="s">
        <v>3612</v>
      </c>
      <c r="F543" t="str">
        <f>_xlfn.XLOOKUP(Table11[[#This Row],[LocId]],Towerops!A550:A1072,Towerops!A550:A1072,"NoTowerOpsReport")</f>
        <v>NoTowerOpsReport</v>
      </c>
    </row>
    <row r="544" spans="1:6" hidden="1">
      <c r="A544" t="s">
        <v>4521</v>
      </c>
      <c r="B544" t="s">
        <v>4522</v>
      </c>
      <c r="C544" s="1">
        <v>210</v>
      </c>
      <c r="D544" s="1">
        <v>28</v>
      </c>
      <c r="E544" t="s">
        <v>3612</v>
      </c>
      <c r="F544" t="str">
        <f>_xlfn.XLOOKUP(Table11[[#This Row],[LocId]],Towerops!A551:A1073,Towerops!A551:A1073,"NoTowerOpsReport")</f>
        <v>NoTowerOpsReport</v>
      </c>
    </row>
    <row r="545" spans="1:6" hidden="1">
      <c r="A545" t="s">
        <v>4523</v>
      </c>
      <c r="B545" t="s">
        <v>4524</v>
      </c>
      <c r="C545" s="1">
        <v>208</v>
      </c>
      <c r="D545" s="1">
        <v>1</v>
      </c>
      <c r="E545" t="s">
        <v>3612</v>
      </c>
      <c r="F545" t="str">
        <f>_xlfn.XLOOKUP(Table11[[#This Row],[LocId]],Towerops!A552:A1074,Towerops!A552:A1074,"NoTowerOpsReport")</f>
        <v>NoTowerOpsReport</v>
      </c>
    </row>
    <row r="546" spans="1:6" hidden="1">
      <c r="A546" t="s">
        <v>4525</v>
      </c>
      <c r="B546" t="s">
        <v>128</v>
      </c>
      <c r="C546" s="1">
        <v>204</v>
      </c>
      <c r="D546" s="1"/>
      <c r="E546" t="s">
        <v>3612</v>
      </c>
      <c r="F546" t="str">
        <f>_xlfn.XLOOKUP(Table11[[#This Row],[LocId]],Towerops!A553:A1075,Towerops!A553:A1075,"NoTowerOpsReport")</f>
        <v>NoTowerOpsReport</v>
      </c>
    </row>
    <row r="547" spans="1:6" hidden="1">
      <c r="A547" t="s">
        <v>4526</v>
      </c>
      <c r="B547" t="s">
        <v>2436</v>
      </c>
      <c r="C547" s="1">
        <v>204</v>
      </c>
      <c r="D547" s="1">
        <v>13</v>
      </c>
      <c r="E547" t="s">
        <v>3612</v>
      </c>
      <c r="F547" t="str">
        <f>_xlfn.XLOOKUP(Table11[[#This Row],[LocId]],Towerops!A554:A1076,Towerops!A554:A1076,"NoTowerOpsReport")</f>
        <v>NoTowerOpsReport</v>
      </c>
    </row>
    <row r="548" spans="1:6" hidden="1">
      <c r="A548" t="s">
        <v>4527</v>
      </c>
      <c r="B548" t="s">
        <v>4528</v>
      </c>
      <c r="C548" s="1">
        <v>198</v>
      </c>
      <c r="D548" s="1">
        <v>33</v>
      </c>
      <c r="E548" t="s">
        <v>3612</v>
      </c>
      <c r="F548" t="str">
        <f>_xlfn.XLOOKUP(Table11[[#This Row],[LocId]],Towerops!A555:A1077,Towerops!A555:A1077,"NoTowerOpsReport")</f>
        <v>NoTowerOpsReport</v>
      </c>
    </row>
    <row r="549" spans="1:6" hidden="1">
      <c r="A549" t="s">
        <v>4529</v>
      </c>
      <c r="B549" t="s">
        <v>4530</v>
      </c>
      <c r="C549" s="1">
        <v>196</v>
      </c>
      <c r="D549" s="1">
        <v>52</v>
      </c>
      <c r="E549" t="s">
        <v>3612</v>
      </c>
      <c r="F549" t="str">
        <f>_xlfn.XLOOKUP(Table11[[#This Row],[LocId]],Towerops!A556:A1078,Towerops!A556:A1078,"NoTowerOpsReport")</f>
        <v>NoTowerOpsReport</v>
      </c>
    </row>
    <row r="550" spans="1:6" hidden="1">
      <c r="A550" t="s">
        <v>4531</v>
      </c>
      <c r="B550" t="s">
        <v>2347</v>
      </c>
      <c r="C550" s="1">
        <v>194</v>
      </c>
      <c r="D550" s="1">
        <v>6</v>
      </c>
      <c r="E550" t="s">
        <v>3612</v>
      </c>
      <c r="F550" t="str">
        <f>_xlfn.XLOOKUP(Table11[[#This Row],[LocId]],Towerops!A557:A1079,Towerops!A557:A1079,"NoTowerOpsReport")</f>
        <v>NoTowerOpsReport</v>
      </c>
    </row>
    <row r="551" spans="1:6" hidden="1">
      <c r="A551" t="s">
        <v>4532</v>
      </c>
      <c r="B551" t="s">
        <v>4533</v>
      </c>
      <c r="C551" s="1">
        <v>193</v>
      </c>
      <c r="D551" s="1">
        <v>9</v>
      </c>
      <c r="E551" t="s">
        <v>3612</v>
      </c>
      <c r="F551" t="str">
        <f>_xlfn.XLOOKUP(Table11[[#This Row],[LocId]],Towerops!A558:A1080,Towerops!A558:A1080,"NoTowerOpsReport")</f>
        <v>NoTowerOpsReport</v>
      </c>
    </row>
    <row r="552" spans="1:6" hidden="1">
      <c r="A552" t="s">
        <v>4534</v>
      </c>
      <c r="B552" t="s">
        <v>33</v>
      </c>
      <c r="C552" s="1">
        <v>193</v>
      </c>
      <c r="D552" s="1">
        <v>8</v>
      </c>
      <c r="E552" t="s">
        <v>3612</v>
      </c>
      <c r="F552" t="str">
        <f>_xlfn.XLOOKUP(Table11[[#This Row],[LocId]],Towerops!A559:A1081,Towerops!A559:A1081,"NoTowerOpsReport")</f>
        <v>NoTowerOpsReport</v>
      </c>
    </row>
    <row r="553" spans="1:6" hidden="1">
      <c r="A553" t="s">
        <v>4535</v>
      </c>
      <c r="B553" t="s">
        <v>4536</v>
      </c>
      <c r="C553" s="1">
        <v>193</v>
      </c>
      <c r="D553" s="1">
        <v>15</v>
      </c>
      <c r="E553" t="s">
        <v>3612</v>
      </c>
      <c r="F553" t="str">
        <f>_xlfn.XLOOKUP(Table11[[#This Row],[LocId]],Towerops!A560:A1082,Towerops!A560:A1082,"NoTowerOpsReport")</f>
        <v>NoTowerOpsReport</v>
      </c>
    </row>
    <row r="554" spans="1:6" hidden="1">
      <c r="A554" t="s">
        <v>4537</v>
      </c>
      <c r="B554" t="s">
        <v>4538</v>
      </c>
      <c r="C554" s="1">
        <v>191</v>
      </c>
      <c r="D554" s="1">
        <v>2</v>
      </c>
      <c r="E554" t="s">
        <v>3612</v>
      </c>
      <c r="F554" t="str">
        <f>_xlfn.XLOOKUP(Table11[[#This Row],[LocId]],Towerops!A561:A1083,Towerops!A561:A1083,"NoTowerOpsReport")</f>
        <v>NoTowerOpsReport</v>
      </c>
    </row>
    <row r="555" spans="1:6" hidden="1">
      <c r="A555" t="s">
        <v>4539</v>
      </c>
      <c r="B555" t="s">
        <v>4540</v>
      </c>
      <c r="C555" s="1">
        <v>190</v>
      </c>
      <c r="D555" s="1">
        <v>8</v>
      </c>
      <c r="E555" t="s">
        <v>3612</v>
      </c>
      <c r="F555" t="str">
        <f>_xlfn.XLOOKUP(Table11[[#This Row],[LocId]],Towerops!A562:A1084,Towerops!A562:A1084,"NoTowerOpsReport")</f>
        <v>NoTowerOpsReport</v>
      </c>
    </row>
    <row r="556" spans="1:6" hidden="1">
      <c r="A556" t="s">
        <v>4541</v>
      </c>
      <c r="B556" t="s">
        <v>4542</v>
      </c>
      <c r="C556" s="1">
        <v>189</v>
      </c>
      <c r="D556" s="1">
        <v>15</v>
      </c>
      <c r="E556" t="s">
        <v>3612</v>
      </c>
      <c r="F556" t="str">
        <f>_xlfn.XLOOKUP(Table11[[#This Row],[LocId]],Towerops!A563:A1085,Towerops!A563:A1085,"NoTowerOpsReport")</f>
        <v>NoTowerOpsReport</v>
      </c>
    </row>
    <row r="557" spans="1:6" hidden="1">
      <c r="A557" t="s">
        <v>4543</v>
      </c>
      <c r="B557" t="s">
        <v>4544</v>
      </c>
      <c r="C557" s="1">
        <v>189</v>
      </c>
      <c r="D557" s="1">
        <v>1</v>
      </c>
      <c r="E557" t="s">
        <v>3612</v>
      </c>
      <c r="F557" t="str">
        <f>_xlfn.XLOOKUP(Table11[[#This Row],[LocId]],Towerops!A564:A1086,Towerops!A564:A1086,"NoTowerOpsReport")</f>
        <v>NoTowerOpsReport</v>
      </c>
    </row>
    <row r="558" spans="1:6" hidden="1">
      <c r="A558" t="s">
        <v>4545</v>
      </c>
      <c r="B558" t="s">
        <v>4546</v>
      </c>
      <c r="C558" s="1">
        <v>186</v>
      </c>
      <c r="D558" s="1">
        <v>8</v>
      </c>
      <c r="E558" t="s">
        <v>3612</v>
      </c>
      <c r="F558" t="str">
        <f>_xlfn.XLOOKUP(Table11[[#This Row],[LocId]],Towerops!A565:A1087,Towerops!A565:A1087,"NoTowerOpsReport")</f>
        <v>NoTowerOpsReport</v>
      </c>
    </row>
    <row r="559" spans="1:6" hidden="1">
      <c r="A559" t="s">
        <v>4547</v>
      </c>
      <c r="B559" t="s">
        <v>4548</v>
      </c>
      <c r="C559" s="1">
        <v>184</v>
      </c>
      <c r="D559" s="1">
        <v>9</v>
      </c>
      <c r="E559" t="s">
        <v>3612</v>
      </c>
      <c r="F559" t="str">
        <f>_xlfn.XLOOKUP(Table11[[#This Row],[LocId]],Towerops!A566:A1088,Towerops!A566:A1088,"NoTowerOpsReport")</f>
        <v>NoTowerOpsReport</v>
      </c>
    </row>
    <row r="560" spans="1:6" hidden="1">
      <c r="A560" t="s">
        <v>4549</v>
      </c>
      <c r="B560" t="s">
        <v>198</v>
      </c>
      <c r="C560" s="1">
        <v>179</v>
      </c>
      <c r="D560" s="1">
        <v>92</v>
      </c>
      <c r="E560" t="s">
        <v>3612</v>
      </c>
      <c r="F560" t="str">
        <f>_xlfn.XLOOKUP(Table11[[#This Row],[LocId]],Towerops!A567:A1089,Towerops!A567:A1089,"NoTowerOpsReport")</f>
        <v>NoTowerOpsReport</v>
      </c>
    </row>
    <row r="561" spans="1:6" hidden="1">
      <c r="A561" t="s">
        <v>4550</v>
      </c>
      <c r="B561" t="s">
        <v>4551</v>
      </c>
      <c r="C561" s="1">
        <v>178</v>
      </c>
      <c r="D561" s="1">
        <v>7</v>
      </c>
      <c r="E561" t="s">
        <v>3612</v>
      </c>
      <c r="F561" t="str">
        <f>_xlfn.XLOOKUP(Table11[[#This Row],[LocId]],Towerops!A568:A1090,Towerops!A568:A1090,"NoTowerOpsReport")</f>
        <v>NoTowerOpsReport</v>
      </c>
    </row>
    <row r="562" spans="1:6" hidden="1">
      <c r="A562" t="s">
        <v>4552</v>
      </c>
      <c r="B562" t="s">
        <v>4553</v>
      </c>
      <c r="C562" s="1">
        <v>175</v>
      </c>
      <c r="D562" s="1">
        <v>4</v>
      </c>
      <c r="E562" t="s">
        <v>3612</v>
      </c>
      <c r="F562" t="str">
        <f>_xlfn.XLOOKUP(Table11[[#This Row],[LocId]],Towerops!A569:A1091,Towerops!A569:A1091,"NoTowerOpsReport")</f>
        <v>NoTowerOpsReport</v>
      </c>
    </row>
    <row r="563" spans="1:6" hidden="1">
      <c r="A563" t="s">
        <v>4554</v>
      </c>
      <c r="B563" t="s">
        <v>4555</v>
      </c>
      <c r="C563" s="1">
        <v>175</v>
      </c>
      <c r="D563" s="1">
        <v>1</v>
      </c>
      <c r="E563" t="s">
        <v>3612</v>
      </c>
      <c r="F563" t="str">
        <f>_xlfn.XLOOKUP(Table11[[#This Row],[LocId]],Towerops!A570:A1092,Towerops!A570:A1092,"NoTowerOpsReport")</f>
        <v>NoTowerOpsReport</v>
      </c>
    </row>
    <row r="564" spans="1:6" hidden="1">
      <c r="A564" t="s">
        <v>4556</v>
      </c>
      <c r="B564" t="s">
        <v>4557</v>
      </c>
      <c r="C564" s="1">
        <v>173</v>
      </c>
      <c r="D564" s="1">
        <v>16</v>
      </c>
      <c r="E564" t="s">
        <v>3612</v>
      </c>
      <c r="F564" t="str">
        <f>_xlfn.XLOOKUP(Table11[[#This Row],[LocId]],Towerops!A571:A1093,Towerops!A571:A1093,"NoTowerOpsReport")</f>
        <v>NoTowerOpsReport</v>
      </c>
    </row>
    <row r="565" spans="1:6" hidden="1">
      <c r="A565" t="s">
        <v>4558</v>
      </c>
      <c r="B565" t="s">
        <v>4559</v>
      </c>
      <c r="C565" s="1">
        <v>168</v>
      </c>
      <c r="D565" s="1">
        <v>1</v>
      </c>
      <c r="E565" t="s">
        <v>3612</v>
      </c>
      <c r="F565" t="str">
        <f>_xlfn.XLOOKUP(Table11[[#This Row],[LocId]],Towerops!A572:A1094,Towerops!A572:A1094,"NoTowerOpsReport")</f>
        <v>NoTowerOpsReport</v>
      </c>
    </row>
    <row r="566" spans="1:6" hidden="1">
      <c r="A566" t="s">
        <v>4560</v>
      </c>
      <c r="B566" t="s">
        <v>4561</v>
      </c>
      <c r="C566" s="1">
        <v>166</v>
      </c>
      <c r="D566" s="1">
        <v>11</v>
      </c>
      <c r="E566" t="s">
        <v>3612</v>
      </c>
      <c r="F566" t="str">
        <f>_xlfn.XLOOKUP(Table11[[#This Row],[LocId]],Towerops!A573:A1095,Towerops!A573:A1095,"NoTowerOpsReport")</f>
        <v>NoTowerOpsReport</v>
      </c>
    </row>
    <row r="567" spans="1:6" hidden="1">
      <c r="A567" t="s">
        <v>4562</v>
      </c>
      <c r="B567" t="s">
        <v>4563</v>
      </c>
      <c r="C567" s="1">
        <v>161</v>
      </c>
      <c r="D567" s="1">
        <v>25</v>
      </c>
      <c r="E567" t="s">
        <v>3612</v>
      </c>
      <c r="F567" t="str">
        <f>_xlfn.XLOOKUP(Table11[[#This Row],[LocId]],Towerops!A574:A1096,Towerops!A574:A1096,"NoTowerOpsReport")</f>
        <v>NoTowerOpsReport</v>
      </c>
    </row>
    <row r="568" spans="1:6" hidden="1">
      <c r="A568" t="s">
        <v>4564</v>
      </c>
      <c r="B568" t="s">
        <v>4565</v>
      </c>
      <c r="C568" s="1">
        <v>158</v>
      </c>
      <c r="D568" s="1">
        <v>5</v>
      </c>
      <c r="E568" t="s">
        <v>3612</v>
      </c>
      <c r="F568" t="str">
        <f>_xlfn.XLOOKUP(Table11[[#This Row],[LocId]],Towerops!A575:A1097,Towerops!A575:A1097,"NoTowerOpsReport")</f>
        <v>NoTowerOpsReport</v>
      </c>
    </row>
    <row r="569" spans="1:6" hidden="1">
      <c r="A569" t="s">
        <v>4566</v>
      </c>
      <c r="B569" t="s">
        <v>4567</v>
      </c>
      <c r="C569" s="1">
        <v>158</v>
      </c>
      <c r="D569" s="1">
        <v>7</v>
      </c>
      <c r="E569" t="s">
        <v>3612</v>
      </c>
      <c r="F569" t="str">
        <f>_xlfn.XLOOKUP(Table11[[#This Row],[LocId]],Towerops!A576:A1098,Towerops!A576:A1098,"NoTowerOpsReport")</f>
        <v>NoTowerOpsReport</v>
      </c>
    </row>
    <row r="570" spans="1:6" hidden="1">
      <c r="A570" t="s">
        <v>4568</v>
      </c>
      <c r="B570" t="s">
        <v>4569</v>
      </c>
      <c r="C570" s="1">
        <v>156</v>
      </c>
      <c r="D570" s="1">
        <v>2</v>
      </c>
      <c r="E570" t="s">
        <v>3612</v>
      </c>
      <c r="F570" t="str">
        <f>_xlfn.XLOOKUP(Table11[[#This Row],[LocId]],Towerops!A577:A1099,Towerops!A577:A1099,"NoTowerOpsReport")</f>
        <v>NoTowerOpsReport</v>
      </c>
    </row>
    <row r="571" spans="1:6" hidden="1">
      <c r="A571" t="s">
        <v>4570</v>
      </c>
      <c r="B571" t="s">
        <v>731</v>
      </c>
      <c r="C571" s="1">
        <v>156</v>
      </c>
      <c r="D571" s="1">
        <v>7</v>
      </c>
      <c r="E571" t="s">
        <v>3612</v>
      </c>
      <c r="F571" t="str">
        <f>_xlfn.XLOOKUP(Table11[[#This Row],[LocId]],Towerops!A578:A1100,Towerops!A578:A1100,"NoTowerOpsReport")</f>
        <v>NoTowerOpsReport</v>
      </c>
    </row>
    <row r="572" spans="1:6" hidden="1">
      <c r="A572" t="s">
        <v>4571</v>
      </c>
      <c r="B572" t="s">
        <v>4572</v>
      </c>
      <c r="C572" s="1">
        <v>153</v>
      </c>
      <c r="D572" s="1">
        <v>2</v>
      </c>
      <c r="E572" t="s">
        <v>3612</v>
      </c>
      <c r="F572" t="str">
        <f>_xlfn.XLOOKUP(Table11[[#This Row],[LocId]],Towerops!A579:A1101,Towerops!A579:A1101,"NoTowerOpsReport")</f>
        <v>NoTowerOpsReport</v>
      </c>
    </row>
    <row r="573" spans="1:6" hidden="1">
      <c r="A573" t="s">
        <v>4573</v>
      </c>
      <c r="B573" t="s">
        <v>4574</v>
      </c>
      <c r="C573" s="1">
        <v>153</v>
      </c>
      <c r="D573" s="1">
        <v>11</v>
      </c>
      <c r="E573" t="s">
        <v>3612</v>
      </c>
      <c r="F573" t="str">
        <f>_xlfn.XLOOKUP(Table11[[#This Row],[LocId]],Towerops!A580:A1102,Towerops!A580:A1102,"NoTowerOpsReport")</f>
        <v>NoTowerOpsReport</v>
      </c>
    </row>
    <row r="574" spans="1:6" hidden="1">
      <c r="A574" t="s">
        <v>4575</v>
      </c>
      <c r="B574" t="s">
        <v>4576</v>
      </c>
      <c r="C574" s="1">
        <v>152</v>
      </c>
      <c r="D574" s="1">
        <v>1</v>
      </c>
      <c r="E574" t="s">
        <v>3612</v>
      </c>
      <c r="F574" t="str">
        <f>_xlfn.XLOOKUP(Table11[[#This Row],[LocId]],Towerops!A581:A1103,Towerops!A581:A1103,"NoTowerOpsReport")</f>
        <v>NoTowerOpsReport</v>
      </c>
    </row>
    <row r="575" spans="1:6" hidden="1">
      <c r="A575" t="s">
        <v>4577</v>
      </c>
      <c r="B575" t="s">
        <v>4578</v>
      </c>
      <c r="C575" s="1">
        <v>152</v>
      </c>
      <c r="D575" s="1">
        <v>4</v>
      </c>
      <c r="E575" t="s">
        <v>3612</v>
      </c>
      <c r="F575" t="str">
        <f>_xlfn.XLOOKUP(Table11[[#This Row],[LocId]],Towerops!A582:A1104,Towerops!A582:A1104,"NoTowerOpsReport")</f>
        <v>NoTowerOpsReport</v>
      </c>
    </row>
    <row r="576" spans="1:6" hidden="1">
      <c r="A576" t="s">
        <v>4579</v>
      </c>
      <c r="B576" t="s">
        <v>4580</v>
      </c>
      <c r="C576" s="1">
        <v>150</v>
      </c>
      <c r="D576" s="1">
        <v>7</v>
      </c>
      <c r="E576" t="s">
        <v>3612</v>
      </c>
      <c r="F576" t="str">
        <f>_xlfn.XLOOKUP(Table11[[#This Row],[LocId]],Towerops!A583:A1105,Towerops!A583:A1105,"NoTowerOpsReport")</f>
        <v>NoTowerOpsReport</v>
      </c>
    </row>
    <row r="577" spans="1:6" hidden="1">
      <c r="A577" t="s">
        <v>4581</v>
      </c>
      <c r="B577" t="s">
        <v>4582</v>
      </c>
      <c r="C577" s="1">
        <v>146</v>
      </c>
      <c r="D577" s="1">
        <v>7</v>
      </c>
      <c r="E577" t="s">
        <v>3612</v>
      </c>
      <c r="F577" t="str">
        <f>_xlfn.XLOOKUP(Table11[[#This Row],[LocId]],Towerops!A584:A1106,Towerops!A584:A1106,"NoTowerOpsReport")</f>
        <v>NoTowerOpsReport</v>
      </c>
    </row>
    <row r="578" spans="1:6" hidden="1">
      <c r="A578" t="s">
        <v>4583</v>
      </c>
      <c r="B578" t="s">
        <v>4584</v>
      </c>
      <c r="C578" s="1">
        <v>144</v>
      </c>
      <c r="D578" s="1">
        <v>3</v>
      </c>
      <c r="E578" t="s">
        <v>3612</v>
      </c>
      <c r="F578" t="str">
        <f>_xlfn.XLOOKUP(Table11[[#This Row],[LocId]],Towerops!A585:A1107,Towerops!A585:A1107,"NoTowerOpsReport")</f>
        <v>NoTowerOpsReport</v>
      </c>
    </row>
    <row r="579" spans="1:6" hidden="1">
      <c r="A579" t="s">
        <v>4585</v>
      </c>
      <c r="B579" t="s">
        <v>464</v>
      </c>
      <c r="C579" s="1">
        <v>139</v>
      </c>
      <c r="D579" s="1">
        <v>1</v>
      </c>
      <c r="E579" t="s">
        <v>3612</v>
      </c>
      <c r="F579" t="str">
        <f>_xlfn.XLOOKUP(Table11[[#This Row],[LocId]],Towerops!A586:A1108,Towerops!A586:A1108,"NoTowerOpsReport")</f>
        <v>NoTowerOpsReport</v>
      </c>
    </row>
    <row r="580" spans="1:6" hidden="1">
      <c r="A580" t="s">
        <v>4586</v>
      </c>
      <c r="B580" t="s">
        <v>4587</v>
      </c>
      <c r="C580" s="1">
        <v>135</v>
      </c>
      <c r="D580" s="1">
        <v>6</v>
      </c>
      <c r="E580" t="s">
        <v>3612</v>
      </c>
      <c r="F580" t="str">
        <f>_xlfn.XLOOKUP(Table11[[#This Row],[LocId]],Towerops!A587:A1109,Towerops!A587:A1109,"NoTowerOpsReport")</f>
        <v>NoTowerOpsReport</v>
      </c>
    </row>
    <row r="581" spans="1:6" hidden="1">
      <c r="A581" t="s">
        <v>4588</v>
      </c>
      <c r="B581" t="s">
        <v>4589</v>
      </c>
      <c r="C581" s="1">
        <v>122</v>
      </c>
      <c r="D581" s="1">
        <v>5</v>
      </c>
      <c r="E581" t="s">
        <v>3612</v>
      </c>
      <c r="F581" t="str">
        <f>_xlfn.XLOOKUP(Table11[[#This Row],[LocId]],Towerops!A588:A1110,Towerops!A588:A1110,"NoTowerOpsReport")</f>
        <v>NoTowerOpsReport</v>
      </c>
    </row>
    <row r="582" spans="1:6" hidden="1">
      <c r="A582" t="s">
        <v>4590</v>
      </c>
      <c r="B582" t="s">
        <v>4591</v>
      </c>
      <c r="C582" s="1">
        <v>121</v>
      </c>
      <c r="D582" s="1"/>
      <c r="E582" t="s">
        <v>3612</v>
      </c>
      <c r="F582" t="str">
        <f>_xlfn.XLOOKUP(Table11[[#This Row],[LocId]],Towerops!A589:A1111,Towerops!A589:A1111,"NoTowerOpsReport")</f>
        <v>NoTowerOpsReport</v>
      </c>
    </row>
    <row r="583" spans="1:6" hidden="1">
      <c r="A583" t="s">
        <v>4592</v>
      </c>
      <c r="B583" t="s">
        <v>4593</v>
      </c>
      <c r="C583" s="1">
        <v>120</v>
      </c>
      <c r="D583" s="1">
        <v>6</v>
      </c>
      <c r="E583" t="s">
        <v>3612</v>
      </c>
      <c r="F583" t="str">
        <f>_xlfn.XLOOKUP(Table11[[#This Row],[LocId]],Towerops!A590:A1112,Towerops!A590:A1112,"NoTowerOpsReport")</f>
        <v>NoTowerOpsReport</v>
      </c>
    </row>
    <row r="584" spans="1:6" hidden="1">
      <c r="A584" t="s">
        <v>4594</v>
      </c>
      <c r="B584" t="s">
        <v>4595</v>
      </c>
      <c r="C584" s="1">
        <v>120</v>
      </c>
      <c r="D584" s="1">
        <v>2</v>
      </c>
      <c r="E584" t="s">
        <v>3612</v>
      </c>
      <c r="F584" t="str">
        <f>_xlfn.XLOOKUP(Table11[[#This Row],[LocId]],Towerops!A591:A1113,Towerops!A591:A1113,"NoTowerOpsReport")</f>
        <v>NoTowerOpsReport</v>
      </c>
    </row>
    <row r="585" spans="1:6" hidden="1">
      <c r="A585" t="s">
        <v>4596</v>
      </c>
      <c r="B585" t="s">
        <v>4597</v>
      </c>
      <c r="C585" s="1">
        <v>109</v>
      </c>
      <c r="D585" s="1">
        <v>2</v>
      </c>
      <c r="E585" t="s">
        <v>3612</v>
      </c>
      <c r="F585" t="str">
        <f>_xlfn.XLOOKUP(Table11[[#This Row],[LocId]],Towerops!A592:A1114,Towerops!A592:A1114,"NoTowerOpsReport")</f>
        <v>NoTowerOpsReport</v>
      </c>
    </row>
    <row r="586" spans="1:6" hidden="1">
      <c r="A586" t="s">
        <v>4598</v>
      </c>
      <c r="B586" t="s">
        <v>4599</v>
      </c>
      <c r="C586" s="1">
        <v>106</v>
      </c>
      <c r="D586" s="1"/>
      <c r="E586" t="s">
        <v>3612</v>
      </c>
      <c r="F586" t="str">
        <f>_xlfn.XLOOKUP(Table11[[#This Row],[LocId]],Towerops!A593:A1115,Towerops!A593:A1115,"NoTowerOpsReport")</f>
        <v>NoTowerOpsReport</v>
      </c>
    </row>
    <row r="587" spans="1:6" hidden="1">
      <c r="A587" t="s">
        <v>4600</v>
      </c>
      <c r="B587" t="s">
        <v>4601</v>
      </c>
      <c r="C587" s="1">
        <v>101</v>
      </c>
      <c r="D587" s="1">
        <v>13</v>
      </c>
      <c r="E587" t="s">
        <v>3612</v>
      </c>
      <c r="F587" t="str">
        <f>_xlfn.XLOOKUP(Table11[[#This Row],[LocId]],Towerops!A594:A1116,Towerops!A594:A1116,"NoTowerOpsReport")</f>
        <v>NoTowerOpsReport</v>
      </c>
    </row>
    <row r="588" spans="1:6" hidden="1">
      <c r="A588" t="s">
        <v>4602</v>
      </c>
      <c r="B588" t="s">
        <v>4603</v>
      </c>
      <c r="C588" s="1">
        <v>99</v>
      </c>
      <c r="D588" s="1">
        <v>16</v>
      </c>
      <c r="E588" t="s">
        <v>3612</v>
      </c>
      <c r="F588" t="str">
        <f>_xlfn.XLOOKUP(Table11[[#This Row],[LocId]],Towerops!A595:A1117,Towerops!A595:A1117,"NoTowerOpsReport")</f>
        <v>NoTowerOpsReport</v>
      </c>
    </row>
    <row r="589" spans="1:6" hidden="1">
      <c r="A589" t="s">
        <v>4604</v>
      </c>
      <c r="B589" t="s">
        <v>4605</v>
      </c>
      <c r="C589" s="1">
        <v>99</v>
      </c>
      <c r="D589" s="1">
        <v>20</v>
      </c>
      <c r="E589" t="s">
        <v>3612</v>
      </c>
      <c r="F589" t="str">
        <f>_xlfn.XLOOKUP(Table11[[#This Row],[LocId]],Towerops!A596:A1118,Towerops!A596:A1118,"NoTowerOpsReport")</f>
        <v>NoTowerOpsReport</v>
      </c>
    </row>
    <row r="590" spans="1:6" hidden="1">
      <c r="A590" t="s">
        <v>4606</v>
      </c>
      <c r="B590" t="s">
        <v>4607</v>
      </c>
      <c r="C590" s="1">
        <v>98</v>
      </c>
      <c r="D590" s="1">
        <v>2</v>
      </c>
      <c r="E590" t="s">
        <v>3612</v>
      </c>
      <c r="F590" t="str">
        <f>_xlfn.XLOOKUP(Table11[[#This Row],[LocId]],Towerops!A597:A1119,Towerops!A597:A1119,"NoTowerOpsReport")</f>
        <v>NoTowerOpsReport</v>
      </c>
    </row>
    <row r="591" spans="1:6" hidden="1">
      <c r="A591" t="s">
        <v>4608</v>
      </c>
      <c r="B591" t="s">
        <v>4609</v>
      </c>
      <c r="C591" s="1">
        <v>98</v>
      </c>
      <c r="D591" s="1">
        <v>5</v>
      </c>
      <c r="E591" t="s">
        <v>3612</v>
      </c>
      <c r="F591" t="str">
        <f>_xlfn.XLOOKUP(Table11[[#This Row],[LocId]],Towerops!A598:A1120,Towerops!A598:A1120,"NoTowerOpsReport")</f>
        <v>NoTowerOpsReport</v>
      </c>
    </row>
    <row r="592" spans="1:6" hidden="1">
      <c r="A592" t="s">
        <v>4610</v>
      </c>
      <c r="B592" t="s">
        <v>4611</v>
      </c>
      <c r="C592" s="1">
        <v>94</v>
      </c>
      <c r="D592" s="1">
        <v>6</v>
      </c>
      <c r="E592" t="s">
        <v>3612</v>
      </c>
      <c r="F592" t="str">
        <f>_xlfn.XLOOKUP(Table11[[#This Row],[LocId]],Towerops!A599:A1121,Towerops!A599:A1121,"NoTowerOpsReport")</f>
        <v>NoTowerOpsReport</v>
      </c>
    </row>
    <row r="593" spans="1:6" hidden="1">
      <c r="A593" t="s">
        <v>4612</v>
      </c>
      <c r="B593" t="s">
        <v>4613</v>
      </c>
      <c r="C593" s="1">
        <v>94</v>
      </c>
      <c r="D593" s="1">
        <v>2</v>
      </c>
      <c r="E593" t="s">
        <v>3612</v>
      </c>
      <c r="F593" t="str">
        <f>_xlfn.XLOOKUP(Table11[[#This Row],[LocId]],Towerops!A600:A1122,Towerops!A600:A1122,"NoTowerOpsReport")</f>
        <v>NoTowerOpsReport</v>
      </c>
    </row>
    <row r="594" spans="1:6" hidden="1">
      <c r="A594" t="s">
        <v>4614</v>
      </c>
      <c r="B594" t="s">
        <v>4615</v>
      </c>
      <c r="C594" s="1">
        <v>92</v>
      </c>
      <c r="D594" s="1">
        <v>8</v>
      </c>
      <c r="E594" t="s">
        <v>3612</v>
      </c>
      <c r="F594" t="str">
        <f>_xlfn.XLOOKUP(Table11[[#This Row],[LocId]],Towerops!A601:A1123,Towerops!A601:A1123,"NoTowerOpsReport")</f>
        <v>NoTowerOpsReport</v>
      </c>
    </row>
    <row r="595" spans="1:6" hidden="1">
      <c r="A595" t="s">
        <v>4616</v>
      </c>
      <c r="B595" t="s">
        <v>1531</v>
      </c>
      <c r="C595" s="1">
        <v>88</v>
      </c>
      <c r="D595" s="1"/>
      <c r="E595" t="s">
        <v>3612</v>
      </c>
      <c r="F595" t="str">
        <f>_xlfn.XLOOKUP(Table11[[#This Row],[LocId]],Towerops!A602:A1124,Towerops!A602:A1124,"NoTowerOpsReport")</f>
        <v>NoTowerOpsReport</v>
      </c>
    </row>
    <row r="596" spans="1:6" hidden="1">
      <c r="A596" t="s">
        <v>4617</v>
      </c>
      <c r="B596" t="s">
        <v>4618</v>
      </c>
      <c r="C596" s="1">
        <v>87</v>
      </c>
      <c r="D596" s="1">
        <v>11</v>
      </c>
      <c r="E596" t="s">
        <v>3612</v>
      </c>
      <c r="F596" t="str">
        <f>_xlfn.XLOOKUP(Table11[[#This Row],[LocId]],Towerops!A603:A1125,Towerops!A603:A1125,"NoTowerOpsReport")</f>
        <v>NoTowerOpsReport</v>
      </c>
    </row>
    <row r="597" spans="1:6" hidden="1">
      <c r="A597" t="s">
        <v>4619</v>
      </c>
      <c r="B597" t="s">
        <v>4620</v>
      </c>
      <c r="C597" s="1">
        <v>85</v>
      </c>
      <c r="D597" s="1">
        <v>10</v>
      </c>
      <c r="E597" t="s">
        <v>3612</v>
      </c>
      <c r="F597" t="str">
        <f>_xlfn.XLOOKUP(Table11[[#This Row],[LocId]],Towerops!A604:A1126,Towerops!A604:A1126,"NoTowerOpsReport")</f>
        <v>NoTowerOpsReport</v>
      </c>
    </row>
    <row r="598" spans="1:6" hidden="1">
      <c r="A598" t="s">
        <v>4621</v>
      </c>
      <c r="B598" t="s">
        <v>4622</v>
      </c>
      <c r="C598" s="1">
        <v>85</v>
      </c>
      <c r="D598" s="1"/>
      <c r="E598" t="s">
        <v>3612</v>
      </c>
      <c r="F598" t="str">
        <f>_xlfn.XLOOKUP(Table11[[#This Row],[LocId]],Towerops!A605:A1127,Towerops!A605:A1127,"NoTowerOpsReport")</f>
        <v>NoTowerOpsReport</v>
      </c>
    </row>
    <row r="599" spans="1:6" hidden="1">
      <c r="A599" t="s">
        <v>4623</v>
      </c>
      <c r="B599" t="s">
        <v>4624</v>
      </c>
      <c r="C599" s="1">
        <v>82</v>
      </c>
      <c r="D599" s="1">
        <v>1</v>
      </c>
      <c r="E599" t="s">
        <v>3612</v>
      </c>
      <c r="F599" t="str">
        <f>_xlfn.XLOOKUP(Table11[[#This Row],[LocId]],Towerops!A606:A1128,Towerops!A606:A1128,"NoTowerOpsReport")</f>
        <v>NoTowerOpsReport</v>
      </c>
    </row>
    <row r="600" spans="1:6" hidden="1">
      <c r="A600" t="s">
        <v>4625</v>
      </c>
      <c r="B600" t="s">
        <v>4626</v>
      </c>
      <c r="C600" s="1">
        <v>80</v>
      </c>
      <c r="D600" s="1">
        <v>3</v>
      </c>
      <c r="E600" t="s">
        <v>3612</v>
      </c>
      <c r="F600" t="str">
        <f>_xlfn.XLOOKUP(Table11[[#This Row],[LocId]],Towerops!A607:A1129,Towerops!A607:A1129,"NoTowerOpsReport")</f>
        <v>NoTowerOpsReport</v>
      </c>
    </row>
    <row r="601" spans="1:6" hidden="1">
      <c r="A601" t="s">
        <v>4627</v>
      </c>
      <c r="B601" t="s">
        <v>4628</v>
      </c>
      <c r="C601" s="1">
        <v>78</v>
      </c>
      <c r="D601" s="1">
        <v>8</v>
      </c>
      <c r="E601" t="s">
        <v>3612</v>
      </c>
      <c r="F601" t="str">
        <f>_xlfn.XLOOKUP(Table11[[#This Row],[LocId]],Towerops!A608:A1130,Towerops!A608:A1130,"NoTowerOpsReport")</f>
        <v>NoTowerOpsReport</v>
      </c>
    </row>
    <row r="602" spans="1:6" hidden="1">
      <c r="A602" t="s">
        <v>4629</v>
      </c>
      <c r="B602" t="s">
        <v>4630</v>
      </c>
      <c r="C602" s="1">
        <v>73</v>
      </c>
      <c r="D602" s="1">
        <v>1</v>
      </c>
      <c r="E602" t="s">
        <v>3612</v>
      </c>
      <c r="F602" t="str">
        <f>_xlfn.XLOOKUP(Table11[[#This Row],[LocId]],Towerops!A609:A1131,Towerops!A609:A1131,"NoTowerOpsReport")</f>
        <v>NoTowerOpsReport</v>
      </c>
    </row>
    <row r="603" spans="1:6" hidden="1">
      <c r="A603" t="s">
        <v>4631</v>
      </c>
      <c r="B603" t="s">
        <v>33</v>
      </c>
      <c r="C603" s="1">
        <v>73</v>
      </c>
      <c r="D603" s="1"/>
      <c r="E603" t="s">
        <v>3612</v>
      </c>
      <c r="F603" t="str">
        <f>_xlfn.XLOOKUP(Table11[[#This Row],[LocId]],Towerops!A610:A1132,Towerops!A610:A1132,"NoTowerOpsReport")</f>
        <v>NoTowerOpsReport</v>
      </c>
    </row>
    <row r="604" spans="1:6" hidden="1">
      <c r="A604" t="s">
        <v>4632</v>
      </c>
      <c r="B604" t="s">
        <v>4633</v>
      </c>
      <c r="C604" s="1">
        <v>73</v>
      </c>
      <c r="D604" s="1"/>
      <c r="E604" t="s">
        <v>3612</v>
      </c>
      <c r="F604" t="str">
        <f>_xlfn.XLOOKUP(Table11[[#This Row],[LocId]],Towerops!A611:A1133,Towerops!A611:A1133,"NoTowerOpsReport")</f>
        <v>NoTowerOpsReport</v>
      </c>
    </row>
    <row r="605" spans="1:6" hidden="1">
      <c r="A605" t="s">
        <v>4634</v>
      </c>
      <c r="B605" t="s">
        <v>4635</v>
      </c>
      <c r="C605" s="1">
        <v>72</v>
      </c>
      <c r="D605" s="1">
        <v>3</v>
      </c>
      <c r="E605" t="s">
        <v>3612</v>
      </c>
      <c r="F605" t="str">
        <f>_xlfn.XLOOKUP(Table11[[#This Row],[LocId]],Towerops!A612:A1134,Towerops!A612:A1134,"NoTowerOpsReport")</f>
        <v>NoTowerOpsReport</v>
      </c>
    </row>
    <row r="606" spans="1:6" hidden="1">
      <c r="A606" t="s">
        <v>4636</v>
      </c>
      <c r="B606" t="s">
        <v>4637</v>
      </c>
      <c r="C606" s="1">
        <v>69</v>
      </c>
      <c r="D606" s="1">
        <v>2</v>
      </c>
      <c r="E606" t="s">
        <v>3612</v>
      </c>
      <c r="F606" t="str">
        <f>_xlfn.XLOOKUP(Table11[[#This Row],[LocId]],Towerops!A613:A1135,Towerops!A613:A1135,"NoTowerOpsReport")</f>
        <v>NoTowerOpsReport</v>
      </c>
    </row>
    <row r="607" spans="1:6" hidden="1">
      <c r="A607" t="s">
        <v>4638</v>
      </c>
      <c r="B607" t="s">
        <v>4639</v>
      </c>
      <c r="C607" s="1">
        <v>68</v>
      </c>
      <c r="D607" s="1"/>
      <c r="E607" t="s">
        <v>3612</v>
      </c>
      <c r="F607" t="str">
        <f>_xlfn.XLOOKUP(Table11[[#This Row],[LocId]],Towerops!A614:A1136,Towerops!A614:A1136,"NoTowerOpsReport")</f>
        <v>NoTowerOpsReport</v>
      </c>
    </row>
    <row r="608" spans="1:6" hidden="1">
      <c r="A608" t="s">
        <v>4640</v>
      </c>
      <c r="B608" t="s">
        <v>4641</v>
      </c>
      <c r="C608" s="1">
        <v>64</v>
      </c>
      <c r="D608" s="1">
        <v>4</v>
      </c>
      <c r="E608" t="s">
        <v>3612</v>
      </c>
      <c r="F608" t="str">
        <f>_xlfn.XLOOKUP(Table11[[#This Row],[LocId]],Towerops!A615:A1137,Towerops!A615:A1137,"NoTowerOpsReport")</f>
        <v>NoTowerOpsReport</v>
      </c>
    </row>
    <row r="609" spans="1:7" hidden="1">
      <c r="A609" t="s">
        <v>4642</v>
      </c>
      <c r="B609" t="s">
        <v>4643</v>
      </c>
      <c r="C609" s="1">
        <v>59</v>
      </c>
      <c r="D609" s="1"/>
      <c r="E609" t="s">
        <v>3612</v>
      </c>
      <c r="F609" t="str">
        <f>_xlfn.XLOOKUP(Table11[[#This Row],[LocId]],Towerops!A616:A1138,Towerops!A616:A1138,"NoTowerOpsReport")</f>
        <v>NoTowerOpsReport</v>
      </c>
    </row>
    <row r="610" spans="1:7" hidden="1">
      <c r="A610" t="s">
        <v>4644</v>
      </c>
      <c r="B610" t="s">
        <v>2933</v>
      </c>
      <c r="C610" s="1">
        <v>59</v>
      </c>
      <c r="D610" s="1">
        <v>4</v>
      </c>
      <c r="E610" t="s">
        <v>3612</v>
      </c>
      <c r="F610" t="str">
        <f>_xlfn.XLOOKUP(Table11[[#This Row],[LocId]],Towerops!A617:A1139,Towerops!A617:A1139,"NoTowerOpsReport")</f>
        <v>NoTowerOpsReport</v>
      </c>
    </row>
    <row r="611" spans="1:7" hidden="1">
      <c r="A611" t="s">
        <v>4645</v>
      </c>
      <c r="B611" t="s">
        <v>4646</v>
      </c>
      <c r="C611" s="1">
        <v>59</v>
      </c>
      <c r="D611" s="1"/>
      <c r="E611" t="s">
        <v>3612</v>
      </c>
      <c r="F611" t="str">
        <f>_xlfn.XLOOKUP(Table11[[#This Row],[LocId]],Towerops!A618:A1140,Towerops!A618:A1140,"NoTowerOpsReport")</f>
        <v>NoTowerOpsReport</v>
      </c>
    </row>
    <row r="612" spans="1:7" hidden="1">
      <c r="A612" t="s">
        <v>4647</v>
      </c>
      <c r="B612" t="s">
        <v>4648</v>
      </c>
      <c r="C612" s="1">
        <v>58</v>
      </c>
      <c r="D612" s="1">
        <v>4</v>
      </c>
      <c r="E612" t="s">
        <v>3612</v>
      </c>
      <c r="F612" t="str">
        <f>_xlfn.XLOOKUP(Table11[[#This Row],[LocId]],Towerops!A619:A1141,Towerops!A619:A1141,"NoTowerOpsReport")</f>
        <v>NoTowerOpsReport</v>
      </c>
    </row>
    <row r="613" spans="1:7" hidden="1">
      <c r="A613" t="s">
        <v>4649</v>
      </c>
      <c r="B613" t="s">
        <v>4650</v>
      </c>
      <c r="C613" s="1">
        <v>56</v>
      </c>
      <c r="D613" s="1"/>
      <c r="E613" t="s">
        <v>3612</v>
      </c>
      <c r="F613" t="str">
        <f>_xlfn.XLOOKUP(Table11[[#This Row],[LocId]],Towerops!A620:A1142,Towerops!A620:A1142,"NoTowerOpsReport")</f>
        <v>NoTowerOpsReport</v>
      </c>
    </row>
    <row r="614" spans="1:7" hidden="1">
      <c r="A614" t="s">
        <v>4651</v>
      </c>
      <c r="B614" t="s">
        <v>4652</v>
      </c>
      <c r="C614" s="1">
        <v>55</v>
      </c>
      <c r="D614" s="1">
        <v>16</v>
      </c>
      <c r="E614" t="s">
        <v>3612</v>
      </c>
      <c r="F614" t="str">
        <f>_xlfn.XLOOKUP(Table11[[#This Row],[LocId]],Towerops!A621:A1143,Towerops!A621:A1143,"NoTowerOpsReport")</f>
        <v>NoTowerOpsReport</v>
      </c>
    </row>
    <row r="615" spans="1:7" hidden="1">
      <c r="A615" t="s">
        <v>4653</v>
      </c>
      <c r="B615" t="s">
        <v>92</v>
      </c>
      <c r="C615" s="1">
        <v>54</v>
      </c>
      <c r="D615" s="1"/>
      <c r="E615" t="s">
        <v>3612</v>
      </c>
      <c r="F615" t="str">
        <f>_xlfn.XLOOKUP(Table11[[#This Row],[LocId]],Towerops!A622:A1144,Towerops!A622:A1144,"NoTowerOpsReport")</f>
        <v>NoTowerOpsReport</v>
      </c>
    </row>
    <row r="616" spans="1:7" hidden="1">
      <c r="A616" t="s">
        <v>4654</v>
      </c>
      <c r="B616" t="s">
        <v>4655</v>
      </c>
      <c r="C616" s="1">
        <v>53</v>
      </c>
      <c r="D616" s="1">
        <v>2</v>
      </c>
      <c r="E616" t="s">
        <v>3612</v>
      </c>
      <c r="F616" t="str">
        <f>_xlfn.XLOOKUP(Table11[[#This Row],[LocId]],Towerops!A623:A1145,Towerops!A623:A1145,"NoTowerOpsReport")</f>
        <v>NoTowerOpsReport</v>
      </c>
    </row>
    <row r="617" spans="1:7" hidden="1">
      <c r="A617" t="s">
        <v>4656</v>
      </c>
      <c r="B617" t="s">
        <v>4657</v>
      </c>
      <c r="C617" s="1">
        <v>53</v>
      </c>
      <c r="D617" s="1"/>
      <c r="E617" t="s">
        <v>3612</v>
      </c>
      <c r="F617" t="str">
        <f>_xlfn.XLOOKUP(Table11[[#This Row],[LocId]],Towerops!A624:A1146,Towerops!A624:A1146,"NoTowerOpsReport")</f>
        <v>NoTowerOpsReport</v>
      </c>
    </row>
    <row r="618" spans="1:7" hidden="1">
      <c r="A618" t="s">
        <v>4658</v>
      </c>
      <c r="B618" t="s">
        <v>4659</v>
      </c>
      <c r="C618" s="1">
        <v>51</v>
      </c>
      <c r="D618" s="1">
        <v>2</v>
      </c>
      <c r="E618" t="s">
        <v>3612</v>
      </c>
      <c r="F618" t="str">
        <f>_xlfn.XLOOKUP(Table11[[#This Row],[LocId]],Towerops!A625:A1147,Towerops!A625:A1147,"NoTowerOpsReport")</f>
        <v>NoTowerOpsReport</v>
      </c>
    </row>
    <row r="619" spans="1:7" hidden="1">
      <c r="A619" t="s">
        <v>4660</v>
      </c>
      <c r="B619" t="s">
        <v>4661</v>
      </c>
      <c r="C619" s="1">
        <v>50</v>
      </c>
      <c r="D619" s="1">
        <v>2</v>
      </c>
      <c r="E619" t="s">
        <v>3612</v>
      </c>
      <c r="F619" t="str">
        <f>_xlfn.XLOOKUP(Table11[[#This Row],[LocId]],Towerops!A626:A1148,Towerops!A626:A1148,"NoTowerOpsReport")</f>
        <v>NoTowerOpsReport</v>
      </c>
    </row>
    <row r="620" spans="1:7" hidden="1">
      <c r="A620" t="s">
        <v>4662</v>
      </c>
      <c r="B620" t="s">
        <v>4663</v>
      </c>
      <c r="C620" s="1">
        <v>49</v>
      </c>
      <c r="D620" s="1"/>
      <c r="E620" t="s">
        <v>3612</v>
      </c>
      <c r="F620" t="str">
        <f>_xlfn.XLOOKUP(Table11[[#This Row],[LocId]],Towerops!A627:A1149,Towerops!A627:A1149,"NoTowerOpsReport")</f>
        <v>NoTowerOpsReport</v>
      </c>
    </row>
    <row r="621" spans="1:7" hidden="1">
      <c r="A621" t="s">
        <v>4664</v>
      </c>
      <c r="B621" t="s">
        <v>4665</v>
      </c>
      <c r="C621" s="1">
        <v>48</v>
      </c>
      <c r="D621" s="1">
        <v>2</v>
      </c>
      <c r="E621" t="s">
        <v>3612</v>
      </c>
      <c r="F621" t="str">
        <f>_xlfn.XLOOKUP(Table11[[#This Row],[LocId]],Towerops!A628:A1150,Towerops!A628:A1150,"NoTowerOpsReport")</f>
        <v>NoTowerOpsReport</v>
      </c>
    </row>
    <row r="622" spans="1:7" hidden="1">
      <c r="A622" t="s">
        <v>4666</v>
      </c>
      <c r="B622" t="s">
        <v>471</v>
      </c>
      <c r="C622" s="1">
        <v>48</v>
      </c>
      <c r="D622" s="1"/>
      <c r="E622" t="s">
        <v>3612</v>
      </c>
      <c r="F622" t="str">
        <f>_xlfn.XLOOKUP(Table11[[#This Row],[LocId]],Towerops!A629:A1151,Towerops!A629:A1151,"NoTowerOpsReport")</f>
        <v>NoTowerOpsReport</v>
      </c>
    </row>
    <row r="623" spans="1:7" hidden="1">
      <c r="A623" t="s">
        <v>4667</v>
      </c>
      <c r="B623" t="s">
        <v>4668</v>
      </c>
      <c r="C623" s="1">
        <v>40</v>
      </c>
      <c r="D623" s="1">
        <v>9</v>
      </c>
      <c r="E623" t="s">
        <v>3612</v>
      </c>
      <c r="F623" t="str">
        <f>_xlfn.XLOOKUP(Table11[[#This Row],[LocId]],Towerops!A630:A1152,Towerops!A630:A1152,"NoTowerOpsReport")</f>
        <v>NoTowerOpsReport</v>
      </c>
    </row>
    <row r="624" spans="1:7" hidden="1">
      <c r="A624" t="s">
        <v>4669</v>
      </c>
      <c r="B624" t="s">
        <v>1258</v>
      </c>
      <c r="C624" s="1">
        <v>30</v>
      </c>
      <c r="D624" s="1"/>
      <c r="E624" t="s">
        <v>3612</v>
      </c>
      <c r="F624" t="str">
        <f>_xlfn.XLOOKUP(Table11[[#This Row],[LocId]],Towerops!A631:A1153,Towerops!A631:A1153,"NoTowerOpsReport")</f>
        <v>NoTowerOpsReport</v>
      </c>
      <c r="G624">
        <v>638</v>
      </c>
    </row>
    <row r="625" spans="1:6" hidden="1">
      <c r="A625" t="s">
        <v>4670</v>
      </c>
      <c r="B625" t="s">
        <v>4671</v>
      </c>
      <c r="C625" s="1">
        <v>26</v>
      </c>
      <c r="D625" s="1"/>
      <c r="E625" t="s">
        <v>3612</v>
      </c>
      <c r="F625" t="str">
        <f>_xlfn.XLOOKUP(Table11[[#This Row],[LocId]],Towerops!A632:A1154,Towerops!A632:A1154,"NoTowerOpsReport")</f>
        <v>NoTowerOpsReport</v>
      </c>
    </row>
    <row r="626" spans="1:6" hidden="1">
      <c r="A626" t="s">
        <v>4672</v>
      </c>
      <c r="B626" t="s">
        <v>4673</v>
      </c>
      <c r="C626" s="1">
        <v>24</v>
      </c>
      <c r="D626" s="1"/>
      <c r="E626" t="s">
        <v>3612</v>
      </c>
      <c r="F626" t="str">
        <f>_xlfn.XLOOKUP(Table11[[#This Row],[LocId]],Towerops!A633:A1155,Towerops!A633:A1155,"NoTowerOpsReport")</f>
        <v>NoTowerOpsReport</v>
      </c>
    </row>
    <row r="627" spans="1:6" hidden="1">
      <c r="A627" t="s">
        <v>4674</v>
      </c>
      <c r="B627" t="s">
        <v>4675</v>
      </c>
      <c r="C627" s="1">
        <v>24</v>
      </c>
      <c r="D627" s="1"/>
      <c r="E627" t="s">
        <v>3612</v>
      </c>
      <c r="F627" t="str">
        <f>_xlfn.XLOOKUP(Table11[[#This Row],[LocId]],Towerops!A634:A1156,Towerops!A634:A1156,"NoTowerOpsReport")</f>
        <v>NoTowerOpsReport</v>
      </c>
    </row>
    <row r="628" spans="1:6" hidden="1">
      <c r="A628" t="s">
        <v>4676</v>
      </c>
      <c r="B628" t="s">
        <v>4677</v>
      </c>
      <c r="C628" s="1">
        <v>22</v>
      </c>
      <c r="D628" s="1"/>
      <c r="E628" t="s">
        <v>3612</v>
      </c>
      <c r="F628" t="str">
        <f>_xlfn.XLOOKUP(Table11[[#This Row],[LocId]],Towerops!A635:A1157,Towerops!A635:A1157,"NoTowerOpsReport")</f>
        <v>NoTowerOpsReport</v>
      </c>
    </row>
    <row r="629" spans="1:6" hidden="1">
      <c r="A629" t="s">
        <v>4678</v>
      </c>
      <c r="B629" t="s">
        <v>4679</v>
      </c>
      <c r="C629" s="1">
        <v>20</v>
      </c>
      <c r="D629" s="1"/>
      <c r="E629" t="s">
        <v>3612</v>
      </c>
      <c r="F629" t="str">
        <f>_xlfn.XLOOKUP(Table11[[#This Row],[LocId]],Towerops!A636:A1158,Towerops!A636:A1158,"NoTowerOpsReport")</f>
        <v>NoTowerOpsReport</v>
      </c>
    </row>
    <row r="630" spans="1:6" hidden="1">
      <c r="A630" t="s">
        <v>4680</v>
      </c>
      <c r="B630" t="s">
        <v>4681</v>
      </c>
      <c r="C630" s="1">
        <v>20</v>
      </c>
      <c r="D630" s="1"/>
      <c r="E630" t="s">
        <v>3612</v>
      </c>
      <c r="F630" t="str">
        <f>_xlfn.XLOOKUP(Table11[[#This Row],[LocId]],Towerops!A637:A1159,Towerops!A637:A1159,"NoTowerOpsReport")</f>
        <v>NoTowerOpsReport</v>
      </c>
    </row>
    <row r="631" spans="1:6" hidden="1">
      <c r="A631" t="s">
        <v>4682</v>
      </c>
      <c r="B631" t="s">
        <v>4683</v>
      </c>
      <c r="C631" s="1">
        <v>12</v>
      </c>
      <c r="D631" s="1"/>
      <c r="E631" t="s">
        <v>3612</v>
      </c>
      <c r="F631" t="str">
        <f>_xlfn.XLOOKUP(Table11[[#This Row],[LocId]],Towerops!A638:A1160,Towerops!A638:A1160,"NoTowerOpsReport")</f>
        <v>NoTowerOpsReport</v>
      </c>
    </row>
    <row r="632" spans="1:6" hidden="1">
      <c r="A632" t="s">
        <v>4684</v>
      </c>
      <c r="B632" t="s">
        <v>4685</v>
      </c>
      <c r="C632" s="1">
        <v>10</v>
      </c>
      <c r="D632" s="1">
        <v>3</v>
      </c>
      <c r="E632" t="s">
        <v>3612</v>
      </c>
      <c r="F632" t="str">
        <f>_xlfn.XLOOKUP(Table11[[#This Row],[LocId]],Towerops!A639:A1161,Towerops!A639:A1161,"NoTowerOpsReport")</f>
        <v>NoTowerOpsReport</v>
      </c>
    </row>
    <row r="633" spans="1:6" hidden="1">
      <c r="A633" t="s">
        <v>4686</v>
      </c>
      <c r="B633" t="s">
        <v>4687</v>
      </c>
      <c r="C633" s="1">
        <v>8</v>
      </c>
      <c r="D633" s="1"/>
      <c r="E633" t="s">
        <v>3612</v>
      </c>
      <c r="F633" t="str">
        <f>_xlfn.XLOOKUP(Table11[[#This Row],[LocId]],Towerops!A640:A1162,Towerops!A640:A1162,"NoTowerOpsReport")</f>
        <v>NoTowerOpsReport</v>
      </c>
    </row>
    <row r="634" spans="1:6" hidden="1">
      <c r="A634" t="s">
        <v>4688</v>
      </c>
      <c r="B634" t="s">
        <v>4689</v>
      </c>
      <c r="C634" s="1">
        <v>6</v>
      </c>
      <c r="D634" s="1">
        <v>6</v>
      </c>
      <c r="E634" t="s">
        <v>3612</v>
      </c>
      <c r="F634" t="str">
        <f>_xlfn.XLOOKUP(Table11[[#This Row],[LocId]],Towerops!A641:A1163,Towerops!A641:A1163,"NoTowerOpsReport")</f>
        <v>NoTowerOpsReport</v>
      </c>
    </row>
    <row r="635" spans="1:6" hidden="1">
      <c r="A635" t="s">
        <v>4690</v>
      </c>
      <c r="B635" t="s">
        <v>4691</v>
      </c>
      <c r="C635" s="1">
        <v>5</v>
      </c>
      <c r="D635" s="1"/>
      <c r="E635" t="s">
        <v>3612</v>
      </c>
      <c r="F635" t="str">
        <f>_xlfn.XLOOKUP(Table11[[#This Row],[LocId]],Towerops!A642:A1164,Towerops!A642:A1164,"NoTowerOpsReport")</f>
        <v>NoTowerOpsReport</v>
      </c>
    </row>
    <row r="636" spans="1:6" hidden="1">
      <c r="A636" t="s">
        <v>4692</v>
      </c>
      <c r="B636" t="s">
        <v>4693</v>
      </c>
      <c r="C636" s="1">
        <v>3</v>
      </c>
      <c r="D636" s="1"/>
      <c r="E636" t="s">
        <v>3612</v>
      </c>
      <c r="F636" t="str">
        <f>_xlfn.XLOOKUP(Table11[[#This Row],[LocId]],Towerops!A643:A1165,Towerops!A643:A1165,"NoTowerOpsReport")</f>
        <v>NoTowerOpsReport</v>
      </c>
    </row>
    <row r="637" spans="1:6" hidden="1">
      <c r="A637" t="s">
        <v>4694</v>
      </c>
      <c r="B637" t="s">
        <v>4695</v>
      </c>
      <c r="C637" s="1">
        <v>1</v>
      </c>
      <c r="D637" s="1"/>
      <c r="E637" t="s">
        <v>3612</v>
      </c>
      <c r="F637" t="str">
        <f>_xlfn.XLOOKUP(Table11[[#This Row],[LocId]],Towerops!A644:A1166,Towerops!A644:A1166,"NoTowerOpsReport")</f>
        <v>NoTowerOpsReport</v>
      </c>
    </row>
    <row r="638" spans="1:6" hidden="1">
      <c r="A638" t="s">
        <v>4696</v>
      </c>
      <c r="B638" t="s">
        <v>4697</v>
      </c>
      <c r="C638" s="1">
        <v>1</v>
      </c>
      <c r="D638" s="1"/>
      <c r="E638" t="s">
        <v>3612</v>
      </c>
      <c r="F638" t="str">
        <f>_xlfn.XLOOKUP(Table11[[#This Row],[LocId]],Towerops!A645:A1167,Towerops!A645:A1167,"NoTowerOpsReport")</f>
        <v>NoTowerOpsReport</v>
      </c>
    </row>
    <row r="639" spans="1:6" hidden="1">
      <c r="A639" t="s">
        <v>4698</v>
      </c>
      <c r="B639" t="s">
        <v>179</v>
      </c>
      <c r="C639" s="1">
        <v>0</v>
      </c>
      <c r="D639" s="1"/>
      <c r="E639" t="s">
        <v>3612</v>
      </c>
      <c r="F639" t="str">
        <f>_xlfn.XLOOKUP(Table11[[#This Row],[LocId]],Towerops!A646:A1168,Towerops!A646:A1168,"NoTowerOpsReport")</f>
        <v>NoTowerOpsReport</v>
      </c>
    </row>
    <row r="640" spans="1:6">
      <c r="C640" s="1"/>
      <c r="D64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Sabitha Pongadan</dc:creator>
  <cp:keywords/>
  <dc:description/>
  <cp:lastModifiedBy>Alec W Gray</cp:lastModifiedBy>
  <cp:revision/>
  <dcterms:created xsi:type="dcterms:W3CDTF">2022-03-08T01:53:09Z</dcterms:created>
  <dcterms:modified xsi:type="dcterms:W3CDTF">2022-04-12T13:46:44Z</dcterms:modified>
  <cp:category/>
  <cp:contentStatus/>
</cp:coreProperties>
</file>