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ded Task" sheetId="1" r:id="rId4"/>
    <sheet state="visible" name="Funnel data chart" sheetId="2" r:id="rId5"/>
    <sheet state="visible" name="Queries Used" sheetId="3" r:id="rId6"/>
    <sheet state="visible" name="Results from queries" sheetId="4" r:id="rId7"/>
    <sheet state="visible" name="Funnel Overview" sheetId="5" r:id="rId8"/>
  </sheets>
  <definedNames/>
  <calcPr/>
</workbook>
</file>

<file path=xl/sharedStrings.xml><?xml version="1.0" encoding="utf-8"?>
<sst xmlns="http://schemas.openxmlformats.org/spreadsheetml/2006/main" count="324" uniqueCount="170">
  <si>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</si>
  <si>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</si>
  <si>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</si>
  <si>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</si>
  <si>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</si>
  <si>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</si>
  <si>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</si>
  <si>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</si>
  <si>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</si>
  <si>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</si>
  <si>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</si>
  <si>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</si>
  <si>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</si>
  <si>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</si>
  <si>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</si>
  <si>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</si>
  <si>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</si>
  <si>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</si>
  <si>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</si>
  <si>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</si>
  <si>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</si>
  <si>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</si>
  <si>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</si>
  <si>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</si>
  <si>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</si>
  <si>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</si>
  <si>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</si>
  <si>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</si>
  <si>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</si>
  <si>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</si>
  <si>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</si>
  <si>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</si>
  <si>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</si>
  <si>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</si>
  <si>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</si>
  <si>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</si>
  <si>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</si>
  <si>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</si>
  <si>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</si>
  <si>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</si>
  <si>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</si>
  <si>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</si>
  <si>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</si>
  <si>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</si>
  <si>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</si>
  <si>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xml:space="preserve">* Bonus point for creating all the columns in SQL. </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</si>
  <si>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</si>
  <si>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</si>
  <si>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</si>
  <si>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</si>
  <si>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</si>
  <si>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3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</si>
  <si>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</si>
  <si>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</si>
  <si>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</si>
  <si>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</si>
  <si>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</si>
  <si>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</si>
  <si>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</si>
  <si>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</si>
  <si>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</si>
  <si>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</si>
  <si>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</si>
  <si>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</si>
  <si>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</si>
  <si>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US_events</t>
  </si>
  <si>
    <t>India_events</t>
  </si>
  <si>
    <t>Canada_events</t>
  </si>
  <si>
    <t>US_perc_drop</t>
  </si>
  <si>
    <t>India_perc_drop</t>
  </si>
  <si>
    <t>Canada_perc_drop</t>
  </si>
  <si>
    <t>first_visit</t>
  </si>
  <si>
    <t>select_item</t>
  </si>
  <si>
    <t>begin_checkout</t>
  </si>
  <si>
    <t>purchase</t>
  </si>
  <si>
    <t>Event_name</t>
  </si>
  <si>
    <t>Helper_column</t>
  </si>
  <si>
    <t>Event_count</t>
  </si>
  <si>
    <t>First Visit</t>
  </si>
  <si>
    <t>Viw Item</t>
  </si>
  <si>
    <t>Select Item</t>
  </si>
  <si>
    <t>Add to Cart</t>
  </si>
  <si>
    <t>Begin Checkout</t>
  </si>
  <si>
    <t>Purchase</t>
  </si>
  <si>
    <t>View Item</t>
  </si>
  <si>
    <t>Query that helped to choose the events</t>
  </si>
  <si>
    <t>WITH</t>
  </si>
  <si>
    <t>user_events AS (</t>
  </si>
  <si>
    <t>SELECT</t>
  </si>
  <si>
    <t>events.country,</t>
  </si>
  <si>
    <t>events.event_name,</t>
  </si>
  <si>
    <t>FROM</t>
  </si>
  <si>
    <t>`turing_data_analytics.raw_events` events</t>
  </si>
  <si>
    <t>INNER JOIN (</t>
  </si>
  <si>
    <t>user_pseudo_id,</t>
  </si>
  <si>
    <t>event_name,</t>
  </si>
  <si>
    <t>MIN(event_timestamp) AS min_timestamp</t>
  </si>
  <si>
    <t>`turing_data_analytics.raw_events`</t>
  </si>
  <si>
    <t>GROUP BY</t>
  </si>
  <si>
    <t>event_name ) user_events</t>
  </si>
  <si>
    <t>ON</t>
  </si>
  <si>
    <t>events.user_pseudo_id=user_events.user_pseudo_id</t>
  </si>
  <si>
    <t>AND events.event_timestamp=user_events.min_timestamp</t>
  </si>
  <si>
    <t>AND events.event_name=user_events.event_name )</t>
  </si>
  <si>
    <t>user_events.event_name,</t>
  </si>
  <si>
    <t>COUNT(user_events.event_name) AS events_count</t>
  </si>
  <si>
    <t>user_events</t>
  </si>
  <si>
    <t>where user_events.country = 'United States'</t>
  </si>
  <si>
    <t>user_events.event_name</t>
  </si>
  <si>
    <t>ORDER BY</t>
  </si>
  <si>
    <t>events_count desc</t>
  </si>
  <si>
    <t>Event count by country</t>
  </si>
  <si>
    <t>user_events.country,</t>
  </si>
  <si>
    <t>COUNT(user_events.country) AS events_count</t>
  </si>
  <si>
    <t>user_events.country</t>
  </si>
  <si>
    <t>LIMIT</t>
  </si>
  <si>
    <t>Events aggregation by country</t>
  </si>
  <si>
    <t>AND events.event_name=user_events.event_name ),</t>
  </si>
  <si>
    <t>country_counts AS(</t>
  </si>
  <si>
    <t>COUNTIF(country = "United States") AS US_events,</t>
  </si>
  <si>
    <t>COUNTIF(country = "India")AS India_events,</t>
  </si>
  <si>
    <t>COUNTIF(country = "Canada")AS Canada_events,</t>
  </si>
  <si>
    <t>WHERE</t>
  </si>
  <si>
    <t>user_events.event_name IN ('first_visit',</t>
  </si>
  <si>
    <t>"view_item",</t>
  </si>
  <si>
    <t>select_item',</t>
  </si>
  <si>
    <t>add_to_cart',</t>
  </si>
  <si>
    <t>"begin_checkout",</t>
  </si>
  <si>
    <t>"purchase")</t>
  </si>
  <si>
    <t>user_events.event_name)</t>
  </si>
  <si>
    <t>country_counts.event_name,</t>
  </si>
  <si>
    <t>country_counts.US_events,</t>
  </si>
  <si>
    <t>country_counts.India_events,</t>
  </si>
  <si>
    <t>country_counts.Canada_events,</t>
  </si>
  <si>
    <t>(country_counts.US_events + country_counts.Canada_events + country_counts.India_events) / (</t>
  </si>
  <si>
    <t>COUNT(event_name)</t>
  </si>
  <si>
    <t>event_name = "first_visit"</t>
  </si>
  <si>
    <t>AND country IN ("United States",</t>
  </si>
  <si>
    <t>"Canada",</t>
  </si>
  <si>
    <t>"India")) * 100 AS Full_perc,</t>
  </si>
  <si>
    <t>country_counts.US_events / (</t>
  </si>
  <si>
    <t>AND country ="United States") * 100 AS US_perc_drop,</t>
  </si>
  <si>
    <t>country_counts.India_events / (</t>
  </si>
  <si>
    <t>AND country ="India") * 100 AS India_perc_drop,</t>
  </si>
  <si>
    <t>country_counts.Canada_events / (</t>
  </si>
  <si>
    <t>AND country ="Canada") * 100 AS Canada_perc_drop</t>
  </si>
  <si>
    <t>country_counts</t>
  </si>
  <si>
    <t>country_counts.India_events</t>
  </si>
  <si>
    <t>full_perc desc</t>
  </si>
  <si>
    <t>events_count</t>
  </si>
  <si>
    <t>page_view</t>
  </si>
  <si>
    <t>user_engagement</t>
  </si>
  <si>
    <t>scroll</t>
  </si>
  <si>
    <t>view_promotion</t>
  </si>
  <si>
    <t>view_search_results</t>
  </si>
  <si>
    <t>add_shipping_info</t>
  </si>
  <si>
    <t>select_promotion</t>
  </si>
  <si>
    <t>add_payment_info</t>
  </si>
  <si>
    <t>click</t>
  </si>
  <si>
    <t>view_item_list</t>
  </si>
  <si>
    <t>country</t>
  </si>
  <si>
    <t>United States</t>
  </si>
  <si>
    <t>India</t>
  </si>
  <si>
    <t>Canada</t>
  </si>
  <si>
    <t>Funnel analysis allows you to understand the user journey and identify potential drop-off points in the conversion process.</t>
  </si>
  <si>
    <t>In this case, the funnel analysis highlights that there is a significant drop-off in the conversion rate from the first visit to the purchase step,</t>
  </si>
  <si>
    <t>indicating potential areas for optimization and improvement to increase the conversion rate and drive more purchases.</t>
  </si>
  <si>
    <t>The funnel diagram chows that if user has come till the select item stage, the posibility for the purchase is rather relevant.</t>
  </si>
  <si>
    <t>Retaention between the events in 3 different countries are very similar.</t>
  </si>
  <si>
    <t>Users in those 3 countries act similarly so the same actions may be taken to increase the retention till the Purchase event.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</si>
</sst>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0)"/>
  </numFmts>
  <fonts count="14">
    <font>
      <sz val="10.0"/>
      <color rgb="FF000000"/>
      <name val="Arial"/>
      <scheme val="minor"/>
    </font>
    <font>
      <b/>
      <color theme="1"/>
      <name val="Arial"/>
    </font>
    <font>
      <u/>
      <color rgb="FF0000FF"/>
    </font>
    <font>
      <color theme="1"/>
      <name val="Arial"/>
    </font>
    <font>
      <sz val="11.0"/>
      <color rgb="FF000000"/>
      <name val="Roboto"/>
    </font>
    <font>
      <color theme="1"/>
      <name val="Arial"/>
      <scheme val="minor"/>
    </font>
    <font>
      <b/>
      <sz val="11.0"/>
      <color theme="1"/>
      <name val="Arial"/>
    </font>
    <font>
      <sz val="9.0"/>
      <color rgb="FF3367D6"/>
      <name val="&quot;Roboto Mono&quot;"/>
    </font>
    <font>
      <sz val="9.0"/>
      <color rgb="FF37474F"/>
      <name val="&quot;Roboto Mono&quot;"/>
    </font>
    <font>
      <sz val="9.0"/>
      <color rgb="FF3A474E"/>
      <name val="&quot;Roboto Mono&quot;"/>
    </font>
    <font>
      <sz val="9.0"/>
      <color rgb="FF000000"/>
      <name val="&quot;Roboto Mono&quot;"/>
    </font>
    <font>
      <sz val="9.0"/>
      <color rgb="FF0D904F"/>
      <name val="&quot;Roboto Mono&quot;"/>
    </font>
    <font>
      <sz val="9.0"/>
      <color rgb="FFF4511E"/>
      <name val="&quot;Roboto Mono&quot;"/>
    </font>
    <font>
      <i/>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F1C232"/>
        <bgColor rgb="FFF1C232"/>
      </patternFill>
    </fill>
  </fills>
  <borders count="7">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3" numFmtId="0" xfId="0" applyFont="1"/>
    <xf borderId="1" fillId="0" fontId="3" numFmtId="0" xfId="0" applyBorder="1" applyFont="1"/>
    <xf borderId="2" fillId="0" fontId="3" numFmtId="0" xfId="0" applyBorder="1" applyFont="1"/>
    <xf borderId="3" fillId="2" fontId="4" numFmtId="0" xfId="0" applyBorder="1" applyFill="1" applyFont="1"/>
    <xf borderId="0" fillId="3" fontId="3" numFmtId="0" xfId="0" applyFill="1" applyFont="1"/>
    <xf borderId="4" fillId="0" fontId="3" numFmtId="0" xfId="0" applyBorder="1" applyFont="1"/>
    <xf borderId="5" fillId="0" fontId="3" numFmtId="0" xfId="0" applyBorder="1" applyFont="1"/>
    <xf borderId="6" fillId="2" fontId="4" numFmtId="0" xfId="0" applyBorder="1" applyFont="1"/>
    <xf borderId="5" fillId="3" fontId="3" numFmtId="0" xfId="0" applyBorder="1" applyFont="1"/>
    <xf borderId="0" fillId="0" fontId="5" numFmtId="0" xfId="0" applyFont="1"/>
    <xf borderId="1" fillId="0" fontId="1" numFmtId="0" xfId="0" applyBorder="1" applyFont="1"/>
    <xf borderId="2" fillId="0" fontId="1" numFmtId="0" xfId="0" applyBorder="1" applyFont="1"/>
    <xf borderId="0" fillId="0" fontId="3" numFmtId="164" xfId="0" applyFont="1" applyNumberFormat="1"/>
    <xf borderId="0" fillId="0" fontId="3" numFmtId="10" xfId="0" applyFont="1" applyNumberFormat="1"/>
    <xf borderId="0" fillId="0" fontId="1" numFmtId="0" xfId="0" applyAlignment="1" applyFont="1">
      <alignment vertical="bottom"/>
    </xf>
    <xf borderId="0" fillId="0" fontId="3" numFmtId="0" xfId="0" applyAlignment="1" applyFont="1">
      <alignment vertical="bottom"/>
    </xf>
    <xf borderId="0" fillId="0" fontId="6"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3" numFmtId="0" xfId="0" applyAlignment="1" applyFont="1">
      <alignment readingOrder="0" vertical="bottom"/>
    </xf>
    <xf borderId="0" fillId="0" fontId="5"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2" fontId="9"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2" fontId="12" numFmtId="0" xfId="0" applyAlignment="1" applyFont="1">
      <alignment readingOrder="0"/>
    </xf>
    <xf quotePrefix="1" borderId="0" fillId="2" fontId="9"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shrinkToFit="0" vertical="bottom" wrapText="0"/>
    </xf>
    <xf borderId="0" fillId="0" fontId="1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Funnel Chart</a:t>
            </a:r>
          </a:p>
        </c:rich>
      </c:tx>
      <c:overlay val="0"/>
    </c:title>
    <c:plotArea>
      <c:layout/>
      <c:barChart>
        <c:barDir val="bar"/>
        <c:grouping val="stacked"/>
        <c:ser>
          <c:idx val="0"/>
          <c:order val="0"/>
          <c:tx>
            <c:strRef>
              <c:f>'Funnel data chart'!$B$10</c:f>
            </c:strRef>
          </c:tx>
          <c:spPr>
            <a:solidFill>
              <a:srgbClr val="FFFFFF"/>
            </a:solidFill>
            <a:ln cmpd="sng">
              <a:solidFill>
                <a:srgbClr val="FFFFFF">
                  <a:alpha val="0"/>
                </a:srgbClr>
              </a:solidFill>
            </a:ln>
          </c:spPr>
          <c:cat>
            <c:strRef>
              <c:f>'Funnel data chart'!$A$11:$A$16</c:f>
            </c:strRef>
          </c:cat>
          <c:val>
            <c:numRef>
              <c:f>'Funnel data chart'!$B$11:$B$16</c:f>
              <c:numCache/>
            </c:numRef>
          </c:val>
        </c:ser>
        <c:ser>
          <c:idx val="1"/>
          <c:order val="1"/>
          <c:tx>
            <c:strRef>
              <c:f>'Funnel data chart'!$C$10</c:f>
            </c:strRef>
          </c:tx>
          <c:spPr>
            <a:solidFill>
              <a:srgbClr val="A64D79"/>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'Funnel data chart'!$A$11:$A$16</c:f>
            </c:strRef>
          </c:cat>
          <c:val>
            <c:numRef>
              <c:f>'Funnel data chart'!$C$11:$C$16</c:f>
              <c:numCache/>
            </c:numRef>
          </c:val>
        </c:ser>
        <c:overlap val="100"/>
        <c:axId val="1231413377"/>
        <c:axId val="468463580"/>
      </c:barChart>
      <c:catAx>
        <c:axId val="12314133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8463580"/>
      </c:catAx>
      <c:valAx>
        <c:axId val="468463580"/>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231413377"/>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Funnel Chart, %</a:t>
            </a:r>
          </a:p>
        </c:rich>
      </c:tx>
      <c:overlay val="0"/>
    </c:title>
    <c:plotArea>
      <c:layout/>
      <c:barChart>
        <c:barDir val="bar"/>
        <c:grouping val="stacked"/>
        <c:ser>
          <c:idx val="0"/>
          <c:order val="0"/>
          <c:tx>
            <c:strRef>
              <c:f>'Funnel data chart'!$B$31</c:f>
            </c:strRef>
          </c:tx>
          <c:spPr>
            <a:solidFill>
              <a:srgbClr val="FFFFFF"/>
            </a:solidFill>
            <a:ln cmpd="sng">
              <a:solidFill>
                <a:srgbClr val="FFFFFF">
                  <a:alpha val="0"/>
                </a:srgbClr>
              </a:solidFill>
            </a:ln>
          </c:spPr>
          <c:cat>
            <c:strRef>
              <c:f>'Funnel data chart'!$A$32:$A$37</c:f>
            </c:strRef>
          </c:cat>
          <c:val>
            <c:numRef>
              <c:f>'Funnel data chart'!$B$32:$B$37</c:f>
              <c:numCache/>
            </c:numRef>
          </c:val>
        </c:ser>
        <c:ser>
          <c:idx val="1"/>
          <c:order val="1"/>
          <c:tx>
            <c:v>US</c:v>
          </c:tx>
          <c:spPr>
            <a:solidFill>
              <a:srgbClr val="A64D79"/>
            </a:solidFill>
            <a:ln cmpd="sng">
              <a:solidFill>
                <a:srgbClr val="000000"/>
              </a:solidFill>
            </a:ln>
          </c:spPr>
          <c:dPt>
            <c:idx val="0"/>
          </c:dPt>
          <c:cat>
            <c:strRef>
              <c:f>'Funnel data chart'!$A$32:$A$37</c:f>
            </c:strRef>
          </c:cat>
          <c:val>
            <c:numRef>
              <c:f>'Funnel data chart'!$C$32:$C$37</c:f>
              <c:numCache/>
            </c:numRef>
          </c:val>
        </c:ser>
        <c:ser>
          <c:idx val="2"/>
          <c:order val="2"/>
          <c:tx>
            <c:v>India</c:v>
          </c:tx>
          <c:spPr>
            <a:solidFill>
              <a:schemeClr val="accent3"/>
            </a:solidFill>
            <a:ln cmpd="sng">
              <a:solidFill>
                <a:srgbClr val="000000"/>
              </a:solidFill>
            </a:ln>
          </c:spPr>
          <c:dPt>
            <c:idx val="0"/>
          </c:dPt>
          <c:dPt>
            <c:idx val="1"/>
          </c:dPt>
          <c:dPt>
            <c:idx val="2"/>
          </c:dPt>
          <c:dPt>
            <c:idx val="3"/>
          </c:dPt>
          <c:dPt>
            <c:idx val="4"/>
          </c:dPt>
          <c:dPt>
            <c:idx val="5"/>
          </c:dPt>
          <c:dLbls>
            <c:dLbl>
              <c:idx val="0"/>
              <c:tx>
                <c:rich>
                  <a:bodyPr/>
                  <a:lstStyle/>
                  <a:p>
                    <a:pPr lvl="0">
                      <a:defRPr b="0">
                        <a:solidFill>
                          <a:srgbClr val="000000"/>
                        </a:solidFill>
                        <a:latin typeface="Roboto"/>
                      </a:defRPr>
                    </a:pPr>
                    <a:r>
                      <a:rPr b="0">
                        <a:solidFill>
                          <a:srgbClr val="000000"/>
                        </a:solidFill>
                        <a:latin typeface="Roboto"/>
                      </a:rPr>
                      <a:t>100 %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23,93 %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5.16 %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4.96 %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4"/>
              <c:tx>
                <c:rich>
                  <a:bodyPr/>
                  <a:lstStyle/>
                  <a:p>
                    <a:pPr lvl="0">
                      <a:defRPr b="0">
                        <a:solidFill>
                          <a:srgbClr val="000000"/>
                        </a:solidFill>
                        <a:latin typeface="Roboto"/>
                      </a:defRPr>
                    </a:pPr>
                    <a:r>
                      <a:rPr b="0">
                        <a:solidFill>
                          <a:srgbClr val="000000"/>
                        </a:solidFill>
                        <a:latin typeface="Roboto"/>
                      </a:rPr>
                      <a:t>3.81 %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5387779101936582"/>
                  <c:y val="0.8762057877813506"/>
                </c:manualLayout>
              </c:layout>
              <c:tx>
                <c:rich>
                  <a:bodyPr/>
                  <a:lstStyle/>
                  <a:p>
                    <a:pPr lvl="0">
                      <a:defRPr b="0">
                        <a:solidFill>
                          <a:srgbClr val="000000"/>
                        </a:solidFill>
                        <a:latin typeface="Roboto"/>
                      </a:defRPr>
                    </a:pPr>
                    <a:r>
                      <a:rPr b="0">
                        <a:solidFill>
                          <a:srgbClr val="000000"/>
                        </a:solidFill>
                        <a:latin typeface="Roboto"/>
                      </a:rPr>
                      <a:t>1.73 %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'Funnel data chart'!$A$32:$A$37</c:f>
            </c:strRef>
          </c:cat>
          <c:val>
            <c:numRef>
              <c:f>'Funnel data chart'!$D$32:$D$37</c:f>
              <c:numCache/>
            </c:numRef>
          </c:val>
        </c:ser>
        <c:ser>
          <c:idx val="3"/>
          <c:order val="3"/>
          <c:tx>
            <c:v>Canada</c:v>
          </c:tx>
          <c:spPr>
            <a:solidFill>
              <a:schemeClr val="accent4"/>
            </a:solidFill>
            <a:ln cmpd="sng">
              <a:solidFill>
                <a:srgbClr val="000000"/>
              </a:solidFill>
            </a:ln>
          </c:spPr>
          <c:dPt>
            <c:idx val="0"/>
          </c:dPt>
          <c:dPt>
            <c:idx val="1"/>
          </c:dPt>
          <c:cat>
            <c:strRef>
              <c:f>'Funnel data chart'!$A$32:$A$37</c:f>
            </c:strRef>
          </c:cat>
          <c:val>
            <c:numRef>
              <c:f>'Funnel data chart'!$E$32:$E$37</c:f>
              <c:numCache/>
            </c:numRef>
          </c:val>
        </c:ser>
        <c:overlap val="100"/>
        <c:axId val="640598228"/>
        <c:axId val="486016285"/>
      </c:barChart>
      <c:catAx>
        <c:axId val="6405982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6016285"/>
      </c:catAx>
      <c:valAx>
        <c:axId val="486016285"/>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640598228"/>
        <c:crosses val="max"/>
      </c:valAx>
    </c:plotArea>
    <c:legend>
      <c:legendPos val="b"/>
      <c:legendEntry>
        <c:idx val="0"/>
        <c:txPr>
          <a:bodyPr/>
          <a:lstStyle/>
          <a:p>
            <a:pPr lvl="0">
              <a:defRPr>
                <a:solidFill>
                  <a:srgbClr val="FFFFFF"/>
                </a:solidFill>
              </a:defRPr>
            </a:pPr>
          </a:p>
        </c:txPr>
      </c:legendEntry>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Funnel Chart, %</a:t>
            </a:r>
          </a:p>
        </c:rich>
      </c:tx>
      <c:overlay val="0"/>
    </c:title>
    <c:plotArea>
      <c:layout/>
      <c:barChart>
        <c:barDir val="bar"/>
        <c:grouping val="stacked"/>
        <c:ser>
          <c:idx val="0"/>
          <c:order val="0"/>
          <c:tx>
            <c:strRef>
              <c:f>'Funnel data chart'!$B$31</c:f>
            </c:strRef>
          </c:tx>
          <c:spPr>
            <a:solidFill>
              <a:srgbClr val="FFFFFF"/>
            </a:solidFill>
            <a:ln cmpd="sng">
              <a:solidFill>
                <a:srgbClr val="FFFFFF">
                  <a:alpha val="0"/>
                </a:srgbClr>
              </a:solidFill>
            </a:ln>
          </c:spPr>
          <c:cat>
            <c:strRef>
              <c:f>'Funnel data chart'!$A$32:$A$37</c:f>
            </c:strRef>
          </c:cat>
          <c:val>
            <c:numRef>
              <c:f>'Funnel data chart'!$B$32:$B$37</c:f>
              <c:numCache/>
            </c:numRef>
          </c:val>
        </c:ser>
        <c:ser>
          <c:idx val="1"/>
          <c:order val="1"/>
          <c:tx>
            <c:v>US</c:v>
          </c:tx>
          <c:spPr>
            <a:solidFill>
              <a:srgbClr val="A64D79"/>
            </a:solidFill>
            <a:ln cmpd="sng">
              <a:solidFill>
                <a:srgbClr val="000000"/>
              </a:solidFill>
            </a:ln>
          </c:spPr>
          <c:dPt>
            <c:idx val="0"/>
          </c:dPt>
          <c:cat>
            <c:strRef>
              <c:f>'Funnel data chart'!$A$32:$A$37</c:f>
            </c:strRef>
          </c:cat>
          <c:val>
            <c:numRef>
              <c:f>'Funnel data chart'!$C$32:$C$37</c:f>
              <c:numCache/>
            </c:numRef>
          </c:val>
        </c:ser>
        <c:ser>
          <c:idx val="2"/>
          <c:order val="2"/>
          <c:tx>
            <c:v>India</c:v>
          </c:tx>
          <c:spPr>
            <a:solidFill>
              <a:schemeClr val="accent3"/>
            </a:solidFill>
            <a:ln cmpd="sng">
              <a:solidFill>
                <a:srgbClr val="000000"/>
              </a:solidFill>
            </a:ln>
          </c:spPr>
          <c:dPt>
            <c:idx val="0"/>
          </c:dPt>
          <c:dPt>
            <c:idx val="1"/>
          </c:dPt>
          <c:dPt>
            <c:idx val="2"/>
          </c:dPt>
          <c:dPt>
            <c:idx val="3"/>
          </c:dPt>
          <c:dPt>
            <c:idx val="4"/>
          </c:dPt>
          <c:dPt>
            <c:idx val="5"/>
          </c:dPt>
          <c:dLbls>
            <c:dLbl>
              <c:idx val="0"/>
              <c:tx>
                <c:rich>
                  <a:bodyPr/>
                  <a:lstStyle/>
                  <a:p>
                    <a:pPr lvl="0">
                      <a:defRPr b="0">
                        <a:solidFill>
                          <a:srgbClr val="000000"/>
                        </a:solidFill>
                        <a:latin typeface="Roboto"/>
                      </a:defRPr>
                    </a:pPr>
                    <a:r>
                      <a:rPr b="0">
                        <a:solidFill>
                          <a:srgbClr val="000000"/>
                        </a:solidFill>
                        <a:latin typeface="Roboto"/>
                      </a:rPr>
                      <a:t>100 %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23,93 %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5.16 %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4.96 %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4"/>
              <c:tx>
                <c:rich>
                  <a:bodyPr/>
                  <a:lstStyle/>
                  <a:p>
                    <a:pPr lvl="0">
                      <a:defRPr b="0">
                        <a:solidFill>
                          <a:srgbClr val="000000"/>
                        </a:solidFill>
                        <a:latin typeface="Roboto"/>
                      </a:defRPr>
                    </a:pPr>
                    <a:r>
                      <a:rPr b="0">
                        <a:solidFill>
                          <a:srgbClr val="000000"/>
                        </a:solidFill>
                        <a:latin typeface="Roboto"/>
                      </a:rPr>
                      <a:t>3.81 %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5387779101936582"/>
                  <c:y val="0.8762057877813506"/>
                </c:manualLayout>
              </c:layout>
              <c:tx>
                <c:rich>
                  <a:bodyPr/>
                  <a:lstStyle/>
                  <a:p>
                    <a:pPr lvl="0">
                      <a:defRPr b="0">
                        <a:solidFill>
                          <a:srgbClr val="000000"/>
                        </a:solidFill>
                        <a:latin typeface="Roboto"/>
                      </a:defRPr>
                    </a:pPr>
                    <a:r>
                      <a:rPr b="0">
                        <a:solidFill>
                          <a:srgbClr val="000000"/>
                        </a:solidFill>
                        <a:latin typeface="Roboto"/>
                      </a:rPr>
                      <a:t>1.73 %</a:t>
                    </a:r>
                  </a:p>
                </c:rich>
              </c:tx>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'Funnel data chart'!$A$32:$A$37</c:f>
            </c:strRef>
          </c:cat>
          <c:val>
            <c:numRef>
              <c:f>'Funnel data chart'!$D$32:$D$37</c:f>
              <c:numCache/>
            </c:numRef>
          </c:val>
        </c:ser>
        <c:ser>
          <c:idx val="3"/>
          <c:order val="3"/>
          <c:tx>
            <c:v>Canada</c:v>
          </c:tx>
          <c:spPr>
            <a:solidFill>
              <a:schemeClr val="accent4"/>
            </a:solidFill>
            <a:ln cmpd="sng">
              <a:solidFill>
                <a:srgbClr val="000000"/>
              </a:solidFill>
            </a:ln>
          </c:spPr>
          <c:dPt>
            <c:idx val="0"/>
          </c:dPt>
          <c:dPt>
            <c:idx val="1"/>
          </c:dPt>
          <c:cat>
            <c:strRef>
              <c:f>'Funnel data chart'!$A$32:$A$37</c:f>
            </c:strRef>
          </c:cat>
          <c:val>
            <c:numRef>
              <c:f>'Funnel data chart'!$E$32:$E$37</c:f>
              <c:numCache/>
            </c:numRef>
          </c:val>
        </c:ser>
        <c:overlap val="100"/>
        <c:axId val="378881919"/>
        <c:axId val="447883148"/>
      </c:barChart>
      <c:catAx>
        <c:axId val="3788819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7883148"/>
      </c:catAx>
      <c:valAx>
        <c:axId val="447883148"/>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378881919"/>
        <c:crosses val="max"/>
      </c:valAx>
    </c:plotArea>
    <c:legend>
      <c:legendPos val="b"/>
      <c:legendEntry>
        <c:idx val="0"/>
        <c:txPr>
          <a:bodyPr/>
          <a:lstStyle/>
          <a:p>
            <a:pPr lvl="0">
              <a:defRPr>
                <a:solidFill>
                  <a:srgbClr val="FFFFFF"/>
                </a:solidFill>
              </a:defRPr>
            </a:pPr>
          </a:p>
        </c:txPr>
      </c:legendEntry>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238125</xdr:colOff>
      <xdr:row>9</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66675</xdr:colOff>
      <xdr:row>29</xdr:row>
      <xdr:rowOff>180975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1</xdr:row>
      <xdr:rowOff>133350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5"/>
    <col customWidth="1" min="4" max="4" width="17.13"/>
    <col customWidth="1" min="5" max="5" width="15.75"/>
    <col customWidth="1" min="6" max="6" width="20.38"/>
    <col customWidth="1" min="7" max="7" width="20.88"/>
    <col customWidth="1" min="8" max="8" width="17.5"/>
  </cols>
  <sheetData>
    <row r="1" ht="15.75" customHeight="1">
      <c r="A1" s="1" t="s">
        <v>0</v>
      </c>
    </row>
    <row r="2" ht="15.75" customHeight="1">
      <c r="A2" s="1" t="s">
        <v>1</v>
      </c>
      <c r="E2" s="2" t="s">
        <v>2</v>
      </c>
    </row>
    <row r="3" ht="15.75" customHeight="1">
      <c r="A3" s="1" t="s">
        <v>3</v>
      </c>
    </row>
    <row r="4" ht="15.75" customHeight="1">
      <c r="A4" s="3" t="s">
        <v>4</v>
      </c>
    </row>
    <row r="5" ht="15.75" customHeight="1">
      <c r="A5" s="4" t="s">
        <v>5</v>
      </c>
    </row>
    <row r="6" ht="15.75" customHeight="1">
      <c r="A6" s="4" t="s">
        <v>6</v>
      </c>
    </row>
    <row r="7" ht="15.75" customHeight="1">
      <c r="A7" s="1" t="s">
        <v>7</v>
      </c>
      <c r="F7" s="1" t="s">
        <v>8</v>
      </c>
    </row>
    <row r="8" ht="15.75" customHeight="1">
      <c r="A8" s="5" t="s">
        <v>9</v>
      </c>
      <c r="B8" s="5" t="s">
        <v>10</v>
      </c>
      <c r="C8" s="5" t="s">
        <v>11</v>
      </c>
      <c r="D8" s="5" t="s">
        <v>12</v>
      </c>
      <c r="F8" s="5" t="s">
        <v>9</v>
      </c>
      <c r="G8" s="5" t="s">
        <v>10</v>
      </c>
      <c r="H8" s="5" t="s">
        <v>11</v>
      </c>
      <c r="I8" s="5" t="s">
        <v>12</v>
      </c>
    </row>
    <row r="9" ht="15.75" customHeight="1">
      <c r="A9" s="6">
        <v>7965612.0</v>
      </c>
      <c r="B9" s="4" t="s">
        <v>13</v>
      </c>
      <c r="C9" s="7" t="s">
        <v>14</v>
      </c>
      <c r="D9" s="7" t="s">
        <v>15</v>
      </c>
      <c r="F9" s="6">
        <v>7965612.0</v>
      </c>
      <c r="G9" s="4" t="s">
        <v>13</v>
      </c>
      <c r="H9" s="7" t="s">
        <v>14</v>
      </c>
      <c r="I9" s="7" t="s">
        <v>15</v>
      </c>
    </row>
    <row r="10" ht="15.75" customHeight="1">
      <c r="A10" s="6">
        <v>7965612.0</v>
      </c>
      <c r="B10" s="8" t="s">
        <v>16</v>
      </c>
      <c r="C10" s="7" t="s">
        <v>17</v>
      </c>
      <c r="D10" s="7" t="s">
        <v>15</v>
      </c>
      <c r="F10" s="6">
        <v>7965612.0</v>
      </c>
      <c r="G10" s="4" t="s">
        <v>16</v>
      </c>
      <c r="H10" s="7" t="s">
        <v>17</v>
      </c>
      <c r="I10" s="7" t="s">
        <v>15</v>
      </c>
    </row>
    <row r="11" ht="15.75" customHeight="1">
      <c r="A11" s="6">
        <v>7965612.0</v>
      </c>
      <c r="B11" s="8" t="s">
        <v>16</v>
      </c>
      <c r="C11" s="7" t="s">
        <v>18</v>
      </c>
      <c r="D11" s="7" t="s">
        <v>15</v>
      </c>
      <c r="F11" s="9">
        <v>7965612.0</v>
      </c>
      <c r="G11" s="10" t="s">
        <v>19</v>
      </c>
      <c r="H11" s="11" t="s">
        <v>20</v>
      </c>
      <c r="I11" s="11" t="s">
        <v>15</v>
      </c>
    </row>
    <row r="12" ht="15.75" customHeight="1">
      <c r="A12" s="6">
        <v>7965612.0</v>
      </c>
      <c r="B12" s="4" t="s">
        <v>19</v>
      </c>
      <c r="C12" s="7" t="s">
        <v>20</v>
      </c>
      <c r="D12" s="7" t="s">
        <v>15</v>
      </c>
    </row>
    <row r="13" ht="15.75" customHeight="1">
      <c r="A13" s="9">
        <v>7965612.0</v>
      </c>
      <c r="B13" s="12" t="s">
        <v>16</v>
      </c>
      <c r="C13" s="11" t="s">
        <v>21</v>
      </c>
      <c r="D13" s="11" t="s">
        <v>15</v>
      </c>
    </row>
    <row r="14" ht="15.75" customHeight="1">
      <c r="A14" s="4" t="s">
        <v>22</v>
      </c>
      <c r="B14" s="4"/>
    </row>
    <row r="15" ht="15.75" customHeight="1">
      <c r="A15" s="4"/>
      <c r="B15" s="4"/>
    </row>
    <row r="16" ht="15.75" customHeight="1">
      <c r="A16" s="1" t="s">
        <v>23</v>
      </c>
    </row>
    <row r="17" ht="15.75" customHeight="1">
      <c r="A17" s="4" t="s">
        <v>24</v>
      </c>
    </row>
    <row r="18" ht="15.75" customHeight="1">
      <c r="A18" s="4" t="s">
        <v>25</v>
      </c>
    </row>
    <row r="19" ht="15.75" customHeight="1">
      <c r="A19" s="4" t="s">
        <v>26</v>
      </c>
    </row>
    <row r="20" ht="15.75" customHeight="1">
      <c r="A20" s="4" t="s">
        <v>27</v>
      </c>
    </row>
    <row r="21" ht="15.75" customHeight="1">
      <c r="A21" s="4" t="s">
        <v>28</v>
      </c>
    </row>
    <row r="22" ht="15.75" customHeight="1"/>
    <row r="23" ht="15.75" customHeight="1">
      <c r="A23" s="1" t="s">
        <v>29</v>
      </c>
    </row>
    <row r="24" ht="15.75" customHeight="1">
      <c r="A24" s="1" t="s">
        <v>30</v>
      </c>
    </row>
    <row r="25" ht="15.75" customHeight="1">
      <c r="A25" s="1" t="s">
        <v>31</v>
      </c>
      <c r="M25" s="13">
        <f>SUM(C29:E29)/sum(C28:E28)*100</f>
        <v>16.84792669</v>
      </c>
    </row>
    <row r="26" ht="15.75" customHeight="1">
      <c r="A26" s="1" t="s">
        <v>32</v>
      </c>
    </row>
    <row r="27" ht="15.75" customHeight="1">
      <c r="A27" s="14" t="s">
        <v>33</v>
      </c>
      <c r="B27" s="14" t="s">
        <v>34</v>
      </c>
      <c r="C27" s="14" t="s">
        <v>35</v>
      </c>
      <c r="D27" s="14" t="s">
        <v>36</v>
      </c>
      <c r="E27" s="14" t="s">
        <v>37</v>
      </c>
      <c r="F27" s="14" t="s">
        <v>38</v>
      </c>
      <c r="G27" s="14" t="s">
        <v>39</v>
      </c>
      <c r="H27" s="14" t="s">
        <v>40</v>
      </c>
      <c r="I27" s="14" t="s">
        <v>41</v>
      </c>
    </row>
    <row r="28" ht="15.75" customHeight="1">
      <c r="A28" s="15">
        <v>1.0</v>
      </c>
      <c r="B28" s="4" t="s">
        <v>42</v>
      </c>
      <c r="C28" s="16">
        <v>50025.0</v>
      </c>
      <c r="D28" s="16">
        <v>25174.0</v>
      </c>
      <c r="E28" s="4">
        <v>11233.0</v>
      </c>
      <c r="F28" s="17">
        <f>SUM(C28:D28)/SUM(C$28:D$28)</f>
        <v>1</v>
      </c>
      <c r="G28" s="17">
        <f t="shared" ref="G28:I28" si="1">C28/C$28</f>
        <v>1</v>
      </c>
      <c r="H28" s="17">
        <f t="shared" si="1"/>
        <v>1</v>
      </c>
      <c r="I28" s="17">
        <f t="shared" si="1"/>
        <v>1</v>
      </c>
    </row>
    <row r="29" ht="15.75" customHeight="1">
      <c r="A29" s="15">
        <v>2.0</v>
      </c>
      <c r="B29" s="4" t="s">
        <v>43</v>
      </c>
      <c r="C29" s="16">
        <v>7145.0</v>
      </c>
      <c r="D29" s="16">
        <v>5117.0</v>
      </c>
      <c r="E29" s="4">
        <v>2300.0</v>
      </c>
      <c r="F29" s="17">
        <f>SUM(C29:E29)/SUM(C$28:E$28)</f>
        <v>0.1684792669</v>
      </c>
      <c r="G29" s="17">
        <f t="shared" ref="G29:I29" si="2">C29/C$28</f>
        <v>0.1428285857</v>
      </c>
      <c r="H29" s="17">
        <f t="shared" si="2"/>
        <v>0.2032652737</v>
      </c>
      <c r="I29" s="17">
        <f t="shared" si="2"/>
        <v>0.2047538503</v>
      </c>
    </row>
    <row r="30" ht="15.75" customHeight="1"/>
    <row r="31" ht="15.75" customHeight="1">
      <c r="A31" s="4" t="s">
        <v>44</v>
      </c>
    </row>
    <row r="32" ht="15.75" customHeight="1">
      <c r="A32" s="4" t="s">
        <v>45</v>
      </c>
    </row>
    <row r="33" ht="15.75" customHeight="1">
      <c r="A33" s="4" t="s">
        <v>46</v>
      </c>
    </row>
    <row r="34" ht="15.75" customHeight="1">
      <c r="A34" s="1" t="s">
        <v>47</v>
      </c>
    </row>
    <row r="35" ht="15.75" customHeight="1">
      <c r="A35" s="4" t="s">
        <v>48</v>
      </c>
    </row>
    <row r="36" ht="15.75" customHeight="1">
      <c r="A36" s="1" t="s">
        <v>49</v>
      </c>
    </row>
    <row r="37" ht="15.75" customHeight="1">
      <c r="A37" s="4" t="s">
        <v>50</v>
      </c>
    </row>
    <row r="38" ht="15.75" customHeight="1"/>
    <row r="39" ht="15.75" customHeight="1"/>
    <row r="40" ht="15.75" customHeight="1">
      <c r="A40" s="1" t="s">
        <v>51</v>
      </c>
    </row>
    <row r="41" ht="15.75" customHeight="1"/>
    <row r="42" ht="15.75" customHeight="1">
      <c r="A42" s="18" t="s">
        <v>52</v>
      </c>
    </row>
    <row r="43" ht="15.75" customHeight="1">
      <c r="A43" s="19" t="s">
        <v>53</v>
      </c>
    </row>
    <row r="44" ht="15.75" customHeight="1">
      <c r="A44" s="19" t="s">
        <v>54</v>
      </c>
    </row>
    <row r="45" ht="15.75" customHeight="1">
      <c r="A45" s="19" t="s">
        <v>55</v>
      </c>
    </row>
    <row r="46" ht="15.75" customHeight="1">
      <c r="A46" s="4" t="s">
        <v>56</v>
      </c>
    </row>
    <row r="47" ht="15.75" customHeight="1">
      <c r="A47" s="4" t="s">
        <v>57</v>
      </c>
    </row>
    <row r="48" ht="15.75" customHeight="1">
      <c r="A48" s="4" t="s">
        <v>58</v>
      </c>
    </row>
    <row r="49" ht="15.75" customHeight="1">
      <c r="A49" s="19"/>
    </row>
    <row r="50" ht="15.75" customHeight="1">
      <c r="A50" s="19" t="s">
        <v>59</v>
      </c>
    </row>
    <row r="51" ht="15.75" customHeight="1">
      <c r="A51" s="20" t="s">
        <v>60</v>
      </c>
    </row>
    <row r="52" ht="15.75" customHeight="1">
      <c r="A52" s="19" t="s">
        <v>61</v>
      </c>
    </row>
    <row r="53" ht="15.75" customHeight="1">
      <c r="A53" s="19" t="s">
        <v>62</v>
      </c>
    </row>
    <row r="54" ht="15.75" customHeight="1">
      <c r="A54" s="19" t="s">
        <v>63</v>
      </c>
    </row>
    <row r="55" ht="15.75" customHeight="1">
      <c r="A55" s="19" t="s">
        <v>64</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 t="s">
        <v>34</v>
      </c>
      <c r="B1" s="21" t="s">
        <v>65</v>
      </c>
      <c r="C1" s="21" t="s">
        <v>66</v>
      </c>
      <c r="D1" s="21" t="s">
        <v>67</v>
      </c>
      <c r="E1" s="21" t="s">
        <v>38</v>
      </c>
      <c r="F1" s="21" t="s">
        <v>68</v>
      </c>
      <c r="G1" s="21" t="s">
        <v>69</v>
      </c>
      <c r="H1" s="22" t="s">
        <v>70</v>
      </c>
    </row>
    <row r="2">
      <c r="A2" s="21" t="s">
        <v>71</v>
      </c>
      <c r="B2" s="23">
        <v>112863.0</v>
      </c>
      <c r="C2" s="23">
        <v>24117.0</v>
      </c>
      <c r="D2" s="23">
        <v>19296.0</v>
      </c>
      <c r="E2" s="23">
        <v>100.0</v>
      </c>
      <c r="F2" s="23">
        <v>100.0</v>
      </c>
      <c r="G2" s="23">
        <v>100.0</v>
      </c>
      <c r="H2" s="23">
        <v>100.0</v>
      </c>
    </row>
    <row r="3">
      <c r="A3" s="21" t="s">
        <v>16</v>
      </c>
      <c r="B3" s="23">
        <v>26953.0</v>
      </c>
      <c r="C3" s="23">
        <v>5795.0</v>
      </c>
      <c r="D3" s="23">
        <v>4653.0</v>
      </c>
      <c r="E3" s="23">
        <v>23.93</v>
      </c>
      <c r="F3" s="23">
        <v>23.88</v>
      </c>
      <c r="G3" s="23">
        <v>24.03</v>
      </c>
      <c r="H3" s="23">
        <v>24.11</v>
      </c>
    </row>
    <row r="4">
      <c r="A4" s="21" t="s">
        <v>72</v>
      </c>
      <c r="B4" s="23">
        <v>5853.0</v>
      </c>
      <c r="C4" s="23">
        <v>1223.0</v>
      </c>
      <c r="D4" s="23">
        <v>988.0</v>
      </c>
      <c r="E4" s="23">
        <v>5.16</v>
      </c>
      <c r="F4" s="23">
        <v>5.19</v>
      </c>
      <c r="G4" s="23">
        <v>5.07</v>
      </c>
      <c r="H4" s="23">
        <v>5.12</v>
      </c>
    </row>
    <row r="5">
      <c r="A5" s="21" t="s">
        <v>19</v>
      </c>
      <c r="B5" s="23">
        <v>5603.0</v>
      </c>
      <c r="C5" s="23">
        <v>1162.0</v>
      </c>
      <c r="D5" s="23">
        <v>993.0</v>
      </c>
      <c r="E5" s="23">
        <v>4.96</v>
      </c>
      <c r="F5" s="23">
        <v>4.96</v>
      </c>
      <c r="G5" s="23">
        <v>4.82</v>
      </c>
      <c r="H5" s="23">
        <v>5.15</v>
      </c>
    </row>
    <row r="6">
      <c r="A6" s="21" t="s">
        <v>73</v>
      </c>
      <c r="B6" s="23">
        <v>4310.0</v>
      </c>
      <c r="C6" s="23">
        <v>878.0</v>
      </c>
      <c r="D6" s="23">
        <v>764.0</v>
      </c>
      <c r="E6" s="23">
        <v>3.81</v>
      </c>
      <c r="F6" s="23">
        <v>3.82</v>
      </c>
      <c r="G6" s="23">
        <v>3.64</v>
      </c>
      <c r="H6" s="23">
        <v>3.96</v>
      </c>
    </row>
    <row r="7">
      <c r="A7" s="21" t="s">
        <v>74</v>
      </c>
      <c r="B7" s="23">
        <v>1942.0</v>
      </c>
      <c r="C7" s="23">
        <v>406.0</v>
      </c>
      <c r="D7" s="23">
        <v>355.0</v>
      </c>
      <c r="E7" s="23">
        <v>1.73</v>
      </c>
      <c r="F7" s="23">
        <v>1.72</v>
      </c>
      <c r="G7" s="23">
        <v>1.68</v>
      </c>
      <c r="H7" s="23">
        <v>1.84</v>
      </c>
    </row>
    <row r="10">
      <c r="A10" s="24" t="s">
        <v>75</v>
      </c>
      <c r="B10" s="25" t="s">
        <v>76</v>
      </c>
      <c r="C10" s="25" t="s">
        <v>77</v>
      </c>
    </row>
    <row r="11">
      <c r="A11" s="24" t="s">
        <v>78</v>
      </c>
      <c r="B11" s="13">
        <f t="shared" ref="B11:B16" si="1">(max($C$11:$C$16)-C11)/2</f>
        <v>0</v>
      </c>
      <c r="C11" s="13">
        <f t="shared" ref="C11:C16" si="2">sum(B2:D2)</f>
        <v>156276</v>
      </c>
    </row>
    <row r="12">
      <c r="A12" s="24" t="s">
        <v>79</v>
      </c>
      <c r="B12" s="13">
        <f t="shared" si="1"/>
        <v>59437.5</v>
      </c>
      <c r="C12" s="13">
        <f t="shared" si="2"/>
        <v>37401</v>
      </c>
    </row>
    <row r="13">
      <c r="A13" s="24" t="s">
        <v>80</v>
      </c>
      <c r="B13" s="13">
        <f t="shared" si="1"/>
        <v>74106</v>
      </c>
      <c r="C13" s="13">
        <f t="shared" si="2"/>
        <v>8064</v>
      </c>
    </row>
    <row r="14">
      <c r="A14" s="24" t="s">
        <v>81</v>
      </c>
      <c r="B14" s="13">
        <f t="shared" si="1"/>
        <v>74259</v>
      </c>
      <c r="C14" s="13">
        <f t="shared" si="2"/>
        <v>7758</v>
      </c>
    </row>
    <row r="15">
      <c r="A15" s="24" t="s">
        <v>82</v>
      </c>
      <c r="B15" s="13">
        <f t="shared" si="1"/>
        <v>75162</v>
      </c>
      <c r="C15" s="13">
        <f t="shared" si="2"/>
        <v>5952</v>
      </c>
    </row>
    <row r="16">
      <c r="A16" s="24" t="s">
        <v>83</v>
      </c>
      <c r="B16" s="13">
        <f t="shared" si="1"/>
        <v>76786.5</v>
      </c>
      <c r="C16" s="13">
        <f t="shared" si="2"/>
        <v>2703</v>
      </c>
    </row>
    <row r="31">
      <c r="A31" s="24" t="s">
        <v>75</v>
      </c>
      <c r="B31" s="24" t="s">
        <v>76</v>
      </c>
      <c r="C31" s="21" t="s">
        <v>68</v>
      </c>
      <c r="D31" s="21" t="s">
        <v>69</v>
      </c>
      <c r="E31" s="22" t="s">
        <v>70</v>
      </c>
      <c r="F31" s="21"/>
    </row>
    <row r="32">
      <c r="A32" s="24" t="s">
        <v>78</v>
      </c>
      <c r="B32" s="23">
        <f>(300-SUM(C32:E32))/4</f>
        <v>0</v>
      </c>
      <c r="C32" s="23">
        <v>100.0</v>
      </c>
      <c r="D32" s="23">
        <v>100.0</v>
      </c>
      <c r="E32" s="23">
        <v>100.0</v>
      </c>
      <c r="F32" s="23"/>
    </row>
    <row r="33">
      <c r="A33" s="24" t="s">
        <v>84</v>
      </c>
      <c r="B33" s="23">
        <f t="shared" ref="B33:B37" si="3">(300-SUM(C33:E33))/2</f>
        <v>113.99</v>
      </c>
      <c r="C33" s="23">
        <v>23.88</v>
      </c>
      <c r="D33" s="23">
        <v>24.03</v>
      </c>
      <c r="E33" s="23">
        <v>24.11</v>
      </c>
      <c r="F33" s="23"/>
    </row>
    <row r="34">
      <c r="A34" s="24" t="s">
        <v>80</v>
      </c>
      <c r="B34" s="23">
        <f t="shared" si="3"/>
        <v>142.31</v>
      </c>
      <c r="C34" s="23">
        <v>5.19</v>
      </c>
      <c r="D34" s="23">
        <v>5.07</v>
      </c>
      <c r="E34" s="23">
        <v>5.12</v>
      </c>
      <c r="F34" s="23"/>
    </row>
    <row r="35">
      <c r="A35" s="24" t="s">
        <v>81</v>
      </c>
      <c r="B35" s="23">
        <f t="shared" si="3"/>
        <v>142.535</v>
      </c>
      <c r="C35" s="23">
        <v>4.96</v>
      </c>
      <c r="D35" s="23">
        <v>4.82</v>
      </c>
      <c r="E35" s="23">
        <v>5.15</v>
      </c>
      <c r="F35" s="23"/>
    </row>
    <row r="36">
      <c r="A36" s="24" t="s">
        <v>82</v>
      </c>
      <c r="B36" s="23">
        <f t="shared" si="3"/>
        <v>144.29</v>
      </c>
      <c r="C36" s="23">
        <v>3.82</v>
      </c>
      <c r="D36" s="23">
        <v>3.64</v>
      </c>
      <c r="E36" s="23">
        <v>3.96</v>
      </c>
      <c r="F36" s="23"/>
    </row>
    <row r="37">
      <c r="A37" s="24" t="s">
        <v>83</v>
      </c>
      <c r="B37" s="23">
        <f t="shared" si="3"/>
        <v>147.38</v>
      </c>
      <c r="C37" s="23">
        <v>1.72</v>
      </c>
      <c r="D37" s="23">
        <v>1.68</v>
      </c>
      <c r="E37" s="23">
        <v>1.84</v>
      </c>
      <c r="F37" s="23"/>
    </row>
    <row r="53">
      <c r="A53" s="24"/>
      <c r="C53" s="21"/>
    </row>
    <row r="54">
      <c r="A54" s="24"/>
      <c r="C54" s="23"/>
    </row>
    <row r="55">
      <c r="A55" s="24"/>
      <c r="C55" s="23"/>
    </row>
    <row r="56">
      <c r="A56" s="24"/>
      <c r="C56" s="23"/>
    </row>
    <row r="57">
      <c r="A57" s="24"/>
      <c r="C57" s="23"/>
    </row>
    <row r="58">
      <c r="A58" s="24"/>
      <c r="C58" s="23"/>
    </row>
    <row r="59">
      <c r="A59" s="24"/>
      <c r="C59" s="23"/>
    </row>
    <row r="75">
      <c r="A75" s="24"/>
      <c r="C75" s="21"/>
    </row>
    <row r="76">
      <c r="A76" s="24"/>
      <c r="C76" s="23"/>
    </row>
    <row r="77">
      <c r="A77" s="24"/>
      <c r="C77" s="23"/>
    </row>
    <row r="78">
      <c r="A78" s="24"/>
      <c r="C78" s="23"/>
    </row>
    <row r="79">
      <c r="A79" s="24"/>
      <c r="C79" s="23"/>
    </row>
    <row r="80">
      <c r="A80" s="24"/>
      <c r="C80" s="23"/>
    </row>
    <row r="81">
      <c r="A81" s="24"/>
      <c r="C81" s="23"/>
    </row>
    <row r="99">
      <c r="A99" s="24"/>
      <c r="C99" s="21"/>
    </row>
    <row r="100">
      <c r="A100" s="24"/>
      <c r="C100" s="23"/>
    </row>
    <row r="101">
      <c r="A101" s="24"/>
      <c r="C101" s="23"/>
    </row>
    <row r="102">
      <c r="A102" s="24"/>
      <c r="C102" s="23"/>
    </row>
    <row r="103">
      <c r="A103" s="24"/>
      <c r="C103" s="23"/>
    </row>
    <row r="104">
      <c r="A104" s="24"/>
      <c r="C104" s="23"/>
    </row>
    <row r="105">
      <c r="A105" s="24"/>
      <c r="C105"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 t="s">
        <v>85</v>
      </c>
    </row>
    <row r="3">
      <c r="A3" s="26" t="s">
        <v>86</v>
      </c>
    </row>
    <row r="4">
      <c r="A4" s="27" t="s">
        <v>87</v>
      </c>
    </row>
    <row r="5">
      <c r="A5" s="26" t="s">
        <v>88</v>
      </c>
    </row>
    <row r="6">
      <c r="A6" s="28" t="s">
        <v>89</v>
      </c>
    </row>
    <row r="7">
      <c r="A7" s="28" t="s">
        <v>90</v>
      </c>
    </row>
    <row r="8">
      <c r="A8" s="26" t="s">
        <v>91</v>
      </c>
    </row>
    <row r="9">
      <c r="A9" s="29" t="s">
        <v>92</v>
      </c>
    </row>
    <row r="10">
      <c r="A10" s="27" t="s">
        <v>93</v>
      </c>
    </row>
    <row r="11">
      <c r="A11" s="26" t="s">
        <v>88</v>
      </c>
    </row>
    <row r="12">
      <c r="A12" s="28" t="s">
        <v>94</v>
      </c>
    </row>
    <row r="13">
      <c r="A13" s="28" t="s">
        <v>95</v>
      </c>
    </row>
    <row r="14">
      <c r="A14" s="29" t="s">
        <v>96</v>
      </c>
    </row>
    <row r="15">
      <c r="A15" s="26" t="s">
        <v>91</v>
      </c>
    </row>
    <row r="16">
      <c r="A16" s="30" t="s">
        <v>97</v>
      </c>
    </row>
    <row r="17">
      <c r="A17" s="26" t="s">
        <v>98</v>
      </c>
    </row>
    <row r="18">
      <c r="A18" s="28" t="s">
        <v>94</v>
      </c>
    </row>
    <row r="19">
      <c r="A19" s="29" t="s">
        <v>99</v>
      </c>
    </row>
    <row r="20">
      <c r="A20" s="26" t="s">
        <v>100</v>
      </c>
    </row>
    <row r="21">
      <c r="A21" s="29" t="s">
        <v>101</v>
      </c>
    </row>
    <row r="22">
      <c r="A22" s="29" t="s">
        <v>102</v>
      </c>
    </row>
    <row r="23">
      <c r="A23" s="27" t="s">
        <v>103</v>
      </c>
    </row>
    <row r="24">
      <c r="A24" s="26" t="s">
        <v>88</v>
      </c>
    </row>
    <row r="25">
      <c r="A25" s="28" t="s">
        <v>104</v>
      </c>
    </row>
    <row r="26">
      <c r="A26" s="29" t="s">
        <v>105</v>
      </c>
    </row>
    <row r="27">
      <c r="A27" s="26" t="s">
        <v>91</v>
      </c>
    </row>
    <row r="28">
      <c r="A28" s="29" t="s">
        <v>106</v>
      </c>
    </row>
    <row r="29">
      <c r="A29" s="30" t="s">
        <v>107</v>
      </c>
    </row>
    <row r="30">
      <c r="A30" s="26" t="s">
        <v>98</v>
      </c>
    </row>
    <row r="31">
      <c r="A31" s="29" t="s">
        <v>108</v>
      </c>
    </row>
    <row r="32">
      <c r="A32" s="26" t="s">
        <v>109</v>
      </c>
    </row>
    <row r="33">
      <c r="A33" s="26" t="s">
        <v>110</v>
      </c>
    </row>
    <row r="36">
      <c r="A36" s="25" t="s">
        <v>111</v>
      </c>
    </row>
    <row r="38">
      <c r="A38" s="26" t="s">
        <v>86</v>
      </c>
    </row>
    <row r="39">
      <c r="A39" s="27" t="s">
        <v>87</v>
      </c>
    </row>
    <row r="40">
      <c r="A40" s="26" t="s">
        <v>88</v>
      </c>
    </row>
    <row r="41">
      <c r="A41" s="28" t="s">
        <v>89</v>
      </c>
    </row>
    <row r="42">
      <c r="A42" s="28" t="s">
        <v>90</v>
      </c>
    </row>
    <row r="43">
      <c r="A43" s="26" t="s">
        <v>91</v>
      </c>
    </row>
    <row r="44">
      <c r="A44" s="29" t="s">
        <v>92</v>
      </c>
    </row>
    <row r="45">
      <c r="A45" s="27" t="s">
        <v>93</v>
      </c>
    </row>
    <row r="46">
      <c r="A46" s="26" t="s">
        <v>88</v>
      </c>
    </row>
    <row r="47">
      <c r="A47" s="28" t="s">
        <v>94</v>
      </c>
    </row>
    <row r="48">
      <c r="A48" s="28" t="s">
        <v>95</v>
      </c>
    </row>
    <row r="49">
      <c r="A49" s="29" t="s">
        <v>96</v>
      </c>
    </row>
    <row r="50">
      <c r="A50" s="26" t="s">
        <v>91</v>
      </c>
    </row>
    <row r="51">
      <c r="A51" s="30" t="s">
        <v>97</v>
      </c>
    </row>
    <row r="52">
      <c r="A52" s="26" t="s">
        <v>98</v>
      </c>
    </row>
    <row r="53">
      <c r="A53" s="28" t="s">
        <v>94</v>
      </c>
    </row>
    <row r="54">
      <c r="A54" s="29" t="s">
        <v>99</v>
      </c>
    </row>
    <row r="55">
      <c r="A55" s="26" t="s">
        <v>100</v>
      </c>
    </row>
    <row r="56">
      <c r="A56" s="29" t="s">
        <v>101</v>
      </c>
    </row>
    <row r="57">
      <c r="A57" s="29" t="s">
        <v>102</v>
      </c>
    </row>
    <row r="58">
      <c r="A58" s="27" t="s">
        <v>103</v>
      </c>
    </row>
    <row r="59">
      <c r="A59" s="26" t="s">
        <v>88</v>
      </c>
    </row>
    <row r="60">
      <c r="A60" s="28" t="s">
        <v>112</v>
      </c>
    </row>
    <row r="61">
      <c r="A61" s="29" t="s">
        <v>113</v>
      </c>
    </row>
    <row r="62">
      <c r="A62" s="26" t="s">
        <v>91</v>
      </c>
    </row>
    <row r="63">
      <c r="A63" s="29" t="s">
        <v>106</v>
      </c>
    </row>
    <row r="64">
      <c r="A64" s="26" t="s">
        <v>98</v>
      </c>
    </row>
    <row r="65">
      <c r="A65" s="29" t="s">
        <v>114</v>
      </c>
    </row>
    <row r="66">
      <c r="A66" s="26" t="s">
        <v>109</v>
      </c>
    </row>
    <row r="67">
      <c r="A67" s="26" t="s">
        <v>110</v>
      </c>
    </row>
    <row r="68">
      <c r="A68" s="26" t="s">
        <v>115</v>
      </c>
    </row>
    <row r="69">
      <c r="A69" s="31">
        <v>3.0</v>
      </c>
    </row>
    <row r="70">
      <c r="A70" s="25"/>
    </row>
    <row r="71">
      <c r="A71" s="25"/>
    </row>
    <row r="72">
      <c r="A72" s="25" t="s">
        <v>116</v>
      </c>
    </row>
    <row r="74">
      <c r="A74" s="26" t="s">
        <v>86</v>
      </c>
    </row>
    <row r="75">
      <c r="A75" s="27" t="s">
        <v>87</v>
      </c>
    </row>
    <row r="76">
      <c r="A76" s="26" t="s">
        <v>88</v>
      </c>
    </row>
    <row r="77">
      <c r="A77" s="28" t="s">
        <v>89</v>
      </c>
    </row>
    <row r="78">
      <c r="A78" s="28" t="s">
        <v>90</v>
      </c>
    </row>
    <row r="79">
      <c r="A79" s="26" t="s">
        <v>91</v>
      </c>
    </row>
    <row r="80">
      <c r="A80" s="29" t="s">
        <v>92</v>
      </c>
    </row>
    <row r="81">
      <c r="A81" s="27" t="s">
        <v>93</v>
      </c>
    </row>
    <row r="82">
      <c r="A82" s="26" t="s">
        <v>88</v>
      </c>
    </row>
    <row r="83">
      <c r="A83" s="28" t="s">
        <v>94</v>
      </c>
    </row>
    <row r="84">
      <c r="A84" s="28" t="s">
        <v>95</v>
      </c>
    </row>
    <row r="85">
      <c r="A85" s="29" t="s">
        <v>96</v>
      </c>
    </row>
    <row r="86">
      <c r="A86" s="26" t="s">
        <v>91</v>
      </c>
    </row>
    <row r="87">
      <c r="A87" s="30" t="s">
        <v>97</v>
      </c>
    </row>
    <row r="88">
      <c r="A88" s="26" t="s">
        <v>98</v>
      </c>
    </row>
    <row r="89">
      <c r="A89" s="28" t="s">
        <v>94</v>
      </c>
    </row>
    <row r="90">
      <c r="A90" s="29" t="s">
        <v>99</v>
      </c>
    </row>
    <row r="91">
      <c r="A91" s="26" t="s">
        <v>100</v>
      </c>
    </row>
    <row r="92">
      <c r="A92" s="29" t="s">
        <v>101</v>
      </c>
    </row>
    <row r="93">
      <c r="A93" s="29" t="s">
        <v>102</v>
      </c>
    </row>
    <row r="94">
      <c r="A94" s="28" t="s">
        <v>117</v>
      </c>
    </row>
    <row r="95">
      <c r="A95" s="27" t="s">
        <v>118</v>
      </c>
    </row>
    <row r="96">
      <c r="A96" s="26" t="s">
        <v>88</v>
      </c>
    </row>
    <row r="97">
      <c r="A97" s="28" t="s">
        <v>104</v>
      </c>
    </row>
    <row r="98">
      <c r="A98" s="28" t="s">
        <v>119</v>
      </c>
    </row>
    <row r="99">
      <c r="A99" s="28" t="s">
        <v>120</v>
      </c>
    </row>
    <row r="100">
      <c r="A100" s="28" t="s">
        <v>121</v>
      </c>
    </row>
    <row r="101">
      <c r="A101" s="26" t="s">
        <v>91</v>
      </c>
    </row>
    <row r="102">
      <c r="A102" s="29" t="s">
        <v>106</v>
      </c>
    </row>
    <row r="103">
      <c r="A103" s="26" t="s">
        <v>122</v>
      </c>
    </row>
    <row r="104">
      <c r="A104" s="28" t="s">
        <v>123</v>
      </c>
    </row>
    <row r="105">
      <c r="A105" s="28" t="s">
        <v>124</v>
      </c>
    </row>
    <row r="106">
      <c r="A106" s="32" t="s">
        <v>125</v>
      </c>
    </row>
    <row r="107">
      <c r="A107" s="32" t="s">
        <v>126</v>
      </c>
    </row>
    <row r="108">
      <c r="A108" s="28" t="s">
        <v>127</v>
      </c>
    </row>
    <row r="109">
      <c r="A109" s="27" t="s">
        <v>128</v>
      </c>
    </row>
    <row r="110">
      <c r="A110" s="26" t="s">
        <v>98</v>
      </c>
    </row>
    <row r="111">
      <c r="A111" s="27" t="s">
        <v>129</v>
      </c>
    </row>
    <row r="112">
      <c r="A112" s="26" t="s">
        <v>88</v>
      </c>
    </row>
    <row r="113">
      <c r="A113" s="28" t="s">
        <v>130</v>
      </c>
    </row>
    <row r="114">
      <c r="A114" s="28" t="s">
        <v>131</v>
      </c>
    </row>
    <row r="115">
      <c r="A115" s="28" t="s">
        <v>132</v>
      </c>
    </row>
    <row r="116">
      <c r="A116" s="28" t="s">
        <v>133</v>
      </c>
    </row>
    <row r="117">
      <c r="A117" s="27" t="s">
        <v>134</v>
      </c>
    </row>
    <row r="118">
      <c r="A118" s="26" t="s">
        <v>88</v>
      </c>
    </row>
    <row r="119">
      <c r="A119" s="27" t="s">
        <v>135</v>
      </c>
    </row>
    <row r="120">
      <c r="A120" s="26" t="s">
        <v>91</v>
      </c>
    </row>
    <row r="121">
      <c r="A121" s="29" t="s">
        <v>106</v>
      </c>
    </row>
    <row r="122">
      <c r="A122" s="26" t="s">
        <v>122</v>
      </c>
    </row>
    <row r="123">
      <c r="A123" s="30" t="s">
        <v>136</v>
      </c>
    </row>
    <row r="124">
      <c r="A124" s="28" t="s">
        <v>137</v>
      </c>
    </row>
    <row r="125">
      <c r="A125" s="28" t="s">
        <v>138</v>
      </c>
    </row>
    <row r="126">
      <c r="A126" s="28" t="s">
        <v>139</v>
      </c>
    </row>
    <row r="127">
      <c r="A127" s="27" t="s">
        <v>140</v>
      </c>
    </row>
    <row r="128">
      <c r="A128" s="26" t="s">
        <v>88</v>
      </c>
    </row>
    <row r="129">
      <c r="A129" s="27" t="s">
        <v>135</v>
      </c>
    </row>
    <row r="130">
      <c r="A130" s="26" t="s">
        <v>91</v>
      </c>
    </row>
    <row r="131">
      <c r="A131" s="29" t="s">
        <v>106</v>
      </c>
    </row>
    <row r="132">
      <c r="A132" s="26" t="s">
        <v>122</v>
      </c>
    </row>
    <row r="133">
      <c r="A133" s="30" t="s">
        <v>136</v>
      </c>
    </row>
    <row r="134">
      <c r="A134" s="28" t="s">
        <v>141</v>
      </c>
    </row>
    <row r="135">
      <c r="A135" s="27" t="s">
        <v>142</v>
      </c>
    </row>
    <row r="136">
      <c r="A136" s="26" t="s">
        <v>88</v>
      </c>
    </row>
    <row r="137">
      <c r="A137" s="27" t="s">
        <v>135</v>
      </c>
    </row>
    <row r="138">
      <c r="A138" s="26" t="s">
        <v>91</v>
      </c>
    </row>
    <row r="139">
      <c r="A139" s="29" t="s">
        <v>106</v>
      </c>
    </row>
    <row r="140">
      <c r="A140" s="26" t="s">
        <v>122</v>
      </c>
    </row>
    <row r="141">
      <c r="A141" s="30" t="s">
        <v>136</v>
      </c>
    </row>
    <row r="142">
      <c r="A142" s="28" t="s">
        <v>143</v>
      </c>
    </row>
    <row r="143">
      <c r="A143" s="27" t="s">
        <v>144</v>
      </c>
    </row>
    <row r="144">
      <c r="A144" s="26" t="s">
        <v>88</v>
      </c>
    </row>
    <row r="145">
      <c r="A145" s="27" t="s">
        <v>135</v>
      </c>
    </row>
    <row r="146">
      <c r="A146" s="26" t="s">
        <v>91</v>
      </c>
    </row>
    <row r="147">
      <c r="A147" s="29" t="s">
        <v>106</v>
      </c>
    </row>
    <row r="148">
      <c r="A148" s="26" t="s">
        <v>122</v>
      </c>
    </row>
    <row r="149">
      <c r="A149" s="30" t="s">
        <v>136</v>
      </c>
    </row>
    <row r="150">
      <c r="A150" s="29" t="s">
        <v>145</v>
      </c>
    </row>
    <row r="151">
      <c r="A151" s="26" t="s">
        <v>91</v>
      </c>
    </row>
    <row r="152">
      <c r="A152" s="29" t="s">
        <v>146</v>
      </c>
    </row>
    <row r="153">
      <c r="A153" s="26" t="s">
        <v>98</v>
      </c>
    </row>
    <row r="154">
      <c r="A154" s="28" t="s">
        <v>95</v>
      </c>
    </row>
    <row r="155">
      <c r="A155" s="28" t="s">
        <v>131</v>
      </c>
    </row>
    <row r="156">
      <c r="A156" s="28" t="s">
        <v>133</v>
      </c>
    </row>
    <row r="157">
      <c r="A157" s="29" t="s">
        <v>147</v>
      </c>
    </row>
    <row r="158">
      <c r="A158" s="26" t="s">
        <v>109</v>
      </c>
    </row>
    <row r="159">
      <c r="A159" s="26" t="s">
        <v>148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 t="s">
        <v>34</v>
      </c>
      <c r="B1" s="21" t="s">
        <v>149</v>
      </c>
    </row>
    <row r="2">
      <c r="A2" s="21" t="s">
        <v>150</v>
      </c>
      <c r="B2" s="23">
        <v>118333.0</v>
      </c>
    </row>
    <row r="3">
      <c r="A3" s="21" t="s">
        <v>13</v>
      </c>
      <c r="B3" s="23">
        <v>117160.0</v>
      </c>
    </row>
    <row r="4">
      <c r="A4" s="21" t="s">
        <v>71</v>
      </c>
      <c r="B4" s="23">
        <v>112863.0</v>
      </c>
    </row>
    <row r="5">
      <c r="A5" s="21" t="s">
        <v>151</v>
      </c>
      <c r="B5" s="23">
        <v>93436.0</v>
      </c>
    </row>
    <row r="6">
      <c r="A6" s="21" t="s">
        <v>152</v>
      </c>
      <c r="B6" s="23">
        <v>60726.0</v>
      </c>
    </row>
    <row r="7">
      <c r="A7" s="21" t="s">
        <v>153</v>
      </c>
      <c r="B7" s="23">
        <v>44912.0</v>
      </c>
    </row>
    <row r="8">
      <c r="A8" s="21" t="s">
        <v>16</v>
      </c>
      <c r="B8" s="23">
        <v>26953.0</v>
      </c>
    </row>
    <row r="9">
      <c r="A9" s="21" t="s">
        <v>154</v>
      </c>
      <c r="B9" s="23">
        <v>6437.0</v>
      </c>
    </row>
    <row r="10">
      <c r="A10" s="21" t="s">
        <v>72</v>
      </c>
      <c r="B10" s="23">
        <v>5853.0</v>
      </c>
    </row>
    <row r="11">
      <c r="A11" s="21" t="s">
        <v>19</v>
      </c>
      <c r="B11" s="23">
        <v>5603.0</v>
      </c>
    </row>
    <row r="12">
      <c r="A12" s="21" t="s">
        <v>73</v>
      </c>
      <c r="B12" s="23">
        <v>4310.0</v>
      </c>
    </row>
    <row r="13">
      <c r="A13" s="21" t="s">
        <v>155</v>
      </c>
      <c r="B13" s="23">
        <v>4309.0</v>
      </c>
    </row>
    <row r="14">
      <c r="A14" s="21" t="s">
        <v>156</v>
      </c>
      <c r="B14" s="23">
        <v>3561.0</v>
      </c>
    </row>
    <row r="15">
      <c r="A15" s="21" t="s">
        <v>157</v>
      </c>
      <c r="B15" s="23">
        <v>2516.0</v>
      </c>
    </row>
    <row r="16">
      <c r="A16" s="21" t="s">
        <v>74</v>
      </c>
      <c r="B16" s="23">
        <v>1942.0</v>
      </c>
    </row>
    <row r="17">
      <c r="A17" s="21" t="s">
        <v>158</v>
      </c>
      <c r="B17" s="23">
        <v>466.0</v>
      </c>
    </row>
    <row r="18">
      <c r="A18" s="21" t="s">
        <v>159</v>
      </c>
      <c r="B18" s="23">
        <v>21.0</v>
      </c>
    </row>
    <row r="22">
      <c r="A22" s="21" t="s">
        <v>160</v>
      </c>
      <c r="B22" s="21" t="s">
        <v>149</v>
      </c>
    </row>
    <row r="23">
      <c r="A23" s="21" t="s">
        <v>161</v>
      </c>
      <c r="B23" s="23">
        <v>609401.0</v>
      </c>
    </row>
    <row r="24">
      <c r="A24" s="21" t="s">
        <v>162</v>
      </c>
      <c r="B24" s="23">
        <v>130154.0</v>
      </c>
    </row>
    <row r="25">
      <c r="A25" s="21" t="s">
        <v>163</v>
      </c>
      <c r="B25" s="23">
        <v>104606.0</v>
      </c>
    </row>
    <row r="29">
      <c r="A29" s="21" t="s">
        <v>34</v>
      </c>
      <c r="B29" s="21" t="s">
        <v>65</v>
      </c>
      <c r="C29" s="21" t="s">
        <v>66</v>
      </c>
      <c r="D29" s="21" t="s">
        <v>67</v>
      </c>
      <c r="E29" s="21" t="s">
        <v>38</v>
      </c>
      <c r="F29" s="21" t="s">
        <v>68</v>
      </c>
      <c r="G29" s="21" t="s">
        <v>69</v>
      </c>
      <c r="H29" s="22" t="s">
        <v>70</v>
      </c>
    </row>
    <row r="30">
      <c r="A30" s="21" t="s">
        <v>71</v>
      </c>
      <c r="B30" s="23">
        <v>112863.0</v>
      </c>
      <c r="C30" s="23">
        <v>24117.0</v>
      </c>
      <c r="D30" s="23">
        <v>19296.0</v>
      </c>
      <c r="E30" s="23">
        <v>100.0</v>
      </c>
      <c r="F30" s="23">
        <v>100.0</v>
      </c>
      <c r="G30" s="23">
        <v>100.0</v>
      </c>
      <c r="H30" s="23">
        <v>100.0</v>
      </c>
    </row>
    <row r="31">
      <c r="A31" s="21" t="s">
        <v>16</v>
      </c>
      <c r="B31" s="23">
        <v>26953.0</v>
      </c>
      <c r="C31" s="23">
        <v>5795.0</v>
      </c>
      <c r="D31" s="23">
        <v>4653.0</v>
      </c>
      <c r="E31" s="23">
        <v>23.93</v>
      </c>
      <c r="F31" s="23">
        <v>23.88</v>
      </c>
      <c r="G31" s="23">
        <v>24.03</v>
      </c>
      <c r="H31" s="23">
        <v>24.11</v>
      </c>
    </row>
    <row r="32">
      <c r="A32" s="21" t="s">
        <v>72</v>
      </c>
      <c r="B32" s="23">
        <v>5853.0</v>
      </c>
      <c r="C32" s="23">
        <v>1223.0</v>
      </c>
      <c r="D32" s="23">
        <v>988.0</v>
      </c>
      <c r="E32" s="23">
        <v>5.16</v>
      </c>
      <c r="F32" s="23">
        <v>5.19</v>
      </c>
      <c r="G32" s="23">
        <v>5.07</v>
      </c>
      <c r="H32" s="23">
        <v>5.12</v>
      </c>
    </row>
    <row r="33">
      <c r="A33" s="21" t="s">
        <v>19</v>
      </c>
      <c r="B33" s="23">
        <v>5603.0</v>
      </c>
      <c r="C33" s="23">
        <v>1162.0</v>
      </c>
      <c r="D33" s="23">
        <v>993.0</v>
      </c>
      <c r="E33" s="23">
        <v>4.96</v>
      </c>
      <c r="F33" s="23">
        <v>4.96</v>
      </c>
      <c r="G33" s="23">
        <v>4.82</v>
      </c>
      <c r="H33" s="23">
        <v>5.15</v>
      </c>
    </row>
    <row r="34">
      <c r="A34" s="21" t="s">
        <v>73</v>
      </c>
      <c r="B34" s="23">
        <v>4310.0</v>
      </c>
      <c r="C34" s="23">
        <v>878.0</v>
      </c>
      <c r="D34" s="23">
        <v>764.0</v>
      </c>
      <c r="E34" s="23">
        <v>3.81</v>
      </c>
      <c r="F34" s="23">
        <v>3.82</v>
      </c>
      <c r="G34" s="23">
        <v>3.64</v>
      </c>
      <c r="H34" s="23">
        <v>3.96</v>
      </c>
    </row>
    <row r="35">
      <c r="A35" s="21" t="s">
        <v>74</v>
      </c>
      <c r="B35" s="23">
        <v>1942.0</v>
      </c>
      <c r="C35" s="23">
        <v>406.0</v>
      </c>
      <c r="D35" s="23">
        <v>355.0</v>
      </c>
      <c r="E35" s="23">
        <v>1.73</v>
      </c>
      <c r="F35" s="23">
        <v>1.72</v>
      </c>
      <c r="G35" s="23">
        <v>1.68</v>
      </c>
      <c r="H35" s="23">
        <v>1.84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38"/>
    <col customWidth="1" min="3" max="3" width="14.75"/>
    <col customWidth="1" min="4" max="4" width="16.13"/>
    <col customWidth="1" min="5" max="5" width="17.13"/>
    <col customWidth="1" min="6" max="6" width="13.0"/>
    <col customWidth="1" min="7" max="7" width="13.88"/>
    <col customWidth="1" min="8" max="8" width="15.38"/>
    <col customWidth="1" min="12" max="12" width="14.38"/>
    <col customWidth="1" min="13" max="13" width="14.75"/>
    <col customWidth="1" min="14" max="14" width="15.88"/>
    <col customWidth="1" min="16" max="16" width="14.0"/>
    <col customWidth="1" min="17" max="17" width="14.88"/>
    <col customWidth="1" min="18" max="18" width="16.5"/>
    <col customWidth="1" min="19" max="19" width="15.5"/>
    <col customWidth="1" min="20" max="20" width="17.63"/>
  </cols>
  <sheetData>
    <row r="1" ht="15.75" customHeight="1"/>
    <row r="2" ht="15.75" customHeight="1"/>
    <row r="3" ht="15.75" customHeight="1">
      <c r="H3" s="33" t="s">
        <v>75</v>
      </c>
      <c r="I3" s="34" t="s">
        <v>38</v>
      </c>
      <c r="J3" s="34" t="s">
        <v>68</v>
      </c>
      <c r="K3" s="34" t="s">
        <v>69</v>
      </c>
      <c r="L3" s="35" t="s">
        <v>70</v>
      </c>
    </row>
    <row r="4" ht="15.75" customHeight="1">
      <c r="H4" s="33" t="s">
        <v>78</v>
      </c>
      <c r="I4" s="36">
        <v>100.0</v>
      </c>
      <c r="J4" s="23">
        <v>100.0</v>
      </c>
      <c r="K4" s="23">
        <v>100.0</v>
      </c>
      <c r="L4" s="23">
        <v>100.0</v>
      </c>
    </row>
    <row r="5" ht="15.75" customHeight="1">
      <c r="H5" s="33" t="s">
        <v>84</v>
      </c>
      <c r="I5" s="36">
        <v>23.93</v>
      </c>
      <c r="J5" s="23">
        <v>23.88</v>
      </c>
      <c r="K5" s="23">
        <v>24.03</v>
      </c>
      <c r="L5" s="23">
        <v>24.11</v>
      </c>
    </row>
    <row r="6" ht="15.75" customHeight="1">
      <c r="H6" s="33" t="s">
        <v>80</v>
      </c>
      <c r="I6" s="36">
        <v>5.16</v>
      </c>
      <c r="J6" s="23">
        <v>5.19</v>
      </c>
      <c r="K6" s="23">
        <v>5.07</v>
      </c>
      <c r="L6" s="23">
        <v>5.12</v>
      </c>
    </row>
    <row r="7" ht="15.75" customHeight="1">
      <c r="H7" s="33" t="s">
        <v>81</v>
      </c>
      <c r="I7" s="36">
        <v>4.96</v>
      </c>
      <c r="J7" s="23">
        <v>4.96</v>
      </c>
      <c r="K7" s="23">
        <v>4.82</v>
      </c>
      <c r="L7" s="23">
        <v>5.15</v>
      </c>
    </row>
    <row r="8" ht="15.75" customHeight="1">
      <c r="H8" s="33" t="s">
        <v>82</v>
      </c>
      <c r="I8" s="36">
        <v>3.81</v>
      </c>
      <c r="J8" s="23">
        <v>3.82</v>
      </c>
      <c r="K8" s="23">
        <v>3.64</v>
      </c>
      <c r="L8" s="23">
        <v>3.96</v>
      </c>
    </row>
    <row r="9" ht="15.75" customHeight="1">
      <c r="H9" s="33" t="s">
        <v>83</v>
      </c>
      <c r="I9" s="36">
        <v>1.73</v>
      </c>
      <c r="J9" s="23">
        <v>1.72</v>
      </c>
      <c r="K9" s="23">
        <v>1.68</v>
      </c>
      <c r="L9" s="23">
        <v>1.84</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25" t="s">
        <v>164</v>
      </c>
    </row>
    <row r="24" ht="15.75" customHeight="1">
      <c r="A24" s="25" t="s">
        <v>165</v>
      </c>
    </row>
    <row r="25" ht="15.75" customHeight="1">
      <c r="A25" s="25" t="s">
        <v>166</v>
      </c>
    </row>
    <row r="26" ht="15.75" customHeight="1"/>
    <row r="27" ht="15.75" customHeight="1">
      <c r="A27" s="25" t="s">
        <v>167</v>
      </c>
    </row>
    <row r="28" ht="15.75" customHeight="1">
      <c r="A28" s="25" t="s">
        <v>168</v>
      </c>
    </row>
    <row r="29" ht="15.75" customHeight="1">
      <c r="A29" s="25" t="s">
        <v>169</v>
      </c>
    </row>
    <row r="30" ht="15.75" customHeight="1"/>
    <row r="31" ht="15.75" customHeight="1"/>
    <row r="32" ht="15.75" customHeight="1"/>
    <row r="33" ht="15.75" customHeight="1"/>
    <row r="34" ht="15.75" customHeight="1"/>
    <row r="35" ht="15.75" customHeight="1">
      <c r="A35" s="1"/>
    </row>
    <row r="36" ht="15.75" customHeight="1"/>
    <row r="37" ht="15.75" customHeight="1"/>
    <row r="38" ht="15.75" customHeight="1"/>
    <row r="39" ht="15.75" customHeight="1">
      <c r="K39" s="1"/>
      <c r="L39" s="1"/>
      <c r="M39" s="1"/>
      <c r="N39" s="1"/>
      <c r="O39" s="1"/>
      <c r="P39" s="1"/>
      <c r="Q39" s="1"/>
      <c r="R39" s="1"/>
      <c r="S39" s="1"/>
      <c r="T39" s="1"/>
    </row>
    <row r="40" ht="15.75" customHeight="1">
      <c r="Q40" s="17"/>
      <c r="R40" s="17"/>
      <c r="S40" s="17"/>
      <c r="T40" s="17"/>
    </row>
    <row r="41" ht="15.75" customHeight="1">
      <c r="Q41" s="17"/>
      <c r="R41" s="17"/>
      <c r="S41" s="17"/>
      <c r="T41" s="17"/>
    </row>
    <row r="42" ht="15.75" customHeight="1">
      <c r="Q42" s="17"/>
      <c r="R42" s="17"/>
      <c r="S42" s="17"/>
      <c r="T42" s="17"/>
    </row>
    <row r="43" ht="15.75" customHeight="1">
      <c r="Q43" s="17"/>
      <c r="R43" s="17"/>
      <c r="S43" s="17"/>
      <c r="T43" s="17"/>
    </row>
    <row r="44" ht="15.75" customHeight="1">
      <c r="Q44" s="17"/>
      <c r="R44" s="17"/>
      <c r="S44" s="17"/>
      <c r="T44" s="17"/>
    </row>
    <row r="45" ht="15.75" customHeight="1">
      <c r="Q45" s="17"/>
      <c r="R45" s="17"/>
      <c r="S45" s="17"/>
      <c r="T45" s="17"/>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c r="A65" s="1"/>
      <c r="G65" s="1"/>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