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la1" sheetId="1" r:id="rId4"/>
    <sheet state="hidden" name="DATOS" sheetId="2" r:id="rId5"/>
  </sheets>
  <definedNames/>
  <calcPr/>
</workbook>
</file>

<file path=xl/sharedStrings.xml><?xml version="1.0" encoding="utf-8"?>
<sst xmlns="http://schemas.openxmlformats.org/spreadsheetml/2006/main" count="538" uniqueCount="199">
  <si>
    <t>A-01</t>
  </si>
  <si>
    <t>U. EDUCATIVA:</t>
  </si>
  <si>
    <t>SANTA MONICA</t>
  </si>
  <si>
    <t>T  E  R  C  E  R      T  R  I  M  E  S  T  R  E</t>
  </si>
  <si>
    <t>C  O  N  T  R  O  L      D  E      A  S  I  S  T  E  N  C  I  A</t>
  </si>
  <si>
    <t xml:space="preserve">   SER</t>
  </si>
  <si>
    <t>Promedio - SER ( 5 )</t>
  </si>
  <si>
    <t xml:space="preserve">    SABER</t>
  </si>
  <si>
    <t>Promedio SABER ( 45 )</t>
  </si>
  <si>
    <t>HACER</t>
  </si>
  <si>
    <t>Promedio  HACER ( 40 )</t>
  </si>
  <si>
    <t>Decidir</t>
  </si>
  <si>
    <t>Promedio DECIDIR ( 5 )</t>
  </si>
  <si>
    <t>Promedio Eval. Maestro ( 95 )</t>
  </si>
  <si>
    <t>AutoEvaluación (5)</t>
  </si>
  <si>
    <t>PUNTAJE  TRIMESTRAL  (100)</t>
  </si>
  <si>
    <t>NIVEL:</t>
  </si>
  <si>
    <t>SECUNDARIO</t>
  </si>
  <si>
    <t>ACTIVIDAD EVALUADA</t>
  </si>
  <si>
    <t>ASISTENCIA</t>
  </si>
  <si>
    <t>evaluacion cosecha de agua(25(03)</t>
  </si>
  <si>
    <t>EV. SIST. RIEGO (22/4/25)</t>
  </si>
  <si>
    <t>2da INSTANCIA</t>
  </si>
  <si>
    <t>Cosecha de agua (25/03)</t>
  </si>
  <si>
    <t>sistemas de riego(15/04/2025)</t>
  </si>
  <si>
    <t>2da INSTANCIA (07/05/2025)</t>
  </si>
  <si>
    <t>INSCRITOS</t>
  </si>
  <si>
    <t>=</t>
  </si>
  <si>
    <t>EFECTIVOS</t>
  </si>
  <si>
    <t>GRADO:</t>
  </si>
  <si>
    <t>3ro. A</t>
  </si>
  <si>
    <t>VARONES</t>
  </si>
  <si>
    <t>RETIRADOS</t>
  </si>
  <si>
    <t>MUJERES</t>
  </si>
  <si>
    <t>NO INCORPORAOS</t>
  </si>
  <si>
    <t>MATERIA:</t>
  </si>
  <si>
    <t>T.T.GENERAL</t>
  </si>
  <si>
    <t>DOCENTE:</t>
  </si>
  <si>
    <t>Dias Trab.</t>
  </si>
  <si>
    <t>MURILLO CONDO JUAN JOSE</t>
  </si>
  <si>
    <t>SITUACIÓN</t>
  </si>
  <si>
    <t>Asistencia(A)</t>
  </si>
  <si>
    <t>Retrazo (R)</t>
  </si>
  <si>
    <t>Licencia (L)</t>
  </si>
  <si>
    <t>Falta (F).</t>
  </si>
  <si>
    <t>PUNTAJE</t>
  </si>
  <si>
    <t>N°</t>
  </si>
  <si>
    <t>APELLIDOS Y NOMBRES</t>
  </si>
  <si>
    <t>GENERO</t>
  </si>
  <si>
    <t>SITUACIOIN</t>
  </si>
  <si>
    <t xml:space="preserve"> RIBERA</t>
  </si>
  <si>
    <t>TIAGO JHOSEPH</t>
  </si>
  <si>
    <t>M</t>
  </si>
  <si>
    <t>E</t>
  </si>
  <si>
    <t>A</t>
  </si>
  <si>
    <t>L</t>
  </si>
  <si>
    <t>R</t>
  </si>
  <si>
    <t>AGREDA</t>
  </si>
  <si>
    <t>ALATA</t>
  </si>
  <si>
    <t>ADRIAN CRISTOPHER</t>
  </si>
  <si>
    <t>F</t>
  </si>
  <si>
    <t>AGUILAR</t>
  </si>
  <si>
    <t>ACHO</t>
  </si>
  <si>
    <t>LEONEL</t>
  </si>
  <si>
    <t>CARVAJAL</t>
  </si>
  <si>
    <t>CHINO</t>
  </si>
  <si>
    <t>IAN</t>
  </si>
  <si>
    <t>CHAMBI</t>
  </si>
  <si>
    <t>QUINTEROS</t>
  </si>
  <si>
    <t>STEPHANIA ROSE</t>
  </si>
  <si>
    <t>CHURA</t>
  </si>
  <si>
    <t>LACO</t>
  </si>
  <si>
    <t>ALBERTO</t>
  </si>
  <si>
    <t>FERNANDEZ</t>
  </si>
  <si>
    <t>FIQUE</t>
  </si>
  <si>
    <t>FRANK</t>
  </si>
  <si>
    <t>LAFUENTE</t>
  </si>
  <si>
    <t>RODRIGUEZ</t>
  </si>
  <si>
    <t>ALEXIA DAFNE</t>
  </si>
  <si>
    <t>LLANTO</t>
  </si>
  <si>
    <t>FLORES</t>
  </si>
  <si>
    <t>SHAYLIN NEYHMI</t>
  </si>
  <si>
    <t>LUNA</t>
  </si>
  <si>
    <t>PIZARRO</t>
  </si>
  <si>
    <t>VICTORIA ISABEL</t>
  </si>
  <si>
    <t>MACHACA</t>
  </si>
  <si>
    <t>SANDOVAL</t>
  </si>
  <si>
    <t xml:space="preserve">VALENTINA ANTONELA </t>
  </si>
  <si>
    <t>MARCE</t>
  </si>
  <si>
    <t>QUIMPE</t>
  </si>
  <si>
    <t xml:space="preserve">BELEN </t>
  </si>
  <si>
    <t>MERCADO</t>
  </si>
  <si>
    <t>NIETO</t>
  </si>
  <si>
    <t xml:space="preserve">ADRIANA MAILEN </t>
  </si>
  <si>
    <t>MORALES</t>
  </si>
  <si>
    <t>LAURA</t>
  </si>
  <si>
    <t>NICOLAS FABRICIO</t>
  </si>
  <si>
    <t>MIRANDA</t>
  </si>
  <si>
    <t>ZOE ANNIE</t>
  </si>
  <si>
    <t>NAVIA</t>
  </si>
  <si>
    <t>MAMANI</t>
  </si>
  <si>
    <t xml:space="preserve">CAMILA </t>
  </si>
  <si>
    <t>OJEDA</t>
  </si>
  <si>
    <t>CHUCAMANI</t>
  </si>
  <si>
    <t>NICOL ANDREA</t>
  </si>
  <si>
    <t>QUIROZ</t>
  </si>
  <si>
    <t>HERRERA</t>
  </si>
  <si>
    <t>GAEL HAFEZ</t>
  </si>
  <si>
    <t>REBOZO</t>
  </si>
  <si>
    <t>QUISPE</t>
  </si>
  <si>
    <t>ANDER MATEO</t>
  </si>
  <si>
    <t>RIVERA</t>
  </si>
  <si>
    <t>ESCOBAR</t>
  </si>
  <si>
    <t>VICTORIA MILAGROS</t>
  </si>
  <si>
    <t>FABIAN</t>
  </si>
  <si>
    <t>ISMAEL</t>
  </si>
  <si>
    <t>CHALLAPA</t>
  </si>
  <si>
    <t>GABRIELA AYELEN</t>
  </si>
  <si>
    <t>SANCHEZ</t>
  </si>
  <si>
    <t>ALTAMIRANO</t>
  </si>
  <si>
    <t>LIVIA CELESTE</t>
  </si>
  <si>
    <t>SANTOS</t>
  </si>
  <si>
    <t>MIA LUISSANA</t>
  </si>
  <si>
    <t>TAPIA</t>
  </si>
  <si>
    <t>ANGELO</t>
  </si>
  <si>
    <t>CALEB JHEFERSON</t>
  </si>
  <si>
    <t>TORRICO</t>
  </si>
  <si>
    <t>CUADROS</t>
  </si>
  <si>
    <t>ARIADNA SKYLA</t>
  </si>
  <si>
    <t>TOTOLA</t>
  </si>
  <si>
    <t>CONDORI</t>
  </si>
  <si>
    <t>AYLIN</t>
  </si>
  <si>
    <t>USTARIZ</t>
  </si>
  <si>
    <t>VIDAL</t>
  </si>
  <si>
    <t>SHARON ABRIL</t>
  </si>
  <si>
    <t>VEIZAGA</t>
  </si>
  <si>
    <t>SOLIZ</t>
  </si>
  <si>
    <t>MARIANA</t>
  </si>
  <si>
    <t>YUCRA</t>
  </si>
  <si>
    <t>TICONA</t>
  </si>
  <si>
    <t>BRYAN ZAHIR</t>
  </si>
  <si>
    <t>ARCE</t>
  </si>
  <si>
    <t>ABIGAIL</t>
  </si>
  <si>
    <t>TODOS LOS DERECHOS RESERVADOS - © 2025 - LIC. JUAN J. MURILLO</t>
  </si>
  <si>
    <t>NI</t>
  </si>
  <si>
    <t>TOTAL</t>
  </si>
  <si>
    <t>GESTIONES</t>
  </si>
  <si>
    <t>NIVEL</t>
  </si>
  <si>
    <t>GRADO</t>
  </si>
  <si>
    <t>MATERIA</t>
  </si>
  <si>
    <t>TITULAR</t>
  </si>
  <si>
    <t>INICIAL</t>
  </si>
  <si>
    <t>1ro A</t>
  </si>
  <si>
    <t>A.P. VISUALES</t>
  </si>
  <si>
    <t>NO seas PIRATA… LEGALIZATE</t>
  </si>
  <si>
    <t>PRIMARIO</t>
  </si>
  <si>
    <t>1ro B</t>
  </si>
  <si>
    <t>C. Y LENGUAJES</t>
  </si>
  <si>
    <t>1ro C</t>
  </si>
  <si>
    <t>CN. BIOLOGIA</t>
  </si>
  <si>
    <t>1ro D</t>
  </si>
  <si>
    <t>CN. FÍSICA</t>
  </si>
  <si>
    <t>UNIDADES EDUCATIVAS</t>
  </si>
  <si>
    <t>2do A</t>
  </si>
  <si>
    <t>CN. QUÍMICA</t>
  </si>
  <si>
    <t>SAN MARCELINO</t>
  </si>
  <si>
    <t>2do B</t>
  </si>
  <si>
    <t>CS. NATURALES</t>
  </si>
  <si>
    <t>2do C</t>
  </si>
  <si>
    <t>CS. SOCIALES</t>
  </si>
  <si>
    <t>GENOVEVA RIOS</t>
  </si>
  <si>
    <t>2do D</t>
  </si>
  <si>
    <t>E.F. y DEPORTES</t>
  </si>
  <si>
    <t>CLUB de LEONES</t>
  </si>
  <si>
    <t>3ro A</t>
  </si>
  <si>
    <t>ED. MUSICAL</t>
  </si>
  <si>
    <t>SANTIAGO</t>
  </si>
  <si>
    <t>3ro B</t>
  </si>
  <si>
    <t>FILOSOFIA</t>
  </si>
  <si>
    <t>OTRO 1</t>
  </si>
  <si>
    <t>3ro C</t>
  </si>
  <si>
    <t>MATEMÁTICA</t>
  </si>
  <si>
    <t>OTRO 2</t>
  </si>
  <si>
    <t>3ro D</t>
  </si>
  <si>
    <t>PSICOLOGIA</t>
  </si>
  <si>
    <t>4to A</t>
  </si>
  <si>
    <t>T.T.ESPECIALIZADA</t>
  </si>
  <si>
    <t>4to B</t>
  </si>
  <si>
    <t>4to C</t>
  </si>
  <si>
    <t>V.E. y RELIGIONES</t>
  </si>
  <si>
    <t>4to D</t>
  </si>
  <si>
    <t>5to A</t>
  </si>
  <si>
    <t>5to B</t>
  </si>
  <si>
    <t>5to C</t>
  </si>
  <si>
    <t>5to D</t>
  </si>
  <si>
    <t>6to A</t>
  </si>
  <si>
    <t>6to B</t>
  </si>
  <si>
    <t>6to C</t>
  </si>
  <si>
    <t>6to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</si>
</sst>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0A]d&quot; de &quot;mmmm&quot; de &quot;yyyy"/>
    <numFmt numFmtId="165" formatCode="dd\-mm"/>
    <numFmt numFmtId="166" formatCode="dd/mm/yyyy"/>
  </numFmts>
  <fonts count="47">
    <font>
      <sz val="11.0"/>
      <color theme="1"/>
      <name val="Calibri"/>
      <scheme val="minor"/>
    </font>
    <font>
      <b/>
      <sz val="14.0"/>
      <color theme="0"/>
      <name val="Calibri"/>
    </font>
    <font>
      <sz val="10.0"/>
      <color theme="1"/>
      <name val="Arial"/>
    </font>
    <font>
      <sz val="6.0"/>
      <color theme="0"/>
      <name val="Arial"/>
    </font>
    <font>
      <b/>
      <sz val="11.0"/>
      <color rgb="FFC00000"/>
      <name val="Arial"/>
    </font>
    <font>
      <b/>
      <sz val="10.0"/>
      <color rgb="FFC00000"/>
      <name val="Arial"/>
    </font>
    <font>
      <sz val="12.0"/>
      <color theme="1"/>
      <name val="Arial"/>
    </font>
    <font/>
    <font>
      <sz val="11.0"/>
      <color theme="1"/>
      <name val="Calibri"/>
    </font>
    <font>
      <b/>
      <i/>
      <sz val="14.0"/>
      <color theme="0"/>
      <name val="Arial"/>
    </font>
    <font>
      <sz val="10.0"/>
      <color theme="0"/>
      <name val="Arial"/>
    </font>
    <font>
      <b/>
      <i/>
      <sz val="12.0"/>
      <color theme="0"/>
      <name val="Arial"/>
    </font>
    <font>
      <b/>
      <sz val="14.0"/>
      <color theme="0"/>
      <name val="Arial"/>
    </font>
    <font>
      <b/>
      <sz val="9.0"/>
      <color theme="1"/>
      <name val="Arial"/>
    </font>
    <font>
      <b/>
      <sz val="10.0"/>
      <color theme="0"/>
      <name val="Arial"/>
    </font>
    <font>
      <b/>
      <i/>
      <sz val="16.0"/>
      <color theme="0"/>
      <name val="Arial"/>
    </font>
    <font>
      <sz val="8.0"/>
      <color rgb="FF000000"/>
      <name val="Arial"/>
    </font>
    <font>
      <b/>
      <i/>
      <sz val="8.0"/>
      <color rgb="FF000000"/>
      <name val="Arial"/>
    </font>
    <font>
      <b/>
      <sz val="10.0"/>
      <color rgb="FF000000"/>
      <name val="Arial"/>
    </font>
    <font>
      <b/>
      <sz val="9.0"/>
      <color theme="0"/>
      <name val="Arial"/>
    </font>
    <font>
      <b/>
      <sz val="11.0"/>
      <color theme="0"/>
      <name val="Arial"/>
    </font>
    <font>
      <sz val="11.0"/>
      <color theme="0"/>
      <name val="Arial"/>
    </font>
    <font>
      <b/>
      <sz val="10.0"/>
      <color theme="1"/>
      <name val="Arial"/>
    </font>
    <font>
      <b/>
      <sz val="14.0"/>
      <color theme="0"/>
      <name val="Times New Roman"/>
    </font>
    <font>
      <b/>
      <sz val="12.0"/>
      <color theme="0"/>
      <name val="Arial"/>
    </font>
    <font>
      <b/>
      <sz val="11.0"/>
      <color theme="1"/>
      <name val="Arial"/>
    </font>
    <font>
      <b/>
      <sz val="8.0"/>
      <color theme="0"/>
      <name val="Arial"/>
    </font>
    <font>
      <sz val="9.0"/>
      <color theme="1"/>
      <name val="Arial"/>
    </font>
    <font>
      <i/>
      <sz val="11.0"/>
      <color theme="0"/>
      <name val="Arial"/>
    </font>
    <font>
      <b/>
      <sz val="12.0"/>
      <color theme="1"/>
      <name val="Arial"/>
    </font>
    <font>
      <b/>
      <sz val="9.0"/>
      <color rgb="FF000000"/>
      <name val="Arial"/>
    </font>
    <font>
      <b/>
      <i/>
      <sz val="9.0"/>
      <color theme="1"/>
      <name val="Arial"/>
    </font>
    <font>
      <b/>
      <i/>
      <sz val="9.0"/>
      <color theme="0"/>
      <name val="Arial"/>
    </font>
    <font>
      <b/>
      <sz val="9.0"/>
      <color theme="1"/>
      <name val="Calibri"/>
    </font>
    <font>
      <b/>
      <sz val="9.0"/>
      <color theme="0"/>
      <name val="Calibri"/>
    </font>
    <font>
      <b/>
      <sz val="14.0"/>
      <color theme="1"/>
      <name val="Arial"/>
    </font>
    <font>
      <b/>
      <sz val="6.0"/>
      <color theme="1"/>
      <name val="Arial"/>
    </font>
    <font>
      <sz val="10.0"/>
      <color theme="1"/>
      <name val="Arial Narrow"/>
    </font>
    <font>
      <sz val="11.0"/>
      <color theme="1"/>
      <name val="Arial"/>
    </font>
    <font>
      <sz val="8.0"/>
      <color theme="1"/>
      <name val="Arial"/>
    </font>
    <font>
      <sz val="8.0"/>
      <color rgb="FFC00000"/>
      <name val="Arial"/>
    </font>
    <font>
      <sz val="9.0"/>
      <color rgb="FFFF0000"/>
      <name val="Arial"/>
    </font>
    <font>
      <sz val="8.0"/>
      <color theme="0"/>
      <name val="Arial"/>
    </font>
    <font>
      <sz val="10.0"/>
      <color rgb="FFFF0000"/>
      <name val="Arial"/>
    </font>
    <font>
      <b/>
      <sz val="8.0"/>
      <color theme="1"/>
      <name val="Arial"/>
    </font>
    <font>
      <b/>
      <sz val="11.0"/>
      <color theme="1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66FF"/>
        <bgColor rgb="FFFF66FF"/>
      </patternFill>
    </fill>
    <fill>
      <patternFill patternType="solid">
        <fgColor rgb="FFFF33CC"/>
        <bgColor rgb="FFFF33CC"/>
      </patternFill>
    </fill>
  </fills>
  <borders count="108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/>
      <right style="double">
        <color rgb="FF000000"/>
      </right>
      <top style="double">
        <color rgb="FF000000"/>
      </top>
    </border>
    <border>
      <left style="double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right/>
      <top/>
      <bottom/>
    </border>
    <border>
      <left/>
      <right/>
      <top/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double">
        <color rgb="FF000000"/>
      </right>
    </border>
    <border>
      <left style="double">
        <color rgb="FF000000"/>
      </left>
      <right style="medium">
        <color rgb="FF000000"/>
      </right>
    </border>
    <border>
      <left/>
      <right style="medium">
        <color rgb="FF000000"/>
      </right>
      <top/>
      <bottom/>
    </border>
    <border>
      <left/>
      <right/>
    </border>
    <border>
      <left style="double">
        <color rgb="FF000000"/>
      </left>
      <right style="thin">
        <color rgb="FF000000"/>
      </right>
    </border>
    <border>
      <left/>
      <right/>
      <top/>
      <bottom style="dotted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 style="dotted">
        <color rgb="FF000000"/>
      </right>
      <top style="double">
        <color rgb="FF000000"/>
      </top>
    </border>
    <border>
      <left style="dotted">
        <color rgb="FF000000"/>
      </left>
      <right style="dotted">
        <color rgb="FF000000"/>
      </right>
      <top style="double">
        <color rgb="FF000000"/>
      </top>
    </border>
    <border>
      <left style="dotted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/>
      <top style="double">
        <color rgb="FF000000"/>
      </top>
      <bottom/>
    </border>
    <border>
      <left/>
      <right style="medium">
        <color rgb="FF000000"/>
      </right>
      <top style="double">
        <color rgb="FF000000"/>
      </top>
      <bottom style="thin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/>
      <top/>
      <bottom style="double">
        <color rgb="FF000000"/>
      </bottom>
    </border>
    <border>
      <left/>
      <right/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double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/>
      <right style="double">
        <color rgb="FF000000"/>
      </right>
      <bottom style="double">
        <color rgb="FF000000"/>
      </bottom>
    </border>
    <border>
      <left style="double">
        <color rgb="FF000000"/>
      </left>
      <right style="medium">
        <color rgb="FF000000"/>
      </right>
      <bottom/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tted">
        <color rgb="FF000000"/>
      </right>
      <bottom style="double">
        <color rgb="FF000000"/>
      </bottom>
    </border>
    <border>
      <left style="dotted">
        <color rgb="FF000000"/>
      </left>
      <right style="dotted">
        <color rgb="FF000000"/>
      </right>
      <bottom style="double">
        <color rgb="FF000000"/>
      </bottom>
    </border>
    <border>
      <left style="dotted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left style="dotted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/>
      <right style="dotted">
        <color rgb="FF000000"/>
      </right>
      <top style="double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tted">
        <color rgb="FF000000"/>
      </left>
      <right/>
      <top style="double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/>
      <top/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/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/>
      <top style="thin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horizontal="center" shrinkToFit="1" vertical="center" wrapText="0"/>
    </xf>
    <xf borderId="2" fillId="2" fontId="5" numFmtId="0" xfId="0" applyAlignment="1" applyBorder="1" applyFont="1">
      <alignment horizontal="right" vertical="center"/>
    </xf>
    <xf borderId="3" fillId="2" fontId="6" numFmtId="0" xfId="0" applyAlignment="1" applyBorder="1" applyFont="1">
      <alignment horizontal="left" vertical="center"/>
    </xf>
    <xf borderId="4" fillId="0" fontId="7" numFmtId="0" xfId="0" applyBorder="1" applyFont="1"/>
    <xf borderId="1" fillId="3" fontId="8" numFmtId="0" xfId="0" applyAlignment="1" applyBorder="1" applyFill="1" applyFont="1">
      <alignment horizontal="left" vertical="center"/>
    </xf>
    <xf borderId="5" fillId="3" fontId="9" numFmtId="0" xfId="0" applyAlignment="1" applyBorder="1" applyFont="1">
      <alignment horizontal="center" shrinkToFit="0" vertical="center" wrapText="1"/>
    </xf>
    <xf borderId="6" fillId="3" fontId="10" numFmtId="0" xfId="0" applyAlignment="1" applyBorder="1" applyFont="1">
      <alignment horizontal="center" vertical="center"/>
    </xf>
    <xf borderId="2" fillId="3" fontId="10" numFmtId="0" xfId="0" applyAlignment="1" applyBorder="1" applyFont="1">
      <alignment horizontal="center" vertical="center"/>
    </xf>
    <xf borderId="2" fillId="3" fontId="11" numFmtId="0" xfId="0" applyAlignment="1" applyBorder="1" applyFont="1">
      <alignment horizontal="left" vertical="center"/>
    </xf>
    <xf borderId="2" fillId="3" fontId="9" numFmtId="0" xfId="0" applyAlignment="1" applyBorder="1" applyFont="1">
      <alignment horizontal="center" vertical="center"/>
    </xf>
    <xf borderId="2" fillId="3" fontId="9" numFmtId="0" xfId="0" applyAlignment="1" applyBorder="1" applyFont="1">
      <alignment horizontal="left" vertical="center"/>
    </xf>
    <xf borderId="7" fillId="3" fontId="12" numFmtId="0" xfId="0" applyAlignment="1" applyBorder="1" applyFont="1">
      <alignment horizontal="center" vertical="center"/>
    </xf>
    <xf borderId="8" fillId="0" fontId="7" numFmtId="0" xfId="0" applyBorder="1" applyFont="1"/>
    <xf borderId="0" fillId="0" fontId="1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6" fillId="3" fontId="14" numFmtId="0" xfId="0" applyAlignment="1" applyBorder="1" applyFont="1">
      <alignment horizontal="center" vertical="center"/>
    </xf>
    <xf borderId="2" fillId="3" fontId="14" numFmtId="0" xfId="0" applyAlignment="1" applyBorder="1" applyFont="1">
      <alignment vertical="center"/>
    </xf>
    <xf borderId="2" fillId="3" fontId="15" numFmtId="0" xfId="0" applyAlignment="1" applyBorder="1" applyFont="1">
      <alignment horizontal="center" vertical="center"/>
    </xf>
    <xf borderId="2" fillId="3" fontId="11" numFmtId="0" xfId="0" applyAlignment="1" applyBorder="1" applyFont="1">
      <alignment vertical="center"/>
    </xf>
    <xf borderId="2" fillId="3" fontId="11" numFmtId="0" xfId="0" applyAlignment="1" applyBorder="1" applyFont="1">
      <alignment horizontal="center" vertical="center"/>
    </xf>
    <xf borderId="9" fillId="3" fontId="14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vertical="center"/>
    </xf>
    <xf borderId="10" fillId="2" fontId="5" numFmtId="0" xfId="0" applyAlignment="1" applyBorder="1" applyFont="1">
      <alignment horizontal="left"/>
    </xf>
    <xf borderId="11" fillId="2" fontId="5" numFmtId="0" xfId="0" applyAlignment="1" applyBorder="1" applyFont="1">
      <alignment horizontal="right"/>
    </xf>
    <xf borderId="11" fillId="2" fontId="2" numFmtId="0" xfId="0" applyAlignment="1" applyBorder="1" applyFont="1">
      <alignment horizontal="right"/>
    </xf>
    <xf borderId="11" fillId="2" fontId="6" numFmtId="0" xfId="0" applyAlignment="1" applyBorder="1" applyFont="1">
      <alignment horizontal="left"/>
    </xf>
    <xf borderId="10" fillId="3" fontId="2" numFmtId="0" xfId="0" applyAlignment="1" applyBorder="1" applyFont="1">
      <alignment horizontal="left" vertical="center"/>
    </xf>
    <xf borderId="11" fillId="3" fontId="18" numFmtId="0" xfId="0" applyAlignment="1" applyBorder="1" applyFont="1">
      <alignment horizontal="center" textRotation="90"/>
    </xf>
    <xf borderId="12" fillId="4" fontId="14" numFmtId="0" xfId="0" applyAlignment="1" applyBorder="1" applyFill="1" applyFont="1">
      <alignment horizontal="left" vertical="center"/>
    </xf>
    <xf borderId="13" fillId="4" fontId="14" numFmtId="0" xfId="0" applyAlignment="1" applyBorder="1" applyFont="1">
      <alignment horizontal="center" vertical="center"/>
    </xf>
    <xf borderId="14" fillId="3" fontId="19" numFmtId="0" xfId="0" applyAlignment="1" applyBorder="1" applyFont="1">
      <alignment horizontal="center" textRotation="90" vertical="center"/>
    </xf>
    <xf borderId="15" fillId="4" fontId="20" numFmtId="0" xfId="0" applyAlignment="1" applyBorder="1" applyFont="1">
      <alignment horizontal="center"/>
    </xf>
    <xf borderId="13" fillId="4" fontId="20" numFmtId="0" xfId="0" applyAlignment="1" applyBorder="1" applyFont="1">
      <alignment horizontal="center" vertical="center"/>
    </xf>
    <xf borderId="13" fillId="4" fontId="20" numFmtId="0" xfId="0" applyAlignment="1" applyBorder="1" applyFont="1">
      <alignment horizontal="left"/>
    </xf>
    <xf borderId="13" fillId="4" fontId="21" numFmtId="0" xfId="0" applyAlignment="1" applyBorder="1" applyFont="1">
      <alignment horizontal="center"/>
    </xf>
    <xf borderId="13" fillId="4" fontId="20" numFmtId="0" xfId="0" applyAlignment="1" applyBorder="1" applyFont="1">
      <alignment horizontal="left" vertical="center"/>
    </xf>
    <xf borderId="13" fillId="4" fontId="14" numFmtId="0" xfId="0" applyAlignment="1" applyBorder="1" applyFont="1">
      <alignment horizontal="left" vertical="center"/>
    </xf>
    <xf borderId="13" fillId="4" fontId="19" numFmtId="0" xfId="0" applyAlignment="1" applyBorder="1" applyFont="1">
      <alignment horizontal="left" vertical="center"/>
    </xf>
    <xf borderId="14" fillId="3" fontId="14" numFmtId="0" xfId="0" applyAlignment="1" applyBorder="1" applyFont="1">
      <alignment horizontal="center" textRotation="90" vertical="center"/>
    </xf>
    <xf borderId="16" fillId="5" fontId="22" numFmtId="0" xfId="0" applyAlignment="1" applyBorder="1" applyFill="1" applyFont="1">
      <alignment horizontal="center" textRotation="90" vertical="center"/>
    </xf>
    <xf borderId="17" fillId="3" fontId="14" numFmtId="0" xfId="0" applyAlignment="1" applyBorder="1" applyFont="1">
      <alignment horizontal="center" textRotation="90" vertical="center"/>
    </xf>
    <xf borderId="0" fillId="0" fontId="22" numFmtId="0" xfId="0" applyAlignment="1" applyFont="1">
      <alignment horizontal="center" textRotation="90" vertical="center"/>
    </xf>
    <xf borderId="18" fillId="3" fontId="14" numFmtId="0" xfId="0" applyAlignment="1" applyBorder="1" applyFont="1">
      <alignment horizontal="center" vertical="center"/>
    </xf>
    <xf borderId="11" fillId="3" fontId="14" numFmtId="0" xfId="0" applyAlignment="1" applyBorder="1" applyFont="1">
      <alignment vertical="center"/>
    </xf>
    <xf borderId="11" fillId="3" fontId="15" numFmtId="0" xfId="0" applyAlignment="1" applyBorder="1" applyFont="1">
      <alignment horizontal="center"/>
    </xf>
    <xf borderId="11" fillId="3" fontId="23" numFmtId="0" xfId="0" applyAlignment="1" applyBorder="1" applyFont="1">
      <alignment horizontal="center" vertical="center"/>
    </xf>
    <xf borderId="11" fillId="3" fontId="11" numFmtId="0" xfId="0" applyAlignment="1" applyBorder="1" applyFont="1">
      <alignment vertical="center"/>
    </xf>
    <xf borderId="11" fillId="3" fontId="11" numFmtId="0" xfId="0" applyAlignment="1" applyBorder="1" applyFont="1">
      <alignment horizontal="center" vertical="center"/>
    </xf>
    <xf borderId="19" fillId="3" fontId="24" numFmtId="0" xfId="0" applyAlignment="1" applyBorder="1" applyFont="1">
      <alignment horizontal="center" vertical="center"/>
    </xf>
    <xf borderId="20" fillId="0" fontId="7" numFmtId="0" xfId="0" applyBorder="1" applyFont="1"/>
    <xf borderId="10" fillId="2" fontId="25" numFmtId="0" xfId="0" applyAlignment="1" applyBorder="1" applyFont="1">
      <alignment horizontal="left"/>
    </xf>
    <xf borderId="19" fillId="2" fontId="6" numFmtId="0" xfId="0" applyAlignment="1" applyBorder="1" applyFont="1">
      <alignment horizontal="left"/>
    </xf>
    <xf borderId="21" fillId="0" fontId="7" numFmtId="0" xfId="0" applyBorder="1" applyFont="1"/>
    <xf borderId="10" fillId="3" fontId="8" numFmtId="0" xfId="0" applyAlignment="1" applyBorder="1" applyFont="1">
      <alignment horizontal="left"/>
    </xf>
    <xf borderId="22" fillId="3" fontId="26" numFmtId="0" xfId="0" applyAlignment="1" applyBorder="1" applyFont="1">
      <alignment horizontal="center" shrinkToFit="0" textRotation="90" vertical="center" wrapText="1"/>
    </xf>
    <xf borderId="23" fillId="6" fontId="27" numFmtId="14" xfId="0" applyAlignment="1" applyBorder="1" applyFill="1" applyFont="1" applyNumberFormat="1">
      <alignment horizontal="center" shrinkToFit="0" textRotation="90" wrapText="1"/>
    </xf>
    <xf borderId="24" fillId="6" fontId="27" numFmtId="14" xfId="0" applyAlignment="1" applyBorder="1" applyFont="1" applyNumberFormat="1">
      <alignment horizontal="center" shrinkToFit="0" textRotation="90" wrapText="1"/>
    </xf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18" fillId="3" fontId="10" numFmtId="0" xfId="0" applyAlignment="1" applyBorder="1" applyFont="1">
      <alignment horizontal="center" vertical="center"/>
    </xf>
    <xf borderId="11" fillId="3" fontId="10" numFmtId="0" xfId="0" applyAlignment="1" applyBorder="1" applyFont="1">
      <alignment vertical="center"/>
    </xf>
    <xf borderId="11" fillId="3" fontId="21" numFmtId="0" xfId="0" applyAlignment="1" applyBorder="1" applyFont="1">
      <alignment vertical="center"/>
    </xf>
    <xf borderId="11" fillId="3" fontId="28" numFmtId="0" xfId="0" applyAlignment="1" applyBorder="1" applyFont="1">
      <alignment vertical="center"/>
    </xf>
    <xf borderId="28" fillId="3" fontId="10" numFmtId="0" xfId="0" applyAlignment="1" applyBorder="1" applyFont="1">
      <alignment vertical="center"/>
    </xf>
    <xf borderId="10" fillId="3" fontId="27" numFmtId="0" xfId="0" applyAlignment="1" applyBorder="1" applyFont="1">
      <alignment vertical="center"/>
    </xf>
    <xf borderId="29" fillId="0" fontId="7" numFmtId="0" xfId="0" applyBorder="1" applyFont="1"/>
    <xf borderId="30" fillId="0" fontId="7" numFmtId="0" xfId="0" applyBorder="1" applyFont="1"/>
    <xf borderId="0" fillId="0" fontId="2" numFmtId="0" xfId="0" applyAlignment="1" applyFont="1">
      <alignment horizontal="center" textRotation="90" vertical="center"/>
    </xf>
    <xf borderId="18" fillId="3" fontId="19" numFmtId="0" xfId="0" applyAlignment="1" applyBorder="1" applyFont="1">
      <alignment horizontal="center" textRotation="90"/>
    </xf>
    <xf borderId="11" fillId="3" fontId="24" numFmtId="164" xfId="0" applyAlignment="1" applyBorder="1" applyFont="1" applyNumberFormat="1">
      <alignment vertical="center"/>
    </xf>
    <xf borderId="11" fillId="3" fontId="24" numFmtId="164" xfId="0" applyAlignment="1" applyBorder="1" applyFont="1" applyNumberFormat="1">
      <alignment horizontal="right" vertical="center"/>
    </xf>
    <xf borderId="11" fillId="3" fontId="21" numFmtId="164" xfId="0" applyAlignment="1" applyBorder="1" applyFont="1" applyNumberFormat="1">
      <alignment horizontal="right" vertical="center"/>
    </xf>
    <xf quotePrefix="1" borderId="11" fillId="3" fontId="21" numFmtId="0" xfId="0" applyAlignment="1" applyBorder="1" applyFont="1">
      <alignment horizontal="left" vertical="center"/>
    </xf>
    <xf borderId="19" fillId="3" fontId="21" numFmtId="0" xfId="0" applyAlignment="1" applyBorder="1" applyFont="1">
      <alignment horizontal="left" vertical="center"/>
    </xf>
    <xf borderId="11" fillId="3" fontId="20" numFmtId="0" xfId="0" applyAlignment="1" applyBorder="1" applyFont="1">
      <alignment horizontal="center" vertical="center"/>
    </xf>
    <xf borderId="11" fillId="3" fontId="21" numFmtId="0" xfId="0" applyAlignment="1" applyBorder="1" applyFont="1">
      <alignment horizontal="right" vertical="center"/>
    </xf>
    <xf borderId="11" fillId="3" fontId="20" numFmtId="165" xfId="0" applyAlignment="1" applyBorder="1" applyFont="1" applyNumberFormat="1">
      <alignment horizontal="center" textRotation="90" vertical="center"/>
    </xf>
    <xf borderId="11" fillId="3" fontId="24" numFmtId="165" xfId="0" applyAlignment="1" applyBorder="1" applyFont="1" applyNumberFormat="1">
      <alignment horizontal="center" textRotation="90" vertical="center"/>
    </xf>
    <xf borderId="28" fillId="3" fontId="24" numFmtId="165" xfId="0" applyAlignment="1" applyBorder="1" applyFont="1" applyNumberFormat="1">
      <alignment horizontal="center" textRotation="90" vertical="center"/>
    </xf>
    <xf borderId="0" fillId="0" fontId="13" numFmtId="165" xfId="0" applyAlignment="1" applyFont="1" applyNumberFormat="1">
      <alignment horizontal="center" textRotation="90" vertical="center"/>
    </xf>
    <xf borderId="0" fillId="0" fontId="29" numFmtId="0" xfId="0" applyAlignment="1" applyFont="1">
      <alignment horizontal="center" vertical="center"/>
    </xf>
    <xf borderId="31" fillId="2" fontId="6" numFmtId="0" xfId="0" applyAlignment="1" applyBorder="1" applyFont="1">
      <alignment horizontal="left"/>
    </xf>
    <xf quotePrefix="1" borderId="11" fillId="3" fontId="21" numFmtId="0" xfId="0" applyAlignment="1" applyBorder="1" applyFont="1">
      <alignment vertical="center"/>
    </xf>
    <xf borderId="10" fillId="2" fontId="5" numFmtId="0" xfId="0" applyBorder="1" applyFont="1"/>
    <xf borderId="11" fillId="3" fontId="21" numFmtId="164" xfId="0" applyAlignment="1" applyBorder="1" applyFont="1" applyNumberFormat="1">
      <alignment horizontal="right"/>
    </xf>
    <xf borderId="19" fillId="3" fontId="21" numFmtId="0" xfId="0" applyAlignment="1" applyBorder="1" applyFont="1">
      <alignment horizontal="left"/>
    </xf>
    <xf borderId="11" fillId="3" fontId="21" numFmtId="0" xfId="0" applyAlignment="1" applyBorder="1" applyFont="1">
      <alignment horizontal="right"/>
    </xf>
    <xf quotePrefix="1" borderId="11" fillId="3" fontId="21" numFmtId="0" xfId="0" applyBorder="1" applyFont="1"/>
    <xf borderId="10" fillId="2" fontId="25" numFmtId="0" xfId="0" applyBorder="1" applyFont="1"/>
    <xf borderId="10" fillId="3" fontId="8" numFmtId="0" xfId="0" applyBorder="1" applyFont="1"/>
    <xf borderId="11" fillId="3" fontId="10" numFmtId="0" xfId="0" applyBorder="1" applyFont="1"/>
    <xf borderId="11" fillId="3" fontId="24" numFmtId="164" xfId="0" applyBorder="1" applyFont="1" applyNumberFormat="1"/>
    <xf borderId="11" fillId="3" fontId="24" numFmtId="164" xfId="0" applyAlignment="1" applyBorder="1" applyFont="1" applyNumberFormat="1">
      <alignment horizontal="right"/>
    </xf>
    <xf borderId="11" fillId="3" fontId="21" numFmtId="0" xfId="0" applyBorder="1" applyFont="1"/>
    <xf borderId="11" fillId="3" fontId="28" numFmtId="0" xfId="0" applyAlignment="1" applyBorder="1" applyFont="1">
      <alignment horizontal="center"/>
    </xf>
    <xf borderId="11" fillId="3" fontId="20" numFmtId="0" xfId="0" applyAlignment="1" applyBorder="1" applyFont="1">
      <alignment horizontal="center"/>
    </xf>
    <xf borderId="11" fillId="3" fontId="28" numFmtId="0" xfId="0" applyBorder="1" applyFont="1"/>
    <xf borderId="11" fillId="3" fontId="20" numFmtId="165" xfId="0" applyAlignment="1" applyBorder="1" applyFont="1" applyNumberFormat="1">
      <alignment horizontal="center" textRotation="90"/>
    </xf>
    <xf borderId="11" fillId="3" fontId="24" numFmtId="165" xfId="0" applyAlignment="1" applyBorder="1" applyFont="1" applyNumberFormat="1">
      <alignment horizontal="center" textRotation="90"/>
    </xf>
    <xf borderId="28" fillId="3" fontId="24" numFmtId="165" xfId="0" applyAlignment="1" applyBorder="1" applyFont="1" applyNumberFormat="1">
      <alignment horizontal="center" textRotation="90"/>
    </xf>
    <xf borderId="11" fillId="2" fontId="5" numFmtId="0" xfId="0" applyAlignment="1" applyBorder="1" applyFont="1">
      <alignment horizontal="left"/>
    </xf>
    <xf borderId="32" fillId="3" fontId="30" numFmtId="0" xfId="0" applyAlignment="1" applyBorder="1" applyFont="1">
      <alignment horizontal="center" textRotation="90"/>
    </xf>
    <xf borderId="33" fillId="7" fontId="2" numFmtId="166" xfId="0" applyAlignment="1" applyBorder="1" applyFill="1" applyFont="1" applyNumberFormat="1">
      <alignment horizontal="center" textRotation="90" vertical="center"/>
    </xf>
    <xf borderId="34" fillId="7" fontId="2" numFmtId="166" xfId="0" applyAlignment="1" applyBorder="1" applyFont="1" applyNumberFormat="1">
      <alignment horizontal="center" textRotation="90" vertical="center"/>
    </xf>
    <xf borderId="35" fillId="7" fontId="31" numFmtId="166" xfId="0" applyAlignment="1" applyBorder="1" applyFont="1" applyNumberFormat="1">
      <alignment horizontal="center" textRotation="90" vertical="center"/>
    </xf>
    <xf borderId="36" fillId="4" fontId="32" numFmtId="0" xfId="0" applyAlignment="1" applyBorder="1" applyFont="1">
      <alignment vertical="center"/>
    </xf>
    <xf borderId="13" fillId="4" fontId="19" numFmtId="165" xfId="0" applyAlignment="1" applyBorder="1" applyFont="1" applyNumberFormat="1">
      <alignment horizontal="center" textRotation="90" vertical="center"/>
    </xf>
    <xf borderId="13" fillId="4" fontId="19" numFmtId="0" xfId="0" applyAlignment="1" applyBorder="1" applyFont="1">
      <alignment horizontal="center" vertical="center"/>
    </xf>
    <xf borderId="37" fillId="4" fontId="19" numFmtId="0" xfId="0" applyAlignment="1" applyBorder="1" applyFont="1">
      <alignment horizontal="center" vertical="center"/>
    </xf>
    <xf borderId="38" fillId="2" fontId="6" numFmtId="0" xfId="0" applyAlignment="1" applyBorder="1" applyFont="1">
      <alignment horizontal="left" vertical="top"/>
    </xf>
    <xf borderId="39" fillId="0" fontId="7" numFmtId="0" xfId="0" applyBorder="1" applyFont="1"/>
    <xf borderId="40" fillId="0" fontId="7" numFmtId="0" xfId="0" applyBorder="1" applyFont="1"/>
    <xf borderId="41" fillId="3" fontId="27" numFmtId="0" xfId="0" applyAlignment="1" applyBorder="1" applyFont="1">
      <alignment vertical="center"/>
    </xf>
    <xf borderId="42" fillId="0" fontId="7" numFmtId="0" xfId="0" applyBorder="1" applyFont="1"/>
    <xf borderId="43" fillId="4" fontId="26" numFmtId="0" xfId="0" applyAlignment="1" applyBorder="1" applyFont="1">
      <alignment horizontal="center" textRotation="90" vertical="center"/>
    </xf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23" fillId="5" fontId="33" numFmtId="0" xfId="0" applyAlignment="1" applyBorder="1" applyFont="1">
      <alignment textRotation="90"/>
    </xf>
    <xf borderId="24" fillId="5" fontId="33" numFmtId="165" xfId="0" applyAlignment="1" applyBorder="1" applyFont="1" applyNumberFormat="1">
      <alignment horizontal="center" textRotation="90"/>
    </xf>
    <xf borderId="47" fillId="4" fontId="34" numFmtId="165" xfId="0" applyAlignment="1" applyBorder="1" applyFont="1" applyNumberFormat="1">
      <alignment horizontal="center" textRotation="90" vertical="center"/>
    </xf>
    <xf borderId="48" fillId="2" fontId="29" numFmtId="0" xfId="0" applyAlignment="1" applyBorder="1" applyFont="1">
      <alignment horizontal="center" vertical="center"/>
    </xf>
    <xf borderId="49" fillId="2" fontId="35" numFmtId="0" xfId="0" applyAlignment="1" applyBorder="1" applyFont="1">
      <alignment horizontal="center" vertical="center"/>
    </xf>
    <xf borderId="50" fillId="0" fontId="7" numFmtId="0" xfId="0" applyBorder="1" applyFont="1"/>
    <xf borderId="51" fillId="0" fontId="7" numFmtId="0" xfId="0" applyBorder="1" applyFont="1"/>
    <xf borderId="52" fillId="8" fontId="36" numFmtId="0" xfId="0" applyAlignment="1" applyBorder="1" applyFill="1" applyFont="1">
      <alignment horizontal="center" textRotation="90" vertical="center"/>
    </xf>
    <xf borderId="53" fillId="8" fontId="36" numFmtId="0" xfId="0" applyAlignment="1" applyBorder="1" applyFont="1">
      <alignment horizontal="center" textRotation="90" vertical="center"/>
    </xf>
    <xf borderId="54" fillId="0" fontId="7" numFmtId="0" xfId="0" applyBorder="1" applyFont="1"/>
    <xf borderId="55" fillId="0" fontId="7" numFmtId="0" xfId="0" applyBorder="1" applyFont="1"/>
    <xf borderId="56" fillId="0" fontId="7" numFmtId="0" xfId="0" applyBorder="1" applyFont="1"/>
    <xf borderId="57" fillId="0" fontId="7" numFmtId="0" xfId="0" applyBorder="1" applyFont="1"/>
    <xf borderId="58" fillId="0" fontId="7" numFmtId="0" xfId="0" applyBorder="1" applyFont="1"/>
    <xf borderId="59" fillId="0" fontId="7" numFmtId="0" xfId="0" applyBorder="1" applyFont="1"/>
    <xf borderId="60" fillId="0" fontId="7" numFmtId="0" xfId="0" applyBorder="1" applyFont="1"/>
    <xf borderId="61" fillId="0" fontId="7" numFmtId="0" xfId="0" applyBorder="1" applyFont="1"/>
    <xf borderId="62" fillId="0" fontId="7" numFmtId="0" xfId="0" applyBorder="1" applyFont="1"/>
    <xf borderId="63" fillId="2" fontId="2" numFmtId="0" xfId="0" applyAlignment="1" applyBorder="1" applyFont="1">
      <alignment horizontal="center" shrinkToFit="0" vertical="center" wrapText="1"/>
    </xf>
    <xf borderId="15" fillId="7" fontId="37" numFmtId="0" xfId="0" applyAlignment="1" applyBorder="1" applyFont="1">
      <alignment horizontal="left" vertical="center"/>
    </xf>
    <xf borderId="13" fillId="7" fontId="37" numFmtId="0" xfId="0" applyAlignment="1" applyBorder="1" applyFont="1">
      <alignment horizontal="left" vertical="center"/>
    </xf>
    <xf borderId="64" fillId="7" fontId="37" numFmtId="0" xfId="0" applyAlignment="1" applyBorder="1" applyFont="1">
      <alignment horizontal="left" vertical="center"/>
    </xf>
    <xf borderId="65" fillId="7" fontId="18" numFmtId="0" xfId="0" applyAlignment="1" applyBorder="1" applyFont="1">
      <alignment horizontal="center" shrinkToFit="0" vertical="center" wrapText="1"/>
    </xf>
    <xf borderId="66" fillId="7" fontId="18" numFmtId="0" xfId="0" applyAlignment="1" applyBorder="1" applyFont="1">
      <alignment horizontal="center" shrinkToFit="0" vertical="center" wrapText="1"/>
    </xf>
    <xf borderId="67" fillId="7" fontId="38" numFmtId="0" xfId="0" applyAlignment="1" applyBorder="1" applyFont="1">
      <alignment horizontal="center" vertical="center"/>
    </xf>
    <xf borderId="68" fillId="7" fontId="38" numFmtId="0" xfId="0" applyAlignment="1" applyBorder="1" applyFont="1">
      <alignment horizontal="center" vertical="center"/>
    </xf>
    <xf borderId="69" fillId="6" fontId="25" numFmtId="0" xfId="0" applyAlignment="1" applyBorder="1" applyFont="1">
      <alignment horizontal="center" vertical="center"/>
    </xf>
    <xf borderId="65" fillId="7" fontId="38" numFmtId="0" xfId="0" applyAlignment="1" applyBorder="1" applyFont="1">
      <alignment horizontal="center" vertical="center"/>
    </xf>
    <xf borderId="70" fillId="7" fontId="38" numFmtId="0" xfId="0" applyAlignment="1" applyBorder="1" applyFont="1">
      <alignment horizontal="center" vertical="center"/>
    </xf>
    <xf borderId="71" fillId="6" fontId="29" numFmtId="0" xfId="0" applyAlignment="1" applyBorder="1" applyFont="1">
      <alignment horizontal="center" vertical="center"/>
    </xf>
    <xf borderId="66" fillId="6" fontId="30" numFmtId="0" xfId="0" applyAlignment="1" applyBorder="1" applyFont="1">
      <alignment horizontal="center" shrinkToFit="0" vertical="center" wrapText="1"/>
    </xf>
    <xf borderId="67" fillId="7" fontId="39" numFmtId="0" xfId="0" applyAlignment="1" applyBorder="1" applyFont="1">
      <alignment horizontal="center" vertical="center"/>
    </xf>
    <xf borderId="68" fillId="7" fontId="39" numFmtId="0" xfId="0" applyAlignment="1" applyBorder="1" applyFont="1">
      <alignment horizontal="center" vertical="center"/>
    </xf>
    <xf borderId="70" fillId="7" fontId="39" numFmtId="0" xfId="0" applyAlignment="1" applyBorder="1" applyFont="1">
      <alignment horizontal="center" vertical="center"/>
    </xf>
    <xf borderId="72" fillId="9" fontId="2" numFmtId="0" xfId="0" applyAlignment="1" applyBorder="1" applyFill="1" applyFont="1">
      <alignment horizontal="center" vertical="center"/>
    </xf>
    <xf borderId="69" fillId="9" fontId="2" numFmtId="0" xfId="0" applyAlignment="1" applyBorder="1" applyFont="1">
      <alignment horizontal="center" vertical="center"/>
    </xf>
    <xf borderId="73" fillId="6" fontId="22" numFmtId="0" xfId="0" applyAlignment="1" applyBorder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40" numFmtId="0" xfId="0" applyAlignment="1" applyFont="1">
      <alignment horizontal="left" vertical="center"/>
    </xf>
    <xf borderId="0" fillId="0" fontId="39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74" fillId="2" fontId="2" numFmtId="0" xfId="0" applyAlignment="1" applyBorder="1" applyFont="1">
      <alignment horizontal="center" shrinkToFit="0" vertical="center" wrapText="1"/>
    </xf>
    <xf borderId="75" fillId="7" fontId="37" numFmtId="0" xfId="0" applyAlignment="1" applyBorder="1" applyFont="1">
      <alignment horizontal="left" vertical="center"/>
    </xf>
    <xf borderId="76" fillId="7" fontId="37" numFmtId="0" xfId="0" applyAlignment="1" applyBorder="1" applyFont="1">
      <alignment horizontal="left" vertical="center"/>
    </xf>
    <xf borderId="77" fillId="7" fontId="37" numFmtId="0" xfId="0" applyAlignment="1" applyBorder="1" applyFont="1">
      <alignment horizontal="left" vertical="center"/>
    </xf>
    <xf borderId="78" fillId="7" fontId="18" numFmtId="0" xfId="0" applyAlignment="1" applyBorder="1" applyFont="1">
      <alignment horizontal="center" shrinkToFit="0" vertical="center" wrapText="1"/>
    </xf>
    <xf borderId="79" fillId="7" fontId="18" numFmtId="0" xfId="0" applyAlignment="1" applyBorder="1" applyFont="1">
      <alignment horizontal="center" shrinkToFit="0" vertical="center" wrapText="1"/>
    </xf>
    <xf borderId="80" fillId="7" fontId="38" numFmtId="0" xfId="0" applyAlignment="1" applyBorder="1" applyFont="1">
      <alignment horizontal="center" vertical="center"/>
    </xf>
    <xf borderId="81" fillId="7" fontId="38" numFmtId="0" xfId="0" applyAlignment="1" applyBorder="1" applyFont="1">
      <alignment horizontal="center" vertical="center"/>
    </xf>
    <xf borderId="82" fillId="6" fontId="25" numFmtId="0" xfId="0" applyAlignment="1" applyBorder="1" applyFont="1">
      <alignment horizontal="center" vertical="center"/>
    </xf>
    <xf borderId="78" fillId="7" fontId="38" numFmtId="0" xfId="0" applyAlignment="1" applyBorder="1" applyFont="1">
      <alignment horizontal="center" vertical="center"/>
    </xf>
    <xf borderId="83" fillId="7" fontId="38" numFmtId="0" xfId="0" applyAlignment="1" applyBorder="1" applyFont="1">
      <alignment horizontal="center" vertical="center"/>
    </xf>
    <xf borderId="84" fillId="6" fontId="29" numFmtId="0" xfId="0" applyAlignment="1" applyBorder="1" applyFont="1">
      <alignment horizontal="center" vertical="center"/>
    </xf>
    <xf borderId="79" fillId="6" fontId="30" numFmtId="0" xfId="0" applyAlignment="1" applyBorder="1" applyFont="1">
      <alignment horizontal="center" shrinkToFit="0" vertical="center" wrapText="1"/>
    </xf>
    <xf borderId="80" fillId="7" fontId="39" numFmtId="0" xfId="0" applyAlignment="1" applyBorder="1" applyFont="1">
      <alignment horizontal="center" vertical="center"/>
    </xf>
    <xf borderId="81" fillId="7" fontId="39" numFmtId="0" xfId="0" applyAlignment="1" applyBorder="1" applyFont="1">
      <alignment horizontal="center" vertical="center"/>
    </xf>
    <xf borderId="83" fillId="7" fontId="39" numFmtId="0" xfId="0" applyAlignment="1" applyBorder="1" applyFont="1">
      <alignment horizontal="center" vertical="center"/>
    </xf>
    <xf borderId="85" fillId="9" fontId="2" numFmtId="0" xfId="0" applyAlignment="1" applyBorder="1" applyFont="1">
      <alignment horizontal="center" vertical="center"/>
    </xf>
    <xf borderId="82" fillId="9" fontId="2" numFmtId="0" xfId="0" applyAlignment="1" applyBorder="1" applyFont="1">
      <alignment horizontal="center" vertical="center"/>
    </xf>
    <xf borderId="86" fillId="6" fontId="22" numFmtId="0" xfId="0" applyAlignment="1" applyBorder="1" applyFont="1">
      <alignment horizontal="center" vertical="center"/>
    </xf>
    <xf borderId="0" fillId="0" fontId="41" numFmtId="0" xfId="0" applyAlignment="1" applyFont="1">
      <alignment horizontal="left" vertical="center"/>
    </xf>
    <xf borderId="0" fillId="0" fontId="27" numFmtId="0" xfId="0" applyAlignment="1" applyFont="1">
      <alignment horizontal="center" vertical="center"/>
    </xf>
    <xf borderId="0" fillId="0" fontId="42" numFmtId="0" xfId="0" applyAlignment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0" fontId="42" numFmtId="0" xfId="0" applyAlignment="1" applyFont="1">
      <alignment horizontal="left" vertical="center"/>
    </xf>
    <xf borderId="0" fillId="0" fontId="39" numFmtId="0" xfId="0" applyAlignment="1" applyFont="1">
      <alignment horizontal="left" vertical="center"/>
    </xf>
    <xf borderId="0" fillId="0" fontId="41" numFmtId="0" xfId="0" applyAlignment="1" applyFont="1">
      <alignment horizontal="left"/>
    </xf>
    <xf borderId="0" fillId="0" fontId="27" numFmtId="0" xfId="0" applyFont="1"/>
    <xf borderId="0" fillId="0" fontId="10" numFmtId="0" xfId="0" applyAlignment="1" applyFont="1">
      <alignment horizontal="left"/>
    </xf>
    <xf borderId="0" fillId="0" fontId="43" numFmtId="0" xfId="0" applyAlignment="1" applyFont="1">
      <alignment horizontal="left"/>
    </xf>
    <xf borderId="0" fillId="0" fontId="10" numFmtId="0" xfId="0" applyFont="1"/>
    <xf borderId="75" fillId="7" fontId="37" numFmtId="0" xfId="0" applyAlignment="1" applyBorder="1" applyFont="1">
      <alignment horizontal="left" readingOrder="0" vertical="center"/>
    </xf>
    <xf borderId="76" fillId="7" fontId="37" numFmtId="0" xfId="0" applyAlignment="1" applyBorder="1" applyFont="1">
      <alignment horizontal="left" readingOrder="0" vertical="center"/>
    </xf>
    <xf borderId="77" fillId="7" fontId="37" numFmtId="0" xfId="0" applyAlignment="1" applyBorder="1" applyFont="1">
      <alignment horizontal="left" readingOrder="0" vertical="center"/>
    </xf>
    <xf borderId="87" fillId="7" fontId="39" numFmtId="0" xfId="0" applyAlignment="1" applyBorder="1" applyFont="1">
      <alignment horizontal="center" vertical="center"/>
    </xf>
    <xf borderId="88" fillId="7" fontId="39" numFmtId="0" xfId="0" applyAlignment="1" applyBorder="1" applyFont="1">
      <alignment horizontal="center" vertical="center"/>
    </xf>
    <xf borderId="89" fillId="7" fontId="39" numFmtId="0" xfId="0" applyAlignment="1" applyBorder="1" applyFont="1">
      <alignment horizontal="center" vertical="center"/>
    </xf>
    <xf borderId="90" fillId="9" fontId="2" numFmtId="0" xfId="0" applyAlignment="1" applyBorder="1" applyFont="1">
      <alignment horizontal="center" vertical="center"/>
    </xf>
    <xf borderId="91" fillId="9" fontId="2" numFmtId="0" xfId="0" applyAlignment="1" applyBorder="1" applyFont="1">
      <alignment horizontal="center" vertical="center"/>
    </xf>
    <xf borderId="92" fillId="6" fontId="22" numFmtId="0" xfId="0" applyAlignment="1" applyBorder="1" applyFont="1">
      <alignment horizontal="center" vertical="center"/>
    </xf>
    <xf borderId="93" fillId="2" fontId="2" numFmtId="0" xfId="0" applyAlignment="1" applyBorder="1" applyFont="1">
      <alignment horizontal="center" shrinkToFit="0" vertical="center" wrapText="1"/>
    </xf>
    <xf borderId="94" fillId="2" fontId="2" numFmtId="0" xfId="0" applyAlignment="1" applyBorder="1" applyFont="1">
      <alignment horizontal="center" shrinkToFit="0" vertical="center" wrapText="1"/>
    </xf>
    <xf borderId="95" fillId="7" fontId="37" numFmtId="0" xfId="0" applyAlignment="1" applyBorder="1" applyFont="1">
      <alignment horizontal="left" vertical="center"/>
    </xf>
    <xf borderId="96" fillId="7" fontId="37" numFmtId="0" xfId="0" applyAlignment="1" applyBorder="1" applyFont="1">
      <alignment horizontal="left" vertical="center"/>
    </xf>
    <xf borderId="97" fillId="7" fontId="37" numFmtId="0" xfId="0" applyAlignment="1" applyBorder="1" applyFont="1">
      <alignment horizontal="left" vertical="center"/>
    </xf>
    <xf borderId="98" fillId="7" fontId="18" numFmtId="0" xfId="0" applyAlignment="1" applyBorder="1" applyFont="1">
      <alignment horizontal="center" shrinkToFit="0" vertical="center" wrapText="1"/>
    </xf>
    <xf borderId="99" fillId="7" fontId="18" numFmtId="0" xfId="0" applyAlignment="1" applyBorder="1" applyFont="1">
      <alignment horizontal="center" shrinkToFit="0" vertical="center" wrapText="1"/>
    </xf>
    <xf borderId="100" fillId="7" fontId="38" numFmtId="0" xfId="0" applyAlignment="1" applyBorder="1" applyFont="1">
      <alignment horizontal="center" vertical="center"/>
    </xf>
    <xf borderId="101" fillId="7" fontId="38" numFmtId="0" xfId="0" applyAlignment="1" applyBorder="1" applyFont="1">
      <alignment horizontal="center" vertical="center"/>
    </xf>
    <xf borderId="102" fillId="6" fontId="25" numFmtId="0" xfId="0" applyAlignment="1" applyBorder="1" applyFont="1">
      <alignment horizontal="center" vertical="center"/>
    </xf>
    <xf borderId="98" fillId="7" fontId="38" numFmtId="0" xfId="0" applyAlignment="1" applyBorder="1" applyFont="1">
      <alignment horizontal="center" vertical="center"/>
    </xf>
    <xf borderId="103" fillId="7" fontId="38" numFmtId="0" xfId="0" applyAlignment="1" applyBorder="1" applyFont="1">
      <alignment horizontal="center" vertical="center"/>
    </xf>
    <xf borderId="104" fillId="6" fontId="29" numFmtId="0" xfId="0" applyAlignment="1" applyBorder="1" applyFont="1">
      <alignment horizontal="center" vertical="center"/>
    </xf>
    <xf borderId="99" fillId="6" fontId="30" numFmtId="0" xfId="0" applyAlignment="1" applyBorder="1" applyFont="1">
      <alignment horizontal="center" shrinkToFit="0" vertical="center" wrapText="1"/>
    </xf>
    <xf borderId="100" fillId="7" fontId="39" numFmtId="0" xfId="0" applyAlignment="1" applyBorder="1" applyFont="1">
      <alignment horizontal="center" vertical="center"/>
    </xf>
    <xf borderId="101" fillId="7" fontId="39" numFmtId="0" xfId="0" applyAlignment="1" applyBorder="1" applyFont="1">
      <alignment horizontal="center" vertical="center"/>
    </xf>
    <xf borderId="103" fillId="7" fontId="39" numFmtId="0" xfId="0" applyAlignment="1" applyBorder="1" applyFont="1">
      <alignment horizontal="center" vertical="center"/>
    </xf>
    <xf borderId="105" fillId="9" fontId="2" numFmtId="0" xfId="0" applyAlignment="1" applyBorder="1" applyFont="1">
      <alignment horizontal="center" vertical="center"/>
    </xf>
    <xf borderId="102" fillId="9" fontId="2" numFmtId="0" xfId="0" applyAlignment="1" applyBorder="1" applyFont="1">
      <alignment horizontal="center" vertical="center"/>
    </xf>
    <xf borderId="106" fillId="6" fontId="2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left" vertical="center"/>
    </xf>
    <xf borderId="0" fillId="0" fontId="44" numFmtId="0" xfId="0" applyAlignment="1" applyFont="1">
      <alignment horizontal="left" vertical="center"/>
    </xf>
    <xf borderId="0" fillId="0" fontId="30" numFmtId="0" xfId="0" applyAlignment="1" applyFont="1">
      <alignment horizontal="center" shrinkToFit="0" vertical="center" wrapText="1"/>
    </xf>
    <xf borderId="0" fillId="0" fontId="44" numFmtId="0" xfId="0" applyAlignment="1" applyFont="1">
      <alignment horizontal="center" vertical="center"/>
    </xf>
    <xf borderId="0" fillId="0" fontId="1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top"/>
    </xf>
    <xf borderId="107" fillId="10" fontId="18" numFmtId="0" xfId="0" applyAlignment="1" applyBorder="1" applyFill="1" applyFont="1">
      <alignment horizontal="center" shrinkToFit="0" vertical="center" wrapText="1"/>
    </xf>
    <xf borderId="107" fillId="10" fontId="22" numFmtId="0" xfId="0" applyAlignment="1" applyBorder="1" applyFont="1">
      <alignment horizontal="center" vertical="center"/>
    </xf>
    <xf borderId="107" fillId="11" fontId="22" numFmtId="0" xfId="0" applyAlignment="1" applyBorder="1" applyFill="1" applyFont="1">
      <alignment horizontal="center" vertical="center"/>
    </xf>
    <xf borderId="11" fillId="11" fontId="18" numFmtId="0" xfId="0" applyAlignment="1" applyBorder="1" applyFont="1">
      <alignment horizontal="center" shrinkToFit="0" vertical="center" wrapText="1"/>
    </xf>
    <xf borderId="0" fillId="0" fontId="39" numFmtId="0" xfId="0" applyAlignment="1" applyFont="1">
      <alignment horizontal="right"/>
    </xf>
    <xf borderId="0" fillId="0" fontId="22" numFmtId="0" xfId="0" applyAlignment="1" applyFont="1">
      <alignment horizontal="center"/>
    </xf>
    <xf borderId="0" fillId="0" fontId="45" numFmtId="0" xfId="0" applyAlignment="1" applyFont="1">
      <alignment horizontal="center"/>
    </xf>
    <xf borderId="0" fillId="0" fontId="46" numFmtId="0" xfId="0" applyFont="1"/>
    <xf borderId="0" fillId="0" fontId="45" numFmtId="0" xfId="0" applyFont="1"/>
  </cellXfs>
  <cellStyles count="1">
    <cellStyle xfId="0" name="Normal" builtinId="0"/>
  </cellStyles>
  <dxfs count="2"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3</xdr:row>
      <xdr:rowOff>180975</xdr:rowOff>
    </xdr:from>
    <xdr:ext cx="609600" cy="276225"/>
    <xdr:sp>
      <xdr:nvSpPr>
        <xdr:cNvPr id="3" name="Shape 3"/>
        <xdr:cNvSpPr/>
      </xdr:nvSpPr>
      <xdr:spPr>
        <a:xfrm>
          <a:off x="5050725" y="3651413"/>
          <a:ext cx="590550" cy="257175"/>
        </a:xfrm>
        <a:prstGeom prst="snip1Rect">
          <a:avLst>
            <a:gd fmla="val 16667" name="adj"/>
          </a:avLst>
        </a:prstGeom>
        <a:solidFill>
          <a:srgbClr val="00B0F0"/>
        </a:solidFill>
        <a:ln cap="flat" cmpd="sng" w="19050">
          <a:solidFill>
            <a:schemeClr val="accent5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" dir="54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ambria"/>
            <a:buNone/>
          </a:pPr>
          <a:r>
            <a:rPr b="1" i="0" lang="en-US" sz="1200" u="none" cap="none" strike="noStrik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Imp</a:t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5</xdr:row>
      <xdr:rowOff>142875</xdr:rowOff>
    </xdr:from>
    <xdr:ext cx="609600" cy="276225"/>
    <xdr:sp>
      <xdr:nvSpPr>
        <xdr:cNvPr id="4" name="Shape 4"/>
        <xdr:cNvSpPr/>
      </xdr:nvSpPr>
      <xdr:spPr>
        <a:xfrm>
          <a:off x="5050725" y="3651413"/>
          <a:ext cx="590550" cy="257175"/>
        </a:xfrm>
        <a:prstGeom prst="snip1Rect">
          <a:avLst>
            <a:gd fmla="val 16667" name="adj"/>
          </a:avLst>
        </a:prstGeom>
        <a:solidFill>
          <a:srgbClr val="FF0000"/>
        </a:solidFill>
        <a:ln cap="flat" cmpd="sng" w="19050">
          <a:solidFill>
            <a:schemeClr val="accent5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" dir="54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ambria"/>
            <a:buNone/>
          </a:pPr>
          <a:r>
            <a:rPr b="1" i="0" lang="en-US" sz="1200" u="none" cap="none" strike="noStrik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Opc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2</xdr:row>
      <xdr:rowOff>28575</xdr:rowOff>
    </xdr:from>
    <xdr:ext cx="609600" cy="266700"/>
    <xdr:sp>
      <xdr:nvSpPr>
        <xdr:cNvPr id="5" name="Shape 5"/>
        <xdr:cNvSpPr/>
      </xdr:nvSpPr>
      <xdr:spPr>
        <a:xfrm>
          <a:off x="5050725" y="3656175"/>
          <a:ext cx="590550" cy="247650"/>
        </a:xfrm>
        <a:prstGeom prst="snip1Rect">
          <a:avLst>
            <a:gd fmla="val 16667" name="adj"/>
          </a:avLst>
        </a:prstGeom>
        <a:solidFill>
          <a:srgbClr val="7B7B7B"/>
        </a:solidFill>
        <a:ln cap="flat" cmpd="sng" w="19050">
          <a:solidFill>
            <a:schemeClr val="accent5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" dir="54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ambria"/>
            <a:buNone/>
          </a:pPr>
          <a:r>
            <a:rPr b="1" i="0" lang="en-US" sz="1200" u="none" cap="none" strike="noStrike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Guar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showGridLines="0" workbookViewId="0"/>
  </sheetViews>
  <sheetFormatPr customHeight="1" defaultColWidth="14.43" defaultRowHeight="15.0"/>
  <cols>
    <col customWidth="1" min="1" max="2" width="3.71"/>
    <col customWidth="1" min="3" max="4" width="11.71"/>
    <col customWidth="1" min="5" max="5" width="18.71"/>
    <col customWidth="1" min="6" max="6" width="3.29"/>
    <col customWidth="1" min="7" max="7" width="2.71"/>
    <col customWidth="1" min="8" max="9" width="3.29"/>
    <col customWidth="1" min="10" max="26" width="3.71"/>
    <col customWidth="1" min="27" max="28" width="3.29"/>
    <col customWidth="1" min="29" max="30" width="3.71"/>
    <col customWidth="1" min="31" max="31" width="3.29"/>
    <col customWidth="1" min="32" max="32" width="5.71"/>
    <col customWidth="1" hidden="1" min="33" max="34" width="7.71"/>
    <col customWidth="1" hidden="1" min="35" max="35" width="3.29"/>
    <col customWidth="1" hidden="1" min="36" max="63" width="2.71"/>
    <col customWidth="1" hidden="1" min="64" max="68" width="3.71"/>
    <col customWidth="1" hidden="1" min="69" max="69" width="7.71"/>
    <col customWidth="1" min="70" max="88" width="11.43"/>
  </cols>
  <sheetData>
    <row r="1" ht="15.0" customHeight="1">
      <c r="A1" s="1" t="s">
        <v>0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</row>
    <row r="2" ht="21.75" customHeight="1">
      <c r="A2" s="5"/>
      <c r="B2" s="6"/>
      <c r="C2" s="7" t="s">
        <v>1</v>
      </c>
      <c r="D2" s="8" t="s">
        <v>2</v>
      </c>
      <c r="E2" s="9"/>
      <c r="F2" s="10"/>
      <c r="G2" s="11"/>
      <c r="H2" s="12"/>
      <c r="I2" s="13"/>
      <c r="J2" s="14"/>
      <c r="K2" s="14"/>
      <c r="L2" s="14"/>
      <c r="M2" s="13"/>
      <c r="N2" s="13"/>
      <c r="O2" s="13"/>
      <c r="P2" s="13"/>
      <c r="Q2" s="13"/>
      <c r="R2" s="15" t="s">
        <v>3</v>
      </c>
      <c r="S2" s="16"/>
      <c r="T2" s="16"/>
      <c r="U2" s="13"/>
      <c r="V2" s="13"/>
      <c r="W2" s="13"/>
      <c r="X2" s="13"/>
      <c r="Y2" s="13"/>
      <c r="Z2" s="13"/>
      <c r="AA2" s="13"/>
      <c r="AB2" s="13"/>
      <c r="AC2" s="13"/>
      <c r="AD2" s="14"/>
      <c r="AE2" s="17">
        <v>2025.0</v>
      </c>
      <c r="AF2" s="18"/>
      <c r="AG2" s="19"/>
      <c r="AH2" s="20"/>
      <c r="AI2" s="21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3"/>
      <c r="AZ2" s="23" t="s">
        <v>4</v>
      </c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4"/>
      <c r="BL2" s="24"/>
      <c r="BM2" s="22"/>
      <c r="BN2" s="25"/>
      <c r="BO2" s="22"/>
      <c r="BP2" s="26"/>
      <c r="BQ2" s="27"/>
      <c r="BR2" s="27"/>
      <c r="BS2" s="27"/>
      <c r="BT2" s="27"/>
      <c r="BU2" s="28"/>
      <c r="BV2" s="28"/>
      <c r="BW2" s="28"/>
      <c r="BX2" s="28"/>
      <c r="BY2" s="28"/>
      <c r="BZ2" s="28"/>
      <c r="CA2" s="29"/>
      <c r="CB2" s="29"/>
      <c r="CC2" s="29"/>
      <c r="CD2" s="29"/>
      <c r="CE2" s="28"/>
      <c r="CF2" s="28"/>
      <c r="CG2" s="28"/>
      <c r="CH2" s="28"/>
      <c r="CI2" s="28"/>
      <c r="CJ2" s="28"/>
    </row>
    <row r="3" ht="18.0" customHeight="1">
      <c r="A3" s="5"/>
      <c r="B3" s="30"/>
      <c r="C3" s="31"/>
      <c r="D3" s="32"/>
      <c r="E3" s="33"/>
      <c r="F3" s="34"/>
      <c r="G3" s="35"/>
      <c r="H3" s="36" t="s">
        <v>5</v>
      </c>
      <c r="I3" s="37"/>
      <c r="J3" s="38" t="s">
        <v>6</v>
      </c>
      <c r="K3" s="39"/>
      <c r="L3" s="40"/>
      <c r="M3" s="37" t="s">
        <v>7</v>
      </c>
      <c r="N3" s="37"/>
      <c r="O3" s="37"/>
      <c r="P3" s="41"/>
      <c r="Q3" s="42"/>
      <c r="R3" s="38" t="s">
        <v>8</v>
      </c>
      <c r="S3" s="43"/>
      <c r="T3" s="43"/>
      <c r="U3" s="44" t="s">
        <v>9</v>
      </c>
      <c r="V3" s="44"/>
      <c r="W3" s="37"/>
      <c r="X3" s="42"/>
      <c r="Y3" s="42"/>
      <c r="Z3" s="38" t="s">
        <v>10</v>
      </c>
      <c r="AA3" s="45" t="s">
        <v>11</v>
      </c>
      <c r="AB3" s="42"/>
      <c r="AC3" s="38" t="s">
        <v>12</v>
      </c>
      <c r="AD3" s="46" t="s">
        <v>13</v>
      </c>
      <c r="AE3" s="47" t="s">
        <v>14</v>
      </c>
      <c r="AF3" s="48" t="s">
        <v>15</v>
      </c>
      <c r="AG3" s="49"/>
      <c r="AH3" s="20"/>
      <c r="AI3" s="50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2"/>
      <c r="AZ3" s="53" t="str">
        <f>R2</f>
        <v>T  E  R  C  E  R      T  R  I  M  E  S  T  R  E</v>
      </c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4"/>
      <c r="BL3" s="54"/>
      <c r="BM3" s="51"/>
      <c r="BN3" s="55"/>
      <c r="BO3" s="56">
        <f>AE2</f>
        <v>2025</v>
      </c>
      <c r="BP3" s="57"/>
      <c r="BQ3" s="27"/>
      <c r="BR3" s="27"/>
      <c r="BS3" s="27"/>
      <c r="BT3" s="27"/>
      <c r="BU3" s="28"/>
      <c r="BV3" s="28"/>
      <c r="BW3" s="28"/>
      <c r="BX3" s="28"/>
      <c r="BY3" s="28"/>
      <c r="BZ3" s="28"/>
      <c r="CA3" s="29"/>
      <c r="CB3" s="29"/>
      <c r="CC3" s="29"/>
      <c r="CD3" s="29"/>
      <c r="CE3" s="28"/>
      <c r="CF3" s="28"/>
      <c r="CG3" s="28"/>
      <c r="CH3" s="28"/>
      <c r="CI3" s="28"/>
      <c r="CJ3" s="28"/>
    </row>
    <row r="4" ht="21.75" customHeight="1">
      <c r="A4" s="5"/>
      <c r="B4" s="58"/>
      <c r="C4" s="31" t="s">
        <v>16</v>
      </c>
      <c r="D4" s="59" t="s">
        <v>17</v>
      </c>
      <c r="E4" s="60"/>
      <c r="F4" s="61"/>
      <c r="G4" s="62" t="s">
        <v>18</v>
      </c>
      <c r="H4" s="63" t="s">
        <v>19</v>
      </c>
      <c r="I4" s="64"/>
      <c r="J4" s="65"/>
      <c r="K4" s="64" t="s">
        <v>20</v>
      </c>
      <c r="L4" s="64" t="s">
        <v>21</v>
      </c>
      <c r="M4" s="64" t="s">
        <v>22</v>
      </c>
      <c r="N4" s="64"/>
      <c r="O4" s="64"/>
      <c r="P4" s="64"/>
      <c r="Q4" s="64"/>
      <c r="R4" s="65"/>
      <c r="S4" s="64" t="s">
        <v>23</v>
      </c>
      <c r="T4" s="64" t="s">
        <v>24</v>
      </c>
      <c r="U4" s="64"/>
      <c r="V4" s="64"/>
      <c r="W4" s="64"/>
      <c r="X4" s="64"/>
      <c r="Y4" s="64" t="s">
        <v>25</v>
      </c>
      <c r="Z4" s="65"/>
      <c r="AA4" s="64"/>
      <c r="AB4" s="64"/>
      <c r="AC4" s="65"/>
      <c r="AD4" s="65"/>
      <c r="AE4" s="66"/>
      <c r="AF4" s="67"/>
      <c r="AG4" s="49"/>
      <c r="AH4" s="20"/>
      <c r="AI4" s="68"/>
      <c r="AJ4" s="69"/>
      <c r="AK4" s="69"/>
      <c r="AL4" s="69"/>
      <c r="AM4" s="70"/>
      <c r="AN4" s="70"/>
      <c r="AO4" s="70"/>
      <c r="AP4" s="70"/>
      <c r="AQ4" s="69"/>
      <c r="AR4" s="69"/>
      <c r="AS4" s="69"/>
      <c r="AT4" s="69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69"/>
      <c r="BH4" s="69"/>
      <c r="BI4" s="69"/>
      <c r="BJ4" s="69"/>
      <c r="BK4" s="71"/>
      <c r="BL4" s="71"/>
      <c r="BM4" s="70"/>
      <c r="BN4" s="55"/>
      <c r="BO4" s="69"/>
      <c r="BP4" s="72"/>
      <c r="BQ4" s="27"/>
      <c r="BR4" s="27"/>
      <c r="BS4" s="27"/>
      <c r="BT4" s="27"/>
      <c r="BU4" s="28"/>
      <c r="BV4" s="28"/>
      <c r="BW4" s="28"/>
      <c r="BX4" s="28"/>
      <c r="BY4" s="28"/>
      <c r="BZ4" s="28"/>
      <c r="CA4" s="29"/>
      <c r="CB4" s="29"/>
      <c r="CC4" s="29"/>
      <c r="CD4" s="29"/>
      <c r="CE4" s="28"/>
      <c r="CF4" s="28"/>
      <c r="CG4" s="28"/>
      <c r="CH4" s="28"/>
      <c r="CI4" s="28"/>
      <c r="CJ4" s="28"/>
    </row>
    <row r="5" ht="12.0" customHeight="1">
      <c r="A5" s="5"/>
      <c r="B5" s="30"/>
      <c r="C5" s="31"/>
      <c r="D5" s="32"/>
      <c r="E5" s="33"/>
      <c r="F5" s="73"/>
      <c r="G5" s="74"/>
      <c r="H5" s="7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6"/>
      <c r="AF5" s="67"/>
      <c r="AG5" s="49"/>
      <c r="AH5" s="76"/>
      <c r="AI5" s="77"/>
      <c r="AJ5" s="69"/>
      <c r="AK5" s="78"/>
      <c r="AL5" s="79"/>
      <c r="AM5" s="70"/>
      <c r="AN5" s="70"/>
      <c r="AO5" s="70"/>
      <c r="AP5" s="70"/>
      <c r="AQ5" s="80" t="s">
        <v>26</v>
      </c>
      <c r="AR5" s="81" t="s">
        <v>27</v>
      </c>
      <c r="AS5" s="82">
        <f>F72</f>
        <v>30</v>
      </c>
      <c r="AT5" s="60"/>
      <c r="AU5" s="70"/>
      <c r="AV5" s="70"/>
      <c r="AW5" s="70"/>
      <c r="AX5" s="70"/>
      <c r="AY5" s="70"/>
      <c r="AZ5" s="70"/>
      <c r="BA5" s="70"/>
      <c r="BB5" s="70"/>
      <c r="BC5" s="70"/>
      <c r="BD5" s="83"/>
      <c r="BE5" s="70"/>
      <c r="BF5" s="70"/>
      <c r="BG5" s="84" t="s">
        <v>28</v>
      </c>
      <c r="BH5" s="70" t="s">
        <v>27</v>
      </c>
      <c r="BI5" s="82">
        <f t="shared" ref="BI5:BI7" si="1">G70</f>
        <v>30</v>
      </c>
      <c r="BJ5" s="60"/>
      <c r="BK5" s="71"/>
      <c r="BL5" s="71"/>
      <c r="BM5" s="85"/>
      <c r="BN5" s="86"/>
      <c r="BO5" s="86"/>
      <c r="BP5" s="87"/>
      <c r="BQ5" s="88"/>
      <c r="BR5" s="89"/>
      <c r="BS5" s="27"/>
      <c r="BT5" s="27"/>
      <c r="BU5" s="20"/>
      <c r="BV5" s="20"/>
      <c r="BW5" s="20"/>
      <c r="BX5" s="20"/>
      <c r="BY5" s="20"/>
      <c r="BZ5" s="20"/>
      <c r="CA5" s="20"/>
      <c r="CB5" s="20"/>
      <c r="CC5" s="20"/>
      <c r="CD5" s="27"/>
      <c r="CE5" s="20"/>
      <c r="CF5" s="20"/>
      <c r="CG5" s="20"/>
      <c r="CH5" s="20"/>
      <c r="CI5" s="20"/>
      <c r="CJ5" s="20"/>
    </row>
    <row r="6" ht="18.0" customHeight="1">
      <c r="A6" s="5"/>
      <c r="B6" s="58"/>
      <c r="C6" s="31" t="s">
        <v>29</v>
      </c>
      <c r="D6" s="90" t="s">
        <v>30</v>
      </c>
      <c r="E6" s="90"/>
      <c r="F6" s="73"/>
      <c r="G6" s="74"/>
      <c r="H6" s="7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6"/>
      <c r="AF6" s="67"/>
      <c r="AG6" s="49"/>
      <c r="AH6" s="76"/>
      <c r="AI6" s="77"/>
      <c r="AJ6" s="69"/>
      <c r="AK6" s="78"/>
      <c r="AL6" s="79"/>
      <c r="AM6" s="70"/>
      <c r="AN6" s="70"/>
      <c r="AO6" s="70"/>
      <c r="AP6" s="70"/>
      <c r="AQ6" s="80" t="s">
        <v>31</v>
      </c>
      <c r="AR6" s="81" t="s">
        <v>27</v>
      </c>
      <c r="AS6" s="82">
        <f t="shared" ref="AS6:AS7" si="2">F70</f>
        <v>12</v>
      </c>
      <c r="AT6" s="60"/>
      <c r="AU6" s="70"/>
      <c r="AV6" s="70"/>
      <c r="AW6" s="70"/>
      <c r="AX6" s="70"/>
      <c r="AY6" s="70"/>
      <c r="AZ6" s="70"/>
      <c r="BA6" s="70"/>
      <c r="BB6" s="70"/>
      <c r="BC6" s="70"/>
      <c r="BD6" s="83"/>
      <c r="BE6" s="70"/>
      <c r="BF6" s="70"/>
      <c r="BG6" s="84" t="s">
        <v>32</v>
      </c>
      <c r="BH6" s="91" t="s">
        <v>27</v>
      </c>
      <c r="BI6" s="82">
        <f t="shared" si="1"/>
        <v>0</v>
      </c>
      <c r="BJ6" s="60"/>
      <c r="BK6" s="71"/>
      <c r="BL6" s="71"/>
      <c r="BM6" s="85"/>
      <c r="BN6" s="86"/>
      <c r="BO6" s="86"/>
      <c r="BP6" s="87"/>
      <c r="BQ6" s="88"/>
      <c r="BR6" s="89"/>
      <c r="BS6" s="27"/>
      <c r="BT6" s="27"/>
      <c r="BU6" s="20"/>
      <c r="BV6" s="20"/>
      <c r="BW6" s="20"/>
      <c r="BX6" s="20"/>
      <c r="BY6" s="20"/>
      <c r="BZ6" s="20"/>
      <c r="CA6" s="20"/>
      <c r="CB6" s="20"/>
      <c r="CC6" s="20"/>
      <c r="CD6" s="27"/>
      <c r="CE6" s="20"/>
      <c r="CF6" s="20"/>
      <c r="CG6" s="20"/>
      <c r="CH6" s="20"/>
      <c r="CI6" s="20"/>
      <c r="CJ6" s="20"/>
    </row>
    <row r="7" ht="12.0" customHeight="1">
      <c r="A7" s="5"/>
      <c r="B7" s="92"/>
      <c r="C7" s="31"/>
      <c r="D7" s="32"/>
      <c r="E7" s="33"/>
      <c r="F7" s="73"/>
      <c r="G7" s="74"/>
      <c r="H7" s="7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6"/>
      <c r="AF7" s="67"/>
      <c r="AG7" s="49"/>
      <c r="AH7" s="76"/>
      <c r="AI7" s="77"/>
      <c r="AJ7" s="69"/>
      <c r="AK7" s="78"/>
      <c r="AL7" s="79"/>
      <c r="AM7" s="70"/>
      <c r="AN7" s="70"/>
      <c r="AO7" s="70"/>
      <c r="AP7" s="70"/>
      <c r="AQ7" s="93" t="s">
        <v>33</v>
      </c>
      <c r="AR7" s="81" t="s">
        <v>27</v>
      </c>
      <c r="AS7" s="94">
        <f t="shared" si="2"/>
        <v>18</v>
      </c>
      <c r="AT7" s="60"/>
      <c r="AU7" s="70"/>
      <c r="AV7" s="70"/>
      <c r="AW7" s="70"/>
      <c r="AX7" s="70"/>
      <c r="AY7" s="70"/>
      <c r="AZ7" s="70"/>
      <c r="BA7" s="70"/>
      <c r="BB7" s="70"/>
      <c r="BC7" s="70"/>
      <c r="BD7" s="83"/>
      <c r="BE7" s="70"/>
      <c r="BF7" s="70"/>
      <c r="BG7" s="95" t="s">
        <v>34</v>
      </c>
      <c r="BH7" s="96" t="s">
        <v>27</v>
      </c>
      <c r="BI7" s="94">
        <f t="shared" si="1"/>
        <v>0</v>
      </c>
      <c r="BJ7" s="60"/>
      <c r="BK7" s="71"/>
      <c r="BL7" s="71"/>
      <c r="BM7" s="85"/>
      <c r="BN7" s="86"/>
      <c r="BO7" s="86"/>
      <c r="BP7" s="87"/>
      <c r="BQ7" s="88"/>
      <c r="BR7" s="27"/>
      <c r="BS7" s="27"/>
      <c r="BT7" s="27"/>
      <c r="BU7" s="20"/>
      <c r="BV7" s="20"/>
      <c r="BW7" s="20"/>
      <c r="BX7" s="20"/>
      <c r="BY7" s="20"/>
      <c r="BZ7" s="20"/>
      <c r="CA7" s="20"/>
      <c r="CB7" s="20"/>
      <c r="CC7" s="20"/>
      <c r="CD7" s="27"/>
      <c r="CE7" s="20"/>
      <c r="CF7" s="20"/>
      <c r="CG7" s="20"/>
      <c r="CH7" s="20"/>
      <c r="CI7" s="20"/>
      <c r="CJ7" s="20"/>
    </row>
    <row r="8" ht="21.75" customHeight="1">
      <c r="A8" s="5"/>
      <c r="B8" s="97"/>
      <c r="C8" s="31" t="s">
        <v>35</v>
      </c>
      <c r="D8" s="59" t="s">
        <v>36</v>
      </c>
      <c r="E8" s="60"/>
      <c r="F8" s="98"/>
      <c r="G8" s="74"/>
      <c r="H8" s="7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6"/>
      <c r="AF8" s="67"/>
      <c r="AG8" s="49"/>
      <c r="AH8" s="76"/>
      <c r="AI8" s="77"/>
      <c r="AJ8" s="99"/>
      <c r="AK8" s="100"/>
      <c r="AL8" s="101"/>
      <c r="AM8" s="102"/>
      <c r="AN8" s="102"/>
      <c r="AO8" s="102"/>
      <c r="AP8" s="102"/>
      <c r="AQ8" s="69"/>
      <c r="AR8" s="69"/>
      <c r="AS8" s="69"/>
      <c r="AT8" s="69"/>
      <c r="AU8" s="102"/>
      <c r="AV8" s="102"/>
      <c r="AW8" s="102"/>
      <c r="AX8" s="102"/>
      <c r="AY8" s="103"/>
      <c r="AZ8" s="102"/>
      <c r="BA8" s="102"/>
      <c r="BB8" s="102"/>
      <c r="BC8" s="102"/>
      <c r="BD8" s="104"/>
      <c r="BE8" s="102"/>
      <c r="BF8" s="102"/>
      <c r="BG8" s="69"/>
      <c r="BH8" s="69"/>
      <c r="BI8" s="69"/>
      <c r="BJ8" s="69"/>
      <c r="BK8" s="105"/>
      <c r="BL8" s="105"/>
      <c r="BM8" s="106"/>
      <c r="BN8" s="107"/>
      <c r="BO8" s="107"/>
      <c r="BP8" s="108"/>
      <c r="BQ8" s="88"/>
      <c r="BR8" s="27"/>
      <c r="BS8" s="27"/>
      <c r="BT8" s="27"/>
      <c r="BU8" s="20"/>
      <c r="BV8" s="20"/>
      <c r="BW8" s="20"/>
      <c r="BX8" s="20"/>
      <c r="BY8" s="20"/>
      <c r="BZ8" s="20"/>
      <c r="CA8" s="20"/>
      <c r="CB8" s="20"/>
      <c r="CC8" s="20"/>
      <c r="CD8" s="27"/>
      <c r="CE8" s="20"/>
      <c r="CF8" s="20"/>
      <c r="CG8" s="20"/>
      <c r="CH8" s="20"/>
      <c r="CI8" s="20"/>
      <c r="CJ8" s="20"/>
    </row>
    <row r="9" ht="12.0" customHeight="1">
      <c r="A9" s="5"/>
      <c r="B9" s="92"/>
      <c r="C9" s="109" t="s">
        <v>37</v>
      </c>
      <c r="D9" s="109"/>
      <c r="E9" s="33"/>
      <c r="F9" s="73"/>
      <c r="G9" s="74"/>
      <c r="H9" s="7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6"/>
      <c r="AF9" s="67"/>
      <c r="AG9" s="49"/>
      <c r="AH9" s="76"/>
      <c r="AI9" s="110"/>
      <c r="AJ9" s="111">
        <v>45692.0</v>
      </c>
      <c r="AK9" s="112"/>
      <c r="AL9" s="112">
        <v>45692.0</v>
      </c>
      <c r="AM9" s="112">
        <v>45692.0</v>
      </c>
      <c r="AN9" s="112"/>
      <c r="AO9" s="112">
        <v>45692.0</v>
      </c>
      <c r="AP9" s="112">
        <v>45692.0</v>
      </c>
      <c r="AQ9" s="112"/>
      <c r="AR9" s="112"/>
      <c r="AS9" s="112">
        <v>45692.0</v>
      </c>
      <c r="AT9" s="112">
        <v>45692.0</v>
      </c>
      <c r="AU9" s="112">
        <v>45692.0</v>
      </c>
      <c r="AV9" s="112">
        <v>45692.0</v>
      </c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3"/>
      <c r="BL9" s="114" t="s">
        <v>38</v>
      </c>
      <c r="BM9" s="115"/>
      <c r="BN9" s="115"/>
      <c r="BO9" s="116">
        <f>84-(COUNTBLANK(AJ9:BK11))</f>
        <v>9</v>
      </c>
      <c r="BP9" s="117"/>
      <c r="BQ9" s="88"/>
      <c r="BR9" s="27"/>
      <c r="BS9" s="27"/>
      <c r="BT9" s="27"/>
      <c r="BU9" s="20"/>
      <c r="BV9" s="20"/>
      <c r="BW9" s="20"/>
      <c r="BX9" s="20"/>
      <c r="BY9" s="20"/>
      <c r="BZ9" s="20"/>
      <c r="CA9" s="20"/>
      <c r="CB9" s="20"/>
      <c r="CC9" s="20"/>
      <c r="CD9" s="27"/>
      <c r="CE9" s="20"/>
      <c r="CF9" s="20"/>
      <c r="CG9" s="20"/>
      <c r="CH9" s="20"/>
      <c r="CI9" s="20"/>
      <c r="CJ9" s="20"/>
    </row>
    <row r="10" ht="21.75" customHeight="1">
      <c r="A10" s="5"/>
      <c r="B10" s="58"/>
      <c r="C10" s="118" t="s">
        <v>39</v>
      </c>
      <c r="D10" s="119"/>
      <c r="E10" s="120"/>
      <c r="F10" s="121"/>
      <c r="G10" s="122"/>
      <c r="H10" s="7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67"/>
      <c r="AG10" s="49"/>
      <c r="AH10" s="76"/>
      <c r="AI10" s="123" t="s">
        <v>40</v>
      </c>
      <c r="AJ10" s="124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6"/>
      <c r="BL10" s="127" t="s">
        <v>41</v>
      </c>
      <c r="BM10" s="128" t="s">
        <v>42</v>
      </c>
      <c r="BN10" s="128" t="s">
        <v>43</v>
      </c>
      <c r="BO10" s="128" t="s">
        <v>44</v>
      </c>
      <c r="BP10" s="129" t="s">
        <v>45</v>
      </c>
      <c r="BQ10" s="88"/>
      <c r="BR10" s="27"/>
      <c r="BS10" s="27"/>
      <c r="BT10" s="27"/>
      <c r="BU10" s="20"/>
      <c r="BV10" s="20"/>
      <c r="BW10" s="20"/>
      <c r="BX10" s="20"/>
      <c r="BY10" s="20"/>
      <c r="BZ10" s="20"/>
      <c r="CA10" s="20"/>
      <c r="CB10" s="20"/>
      <c r="CC10" s="20"/>
      <c r="CD10" s="27"/>
      <c r="CE10" s="20"/>
      <c r="CF10" s="20"/>
      <c r="CG10" s="20"/>
      <c r="CH10" s="20"/>
      <c r="CI10" s="20"/>
      <c r="CJ10" s="20"/>
    </row>
    <row r="11" ht="39.75" customHeight="1">
      <c r="A11" s="5"/>
      <c r="B11" s="130" t="s">
        <v>46</v>
      </c>
      <c r="C11" s="131" t="s">
        <v>47</v>
      </c>
      <c r="D11" s="132"/>
      <c r="E11" s="133"/>
      <c r="F11" s="134" t="s">
        <v>48</v>
      </c>
      <c r="G11" s="135" t="s">
        <v>49</v>
      </c>
      <c r="H11" s="136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9"/>
      <c r="AG11" s="49"/>
      <c r="AH11" s="76"/>
      <c r="AI11" s="140"/>
      <c r="AJ11" s="141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3"/>
      <c r="BL11" s="136"/>
      <c r="BM11" s="137"/>
      <c r="BN11" s="137"/>
      <c r="BO11" s="137"/>
      <c r="BP11" s="144"/>
      <c r="BQ11" s="49"/>
      <c r="BR11" s="27"/>
      <c r="BS11" s="27"/>
      <c r="BT11" s="27"/>
      <c r="BU11" s="20"/>
      <c r="BV11" s="20"/>
      <c r="BW11" s="20"/>
      <c r="BX11" s="20"/>
      <c r="BY11" s="20"/>
      <c r="BZ11" s="20"/>
      <c r="CA11" s="20"/>
      <c r="CB11" s="20"/>
      <c r="CC11" s="20"/>
      <c r="CD11" s="27"/>
      <c r="CE11" s="20"/>
      <c r="CF11" s="20"/>
      <c r="CG11" s="20"/>
      <c r="CH11" s="20"/>
      <c r="CI11" s="20"/>
      <c r="CJ11" s="20"/>
    </row>
    <row r="12" ht="16.5" customHeight="1">
      <c r="A12" s="4"/>
      <c r="B12" s="145">
        <v>1.0</v>
      </c>
      <c r="C12" s="146"/>
      <c r="D12" s="147" t="s">
        <v>50</v>
      </c>
      <c r="E12" s="148" t="s">
        <v>51</v>
      </c>
      <c r="F12" s="149" t="s">
        <v>52</v>
      </c>
      <c r="G12" s="150" t="s">
        <v>53</v>
      </c>
      <c r="H12" s="151">
        <v>5.0</v>
      </c>
      <c r="I12" s="152"/>
      <c r="J12" s="153">
        <f t="shared" ref="J12:J61" si="3">IF(SUM(H12:I12)=0,"",ROUND(AVERAGE(H12:I12),0))</f>
        <v>5</v>
      </c>
      <c r="K12" s="154">
        <v>15.0</v>
      </c>
      <c r="L12" s="152">
        <v>35.0</v>
      </c>
      <c r="M12" s="152">
        <v>40.0</v>
      </c>
      <c r="N12" s="152"/>
      <c r="O12" s="152"/>
      <c r="P12" s="152"/>
      <c r="Q12" s="155"/>
      <c r="R12" s="153">
        <f t="shared" ref="R12:R61" si="4">IF(SUM(K12:Q12)=0,"",ROUND(AVERAGE(K12:Q12),0))</f>
        <v>30</v>
      </c>
      <c r="S12" s="154">
        <v>1.0</v>
      </c>
      <c r="T12" s="152">
        <v>1.0</v>
      </c>
      <c r="U12" s="152"/>
      <c r="V12" s="152"/>
      <c r="W12" s="152"/>
      <c r="X12" s="152"/>
      <c r="Y12" s="155">
        <v>32.0</v>
      </c>
      <c r="Z12" s="153">
        <f t="shared" ref="Z12:Z61" si="5">IF(SUM(S12:Y12)=0,"",ROUND(AVERAGE(S12:Y12),0))</f>
        <v>11</v>
      </c>
      <c r="AA12" s="154">
        <v>3.0</v>
      </c>
      <c r="AB12" s="152"/>
      <c r="AC12" s="153">
        <f t="shared" ref="AC12:AC61" si="6">IF(SUM(AA12:AB12)=0,"",ROUND(AVERAGE(AA12:AB12),0))</f>
        <v>3</v>
      </c>
      <c r="AD12" s="153">
        <f t="shared" ref="AD12:AD61" si="7">IF(AC12&lt;&gt;"",(J12+R12+Z12+AC12),"")</f>
        <v>49</v>
      </c>
      <c r="AE12" s="155">
        <v>3.0</v>
      </c>
      <c r="AF12" s="156">
        <f t="shared" ref="AF12:AF61" si="8">IF(AE12&lt;&gt;"",(AD12+AE12),"")</f>
        <v>52</v>
      </c>
      <c r="AG12" s="89"/>
      <c r="AH12" s="20"/>
      <c r="AI12" s="157" t="str">
        <f t="shared" ref="AI12:AI61" si="9">IF(G12&lt;&gt;"",G12,"")</f>
        <v>E</v>
      </c>
      <c r="AJ12" s="158" t="s">
        <v>54</v>
      </c>
      <c r="AK12" s="159"/>
      <c r="AL12" s="159" t="s">
        <v>55</v>
      </c>
      <c r="AM12" s="159" t="s">
        <v>54</v>
      </c>
      <c r="AN12" s="159"/>
      <c r="AO12" s="159" t="s">
        <v>54</v>
      </c>
      <c r="AP12" s="159" t="s">
        <v>54</v>
      </c>
      <c r="AQ12" s="159"/>
      <c r="AR12" s="159"/>
      <c r="AS12" s="159" t="s">
        <v>54</v>
      </c>
      <c r="AT12" s="159" t="s">
        <v>56</v>
      </c>
      <c r="AU12" s="159" t="s">
        <v>54</v>
      </c>
      <c r="AV12" s="159" t="s">
        <v>54</v>
      </c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60"/>
      <c r="BL12" s="161">
        <f t="shared" ref="BL12:BL61" si="10">IF(ISBLANK(AJ12),"",COUNTIF(AJ12:BK12,"A"))</f>
        <v>7</v>
      </c>
      <c r="BM12" s="162">
        <f t="shared" ref="BM12:BM61" si="11">IF(ISBLANK(AJ12),"",COUNTIF(AJ12:BK12,"R"))</f>
        <v>1</v>
      </c>
      <c r="BN12" s="162">
        <f t="shared" ref="BN12:BN61" si="12">IF(ISBLANK(AJ12),"",COUNTIF(AJ12:BK12,"L"))</f>
        <v>1</v>
      </c>
      <c r="BO12" s="162">
        <f t="shared" ref="BO12:BO61" si="13">IF(ISBLANK(AJ12),"",COUNTIF(AJ12:BK12,"F"))</f>
        <v>0</v>
      </c>
      <c r="BP12" s="163">
        <f t="shared" ref="BP12:BP61" si="14">IF(BL12&lt;&gt;"",ROUND(((BL12+BM12+BN12)*5)/BO$9,0),"")</f>
        <v>5</v>
      </c>
      <c r="BQ12" s="164"/>
      <c r="BR12" s="4"/>
      <c r="BS12" s="4"/>
      <c r="BT12" s="4"/>
      <c r="BU12" s="20"/>
      <c r="BV12" s="165"/>
      <c r="BW12" s="166"/>
      <c r="BX12" s="20"/>
      <c r="BY12" s="20"/>
      <c r="BZ12" s="20"/>
      <c r="CA12" s="167"/>
      <c r="CB12" s="20"/>
      <c r="CC12" s="20"/>
      <c r="CD12" s="20"/>
      <c r="CE12" s="166"/>
      <c r="CF12" s="20"/>
      <c r="CG12" s="20"/>
      <c r="CH12" s="20"/>
      <c r="CI12" s="20"/>
      <c r="CJ12" s="20"/>
    </row>
    <row r="13" ht="16.5" customHeight="1">
      <c r="A13" s="4"/>
      <c r="B13" s="168">
        <v>2.0</v>
      </c>
      <c r="C13" s="169" t="s">
        <v>57</v>
      </c>
      <c r="D13" s="170" t="s">
        <v>58</v>
      </c>
      <c r="E13" s="171" t="s">
        <v>59</v>
      </c>
      <c r="F13" s="172" t="s">
        <v>52</v>
      </c>
      <c r="G13" s="173" t="s">
        <v>53</v>
      </c>
      <c r="H13" s="174">
        <v>5.0</v>
      </c>
      <c r="I13" s="175"/>
      <c r="J13" s="176">
        <f t="shared" si="3"/>
        <v>5</v>
      </c>
      <c r="K13" s="177">
        <v>25.0</v>
      </c>
      <c r="L13" s="175">
        <v>20.0</v>
      </c>
      <c r="M13" s="175">
        <v>30.0</v>
      </c>
      <c r="N13" s="175"/>
      <c r="O13" s="175"/>
      <c r="P13" s="175"/>
      <c r="Q13" s="178"/>
      <c r="R13" s="176">
        <f t="shared" si="4"/>
        <v>25</v>
      </c>
      <c r="S13" s="177">
        <v>25.0</v>
      </c>
      <c r="T13" s="175">
        <v>25.0</v>
      </c>
      <c r="U13" s="175"/>
      <c r="V13" s="175"/>
      <c r="W13" s="175"/>
      <c r="X13" s="175"/>
      <c r="Y13" s="178"/>
      <c r="Z13" s="176">
        <f t="shared" si="5"/>
        <v>25</v>
      </c>
      <c r="AA13" s="177">
        <v>4.0</v>
      </c>
      <c r="AB13" s="175"/>
      <c r="AC13" s="176">
        <f t="shared" si="6"/>
        <v>4</v>
      </c>
      <c r="AD13" s="176">
        <f t="shared" si="7"/>
        <v>59</v>
      </c>
      <c r="AE13" s="178">
        <v>3.0</v>
      </c>
      <c r="AF13" s="179">
        <f t="shared" si="8"/>
        <v>62</v>
      </c>
      <c r="AG13" s="89"/>
      <c r="AH13" s="20"/>
      <c r="AI13" s="180" t="str">
        <f t="shared" si="9"/>
        <v>E</v>
      </c>
      <c r="AJ13" s="181" t="s">
        <v>54</v>
      </c>
      <c r="AK13" s="182"/>
      <c r="AL13" s="182" t="s">
        <v>54</v>
      </c>
      <c r="AM13" s="182" t="s">
        <v>54</v>
      </c>
      <c r="AN13" s="182"/>
      <c r="AO13" s="182" t="s">
        <v>54</v>
      </c>
      <c r="AP13" s="182" t="s">
        <v>60</v>
      </c>
      <c r="AQ13" s="182"/>
      <c r="AR13" s="182"/>
      <c r="AS13" s="182" t="s">
        <v>54</v>
      </c>
      <c r="AT13" s="182" t="s">
        <v>54</v>
      </c>
      <c r="AU13" s="182" t="s">
        <v>54</v>
      </c>
      <c r="AV13" s="182" t="s">
        <v>60</v>
      </c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  <c r="BJ13" s="182"/>
      <c r="BK13" s="183"/>
      <c r="BL13" s="184">
        <f t="shared" si="10"/>
        <v>7</v>
      </c>
      <c r="BM13" s="185">
        <f t="shared" si="11"/>
        <v>0</v>
      </c>
      <c r="BN13" s="185">
        <f t="shared" si="12"/>
        <v>0</v>
      </c>
      <c r="BO13" s="185">
        <f t="shared" si="13"/>
        <v>2</v>
      </c>
      <c r="BP13" s="186">
        <f t="shared" si="14"/>
        <v>4</v>
      </c>
      <c r="BQ13" s="164"/>
      <c r="BR13" s="4"/>
      <c r="BS13" s="4"/>
      <c r="BT13" s="4"/>
      <c r="BU13" s="4"/>
      <c r="BV13" s="165"/>
      <c r="BW13" s="166"/>
      <c r="BX13" s="4"/>
      <c r="BY13" s="20"/>
      <c r="BZ13" s="20"/>
      <c r="CA13" s="167"/>
      <c r="CB13" s="20"/>
      <c r="CC13" s="20"/>
      <c r="CD13" s="20"/>
      <c r="CE13" s="166"/>
      <c r="CF13" s="4"/>
      <c r="CG13" s="4"/>
      <c r="CH13" s="4"/>
      <c r="CI13" s="4"/>
      <c r="CJ13" s="20"/>
    </row>
    <row r="14" ht="16.5" customHeight="1">
      <c r="A14" s="4"/>
      <c r="B14" s="168">
        <v>3.0</v>
      </c>
      <c r="C14" s="169" t="s">
        <v>61</v>
      </c>
      <c r="D14" s="170" t="s">
        <v>62</v>
      </c>
      <c r="E14" s="171" t="s">
        <v>63</v>
      </c>
      <c r="F14" s="172" t="s">
        <v>52</v>
      </c>
      <c r="G14" s="173" t="s">
        <v>53</v>
      </c>
      <c r="H14" s="174">
        <v>5.0</v>
      </c>
      <c r="I14" s="175"/>
      <c r="J14" s="176">
        <f t="shared" si="3"/>
        <v>5</v>
      </c>
      <c r="K14" s="177">
        <v>25.0</v>
      </c>
      <c r="L14" s="175">
        <v>30.0</v>
      </c>
      <c r="M14" s="175">
        <v>40.0</v>
      </c>
      <c r="N14" s="175"/>
      <c r="O14" s="175"/>
      <c r="P14" s="175"/>
      <c r="Q14" s="178"/>
      <c r="R14" s="176">
        <f t="shared" si="4"/>
        <v>32</v>
      </c>
      <c r="S14" s="177">
        <v>36.0</v>
      </c>
      <c r="T14" s="175">
        <v>35.0</v>
      </c>
      <c r="U14" s="175"/>
      <c r="V14" s="175"/>
      <c r="W14" s="175"/>
      <c r="X14" s="175"/>
      <c r="Y14" s="178"/>
      <c r="Z14" s="176">
        <f t="shared" si="5"/>
        <v>36</v>
      </c>
      <c r="AA14" s="177">
        <v>4.0</v>
      </c>
      <c r="AB14" s="175"/>
      <c r="AC14" s="176">
        <f t="shared" si="6"/>
        <v>4</v>
      </c>
      <c r="AD14" s="176">
        <f t="shared" si="7"/>
        <v>77</v>
      </c>
      <c r="AE14" s="178">
        <v>4.0</v>
      </c>
      <c r="AF14" s="179">
        <f t="shared" si="8"/>
        <v>81</v>
      </c>
      <c r="AG14" s="89"/>
      <c r="AH14" s="20"/>
      <c r="AI14" s="180" t="str">
        <f t="shared" si="9"/>
        <v>E</v>
      </c>
      <c r="AJ14" s="181" t="s">
        <v>54</v>
      </c>
      <c r="AK14" s="182"/>
      <c r="AL14" s="182" t="s">
        <v>60</v>
      </c>
      <c r="AM14" s="182" t="s">
        <v>60</v>
      </c>
      <c r="AN14" s="182"/>
      <c r="AO14" s="182" t="s">
        <v>60</v>
      </c>
      <c r="AP14" s="182" t="s">
        <v>60</v>
      </c>
      <c r="AQ14" s="182"/>
      <c r="AR14" s="182"/>
      <c r="AS14" s="182" t="s">
        <v>60</v>
      </c>
      <c r="AT14" s="182" t="s">
        <v>54</v>
      </c>
      <c r="AU14" s="182" t="s">
        <v>54</v>
      </c>
      <c r="AV14" s="182" t="s">
        <v>54</v>
      </c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3"/>
      <c r="BL14" s="184">
        <f t="shared" si="10"/>
        <v>4</v>
      </c>
      <c r="BM14" s="185">
        <f t="shared" si="11"/>
        <v>0</v>
      </c>
      <c r="BN14" s="185">
        <f t="shared" si="12"/>
        <v>0</v>
      </c>
      <c r="BO14" s="185">
        <f t="shared" si="13"/>
        <v>5</v>
      </c>
      <c r="BP14" s="186">
        <f t="shared" si="14"/>
        <v>2</v>
      </c>
      <c r="BQ14" s="164"/>
      <c r="BR14" s="4"/>
      <c r="BS14" s="4"/>
      <c r="BT14" s="4"/>
      <c r="BU14" s="4"/>
      <c r="BV14" s="165"/>
      <c r="BW14" s="166"/>
      <c r="BX14" s="4"/>
      <c r="BY14" s="20"/>
      <c r="BZ14" s="20"/>
      <c r="CA14" s="167"/>
      <c r="CB14" s="20"/>
      <c r="CC14" s="20"/>
      <c r="CD14" s="20"/>
      <c r="CE14" s="166"/>
      <c r="CF14" s="4"/>
      <c r="CG14" s="4"/>
      <c r="CH14" s="4"/>
      <c r="CI14" s="4"/>
      <c r="CJ14" s="20"/>
    </row>
    <row r="15" ht="16.5" customHeight="1">
      <c r="A15" s="4"/>
      <c r="B15" s="168">
        <v>4.0</v>
      </c>
      <c r="C15" s="169" t="s">
        <v>64</v>
      </c>
      <c r="D15" s="170" t="s">
        <v>65</v>
      </c>
      <c r="E15" s="171" t="s">
        <v>66</v>
      </c>
      <c r="F15" s="172" t="s">
        <v>52</v>
      </c>
      <c r="G15" s="173" t="s">
        <v>53</v>
      </c>
      <c r="H15" s="174">
        <v>5.0</v>
      </c>
      <c r="I15" s="175"/>
      <c r="J15" s="176">
        <f t="shared" si="3"/>
        <v>5</v>
      </c>
      <c r="K15" s="177">
        <v>35.0</v>
      </c>
      <c r="L15" s="175">
        <v>25.0</v>
      </c>
      <c r="M15" s="175">
        <v>35.0</v>
      </c>
      <c r="N15" s="175"/>
      <c r="O15" s="175"/>
      <c r="P15" s="175"/>
      <c r="Q15" s="178"/>
      <c r="R15" s="176">
        <f t="shared" si="4"/>
        <v>32</v>
      </c>
      <c r="S15" s="177">
        <v>30.0</v>
      </c>
      <c r="T15" s="175">
        <v>20.0</v>
      </c>
      <c r="U15" s="175"/>
      <c r="V15" s="175"/>
      <c r="W15" s="175"/>
      <c r="X15" s="175"/>
      <c r="Y15" s="178"/>
      <c r="Z15" s="176">
        <f t="shared" si="5"/>
        <v>25</v>
      </c>
      <c r="AA15" s="177">
        <v>3.0</v>
      </c>
      <c r="AB15" s="175"/>
      <c r="AC15" s="176">
        <f t="shared" si="6"/>
        <v>3</v>
      </c>
      <c r="AD15" s="176">
        <f t="shared" si="7"/>
        <v>65</v>
      </c>
      <c r="AE15" s="178">
        <v>3.0</v>
      </c>
      <c r="AF15" s="179">
        <f t="shared" si="8"/>
        <v>68</v>
      </c>
      <c r="AG15" s="89"/>
      <c r="AH15" s="20"/>
      <c r="AI15" s="180" t="str">
        <f t="shared" si="9"/>
        <v>E</v>
      </c>
      <c r="AJ15" s="181" t="s">
        <v>54</v>
      </c>
      <c r="AK15" s="182"/>
      <c r="AL15" s="182" t="s">
        <v>54</v>
      </c>
      <c r="AM15" s="182" t="s">
        <v>54</v>
      </c>
      <c r="AN15" s="182"/>
      <c r="AO15" s="182" t="s">
        <v>54</v>
      </c>
      <c r="AP15" s="182" t="s">
        <v>54</v>
      </c>
      <c r="AQ15" s="182"/>
      <c r="AR15" s="182"/>
      <c r="AS15" s="182" t="s">
        <v>54</v>
      </c>
      <c r="AT15" s="182" t="s">
        <v>54</v>
      </c>
      <c r="AU15" s="182" t="s">
        <v>54</v>
      </c>
      <c r="AV15" s="182" t="s">
        <v>54</v>
      </c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3"/>
      <c r="BL15" s="184">
        <f t="shared" si="10"/>
        <v>9</v>
      </c>
      <c r="BM15" s="185">
        <f t="shared" si="11"/>
        <v>0</v>
      </c>
      <c r="BN15" s="185">
        <f t="shared" si="12"/>
        <v>0</v>
      </c>
      <c r="BO15" s="185">
        <f t="shared" si="13"/>
        <v>0</v>
      </c>
      <c r="BP15" s="186">
        <f t="shared" si="14"/>
        <v>5</v>
      </c>
      <c r="BQ15" s="164"/>
      <c r="BR15" s="4"/>
      <c r="BS15" s="4"/>
      <c r="BT15" s="4"/>
      <c r="BU15" s="166"/>
      <c r="BV15" s="166"/>
      <c r="BW15" s="166"/>
      <c r="BX15" s="166"/>
      <c r="BY15" s="166"/>
      <c r="BZ15" s="166"/>
      <c r="CA15" s="167"/>
      <c r="CB15" s="167"/>
      <c r="CC15" s="166"/>
      <c r="CD15" s="166"/>
      <c r="CE15" s="166"/>
      <c r="CF15" s="166"/>
      <c r="CG15" s="166"/>
      <c r="CH15" s="166"/>
      <c r="CI15" s="166"/>
      <c r="CJ15" s="166"/>
    </row>
    <row r="16" ht="16.5" customHeight="1">
      <c r="A16" s="4"/>
      <c r="B16" s="168">
        <v>5.0</v>
      </c>
      <c r="C16" s="169" t="s">
        <v>67</v>
      </c>
      <c r="D16" s="170" t="s">
        <v>68</v>
      </c>
      <c r="E16" s="171" t="s">
        <v>69</v>
      </c>
      <c r="F16" s="172" t="s">
        <v>60</v>
      </c>
      <c r="G16" s="173" t="s">
        <v>53</v>
      </c>
      <c r="H16" s="174">
        <v>5.0</v>
      </c>
      <c r="I16" s="175"/>
      <c r="J16" s="176">
        <f t="shared" si="3"/>
        <v>5</v>
      </c>
      <c r="K16" s="177">
        <v>23.0</v>
      </c>
      <c r="L16" s="175">
        <v>35.0</v>
      </c>
      <c r="M16" s="175">
        <v>40.0</v>
      </c>
      <c r="N16" s="175"/>
      <c r="O16" s="175"/>
      <c r="P16" s="175"/>
      <c r="Q16" s="178"/>
      <c r="R16" s="176">
        <f t="shared" si="4"/>
        <v>33</v>
      </c>
      <c r="S16" s="177">
        <v>38.0</v>
      </c>
      <c r="T16" s="175">
        <v>35.0</v>
      </c>
      <c r="U16" s="175"/>
      <c r="V16" s="175"/>
      <c r="W16" s="175"/>
      <c r="X16" s="175"/>
      <c r="Y16" s="178"/>
      <c r="Z16" s="176">
        <f t="shared" si="5"/>
        <v>37</v>
      </c>
      <c r="AA16" s="177">
        <v>4.0</v>
      </c>
      <c r="AB16" s="175"/>
      <c r="AC16" s="176">
        <f t="shared" si="6"/>
        <v>4</v>
      </c>
      <c r="AD16" s="176">
        <f t="shared" si="7"/>
        <v>79</v>
      </c>
      <c r="AE16" s="178">
        <v>4.0</v>
      </c>
      <c r="AF16" s="179">
        <f t="shared" si="8"/>
        <v>83</v>
      </c>
      <c r="AG16" s="89"/>
      <c r="AH16" s="20"/>
      <c r="AI16" s="180" t="str">
        <f t="shared" si="9"/>
        <v>E</v>
      </c>
      <c r="AJ16" s="181" t="s">
        <v>54</v>
      </c>
      <c r="AK16" s="182"/>
      <c r="AL16" s="182" t="s">
        <v>54</v>
      </c>
      <c r="AM16" s="182" t="s">
        <v>54</v>
      </c>
      <c r="AN16" s="182"/>
      <c r="AO16" s="182" t="s">
        <v>54</v>
      </c>
      <c r="AP16" s="182" t="s">
        <v>54</v>
      </c>
      <c r="AQ16" s="182"/>
      <c r="AR16" s="182"/>
      <c r="AS16" s="182" t="s">
        <v>54</v>
      </c>
      <c r="AT16" s="182" t="s">
        <v>54</v>
      </c>
      <c r="AU16" s="182" t="s">
        <v>54</v>
      </c>
      <c r="AV16" s="182" t="s">
        <v>54</v>
      </c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3"/>
      <c r="BL16" s="184">
        <f t="shared" si="10"/>
        <v>9</v>
      </c>
      <c r="BM16" s="185">
        <f t="shared" si="11"/>
        <v>0</v>
      </c>
      <c r="BN16" s="185">
        <f t="shared" si="12"/>
        <v>0</v>
      </c>
      <c r="BO16" s="185">
        <f t="shared" si="13"/>
        <v>0</v>
      </c>
      <c r="BP16" s="186">
        <f t="shared" si="14"/>
        <v>5</v>
      </c>
      <c r="BQ16" s="164"/>
      <c r="BR16" s="4"/>
      <c r="BS16" s="4"/>
      <c r="BT16" s="4"/>
      <c r="BU16" s="166"/>
      <c r="BV16" s="166"/>
      <c r="BW16" s="166"/>
      <c r="BX16" s="166"/>
      <c r="BY16" s="166"/>
      <c r="BZ16" s="166"/>
      <c r="CA16" s="167"/>
      <c r="CB16" s="167"/>
      <c r="CC16" s="166"/>
      <c r="CD16" s="166"/>
      <c r="CE16" s="166"/>
      <c r="CF16" s="166"/>
      <c r="CG16" s="166"/>
      <c r="CH16" s="166"/>
      <c r="CI16" s="166"/>
      <c r="CJ16" s="166"/>
    </row>
    <row r="17" ht="16.5" customHeight="1">
      <c r="A17" s="4"/>
      <c r="B17" s="168">
        <v>6.0</v>
      </c>
      <c r="C17" s="169" t="s">
        <v>70</v>
      </c>
      <c r="D17" s="170" t="s">
        <v>71</v>
      </c>
      <c r="E17" s="171" t="s">
        <v>72</v>
      </c>
      <c r="F17" s="172" t="s">
        <v>52</v>
      </c>
      <c r="G17" s="173" t="s">
        <v>53</v>
      </c>
      <c r="H17" s="174">
        <v>5.0</v>
      </c>
      <c r="I17" s="175"/>
      <c r="J17" s="176">
        <f t="shared" si="3"/>
        <v>5</v>
      </c>
      <c r="K17" s="177">
        <v>45.0</v>
      </c>
      <c r="L17" s="175">
        <v>30.0</v>
      </c>
      <c r="M17" s="175">
        <v>40.0</v>
      </c>
      <c r="N17" s="175"/>
      <c r="O17" s="175"/>
      <c r="P17" s="175"/>
      <c r="Q17" s="178"/>
      <c r="R17" s="176">
        <f t="shared" si="4"/>
        <v>38</v>
      </c>
      <c r="S17" s="177">
        <v>27.0</v>
      </c>
      <c r="T17" s="175">
        <v>20.0</v>
      </c>
      <c r="U17" s="175"/>
      <c r="V17" s="175"/>
      <c r="W17" s="175"/>
      <c r="X17" s="175"/>
      <c r="Y17" s="178"/>
      <c r="Z17" s="176">
        <f t="shared" si="5"/>
        <v>24</v>
      </c>
      <c r="AA17" s="177">
        <v>4.0</v>
      </c>
      <c r="AB17" s="175"/>
      <c r="AC17" s="176">
        <f t="shared" si="6"/>
        <v>4</v>
      </c>
      <c r="AD17" s="176">
        <f t="shared" si="7"/>
        <v>71</v>
      </c>
      <c r="AE17" s="178">
        <v>3.0</v>
      </c>
      <c r="AF17" s="179">
        <f t="shared" si="8"/>
        <v>74</v>
      </c>
      <c r="AG17" s="89"/>
      <c r="AH17" s="20"/>
      <c r="AI17" s="180" t="str">
        <f t="shared" si="9"/>
        <v>E</v>
      </c>
      <c r="AJ17" s="181" t="s">
        <v>54</v>
      </c>
      <c r="AK17" s="182"/>
      <c r="AL17" s="182" t="s">
        <v>54</v>
      </c>
      <c r="AM17" s="182" t="s">
        <v>54</v>
      </c>
      <c r="AN17" s="182"/>
      <c r="AO17" s="182" t="s">
        <v>54</v>
      </c>
      <c r="AP17" s="182" t="s">
        <v>54</v>
      </c>
      <c r="AQ17" s="182"/>
      <c r="AR17" s="182"/>
      <c r="AS17" s="182" t="s">
        <v>54</v>
      </c>
      <c r="AT17" s="182" t="s">
        <v>56</v>
      </c>
      <c r="AU17" s="182" t="s">
        <v>54</v>
      </c>
      <c r="AV17" s="182" t="s">
        <v>54</v>
      </c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  <c r="BJ17" s="182"/>
      <c r="BK17" s="183"/>
      <c r="BL17" s="184">
        <f t="shared" si="10"/>
        <v>8</v>
      </c>
      <c r="BM17" s="185">
        <f t="shared" si="11"/>
        <v>1</v>
      </c>
      <c r="BN17" s="185">
        <f t="shared" si="12"/>
        <v>0</v>
      </c>
      <c r="BO17" s="185">
        <f t="shared" si="13"/>
        <v>0</v>
      </c>
      <c r="BP17" s="186">
        <f t="shared" si="14"/>
        <v>5</v>
      </c>
      <c r="BQ17" s="164"/>
      <c r="BR17" s="4"/>
      <c r="BS17" s="4"/>
      <c r="BT17" s="4"/>
      <c r="BU17" s="166"/>
      <c r="BV17" s="187"/>
      <c r="BW17" s="188"/>
      <c r="BX17" s="188"/>
      <c r="BY17" s="166"/>
      <c r="BZ17" s="189"/>
      <c r="CA17" s="167"/>
      <c r="CB17" s="167"/>
      <c r="CC17" s="166"/>
      <c r="CD17" s="166"/>
      <c r="CE17" s="4"/>
      <c r="CF17" s="166"/>
      <c r="CG17" s="166"/>
      <c r="CH17" s="166"/>
      <c r="CI17" s="166"/>
      <c r="CJ17" s="4"/>
    </row>
    <row r="18" ht="16.5" customHeight="1">
      <c r="A18" s="4"/>
      <c r="B18" s="168">
        <v>7.0</v>
      </c>
      <c r="C18" s="169" t="s">
        <v>73</v>
      </c>
      <c r="D18" s="170" t="s">
        <v>74</v>
      </c>
      <c r="E18" s="171" t="s">
        <v>75</v>
      </c>
      <c r="F18" s="172" t="s">
        <v>52</v>
      </c>
      <c r="G18" s="173" t="s">
        <v>53</v>
      </c>
      <c r="H18" s="174">
        <v>5.0</v>
      </c>
      <c r="I18" s="175"/>
      <c r="J18" s="176">
        <f t="shared" si="3"/>
        <v>5</v>
      </c>
      <c r="K18" s="177">
        <v>35.0</v>
      </c>
      <c r="L18" s="175">
        <v>35.0</v>
      </c>
      <c r="M18" s="175">
        <v>40.0</v>
      </c>
      <c r="N18" s="175"/>
      <c r="O18" s="175"/>
      <c r="P18" s="175"/>
      <c r="Q18" s="178"/>
      <c r="R18" s="176">
        <f t="shared" si="4"/>
        <v>37</v>
      </c>
      <c r="S18" s="177">
        <v>35.0</v>
      </c>
      <c r="T18" s="175">
        <v>30.0</v>
      </c>
      <c r="U18" s="175"/>
      <c r="V18" s="175"/>
      <c r="W18" s="175"/>
      <c r="X18" s="175"/>
      <c r="Y18" s="178"/>
      <c r="Z18" s="176">
        <f t="shared" si="5"/>
        <v>33</v>
      </c>
      <c r="AA18" s="177">
        <v>4.0</v>
      </c>
      <c r="AB18" s="175"/>
      <c r="AC18" s="176">
        <f t="shared" si="6"/>
        <v>4</v>
      </c>
      <c r="AD18" s="176">
        <f t="shared" si="7"/>
        <v>79</v>
      </c>
      <c r="AE18" s="178">
        <v>4.0</v>
      </c>
      <c r="AF18" s="179">
        <f t="shared" si="8"/>
        <v>83</v>
      </c>
      <c r="AG18" s="89"/>
      <c r="AH18" s="20"/>
      <c r="AI18" s="180" t="str">
        <f t="shared" si="9"/>
        <v>E</v>
      </c>
      <c r="AJ18" s="181" t="s">
        <v>54</v>
      </c>
      <c r="AK18" s="182"/>
      <c r="AL18" s="182" t="s">
        <v>54</v>
      </c>
      <c r="AM18" s="182" t="s">
        <v>54</v>
      </c>
      <c r="AN18" s="182"/>
      <c r="AO18" s="182" t="s">
        <v>54</v>
      </c>
      <c r="AP18" s="182" t="s">
        <v>54</v>
      </c>
      <c r="AQ18" s="182"/>
      <c r="AR18" s="182"/>
      <c r="AS18" s="182" t="s">
        <v>54</v>
      </c>
      <c r="AT18" s="182" t="s">
        <v>56</v>
      </c>
      <c r="AU18" s="182" t="s">
        <v>54</v>
      </c>
      <c r="AV18" s="182" t="s">
        <v>54</v>
      </c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3"/>
      <c r="BL18" s="184">
        <f t="shared" si="10"/>
        <v>8</v>
      </c>
      <c r="BM18" s="185">
        <f t="shared" si="11"/>
        <v>1</v>
      </c>
      <c r="BN18" s="185">
        <f t="shared" si="12"/>
        <v>0</v>
      </c>
      <c r="BO18" s="185">
        <f t="shared" si="13"/>
        <v>0</v>
      </c>
      <c r="BP18" s="186">
        <f t="shared" si="14"/>
        <v>5</v>
      </c>
      <c r="BQ18" s="164"/>
      <c r="BR18" s="4"/>
      <c r="BS18" s="4"/>
      <c r="BT18" s="4"/>
      <c r="BU18" s="166"/>
      <c r="BV18" s="187"/>
      <c r="BW18" s="188"/>
      <c r="BX18" s="188"/>
      <c r="BY18" s="166"/>
      <c r="BZ18" s="189"/>
      <c r="CA18" s="190"/>
      <c r="CB18" s="167"/>
      <c r="CC18" s="166"/>
      <c r="CD18" s="166"/>
      <c r="CE18" s="4"/>
      <c r="CF18" s="166"/>
      <c r="CG18" s="166"/>
      <c r="CH18" s="166"/>
      <c r="CI18" s="166"/>
      <c r="CJ18" s="4"/>
    </row>
    <row r="19" ht="16.5" customHeight="1">
      <c r="A19" s="4"/>
      <c r="B19" s="168">
        <v>8.0</v>
      </c>
      <c r="C19" s="169" t="s">
        <v>76</v>
      </c>
      <c r="D19" s="170" t="s">
        <v>77</v>
      </c>
      <c r="E19" s="171" t="s">
        <v>78</v>
      </c>
      <c r="F19" s="172" t="s">
        <v>60</v>
      </c>
      <c r="G19" s="173" t="s">
        <v>53</v>
      </c>
      <c r="H19" s="174">
        <v>5.0</v>
      </c>
      <c r="I19" s="175"/>
      <c r="J19" s="176">
        <f t="shared" si="3"/>
        <v>5</v>
      </c>
      <c r="K19" s="177">
        <v>25.0</v>
      </c>
      <c r="L19" s="175">
        <v>35.0</v>
      </c>
      <c r="M19" s="175">
        <v>40.0</v>
      </c>
      <c r="N19" s="175"/>
      <c r="O19" s="175"/>
      <c r="P19" s="175"/>
      <c r="Q19" s="178"/>
      <c r="R19" s="176">
        <f t="shared" si="4"/>
        <v>33</v>
      </c>
      <c r="S19" s="177">
        <v>37.0</v>
      </c>
      <c r="T19" s="175">
        <v>22.0</v>
      </c>
      <c r="U19" s="175"/>
      <c r="V19" s="175"/>
      <c r="W19" s="175"/>
      <c r="X19" s="175"/>
      <c r="Y19" s="178"/>
      <c r="Z19" s="176">
        <f t="shared" si="5"/>
        <v>30</v>
      </c>
      <c r="AA19" s="177">
        <v>4.0</v>
      </c>
      <c r="AB19" s="175"/>
      <c r="AC19" s="176">
        <f t="shared" si="6"/>
        <v>4</v>
      </c>
      <c r="AD19" s="176">
        <f t="shared" si="7"/>
        <v>72</v>
      </c>
      <c r="AE19" s="178">
        <v>5.0</v>
      </c>
      <c r="AF19" s="179">
        <f t="shared" si="8"/>
        <v>77</v>
      </c>
      <c r="AG19" s="89"/>
      <c r="AH19" s="20"/>
      <c r="AI19" s="180" t="str">
        <f t="shared" si="9"/>
        <v>E</v>
      </c>
      <c r="AJ19" s="181" t="s">
        <v>54</v>
      </c>
      <c r="AK19" s="182"/>
      <c r="AL19" s="182" t="s">
        <v>60</v>
      </c>
      <c r="AM19" s="182" t="s">
        <v>54</v>
      </c>
      <c r="AN19" s="182"/>
      <c r="AO19" s="182" t="s">
        <v>54</v>
      </c>
      <c r="AP19" s="182" t="s">
        <v>54</v>
      </c>
      <c r="AQ19" s="182"/>
      <c r="AR19" s="182"/>
      <c r="AS19" s="182" t="s">
        <v>54</v>
      </c>
      <c r="AT19" s="182" t="s">
        <v>54</v>
      </c>
      <c r="AU19" s="182" t="s">
        <v>54</v>
      </c>
      <c r="AV19" s="182" t="s">
        <v>54</v>
      </c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3"/>
      <c r="BL19" s="184">
        <f t="shared" si="10"/>
        <v>8</v>
      </c>
      <c r="BM19" s="185">
        <f t="shared" si="11"/>
        <v>0</v>
      </c>
      <c r="BN19" s="185">
        <f t="shared" si="12"/>
        <v>0</v>
      </c>
      <c r="BO19" s="185">
        <f t="shared" si="13"/>
        <v>1</v>
      </c>
      <c r="BP19" s="186">
        <f t="shared" si="14"/>
        <v>4</v>
      </c>
      <c r="BQ19" s="164"/>
      <c r="BR19" s="4"/>
      <c r="BS19" s="4"/>
      <c r="BT19" s="4"/>
      <c r="BU19" s="166"/>
      <c r="BV19" s="187"/>
      <c r="BW19" s="188"/>
      <c r="BX19" s="188"/>
      <c r="BY19" s="166"/>
      <c r="BZ19" s="189"/>
      <c r="CA19" s="191"/>
      <c r="CB19" s="192"/>
      <c r="CC19" s="166"/>
      <c r="CD19" s="166"/>
      <c r="CE19" s="4"/>
      <c r="CF19" s="166"/>
      <c r="CG19" s="166"/>
      <c r="CH19" s="166"/>
      <c r="CI19" s="166"/>
      <c r="CJ19" s="4"/>
    </row>
    <row r="20" ht="16.5" customHeight="1">
      <c r="A20" s="4"/>
      <c r="B20" s="168">
        <v>9.0</v>
      </c>
      <c r="C20" s="169" t="s">
        <v>79</v>
      </c>
      <c r="D20" s="170" t="s">
        <v>80</v>
      </c>
      <c r="E20" s="171" t="s">
        <v>81</v>
      </c>
      <c r="F20" s="172" t="s">
        <v>60</v>
      </c>
      <c r="G20" s="173" t="s">
        <v>53</v>
      </c>
      <c r="H20" s="174">
        <v>5.0</v>
      </c>
      <c r="I20" s="175"/>
      <c r="J20" s="176">
        <f t="shared" si="3"/>
        <v>5</v>
      </c>
      <c r="K20" s="177">
        <v>33.0</v>
      </c>
      <c r="L20" s="175">
        <v>1.0</v>
      </c>
      <c r="M20" s="175">
        <v>20.0</v>
      </c>
      <c r="N20" s="175"/>
      <c r="O20" s="175"/>
      <c r="P20" s="175"/>
      <c r="Q20" s="178"/>
      <c r="R20" s="176">
        <f t="shared" si="4"/>
        <v>18</v>
      </c>
      <c r="S20" s="177">
        <v>32.0</v>
      </c>
      <c r="T20" s="175">
        <v>25.0</v>
      </c>
      <c r="U20" s="175"/>
      <c r="V20" s="175"/>
      <c r="W20" s="175"/>
      <c r="X20" s="175"/>
      <c r="Y20" s="178"/>
      <c r="Z20" s="176">
        <f t="shared" si="5"/>
        <v>29</v>
      </c>
      <c r="AA20" s="177">
        <v>4.0</v>
      </c>
      <c r="AB20" s="175"/>
      <c r="AC20" s="176">
        <f t="shared" si="6"/>
        <v>4</v>
      </c>
      <c r="AD20" s="176">
        <f t="shared" si="7"/>
        <v>56</v>
      </c>
      <c r="AE20" s="178">
        <v>5.0</v>
      </c>
      <c r="AF20" s="179">
        <f t="shared" si="8"/>
        <v>61</v>
      </c>
      <c r="AG20" s="89"/>
      <c r="AH20" s="20"/>
      <c r="AI20" s="180" t="str">
        <f t="shared" si="9"/>
        <v>E</v>
      </c>
      <c r="AJ20" s="181" t="s">
        <v>54</v>
      </c>
      <c r="AK20" s="182"/>
      <c r="AL20" s="182" t="s">
        <v>54</v>
      </c>
      <c r="AM20" s="182" t="s">
        <v>54</v>
      </c>
      <c r="AN20" s="182"/>
      <c r="AO20" s="182" t="s">
        <v>54</v>
      </c>
      <c r="AP20" s="182" t="s">
        <v>54</v>
      </c>
      <c r="AQ20" s="182"/>
      <c r="AR20" s="182"/>
      <c r="AS20" s="182" t="s">
        <v>54</v>
      </c>
      <c r="AT20" s="182" t="s">
        <v>54</v>
      </c>
      <c r="AU20" s="182" t="s">
        <v>54</v>
      </c>
      <c r="AV20" s="182" t="s">
        <v>54</v>
      </c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3"/>
      <c r="BL20" s="184">
        <f t="shared" si="10"/>
        <v>9</v>
      </c>
      <c r="BM20" s="185">
        <f t="shared" si="11"/>
        <v>0</v>
      </c>
      <c r="BN20" s="185">
        <f t="shared" si="12"/>
        <v>0</v>
      </c>
      <c r="BO20" s="185">
        <f t="shared" si="13"/>
        <v>0</v>
      </c>
      <c r="BP20" s="186">
        <f t="shared" si="14"/>
        <v>5</v>
      </c>
      <c r="BQ20" s="164"/>
      <c r="BR20" s="4"/>
      <c r="BS20" s="4"/>
      <c r="BT20" s="4"/>
      <c r="BU20" s="166"/>
      <c r="BV20" s="187"/>
      <c r="BW20" s="188"/>
      <c r="BX20" s="188"/>
      <c r="BY20" s="166"/>
      <c r="BZ20" s="189"/>
      <c r="CA20" s="191"/>
      <c r="CB20" s="192"/>
      <c r="CC20" s="166"/>
      <c r="CD20" s="166"/>
      <c r="CE20" s="4"/>
      <c r="CF20" s="166"/>
      <c r="CG20" s="166"/>
      <c r="CH20" s="166"/>
      <c r="CI20" s="166"/>
      <c r="CJ20" s="166"/>
    </row>
    <row r="21" ht="16.5" customHeight="1">
      <c r="A21" s="4"/>
      <c r="B21" s="168">
        <v>10.0</v>
      </c>
      <c r="C21" s="169" t="s">
        <v>82</v>
      </c>
      <c r="D21" s="170" t="s">
        <v>83</v>
      </c>
      <c r="E21" s="171" t="s">
        <v>84</v>
      </c>
      <c r="F21" s="172" t="s">
        <v>60</v>
      </c>
      <c r="G21" s="173" t="s">
        <v>53</v>
      </c>
      <c r="H21" s="174">
        <v>5.0</v>
      </c>
      <c r="I21" s="175"/>
      <c r="J21" s="176">
        <f t="shared" si="3"/>
        <v>5</v>
      </c>
      <c r="K21" s="177">
        <v>25.0</v>
      </c>
      <c r="L21" s="175">
        <v>30.0</v>
      </c>
      <c r="M21" s="175">
        <v>35.0</v>
      </c>
      <c r="N21" s="175"/>
      <c r="O21" s="175"/>
      <c r="P21" s="175"/>
      <c r="Q21" s="178"/>
      <c r="R21" s="176">
        <f t="shared" si="4"/>
        <v>30</v>
      </c>
      <c r="S21" s="177">
        <v>30.0</v>
      </c>
      <c r="T21" s="175">
        <v>30.0</v>
      </c>
      <c r="U21" s="175"/>
      <c r="V21" s="175"/>
      <c r="W21" s="175"/>
      <c r="X21" s="175"/>
      <c r="Y21" s="178"/>
      <c r="Z21" s="176">
        <f t="shared" si="5"/>
        <v>30</v>
      </c>
      <c r="AA21" s="177">
        <v>4.0</v>
      </c>
      <c r="AB21" s="175"/>
      <c r="AC21" s="176">
        <f t="shared" si="6"/>
        <v>4</v>
      </c>
      <c r="AD21" s="176">
        <f t="shared" si="7"/>
        <v>69</v>
      </c>
      <c r="AE21" s="178">
        <v>3.0</v>
      </c>
      <c r="AF21" s="179">
        <f t="shared" si="8"/>
        <v>72</v>
      </c>
      <c r="AG21" s="89"/>
      <c r="AH21" s="20"/>
      <c r="AI21" s="180" t="str">
        <f t="shared" si="9"/>
        <v>E</v>
      </c>
      <c r="AJ21" s="181" t="s">
        <v>54</v>
      </c>
      <c r="AK21" s="182"/>
      <c r="AL21" s="182" t="s">
        <v>54</v>
      </c>
      <c r="AM21" s="182" t="s">
        <v>54</v>
      </c>
      <c r="AN21" s="182"/>
      <c r="AO21" s="182" t="s">
        <v>54</v>
      </c>
      <c r="AP21" s="182" t="s">
        <v>54</v>
      </c>
      <c r="AQ21" s="182"/>
      <c r="AR21" s="182"/>
      <c r="AS21" s="182" t="s">
        <v>54</v>
      </c>
      <c r="AT21" s="182" t="s">
        <v>54</v>
      </c>
      <c r="AU21" s="182" t="s">
        <v>54</v>
      </c>
      <c r="AV21" s="182" t="s">
        <v>54</v>
      </c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3"/>
      <c r="BL21" s="184">
        <f t="shared" si="10"/>
        <v>9</v>
      </c>
      <c r="BM21" s="185">
        <f t="shared" si="11"/>
        <v>0</v>
      </c>
      <c r="BN21" s="185">
        <f t="shared" si="12"/>
        <v>0</v>
      </c>
      <c r="BO21" s="185">
        <f t="shared" si="13"/>
        <v>0</v>
      </c>
      <c r="BP21" s="186">
        <f t="shared" si="14"/>
        <v>5</v>
      </c>
      <c r="BQ21" s="164"/>
      <c r="BR21" s="4"/>
      <c r="BS21" s="4"/>
      <c r="BT21" s="4"/>
      <c r="BU21" s="166"/>
      <c r="BV21" s="187"/>
      <c r="BW21" s="188"/>
      <c r="BX21" s="188"/>
      <c r="BY21" s="166"/>
      <c r="BZ21" s="189"/>
      <c r="CA21" s="191"/>
      <c r="CB21" s="192"/>
      <c r="CC21" s="166"/>
      <c r="CD21" s="166"/>
      <c r="CE21" s="4"/>
      <c r="CF21" s="166"/>
      <c r="CG21" s="166"/>
      <c r="CH21" s="166"/>
      <c r="CI21" s="166"/>
      <c r="CJ21" s="166"/>
    </row>
    <row r="22" ht="16.5" customHeight="1">
      <c r="A22" s="4"/>
      <c r="B22" s="168">
        <v>11.0</v>
      </c>
      <c r="C22" s="169" t="s">
        <v>85</v>
      </c>
      <c r="D22" s="170" t="s">
        <v>86</v>
      </c>
      <c r="E22" s="171" t="s">
        <v>87</v>
      </c>
      <c r="F22" s="172" t="s">
        <v>60</v>
      </c>
      <c r="G22" s="173" t="s">
        <v>53</v>
      </c>
      <c r="H22" s="174">
        <v>5.0</v>
      </c>
      <c r="I22" s="175"/>
      <c r="J22" s="176">
        <f t="shared" si="3"/>
        <v>5</v>
      </c>
      <c r="K22" s="177">
        <v>15.0</v>
      </c>
      <c r="L22" s="175">
        <v>25.0</v>
      </c>
      <c r="M22" s="175">
        <v>35.0</v>
      </c>
      <c r="N22" s="175"/>
      <c r="O22" s="175"/>
      <c r="P22" s="175"/>
      <c r="Q22" s="178"/>
      <c r="R22" s="176">
        <f t="shared" si="4"/>
        <v>25</v>
      </c>
      <c r="S22" s="177">
        <v>30.0</v>
      </c>
      <c r="T22" s="175">
        <v>1.0</v>
      </c>
      <c r="U22" s="175"/>
      <c r="V22" s="175"/>
      <c r="W22" s="175"/>
      <c r="X22" s="175"/>
      <c r="Y22" s="178"/>
      <c r="Z22" s="176">
        <f t="shared" si="5"/>
        <v>16</v>
      </c>
      <c r="AA22" s="177">
        <v>4.0</v>
      </c>
      <c r="AB22" s="175"/>
      <c r="AC22" s="176">
        <f t="shared" si="6"/>
        <v>4</v>
      </c>
      <c r="AD22" s="176">
        <f t="shared" si="7"/>
        <v>50</v>
      </c>
      <c r="AE22" s="178">
        <v>3.0</v>
      </c>
      <c r="AF22" s="179">
        <f t="shared" si="8"/>
        <v>53</v>
      </c>
      <c r="AG22" s="89"/>
      <c r="AH22" s="20"/>
      <c r="AI22" s="180" t="str">
        <f t="shared" si="9"/>
        <v>E</v>
      </c>
      <c r="AJ22" s="181" t="s">
        <v>54</v>
      </c>
      <c r="AK22" s="182"/>
      <c r="AL22" s="182" t="s">
        <v>54</v>
      </c>
      <c r="AM22" s="182" t="s">
        <v>54</v>
      </c>
      <c r="AN22" s="182"/>
      <c r="AO22" s="182" t="s">
        <v>54</v>
      </c>
      <c r="AP22" s="182" t="s">
        <v>54</v>
      </c>
      <c r="AQ22" s="182"/>
      <c r="AR22" s="182"/>
      <c r="AS22" s="182" t="s">
        <v>54</v>
      </c>
      <c r="AT22" s="182" t="s">
        <v>54</v>
      </c>
      <c r="AU22" s="182" t="s">
        <v>54</v>
      </c>
      <c r="AV22" s="182" t="s">
        <v>54</v>
      </c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3"/>
      <c r="BL22" s="184">
        <f t="shared" si="10"/>
        <v>9</v>
      </c>
      <c r="BM22" s="185">
        <f t="shared" si="11"/>
        <v>0</v>
      </c>
      <c r="BN22" s="185">
        <f t="shared" si="12"/>
        <v>0</v>
      </c>
      <c r="BO22" s="185">
        <f t="shared" si="13"/>
        <v>0</v>
      </c>
      <c r="BP22" s="186">
        <f t="shared" si="14"/>
        <v>5</v>
      </c>
      <c r="BQ22" s="164"/>
      <c r="BR22" s="4"/>
      <c r="BS22" s="4"/>
      <c r="BT22" s="4"/>
      <c r="BU22" s="166"/>
      <c r="BV22" s="187"/>
      <c r="BW22" s="188"/>
      <c r="BX22" s="188"/>
      <c r="BY22" s="166"/>
      <c r="BZ22" s="189"/>
      <c r="CA22" s="191"/>
      <c r="CB22" s="192"/>
      <c r="CC22" s="166"/>
      <c r="CD22" s="166"/>
      <c r="CE22" s="4"/>
      <c r="CF22" s="166"/>
      <c r="CG22" s="166"/>
      <c r="CH22" s="166"/>
      <c r="CI22" s="166"/>
      <c r="CJ22" s="166"/>
    </row>
    <row r="23" ht="16.5" customHeight="1">
      <c r="A23" s="4"/>
      <c r="B23" s="168">
        <v>12.0</v>
      </c>
      <c r="C23" s="169" t="s">
        <v>88</v>
      </c>
      <c r="D23" s="170" t="s">
        <v>89</v>
      </c>
      <c r="E23" s="171" t="s">
        <v>90</v>
      </c>
      <c r="F23" s="172" t="s">
        <v>60</v>
      </c>
      <c r="G23" s="173" t="s">
        <v>53</v>
      </c>
      <c r="H23" s="174">
        <v>5.0</v>
      </c>
      <c r="I23" s="175"/>
      <c r="J23" s="176">
        <f t="shared" si="3"/>
        <v>5</v>
      </c>
      <c r="K23" s="177">
        <v>23.0</v>
      </c>
      <c r="L23" s="175">
        <v>30.0</v>
      </c>
      <c r="M23" s="175">
        <v>40.0</v>
      </c>
      <c r="N23" s="175"/>
      <c r="O23" s="175"/>
      <c r="P23" s="175"/>
      <c r="Q23" s="178"/>
      <c r="R23" s="176">
        <f t="shared" si="4"/>
        <v>31</v>
      </c>
      <c r="S23" s="177">
        <v>40.0</v>
      </c>
      <c r="T23" s="175">
        <v>38.0</v>
      </c>
      <c r="U23" s="175"/>
      <c r="V23" s="175"/>
      <c r="W23" s="175"/>
      <c r="X23" s="175"/>
      <c r="Y23" s="178"/>
      <c r="Z23" s="176">
        <f t="shared" si="5"/>
        <v>39</v>
      </c>
      <c r="AA23" s="177">
        <v>4.0</v>
      </c>
      <c r="AB23" s="175"/>
      <c r="AC23" s="176">
        <f t="shared" si="6"/>
        <v>4</v>
      </c>
      <c r="AD23" s="176">
        <f t="shared" si="7"/>
        <v>79</v>
      </c>
      <c r="AE23" s="178">
        <v>5.0</v>
      </c>
      <c r="AF23" s="179">
        <f t="shared" si="8"/>
        <v>84</v>
      </c>
      <c r="AG23" s="89"/>
      <c r="AH23" s="20"/>
      <c r="AI23" s="180" t="str">
        <f t="shared" si="9"/>
        <v>E</v>
      </c>
      <c r="AJ23" s="181" t="s">
        <v>54</v>
      </c>
      <c r="AK23" s="182"/>
      <c r="AL23" s="182" t="s">
        <v>54</v>
      </c>
      <c r="AM23" s="182" t="s">
        <v>54</v>
      </c>
      <c r="AN23" s="182"/>
      <c r="AO23" s="182" t="s">
        <v>54</v>
      </c>
      <c r="AP23" s="182" t="s">
        <v>54</v>
      </c>
      <c r="AQ23" s="182"/>
      <c r="AR23" s="182"/>
      <c r="AS23" s="182" t="s">
        <v>54</v>
      </c>
      <c r="AT23" s="182" t="s">
        <v>54</v>
      </c>
      <c r="AU23" s="182" t="s">
        <v>54</v>
      </c>
      <c r="AV23" s="182" t="s">
        <v>54</v>
      </c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3"/>
      <c r="BL23" s="184">
        <f t="shared" si="10"/>
        <v>9</v>
      </c>
      <c r="BM23" s="185">
        <f t="shared" si="11"/>
        <v>0</v>
      </c>
      <c r="BN23" s="185">
        <f t="shared" si="12"/>
        <v>0</v>
      </c>
      <c r="BO23" s="185">
        <f t="shared" si="13"/>
        <v>0</v>
      </c>
      <c r="BP23" s="186">
        <f t="shared" si="14"/>
        <v>5</v>
      </c>
      <c r="BQ23" s="164"/>
      <c r="BR23" s="4"/>
      <c r="BS23" s="4"/>
      <c r="BT23" s="4"/>
      <c r="BU23" s="166"/>
      <c r="BV23" s="187"/>
      <c r="BW23" s="188"/>
      <c r="BX23" s="188"/>
      <c r="BY23" s="166"/>
      <c r="BZ23" s="189"/>
      <c r="CA23" s="191"/>
      <c r="CB23" s="192"/>
      <c r="CC23" s="166"/>
      <c r="CD23" s="166"/>
      <c r="CE23" s="4"/>
      <c r="CF23" s="166"/>
      <c r="CG23" s="166"/>
      <c r="CH23" s="166"/>
      <c r="CI23" s="166"/>
      <c r="CJ23" s="166"/>
    </row>
    <row r="24" ht="16.5" customHeight="1">
      <c r="A24" s="4"/>
      <c r="B24" s="168">
        <v>13.0</v>
      </c>
      <c r="C24" s="169" t="s">
        <v>91</v>
      </c>
      <c r="D24" s="170" t="s">
        <v>92</v>
      </c>
      <c r="E24" s="171" t="s">
        <v>93</v>
      </c>
      <c r="F24" s="172" t="s">
        <v>60</v>
      </c>
      <c r="G24" s="173" t="s">
        <v>53</v>
      </c>
      <c r="H24" s="174">
        <v>5.0</v>
      </c>
      <c r="I24" s="175"/>
      <c r="J24" s="176">
        <f t="shared" si="3"/>
        <v>5</v>
      </c>
      <c r="K24" s="177">
        <v>25.0</v>
      </c>
      <c r="L24" s="175">
        <v>35.0</v>
      </c>
      <c r="M24" s="175">
        <v>40.0</v>
      </c>
      <c r="N24" s="175"/>
      <c r="O24" s="175"/>
      <c r="P24" s="175"/>
      <c r="Q24" s="178"/>
      <c r="R24" s="176">
        <f t="shared" si="4"/>
        <v>33</v>
      </c>
      <c r="S24" s="177">
        <v>40.0</v>
      </c>
      <c r="T24" s="175">
        <v>35.0</v>
      </c>
      <c r="U24" s="175"/>
      <c r="V24" s="175"/>
      <c r="W24" s="175"/>
      <c r="X24" s="175"/>
      <c r="Y24" s="178"/>
      <c r="Z24" s="176">
        <f t="shared" si="5"/>
        <v>38</v>
      </c>
      <c r="AA24" s="177">
        <v>4.0</v>
      </c>
      <c r="AB24" s="175"/>
      <c r="AC24" s="176">
        <f t="shared" si="6"/>
        <v>4</v>
      </c>
      <c r="AD24" s="176">
        <f t="shared" si="7"/>
        <v>80</v>
      </c>
      <c r="AE24" s="178">
        <v>4.0</v>
      </c>
      <c r="AF24" s="179">
        <f t="shared" si="8"/>
        <v>84</v>
      </c>
      <c r="AG24" s="89"/>
      <c r="AH24" s="20"/>
      <c r="AI24" s="180" t="str">
        <f t="shared" si="9"/>
        <v>E</v>
      </c>
      <c r="AJ24" s="181" t="s">
        <v>54</v>
      </c>
      <c r="AK24" s="182"/>
      <c r="AL24" s="182" t="s">
        <v>54</v>
      </c>
      <c r="AM24" s="182" t="s">
        <v>54</v>
      </c>
      <c r="AN24" s="182"/>
      <c r="AO24" s="182" t="s">
        <v>54</v>
      </c>
      <c r="AP24" s="182" t="s">
        <v>54</v>
      </c>
      <c r="AQ24" s="182"/>
      <c r="AR24" s="182"/>
      <c r="AS24" s="182" t="s">
        <v>54</v>
      </c>
      <c r="AT24" s="182" t="s">
        <v>54</v>
      </c>
      <c r="AU24" s="182" t="s">
        <v>54</v>
      </c>
      <c r="AV24" s="182" t="s">
        <v>54</v>
      </c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3"/>
      <c r="BL24" s="184">
        <f t="shared" si="10"/>
        <v>9</v>
      </c>
      <c r="BM24" s="185">
        <f t="shared" si="11"/>
        <v>0</v>
      </c>
      <c r="BN24" s="185">
        <f t="shared" si="12"/>
        <v>0</v>
      </c>
      <c r="BO24" s="185">
        <f t="shared" si="13"/>
        <v>0</v>
      </c>
      <c r="BP24" s="186">
        <f t="shared" si="14"/>
        <v>5</v>
      </c>
      <c r="BQ24" s="164"/>
      <c r="BR24" s="4"/>
      <c r="BS24" s="4"/>
      <c r="BT24" s="4"/>
      <c r="BU24" s="166"/>
      <c r="BV24" s="187"/>
      <c r="BW24" s="188"/>
      <c r="BX24" s="188"/>
      <c r="BY24" s="166"/>
      <c r="BZ24" s="189"/>
      <c r="CA24" s="191"/>
      <c r="CB24" s="192"/>
      <c r="CC24" s="166"/>
      <c r="CD24" s="166"/>
      <c r="CE24" s="4"/>
      <c r="CF24" s="166"/>
      <c r="CG24" s="166"/>
      <c r="CH24" s="166"/>
      <c r="CI24" s="166"/>
      <c r="CJ24" s="166"/>
    </row>
    <row r="25" ht="16.5" customHeight="1">
      <c r="A25" s="4"/>
      <c r="B25" s="168">
        <v>14.0</v>
      </c>
      <c r="C25" s="169" t="s">
        <v>94</v>
      </c>
      <c r="D25" s="170" t="s">
        <v>95</v>
      </c>
      <c r="E25" s="171" t="s">
        <v>96</v>
      </c>
      <c r="F25" s="172" t="s">
        <v>52</v>
      </c>
      <c r="G25" s="173" t="s">
        <v>53</v>
      </c>
      <c r="H25" s="174">
        <v>5.0</v>
      </c>
      <c r="I25" s="175"/>
      <c r="J25" s="176">
        <f t="shared" si="3"/>
        <v>5</v>
      </c>
      <c r="K25" s="177">
        <v>35.0</v>
      </c>
      <c r="L25" s="175">
        <v>1.0</v>
      </c>
      <c r="M25" s="175">
        <v>40.0</v>
      </c>
      <c r="N25" s="175"/>
      <c r="O25" s="175"/>
      <c r="P25" s="175"/>
      <c r="Q25" s="178"/>
      <c r="R25" s="176">
        <f t="shared" si="4"/>
        <v>25</v>
      </c>
      <c r="S25" s="177">
        <v>30.0</v>
      </c>
      <c r="T25" s="175">
        <v>22.0</v>
      </c>
      <c r="U25" s="175"/>
      <c r="V25" s="175"/>
      <c r="W25" s="175"/>
      <c r="X25" s="175"/>
      <c r="Y25" s="178"/>
      <c r="Z25" s="176">
        <f t="shared" si="5"/>
        <v>26</v>
      </c>
      <c r="AA25" s="177">
        <v>3.0</v>
      </c>
      <c r="AB25" s="175"/>
      <c r="AC25" s="176">
        <f t="shared" si="6"/>
        <v>3</v>
      </c>
      <c r="AD25" s="176">
        <f t="shared" si="7"/>
        <v>59</v>
      </c>
      <c r="AE25" s="178">
        <v>5.0</v>
      </c>
      <c r="AF25" s="179">
        <f t="shared" si="8"/>
        <v>64</v>
      </c>
      <c r="AG25" s="89"/>
      <c r="AH25" s="20"/>
      <c r="AI25" s="180" t="str">
        <f t="shared" si="9"/>
        <v>E</v>
      </c>
      <c r="AJ25" s="181" t="s">
        <v>54</v>
      </c>
      <c r="AK25" s="182"/>
      <c r="AL25" s="182" t="s">
        <v>54</v>
      </c>
      <c r="AM25" s="182" t="s">
        <v>54</v>
      </c>
      <c r="AN25" s="182"/>
      <c r="AO25" s="182" t="s">
        <v>54</v>
      </c>
      <c r="AP25" s="182" t="s">
        <v>54</v>
      </c>
      <c r="AQ25" s="182"/>
      <c r="AR25" s="182"/>
      <c r="AS25" s="182" t="s">
        <v>54</v>
      </c>
      <c r="AT25" s="182" t="s">
        <v>56</v>
      </c>
      <c r="AU25" s="182" t="s">
        <v>54</v>
      </c>
      <c r="AV25" s="182" t="s">
        <v>54</v>
      </c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3"/>
      <c r="BL25" s="184">
        <f t="shared" si="10"/>
        <v>8</v>
      </c>
      <c r="BM25" s="185">
        <f t="shared" si="11"/>
        <v>1</v>
      </c>
      <c r="BN25" s="185">
        <f t="shared" si="12"/>
        <v>0</v>
      </c>
      <c r="BO25" s="185">
        <f t="shared" si="13"/>
        <v>0</v>
      </c>
      <c r="BP25" s="186">
        <f t="shared" si="14"/>
        <v>5</v>
      </c>
      <c r="BQ25" s="164"/>
      <c r="BR25" s="4"/>
      <c r="BS25" s="4"/>
      <c r="BT25" s="4"/>
      <c r="BU25" s="166"/>
      <c r="BV25" s="187"/>
      <c r="BW25" s="188"/>
      <c r="BX25" s="188"/>
      <c r="BY25" s="166"/>
      <c r="BZ25" s="189"/>
      <c r="CA25" s="191"/>
      <c r="CB25" s="192"/>
      <c r="CC25" s="166"/>
      <c r="CD25" s="166"/>
      <c r="CE25" s="4"/>
      <c r="CF25" s="166"/>
      <c r="CG25" s="166"/>
      <c r="CH25" s="166"/>
      <c r="CI25" s="166"/>
      <c r="CJ25" s="166"/>
    </row>
    <row r="26" ht="16.5" customHeight="1">
      <c r="A26" s="4"/>
      <c r="B26" s="168">
        <v>15.0</v>
      </c>
      <c r="C26" s="169" t="s">
        <v>94</v>
      </c>
      <c r="D26" s="170" t="s">
        <v>97</v>
      </c>
      <c r="E26" s="171" t="s">
        <v>98</v>
      </c>
      <c r="F26" s="172" t="s">
        <v>60</v>
      </c>
      <c r="G26" s="173" t="s">
        <v>53</v>
      </c>
      <c r="H26" s="174">
        <v>5.0</v>
      </c>
      <c r="I26" s="175"/>
      <c r="J26" s="176">
        <f t="shared" si="3"/>
        <v>5</v>
      </c>
      <c r="K26" s="177">
        <v>23.0</v>
      </c>
      <c r="L26" s="175">
        <v>35.0</v>
      </c>
      <c r="M26" s="175">
        <v>45.0</v>
      </c>
      <c r="N26" s="175"/>
      <c r="O26" s="175"/>
      <c r="P26" s="175"/>
      <c r="Q26" s="178"/>
      <c r="R26" s="176">
        <f t="shared" si="4"/>
        <v>34</v>
      </c>
      <c r="S26" s="177">
        <v>38.0</v>
      </c>
      <c r="T26" s="175">
        <v>36.0</v>
      </c>
      <c r="U26" s="175"/>
      <c r="V26" s="175"/>
      <c r="W26" s="175"/>
      <c r="X26" s="175"/>
      <c r="Y26" s="178"/>
      <c r="Z26" s="176">
        <f t="shared" si="5"/>
        <v>37</v>
      </c>
      <c r="AA26" s="177">
        <v>4.0</v>
      </c>
      <c r="AB26" s="175"/>
      <c r="AC26" s="176">
        <f t="shared" si="6"/>
        <v>4</v>
      </c>
      <c r="AD26" s="176">
        <f t="shared" si="7"/>
        <v>80</v>
      </c>
      <c r="AE26" s="178">
        <v>5.0</v>
      </c>
      <c r="AF26" s="179">
        <f t="shared" si="8"/>
        <v>85</v>
      </c>
      <c r="AG26" s="89"/>
      <c r="AH26" s="20"/>
      <c r="AI26" s="180" t="str">
        <f t="shared" si="9"/>
        <v>E</v>
      </c>
      <c r="AJ26" s="181" t="s">
        <v>54</v>
      </c>
      <c r="AK26" s="182"/>
      <c r="AL26" s="182" t="s">
        <v>54</v>
      </c>
      <c r="AM26" s="182" t="s">
        <v>54</v>
      </c>
      <c r="AN26" s="182"/>
      <c r="AO26" s="182" t="s">
        <v>54</v>
      </c>
      <c r="AP26" s="182" t="s">
        <v>54</v>
      </c>
      <c r="AQ26" s="182"/>
      <c r="AR26" s="182"/>
      <c r="AS26" s="182" t="s">
        <v>54</v>
      </c>
      <c r="AT26" s="182" t="s">
        <v>54</v>
      </c>
      <c r="AU26" s="182" t="s">
        <v>54</v>
      </c>
      <c r="AV26" s="182" t="s">
        <v>54</v>
      </c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3"/>
      <c r="BL26" s="184">
        <f t="shared" si="10"/>
        <v>9</v>
      </c>
      <c r="BM26" s="185">
        <f t="shared" si="11"/>
        <v>0</v>
      </c>
      <c r="BN26" s="185">
        <f t="shared" si="12"/>
        <v>0</v>
      </c>
      <c r="BO26" s="185">
        <f t="shared" si="13"/>
        <v>0</v>
      </c>
      <c r="BP26" s="186">
        <f t="shared" si="14"/>
        <v>5</v>
      </c>
      <c r="BQ26" s="164"/>
      <c r="BR26" s="4"/>
      <c r="BS26" s="4"/>
      <c r="BT26" s="4"/>
      <c r="BU26" s="166"/>
      <c r="BV26" s="187"/>
      <c r="BW26" s="188"/>
      <c r="BX26" s="188"/>
      <c r="BY26" s="166"/>
      <c r="BZ26" s="189"/>
      <c r="CA26" s="191"/>
      <c r="CB26" s="192"/>
      <c r="CC26" s="166"/>
      <c r="CD26" s="166"/>
      <c r="CE26" s="4"/>
      <c r="CF26" s="166"/>
      <c r="CG26" s="166"/>
      <c r="CH26" s="166"/>
      <c r="CI26" s="166"/>
      <c r="CJ26" s="166"/>
    </row>
    <row r="27" ht="16.5" customHeight="1">
      <c r="A27" s="4"/>
      <c r="B27" s="168">
        <v>16.0</v>
      </c>
      <c r="C27" s="169" t="s">
        <v>99</v>
      </c>
      <c r="D27" s="170" t="s">
        <v>100</v>
      </c>
      <c r="E27" s="171" t="s">
        <v>101</v>
      </c>
      <c r="F27" s="172" t="s">
        <v>60</v>
      </c>
      <c r="G27" s="173" t="s">
        <v>53</v>
      </c>
      <c r="H27" s="174">
        <v>5.0</v>
      </c>
      <c r="I27" s="175"/>
      <c r="J27" s="176">
        <f t="shared" si="3"/>
        <v>5</v>
      </c>
      <c r="K27" s="177">
        <v>28.0</v>
      </c>
      <c r="L27" s="175">
        <v>15.0</v>
      </c>
      <c r="M27" s="175">
        <v>40.0</v>
      </c>
      <c r="N27" s="175"/>
      <c r="O27" s="175"/>
      <c r="P27" s="175"/>
      <c r="Q27" s="178"/>
      <c r="R27" s="176">
        <f t="shared" si="4"/>
        <v>28</v>
      </c>
      <c r="S27" s="177">
        <v>27.0</v>
      </c>
      <c r="T27" s="175">
        <v>32.0</v>
      </c>
      <c r="U27" s="175"/>
      <c r="V27" s="175"/>
      <c r="W27" s="175"/>
      <c r="X27" s="175"/>
      <c r="Y27" s="178"/>
      <c r="Z27" s="176">
        <f t="shared" si="5"/>
        <v>30</v>
      </c>
      <c r="AA27" s="177">
        <v>4.0</v>
      </c>
      <c r="AB27" s="175"/>
      <c r="AC27" s="176">
        <f t="shared" si="6"/>
        <v>4</v>
      </c>
      <c r="AD27" s="176">
        <f t="shared" si="7"/>
        <v>67</v>
      </c>
      <c r="AE27" s="178">
        <v>3.0</v>
      </c>
      <c r="AF27" s="179">
        <f t="shared" si="8"/>
        <v>70</v>
      </c>
      <c r="AG27" s="89"/>
      <c r="AH27" s="20"/>
      <c r="AI27" s="180" t="str">
        <f t="shared" si="9"/>
        <v>E</v>
      </c>
      <c r="AJ27" s="181" t="s">
        <v>54</v>
      </c>
      <c r="AK27" s="182"/>
      <c r="AL27" s="182" t="s">
        <v>54</v>
      </c>
      <c r="AM27" s="182" t="s">
        <v>54</v>
      </c>
      <c r="AN27" s="182"/>
      <c r="AO27" s="182" t="s">
        <v>54</v>
      </c>
      <c r="AP27" s="182" t="s">
        <v>54</v>
      </c>
      <c r="AQ27" s="182"/>
      <c r="AR27" s="182"/>
      <c r="AS27" s="182" t="s">
        <v>54</v>
      </c>
      <c r="AT27" s="182" t="s">
        <v>54</v>
      </c>
      <c r="AU27" s="182" t="s">
        <v>54</v>
      </c>
      <c r="AV27" s="182" t="s">
        <v>54</v>
      </c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3"/>
      <c r="BL27" s="184">
        <f t="shared" si="10"/>
        <v>9</v>
      </c>
      <c r="BM27" s="185">
        <f t="shared" si="11"/>
        <v>0</v>
      </c>
      <c r="BN27" s="185">
        <f t="shared" si="12"/>
        <v>0</v>
      </c>
      <c r="BO27" s="185">
        <f t="shared" si="13"/>
        <v>0</v>
      </c>
      <c r="BP27" s="186">
        <f t="shared" si="14"/>
        <v>5</v>
      </c>
      <c r="BQ27" s="164"/>
      <c r="BR27" s="4"/>
      <c r="BS27" s="4"/>
      <c r="BT27" s="4"/>
      <c r="BU27" s="166"/>
      <c r="BV27" s="187"/>
      <c r="BW27" s="188"/>
      <c r="BX27" s="188"/>
      <c r="BY27" s="166"/>
      <c r="BZ27" s="189"/>
      <c r="CA27" s="191"/>
      <c r="CB27" s="192"/>
      <c r="CC27" s="166"/>
      <c r="CD27" s="166"/>
      <c r="CE27" s="4"/>
      <c r="CF27" s="166"/>
      <c r="CG27" s="166"/>
      <c r="CH27" s="166"/>
      <c r="CI27" s="166"/>
      <c r="CJ27" s="166"/>
    </row>
    <row r="28" ht="16.5" customHeight="1">
      <c r="A28" s="4"/>
      <c r="B28" s="168">
        <v>17.0</v>
      </c>
      <c r="C28" s="169" t="s">
        <v>102</v>
      </c>
      <c r="D28" s="170" t="s">
        <v>103</v>
      </c>
      <c r="E28" s="171" t="s">
        <v>104</v>
      </c>
      <c r="F28" s="172" t="s">
        <v>60</v>
      </c>
      <c r="G28" s="173" t="s">
        <v>53</v>
      </c>
      <c r="H28" s="174">
        <v>5.0</v>
      </c>
      <c r="I28" s="175"/>
      <c r="J28" s="176">
        <f t="shared" si="3"/>
        <v>5</v>
      </c>
      <c r="K28" s="177">
        <v>23.0</v>
      </c>
      <c r="L28" s="175">
        <v>20.0</v>
      </c>
      <c r="M28" s="175">
        <v>30.0</v>
      </c>
      <c r="N28" s="175"/>
      <c r="O28" s="175"/>
      <c r="P28" s="175"/>
      <c r="Q28" s="178"/>
      <c r="R28" s="176">
        <f t="shared" si="4"/>
        <v>24</v>
      </c>
      <c r="S28" s="177">
        <v>30.0</v>
      </c>
      <c r="T28" s="175">
        <v>32.0</v>
      </c>
      <c r="U28" s="175"/>
      <c r="V28" s="175"/>
      <c r="W28" s="175"/>
      <c r="X28" s="175"/>
      <c r="Y28" s="178"/>
      <c r="Z28" s="176">
        <f t="shared" si="5"/>
        <v>31</v>
      </c>
      <c r="AA28" s="177">
        <v>4.0</v>
      </c>
      <c r="AB28" s="175"/>
      <c r="AC28" s="176">
        <f t="shared" si="6"/>
        <v>4</v>
      </c>
      <c r="AD28" s="176">
        <f t="shared" si="7"/>
        <v>64</v>
      </c>
      <c r="AE28" s="178">
        <v>4.0</v>
      </c>
      <c r="AF28" s="179">
        <f t="shared" si="8"/>
        <v>68</v>
      </c>
      <c r="AG28" s="89"/>
      <c r="AH28" s="20"/>
      <c r="AI28" s="180" t="str">
        <f t="shared" si="9"/>
        <v>E</v>
      </c>
      <c r="AJ28" s="181" t="s">
        <v>54</v>
      </c>
      <c r="AK28" s="182"/>
      <c r="AL28" s="182" t="s">
        <v>54</v>
      </c>
      <c r="AM28" s="182" t="s">
        <v>54</v>
      </c>
      <c r="AN28" s="182"/>
      <c r="AO28" s="182" t="s">
        <v>54</v>
      </c>
      <c r="AP28" s="182" t="s">
        <v>54</v>
      </c>
      <c r="AQ28" s="182"/>
      <c r="AR28" s="182"/>
      <c r="AS28" s="182" t="s">
        <v>54</v>
      </c>
      <c r="AT28" s="182" t="s">
        <v>54</v>
      </c>
      <c r="AU28" s="182" t="s">
        <v>54</v>
      </c>
      <c r="AV28" s="182" t="s">
        <v>54</v>
      </c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3"/>
      <c r="BL28" s="184">
        <f t="shared" si="10"/>
        <v>9</v>
      </c>
      <c r="BM28" s="185">
        <f t="shared" si="11"/>
        <v>0</v>
      </c>
      <c r="BN28" s="185">
        <f t="shared" si="12"/>
        <v>0</v>
      </c>
      <c r="BO28" s="185">
        <f t="shared" si="13"/>
        <v>0</v>
      </c>
      <c r="BP28" s="186">
        <f t="shared" si="14"/>
        <v>5</v>
      </c>
      <c r="BQ28" s="164"/>
      <c r="BR28" s="4"/>
      <c r="BS28" s="4"/>
      <c r="BT28" s="4"/>
      <c r="BU28" s="166"/>
      <c r="BV28" s="187"/>
      <c r="BW28" s="188"/>
      <c r="BX28" s="188"/>
      <c r="BY28" s="166"/>
      <c r="BZ28" s="189"/>
      <c r="CA28" s="191"/>
      <c r="CB28" s="192"/>
      <c r="CC28" s="166"/>
      <c r="CD28" s="166"/>
      <c r="CE28" s="4"/>
      <c r="CF28" s="166"/>
      <c r="CG28" s="166"/>
      <c r="CH28" s="166"/>
      <c r="CI28" s="166"/>
      <c r="CJ28" s="166"/>
    </row>
    <row r="29" ht="16.5" customHeight="1">
      <c r="A29" s="4"/>
      <c r="B29" s="168">
        <v>18.0</v>
      </c>
      <c r="C29" s="169" t="s">
        <v>105</v>
      </c>
      <c r="D29" s="170" t="s">
        <v>106</v>
      </c>
      <c r="E29" s="171" t="s">
        <v>107</v>
      </c>
      <c r="F29" s="172" t="s">
        <v>52</v>
      </c>
      <c r="G29" s="173" t="s">
        <v>53</v>
      </c>
      <c r="H29" s="174">
        <v>4.0</v>
      </c>
      <c r="I29" s="175"/>
      <c r="J29" s="176">
        <f t="shared" si="3"/>
        <v>4</v>
      </c>
      <c r="K29" s="177">
        <v>35.0</v>
      </c>
      <c r="L29" s="175">
        <v>1.0</v>
      </c>
      <c r="M29" s="175">
        <v>30.0</v>
      </c>
      <c r="N29" s="175"/>
      <c r="O29" s="175"/>
      <c r="P29" s="175"/>
      <c r="Q29" s="178"/>
      <c r="R29" s="176">
        <f t="shared" si="4"/>
        <v>22</v>
      </c>
      <c r="S29" s="177">
        <v>25.0</v>
      </c>
      <c r="T29" s="175">
        <v>30.0</v>
      </c>
      <c r="U29" s="175"/>
      <c r="V29" s="175"/>
      <c r="W29" s="175"/>
      <c r="X29" s="175"/>
      <c r="Y29" s="178"/>
      <c r="Z29" s="176">
        <f t="shared" si="5"/>
        <v>28</v>
      </c>
      <c r="AA29" s="177">
        <v>3.0</v>
      </c>
      <c r="AB29" s="175"/>
      <c r="AC29" s="176">
        <f t="shared" si="6"/>
        <v>3</v>
      </c>
      <c r="AD29" s="176">
        <f t="shared" si="7"/>
        <v>57</v>
      </c>
      <c r="AE29" s="178">
        <v>5.0</v>
      </c>
      <c r="AF29" s="179">
        <f t="shared" si="8"/>
        <v>62</v>
      </c>
      <c r="AG29" s="89"/>
      <c r="AH29" s="20"/>
      <c r="AI29" s="180" t="str">
        <f t="shared" si="9"/>
        <v>E</v>
      </c>
      <c r="AJ29" s="181" t="s">
        <v>54</v>
      </c>
      <c r="AK29" s="182"/>
      <c r="AL29" s="182" t="s">
        <v>54</v>
      </c>
      <c r="AM29" s="182" t="s">
        <v>54</v>
      </c>
      <c r="AN29" s="182"/>
      <c r="AO29" s="182" t="s">
        <v>54</v>
      </c>
      <c r="AP29" s="182" t="s">
        <v>54</v>
      </c>
      <c r="AQ29" s="182"/>
      <c r="AR29" s="182"/>
      <c r="AS29" s="182" t="s">
        <v>54</v>
      </c>
      <c r="AT29" s="182" t="s">
        <v>60</v>
      </c>
      <c r="AU29" s="182" t="s">
        <v>54</v>
      </c>
      <c r="AV29" s="182" t="s">
        <v>54</v>
      </c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3"/>
      <c r="BL29" s="184">
        <f t="shared" si="10"/>
        <v>8</v>
      </c>
      <c r="BM29" s="185">
        <f t="shared" si="11"/>
        <v>0</v>
      </c>
      <c r="BN29" s="185">
        <f t="shared" si="12"/>
        <v>0</v>
      </c>
      <c r="BO29" s="185">
        <f t="shared" si="13"/>
        <v>1</v>
      </c>
      <c r="BP29" s="186">
        <f t="shared" si="14"/>
        <v>4</v>
      </c>
      <c r="BQ29" s="164"/>
      <c r="BR29" s="4"/>
      <c r="BS29" s="4"/>
      <c r="BT29" s="4"/>
      <c r="BU29" s="166"/>
      <c r="BV29" s="187"/>
      <c r="BW29" s="188"/>
      <c r="BX29" s="188"/>
      <c r="BY29" s="166"/>
      <c r="BZ29" s="189"/>
      <c r="CA29" s="191"/>
      <c r="CB29" s="192"/>
      <c r="CC29" s="166"/>
      <c r="CD29" s="166"/>
      <c r="CE29" s="4"/>
      <c r="CF29" s="166"/>
      <c r="CG29" s="166"/>
      <c r="CH29" s="166"/>
      <c r="CI29" s="166"/>
      <c r="CJ29" s="166"/>
    </row>
    <row r="30" ht="16.5" customHeight="1">
      <c r="A30" s="4"/>
      <c r="B30" s="168">
        <v>19.0</v>
      </c>
      <c r="C30" s="169" t="s">
        <v>108</v>
      </c>
      <c r="D30" s="170" t="s">
        <v>109</v>
      </c>
      <c r="E30" s="171" t="s">
        <v>110</v>
      </c>
      <c r="F30" s="172" t="s">
        <v>52</v>
      </c>
      <c r="G30" s="173" t="s">
        <v>53</v>
      </c>
      <c r="H30" s="174">
        <v>5.0</v>
      </c>
      <c r="I30" s="175"/>
      <c r="J30" s="176">
        <f t="shared" si="3"/>
        <v>5</v>
      </c>
      <c r="K30" s="177">
        <v>25.0</v>
      </c>
      <c r="L30" s="175">
        <v>35.0</v>
      </c>
      <c r="M30" s="175">
        <v>30.0</v>
      </c>
      <c r="N30" s="175"/>
      <c r="O30" s="175"/>
      <c r="P30" s="175"/>
      <c r="Q30" s="178"/>
      <c r="R30" s="176">
        <f t="shared" si="4"/>
        <v>30</v>
      </c>
      <c r="S30" s="177">
        <v>35.0</v>
      </c>
      <c r="T30" s="175">
        <v>32.0</v>
      </c>
      <c r="U30" s="175"/>
      <c r="V30" s="175"/>
      <c r="W30" s="175"/>
      <c r="X30" s="175"/>
      <c r="Y30" s="178"/>
      <c r="Z30" s="176">
        <f t="shared" si="5"/>
        <v>34</v>
      </c>
      <c r="AA30" s="177">
        <v>5.0</v>
      </c>
      <c r="AB30" s="175"/>
      <c r="AC30" s="176">
        <f t="shared" si="6"/>
        <v>5</v>
      </c>
      <c r="AD30" s="176">
        <f t="shared" si="7"/>
        <v>74</v>
      </c>
      <c r="AE30" s="178">
        <v>3.0</v>
      </c>
      <c r="AF30" s="179">
        <f t="shared" si="8"/>
        <v>77</v>
      </c>
      <c r="AG30" s="89"/>
      <c r="AH30" s="20"/>
      <c r="AI30" s="180" t="str">
        <f t="shared" si="9"/>
        <v>E</v>
      </c>
      <c r="AJ30" s="181" t="s">
        <v>54</v>
      </c>
      <c r="AK30" s="182"/>
      <c r="AL30" s="182" t="s">
        <v>54</v>
      </c>
      <c r="AM30" s="182" t="s">
        <v>54</v>
      </c>
      <c r="AN30" s="182"/>
      <c r="AO30" s="182" t="s">
        <v>54</v>
      </c>
      <c r="AP30" s="182" t="s">
        <v>54</v>
      </c>
      <c r="AQ30" s="182"/>
      <c r="AR30" s="182"/>
      <c r="AS30" s="182" t="s">
        <v>54</v>
      </c>
      <c r="AT30" s="182" t="s">
        <v>54</v>
      </c>
      <c r="AU30" s="182" t="s">
        <v>54</v>
      </c>
      <c r="AV30" s="182" t="s">
        <v>54</v>
      </c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3"/>
      <c r="BL30" s="184">
        <f t="shared" si="10"/>
        <v>9</v>
      </c>
      <c r="BM30" s="185">
        <f t="shared" si="11"/>
        <v>0</v>
      </c>
      <c r="BN30" s="185">
        <f t="shared" si="12"/>
        <v>0</v>
      </c>
      <c r="BO30" s="185">
        <f t="shared" si="13"/>
        <v>0</v>
      </c>
      <c r="BP30" s="186">
        <f t="shared" si="14"/>
        <v>5</v>
      </c>
      <c r="BQ30" s="164"/>
      <c r="BR30" s="4"/>
      <c r="BS30" s="4"/>
      <c r="BT30" s="4"/>
      <c r="BU30" s="166"/>
      <c r="BV30" s="187"/>
      <c r="BW30" s="188"/>
      <c r="BX30" s="188"/>
      <c r="BY30" s="166"/>
      <c r="BZ30" s="189"/>
      <c r="CA30" s="191"/>
      <c r="CB30" s="192"/>
      <c r="CC30" s="166"/>
      <c r="CD30" s="166"/>
      <c r="CE30" s="4"/>
      <c r="CF30" s="166"/>
      <c r="CG30" s="166"/>
      <c r="CH30" s="166"/>
      <c r="CI30" s="166"/>
      <c r="CJ30" s="166"/>
    </row>
    <row r="31" ht="16.5" customHeight="1">
      <c r="A31" s="4"/>
      <c r="B31" s="168">
        <v>20.0</v>
      </c>
      <c r="C31" s="169" t="s">
        <v>111</v>
      </c>
      <c r="D31" s="170" t="s">
        <v>112</v>
      </c>
      <c r="E31" s="171" t="s">
        <v>113</v>
      </c>
      <c r="F31" s="172" t="s">
        <v>60</v>
      </c>
      <c r="G31" s="173" t="s">
        <v>53</v>
      </c>
      <c r="H31" s="174">
        <v>4.0</v>
      </c>
      <c r="I31" s="175"/>
      <c r="J31" s="176">
        <f t="shared" si="3"/>
        <v>4</v>
      </c>
      <c r="K31" s="177">
        <v>25.0</v>
      </c>
      <c r="L31" s="175">
        <v>30.0</v>
      </c>
      <c r="M31" s="175">
        <v>35.0</v>
      </c>
      <c r="N31" s="175"/>
      <c r="O31" s="175"/>
      <c r="P31" s="175"/>
      <c r="Q31" s="178"/>
      <c r="R31" s="176">
        <f t="shared" si="4"/>
        <v>30</v>
      </c>
      <c r="S31" s="177">
        <v>1.0</v>
      </c>
      <c r="T31" s="175">
        <v>1.0</v>
      </c>
      <c r="U31" s="175"/>
      <c r="V31" s="175"/>
      <c r="W31" s="175"/>
      <c r="X31" s="175"/>
      <c r="Y31" s="178">
        <v>30.0</v>
      </c>
      <c r="Z31" s="176">
        <f t="shared" si="5"/>
        <v>11</v>
      </c>
      <c r="AA31" s="177">
        <v>3.0</v>
      </c>
      <c r="AB31" s="175"/>
      <c r="AC31" s="176">
        <f t="shared" si="6"/>
        <v>3</v>
      </c>
      <c r="AD31" s="176">
        <f t="shared" si="7"/>
        <v>48</v>
      </c>
      <c r="AE31" s="178">
        <v>3.0</v>
      </c>
      <c r="AF31" s="179">
        <f t="shared" si="8"/>
        <v>51</v>
      </c>
      <c r="AG31" s="89"/>
      <c r="AH31" s="20"/>
      <c r="AI31" s="180" t="str">
        <f t="shared" si="9"/>
        <v>E</v>
      </c>
      <c r="AJ31" s="181" t="s">
        <v>54</v>
      </c>
      <c r="AK31" s="182"/>
      <c r="AL31" s="182" t="s">
        <v>54</v>
      </c>
      <c r="AM31" s="182" t="s">
        <v>54</v>
      </c>
      <c r="AN31" s="182"/>
      <c r="AO31" s="182" t="s">
        <v>54</v>
      </c>
      <c r="AP31" s="182" t="s">
        <v>54</v>
      </c>
      <c r="AQ31" s="182"/>
      <c r="AR31" s="182"/>
      <c r="AS31" s="182" t="s">
        <v>54</v>
      </c>
      <c r="AT31" s="182" t="s">
        <v>54</v>
      </c>
      <c r="AU31" s="182" t="s">
        <v>54</v>
      </c>
      <c r="AV31" s="182" t="s">
        <v>60</v>
      </c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3"/>
      <c r="BL31" s="184">
        <f t="shared" si="10"/>
        <v>8</v>
      </c>
      <c r="BM31" s="185">
        <f t="shared" si="11"/>
        <v>0</v>
      </c>
      <c r="BN31" s="185">
        <f t="shared" si="12"/>
        <v>0</v>
      </c>
      <c r="BO31" s="185">
        <f t="shared" si="13"/>
        <v>1</v>
      </c>
      <c r="BP31" s="186">
        <f t="shared" si="14"/>
        <v>4</v>
      </c>
      <c r="BQ31" s="164"/>
      <c r="BR31" s="4"/>
      <c r="BS31" s="4"/>
      <c r="BT31" s="4"/>
      <c r="BU31" s="166"/>
      <c r="BV31" s="187"/>
      <c r="BW31" s="188"/>
      <c r="BX31" s="188"/>
      <c r="BY31" s="166"/>
      <c r="BZ31" s="189"/>
      <c r="CA31" s="191"/>
      <c r="CB31" s="192"/>
      <c r="CC31" s="166"/>
      <c r="CD31" s="166"/>
      <c r="CE31" s="4"/>
      <c r="CF31" s="166"/>
      <c r="CG31" s="166"/>
      <c r="CH31" s="166"/>
      <c r="CI31" s="166"/>
      <c r="CJ31" s="166"/>
    </row>
    <row r="32" ht="16.5" customHeight="1">
      <c r="A32" s="4"/>
      <c r="B32" s="168">
        <v>21.0</v>
      </c>
      <c r="C32" s="169" t="s">
        <v>111</v>
      </c>
      <c r="D32" s="170" t="s">
        <v>114</v>
      </c>
      <c r="E32" s="171" t="s">
        <v>115</v>
      </c>
      <c r="F32" s="172" t="s">
        <v>52</v>
      </c>
      <c r="G32" s="173" t="s">
        <v>53</v>
      </c>
      <c r="H32" s="174">
        <v>5.0</v>
      </c>
      <c r="I32" s="175"/>
      <c r="J32" s="176">
        <f t="shared" si="3"/>
        <v>5</v>
      </c>
      <c r="K32" s="177">
        <v>28.0</v>
      </c>
      <c r="L32" s="175">
        <v>30.0</v>
      </c>
      <c r="M32" s="175">
        <v>35.0</v>
      </c>
      <c r="N32" s="175"/>
      <c r="O32" s="175"/>
      <c r="P32" s="175"/>
      <c r="Q32" s="178"/>
      <c r="R32" s="176">
        <f t="shared" si="4"/>
        <v>31</v>
      </c>
      <c r="S32" s="177">
        <v>25.0</v>
      </c>
      <c r="T32" s="175">
        <v>15.0</v>
      </c>
      <c r="U32" s="175"/>
      <c r="V32" s="175"/>
      <c r="W32" s="175"/>
      <c r="X32" s="175"/>
      <c r="Y32" s="178"/>
      <c r="Z32" s="176">
        <f t="shared" si="5"/>
        <v>20</v>
      </c>
      <c r="AA32" s="177">
        <v>4.0</v>
      </c>
      <c r="AB32" s="175"/>
      <c r="AC32" s="176">
        <f t="shared" si="6"/>
        <v>4</v>
      </c>
      <c r="AD32" s="176">
        <f t="shared" si="7"/>
        <v>60</v>
      </c>
      <c r="AE32" s="178">
        <v>3.0</v>
      </c>
      <c r="AF32" s="179">
        <f t="shared" si="8"/>
        <v>63</v>
      </c>
      <c r="AG32" s="89"/>
      <c r="AH32" s="20"/>
      <c r="AI32" s="180" t="str">
        <f t="shared" si="9"/>
        <v>E</v>
      </c>
      <c r="AJ32" s="181" t="s">
        <v>54</v>
      </c>
      <c r="AK32" s="182"/>
      <c r="AL32" s="182" t="s">
        <v>54</v>
      </c>
      <c r="AM32" s="182" t="s">
        <v>54</v>
      </c>
      <c r="AN32" s="182"/>
      <c r="AO32" s="182" t="s">
        <v>54</v>
      </c>
      <c r="AP32" s="182" t="s">
        <v>54</v>
      </c>
      <c r="AQ32" s="182"/>
      <c r="AR32" s="182"/>
      <c r="AS32" s="182" t="s">
        <v>54</v>
      </c>
      <c r="AT32" s="182" t="s">
        <v>56</v>
      </c>
      <c r="AU32" s="182" t="s">
        <v>54</v>
      </c>
      <c r="AV32" s="182" t="s">
        <v>54</v>
      </c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3"/>
      <c r="BL32" s="184">
        <f t="shared" si="10"/>
        <v>8</v>
      </c>
      <c r="BM32" s="185">
        <f t="shared" si="11"/>
        <v>1</v>
      </c>
      <c r="BN32" s="185">
        <f t="shared" si="12"/>
        <v>0</v>
      </c>
      <c r="BO32" s="185">
        <f t="shared" si="13"/>
        <v>0</v>
      </c>
      <c r="BP32" s="186">
        <f t="shared" si="14"/>
        <v>5</v>
      </c>
      <c r="BQ32" s="164"/>
      <c r="BR32" s="4"/>
      <c r="BS32" s="4"/>
      <c r="BT32" s="4"/>
      <c r="BU32" s="166"/>
      <c r="BV32" s="187"/>
      <c r="BW32" s="188"/>
      <c r="BX32" s="188"/>
      <c r="BY32" s="166"/>
      <c r="BZ32" s="189"/>
      <c r="CA32" s="191"/>
      <c r="CB32" s="192"/>
      <c r="CC32" s="166"/>
      <c r="CD32" s="166"/>
      <c r="CE32" s="4"/>
      <c r="CF32" s="166"/>
      <c r="CG32" s="166"/>
      <c r="CH32" s="166"/>
      <c r="CI32" s="166"/>
      <c r="CJ32" s="166"/>
    </row>
    <row r="33" ht="16.5" customHeight="1">
      <c r="A33" s="4"/>
      <c r="B33" s="168">
        <v>22.0</v>
      </c>
      <c r="C33" s="169" t="s">
        <v>77</v>
      </c>
      <c r="D33" s="170" t="s">
        <v>116</v>
      </c>
      <c r="E33" s="171" t="s">
        <v>117</v>
      </c>
      <c r="F33" s="172" t="s">
        <v>60</v>
      </c>
      <c r="G33" s="173" t="s">
        <v>53</v>
      </c>
      <c r="H33" s="174">
        <v>5.0</v>
      </c>
      <c r="I33" s="175"/>
      <c r="J33" s="176">
        <f t="shared" si="3"/>
        <v>5</v>
      </c>
      <c r="K33" s="177">
        <v>25.0</v>
      </c>
      <c r="L33" s="175">
        <v>35.0</v>
      </c>
      <c r="M33" s="175">
        <v>40.0</v>
      </c>
      <c r="N33" s="175"/>
      <c r="O33" s="175"/>
      <c r="P33" s="175"/>
      <c r="Q33" s="178"/>
      <c r="R33" s="176">
        <f t="shared" si="4"/>
        <v>33</v>
      </c>
      <c r="S33" s="177">
        <v>33.0</v>
      </c>
      <c r="T33" s="175">
        <v>1.0</v>
      </c>
      <c r="U33" s="175"/>
      <c r="V33" s="175"/>
      <c r="W33" s="175"/>
      <c r="X33" s="175"/>
      <c r="Y33" s="178"/>
      <c r="Z33" s="176">
        <f t="shared" si="5"/>
        <v>17</v>
      </c>
      <c r="AA33" s="177">
        <v>4.0</v>
      </c>
      <c r="AB33" s="175"/>
      <c r="AC33" s="176">
        <f t="shared" si="6"/>
        <v>4</v>
      </c>
      <c r="AD33" s="176">
        <f t="shared" si="7"/>
        <v>59</v>
      </c>
      <c r="AE33" s="178">
        <v>4.0</v>
      </c>
      <c r="AF33" s="179">
        <f t="shared" si="8"/>
        <v>63</v>
      </c>
      <c r="AG33" s="89"/>
      <c r="AH33" s="20"/>
      <c r="AI33" s="180" t="str">
        <f t="shared" si="9"/>
        <v>E</v>
      </c>
      <c r="AJ33" s="181" t="s">
        <v>54</v>
      </c>
      <c r="AK33" s="182"/>
      <c r="AL33" s="182" t="s">
        <v>54</v>
      </c>
      <c r="AM33" s="182" t="s">
        <v>54</v>
      </c>
      <c r="AN33" s="182"/>
      <c r="AO33" s="182" t="s">
        <v>54</v>
      </c>
      <c r="AP33" s="182" t="s">
        <v>54</v>
      </c>
      <c r="AQ33" s="182"/>
      <c r="AR33" s="182"/>
      <c r="AS33" s="182" t="s">
        <v>54</v>
      </c>
      <c r="AT33" s="182" t="s">
        <v>54</v>
      </c>
      <c r="AU33" s="182" t="s">
        <v>54</v>
      </c>
      <c r="AV33" s="182" t="s">
        <v>54</v>
      </c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3"/>
      <c r="BL33" s="184">
        <f t="shared" si="10"/>
        <v>9</v>
      </c>
      <c r="BM33" s="185">
        <f t="shared" si="11"/>
        <v>0</v>
      </c>
      <c r="BN33" s="185">
        <f t="shared" si="12"/>
        <v>0</v>
      </c>
      <c r="BO33" s="185">
        <f t="shared" si="13"/>
        <v>0</v>
      </c>
      <c r="BP33" s="186">
        <f t="shared" si="14"/>
        <v>5</v>
      </c>
      <c r="BQ33" s="164"/>
      <c r="BR33" s="4"/>
      <c r="BS33" s="4"/>
      <c r="BT33" s="4"/>
      <c r="BU33" s="166"/>
      <c r="BV33" s="187"/>
      <c r="BW33" s="188"/>
      <c r="BX33" s="188"/>
      <c r="BY33" s="166"/>
      <c r="BZ33" s="189"/>
      <c r="CA33" s="191"/>
      <c r="CB33" s="192"/>
      <c r="CC33" s="166"/>
      <c r="CD33" s="166"/>
      <c r="CE33" s="4"/>
      <c r="CF33" s="166"/>
      <c r="CG33" s="166"/>
      <c r="CH33" s="166"/>
      <c r="CI33" s="166"/>
      <c r="CJ33" s="166"/>
    </row>
    <row r="34" ht="16.5" customHeight="1">
      <c r="A34" s="4"/>
      <c r="B34" s="168">
        <v>23.0</v>
      </c>
      <c r="C34" s="169" t="s">
        <v>118</v>
      </c>
      <c r="D34" s="170" t="s">
        <v>119</v>
      </c>
      <c r="E34" s="171" t="s">
        <v>120</v>
      </c>
      <c r="F34" s="172" t="s">
        <v>60</v>
      </c>
      <c r="G34" s="173" t="s">
        <v>53</v>
      </c>
      <c r="H34" s="174">
        <v>5.0</v>
      </c>
      <c r="I34" s="175"/>
      <c r="J34" s="176">
        <f t="shared" si="3"/>
        <v>5</v>
      </c>
      <c r="K34" s="177">
        <v>25.0</v>
      </c>
      <c r="L34" s="175">
        <v>35.0</v>
      </c>
      <c r="M34" s="175">
        <v>40.0</v>
      </c>
      <c r="N34" s="175"/>
      <c r="O34" s="175"/>
      <c r="P34" s="175"/>
      <c r="Q34" s="178"/>
      <c r="R34" s="176">
        <f t="shared" si="4"/>
        <v>33</v>
      </c>
      <c r="S34" s="177">
        <v>35.0</v>
      </c>
      <c r="T34" s="175">
        <v>35.0</v>
      </c>
      <c r="U34" s="175"/>
      <c r="V34" s="175"/>
      <c r="W34" s="175"/>
      <c r="X34" s="175"/>
      <c r="Y34" s="178"/>
      <c r="Z34" s="176">
        <f t="shared" si="5"/>
        <v>35</v>
      </c>
      <c r="AA34" s="177">
        <v>5.0</v>
      </c>
      <c r="AB34" s="175"/>
      <c r="AC34" s="176">
        <f t="shared" si="6"/>
        <v>5</v>
      </c>
      <c r="AD34" s="176">
        <f t="shared" si="7"/>
        <v>78</v>
      </c>
      <c r="AE34" s="178">
        <v>4.0</v>
      </c>
      <c r="AF34" s="179">
        <f t="shared" si="8"/>
        <v>82</v>
      </c>
      <c r="AG34" s="89"/>
      <c r="AH34" s="20"/>
      <c r="AI34" s="180" t="str">
        <f t="shared" si="9"/>
        <v>E</v>
      </c>
      <c r="AJ34" s="181" t="s">
        <v>54</v>
      </c>
      <c r="AK34" s="182"/>
      <c r="AL34" s="182" t="s">
        <v>54</v>
      </c>
      <c r="AM34" s="182" t="s">
        <v>54</v>
      </c>
      <c r="AN34" s="182"/>
      <c r="AO34" s="182" t="s">
        <v>54</v>
      </c>
      <c r="AP34" s="182" t="s">
        <v>54</v>
      </c>
      <c r="AQ34" s="182"/>
      <c r="AR34" s="182"/>
      <c r="AS34" s="182" t="s">
        <v>54</v>
      </c>
      <c r="AT34" s="182" t="s">
        <v>54</v>
      </c>
      <c r="AU34" s="182" t="s">
        <v>54</v>
      </c>
      <c r="AV34" s="182" t="s">
        <v>54</v>
      </c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  <c r="BJ34" s="182"/>
      <c r="BK34" s="183"/>
      <c r="BL34" s="184">
        <f t="shared" si="10"/>
        <v>9</v>
      </c>
      <c r="BM34" s="185">
        <f t="shared" si="11"/>
        <v>0</v>
      </c>
      <c r="BN34" s="185">
        <f t="shared" si="12"/>
        <v>0</v>
      </c>
      <c r="BO34" s="185">
        <f t="shared" si="13"/>
        <v>0</v>
      </c>
      <c r="BP34" s="186">
        <f t="shared" si="14"/>
        <v>5</v>
      </c>
      <c r="BQ34" s="164"/>
      <c r="BR34" s="4"/>
      <c r="BS34" s="4"/>
      <c r="BT34" s="4"/>
      <c r="BU34" s="166"/>
      <c r="BV34" s="187"/>
      <c r="BW34" s="188"/>
      <c r="BX34" s="188"/>
      <c r="BY34" s="166"/>
      <c r="BZ34" s="189"/>
      <c r="CA34" s="191"/>
      <c r="CB34" s="192"/>
      <c r="CC34" s="166"/>
      <c r="CD34" s="166"/>
      <c r="CE34" s="4"/>
      <c r="CF34" s="166"/>
      <c r="CG34" s="166"/>
      <c r="CH34" s="166"/>
      <c r="CI34" s="166"/>
      <c r="CJ34" s="166"/>
    </row>
    <row r="35" ht="16.5" customHeight="1">
      <c r="A35" s="4"/>
      <c r="B35" s="168">
        <v>24.0</v>
      </c>
      <c r="C35" s="169" t="s">
        <v>121</v>
      </c>
      <c r="D35" s="170" t="s">
        <v>97</v>
      </c>
      <c r="E35" s="171" t="s">
        <v>122</v>
      </c>
      <c r="F35" s="172" t="s">
        <v>60</v>
      </c>
      <c r="G35" s="173" t="s">
        <v>53</v>
      </c>
      <c r="H35" s="174">
        <v>5.0</v>
      </c>
      <c r="I35" s="175"/>
      <c r="J35" s="176">
        <f t="shared" si="3"/>
        <v>5</v>
      </c>
      <c r="K35" s="177">
        <v>15.0</v>
      </c>
      <c r="L35" s="175">
        <v>15.0</v>
      </c>
      <c r="M35" s="175">
        <v>25.0</v>
      </c>
      <c r="N35" s="175"/>
      <c r="O35" s="175"/>
      <c r="P35" s="175"/>
      <c r="Q35" s="178"/>
      <c r="R35" s="176">
        <f t="shared" si="4"/>
        <v>18</v>
      </c>
      <c r="S35" s="177">
        <v>38.0</v>
      </c>
      <c r="T35" s="175">
        <v>36.0</v>
      </c>
      <c r="U35" s="175"/>
      <c r="V35" s="175"/>
      <c r="W35" s="175"/>
      <c r="X35" s="175"/>
      <c r="Y35" s="178"/>
      <c r="Z35" s="176">
        <f t="shared" si="5"/>
        <v>37</v>
      </c>
      <c r="AA35" s="177">
        <v>4.0</v>
      </c>
      <c r="AB35" s="175"/>
      <c r="AC35" s="176">
        <f t="shared" si="6"/>
        <v>4</v>
      </c>
      <c r="AD35" s="176">
        <f t="shared" si="7"/>
        <v>64</v>
      </c>
      <c r="AE35" s="178">
        <v>4.0</v>
      </c>
      <c r="AF35" s="179">
        <f t="shared" si="8"/>
        <v>68</v>
      </c>
      <c r="AG35" s="89"/>
      <c r="AH35" s="20"/>
      <c r="AI35" s="180" t="str">
        <f t="shared" si="9"/>
        <v>E</v>
      </c>
      <c r="AJ35" s="181" t="s">
        <v>54</v>
      </c>
      <c r="AK35" s="182"/>
      <c r="AL35" s="182" t="s">
        <v>54</v>
      </c>
      <c r="AM35" s="182" t="s">
        <v>54</v>
      </c>
      <c r="AN35" s="182"/>
      <c r="AO35" s="182" t="s">
        <v>54</v>
      </c>
      <c r="AP35" s="182" t="s">
        <v>54</v>
      </c>
      <c r="AQ35" s="182"/>
      <c r="AR35" s="182"/>
      <c r="AS35" s="182" t="s">
        <v>54</v>
      </c>
      <c r="AT35" s="182" t="s">
        <v>54</v>
      </c>
      <c r="AU35" s="182" t="s">
        <v>54</v>
      </c>
      <c r="AV35" s="182" t="s">
        <v>54</v>
      </c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3"/>
      <c r="BL35" s="184">
        <f t="shared" si="10"/>
        <v>9</v>
      </c>
      <c r="BM35" s="185">
        <f t="shared" si="11"/>
        <v>0</v>
      </c>
      <c r="BN35" s="185">
        <f t="shared" si="12"/>
        <v>0</v>
      </c>
      <c r="BO35" s="185">
        <f t="shared" si="13"/>
        <v>0</v>
      </c>
      <c r="BP35" s="186">
        <f t="shared" si="14"/>
        <v>5</v>
      </c>
      <c r="BQ35" s="164"/>
      <c r="BR35" s="4"/>
      <c r="BS35" s="4"/>
      <c r="BT35" s="4"/>
      <c r="BU35" s="166"/>
      <c r="BV35" s="187"/>
      <c r="BW35" s="188"/>
      <c r="BX35" s="188"/>
      <c r="BY35" s="166"/>
      <c r="BZ35" s="189"/>
      <c r="CA35" s="191"/>
      <c r="CB35" s="192"/>
      <c r="CC35" s="166"/>
      <c r="CD35" s="166"/>
      <c r="CE35" s="4"/>
      <c r="CF35" s="166"/>
      <c r="CG35" s="166"/>
      <c r="CH35" s="166"/>
      <c r="CI35" s="166"/>
      <c r="CJ35" s="166"/>
    </row>
    <row r="36" ht="16.5" customHeight="1">
      <c r="A36" s="4"/>
      <c r="B36" s="168">
        <v>25.0</v>
      </c>
      <c r="C36" s="169" t="s">
        <v>123</v>
      </c>
      <c r="D36" s="170" t="s">
        <v>124</v>
      </c>
      <c r="E36" s="171" t="s">
        <v>125</v>
      </c>
      <c r="F36" s="172" t="s">
        <v>52</v>
      </c>
      <c r="G36" s="173" t="s">
        <v>53</v>
      </c>
      <c r="H36" s="174">
        <v>4.0</v>
      </c>
      <c r="I36" s="175"/>
      <c r="J36" s="176">
        <f t="shared" si="3"/>
        <v>4</v>
      </c>
      <c r="K36" s="177">
        <v>33.0</v>
      </c>
      <c r="L36" s="175">
        <v>30.0</v>
      </c>
      <c r="M36" s="175">
        <v>35.0</v>
      </c>
      <c r="N36" s="175"/>
      <c r="O36" s="175"/>
      <c r="P36" s="175"/>
      <c r="Q36" s="178"/>
      <c r="R36" s="176">
        <f t="shared" si="4"/>
        <v>33</v>
      </c>
      <c r="S36" s="177">
        <v>32.0</v>
      </c>
      <c r="T36" s="175">
        <v>24.0</v>
      </c>
      <c r="U36" s="175"/>
      <c r="V36" s="175"/>
      <c r="W36" s="175"/>
      <c r="X36" s="175"/>
      <c r="Y36" s="178"/>
      <c r="Z36" s="176">
        <f t="shared" si="5"/>
        <v>28</v>
      </c>
      <c r="AA36" s="177">
        <v>5.0</v>
      </c>
      <c r="AB36" s="175"/>
      <c r="AC36" s="176">
        <f t="shared" si="6"/>
        <v>5</v>
      </c>
      <c r="AD36" s="176">
        <f t="shared" si="7"/>
        <v>70</v>
      </c>
      <c r="AE36" s="178">
        <v>5.0</v>
      </c>
      <c r="AF36" s="179">
        <f t="shared" si="8"/>
        <v>75</v>
      </c>
      <c r="AG36" s="89"/>
      <c r="AH36" s="20"/>
      <c r="AI36" s="180" t="str">
        <f t="shared" si="9"/>
        <v>E</v>
      </c>
      <c r="AJ36" s="181" t="s">
        <v>54</v>
      </c>
      <c r="AK36" s="182"/>
      <c r="AL36" s="182" t="s">
        <v>60</v>
      </c>
      <c r="AM36" s="182" t="s">
        <v>54</v>
      </c>
      <c r="AN36" s="182"/>
      <c r="AO36" s="182" t="s">
        <v>54</v>
      </c>
      <c r="AP36" s="182" t="s">
        <v>54</v>
      </c>
      <c r="AQ36" s="182"/>
      <c r="AR36" s="182"/>
      <c r="AS36" s="182" t="s">
        <v>54</v>
      </c>
      <c r="AT36" s="182" t="s">
        <v>54</v>
      </c>
      <c r="AU36" s="182" t="s">
        <v>54</v>
      </c>
      <c r="AV36" s="182" t="s">
        <v>54</v>
      </c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3"/>
      <c r="BL36" s="184">
        <f t="shared" si="10"/>
        <v>8</v>
      </c>
      <c r="BM36" s="185">
        <f t="shared" si="11"/>
        <v>0</v>
      </c>
      <c r="BN36" s="185">
        <f t="shared" si="12"/>
        <v>0</v>
      </c>
      <c r="BO36" s="185">
        <f t="shared" si="13"/>
        <v>1</v>
      </c>
      <c r="BP36" s="186">
        <f t="shared" si="14"/>
        <v>4</v>
      </c>
      <c r="BQ36" s="164"/>
      <c r="BR36" s="4"/>
      <c r="BS36" s="4"/>
      <c r="BT36" s="4"/>
      <c r="BU36" s="166"/>
      <c r="BV36" s="193"/>
      <c r="BW36" s="194"/>
      <c r="BX36" s="194"/>
      <c r="BY36" s="166"/>
      <c r="BZ36" s="189"/>
      <c r="CA36" s="191"/>
      <c r="CB36" s="192"/>
      <c r="CC36" s="166"/>
      <c r="CD36" s="166"/>
      <c r="CE36" s="4"/>
      <c r="CF36" s="166"/>
      <c r="CG36" s="166"/>
      <c r="CH36" s="166"/>
      <c r="CI36" s="166"/>
      <c r="CJ36" s="166"/>
    </row>
    <row r="37" ht="16.5" customHeight="1">
      <c r="A37" s="4"/>
      <c r="B37" s="168">
        <v>26.0</v>
      </c>
      <c r="C37" s="169" t="s">
        <v>126</v>
      </c>
      <c r="D37" s="170" t="s">
        <v>127</v>
      </c>
      <c r="E37" s="171" t="s">
        <v>128</v>
      </c>
      <c r="F37" s="172" t="s">
        <v>60</v>
      </c>
      <c r="G37" s="173" t="s">
        <v>53</v>
      </c>
      <c r="H37" s="174">
        <v>4.0</v>
      </c>
      <c r="I37" s="175"/>
      <c r="J37" s="176">
        <f t="shared" si="3"/>
        <v>4</v>
      </c>
      <c r="K37" s="177">
        <v>25.0</v>
      </c>
      <c r="L37" s="175">
        <v>30.0</v>
      </c>
      <c r="M37" s="175">
        <v>35.0</v>
      </c>
      <c r="N37" s="175"/>
      <c r="O37" s="175"/>
      <c r="P37" s="175"/>
      <c r="Q37" s="178"/>
      <c r="R37" s="176">
        <f t="shared" si="4"/>
        <v>30</v>
      </c>
      <c r="S37" s="177">
        <v>35.0</v>
      </c>
      <c r="T37" s="175">
        <v>32.0</v>
      </c>
      <c r="U37" s="175"/>
      <c r="V37" s="175"/>
      <c r="W37" s="175"/>
      <c r="X37" s="175"/>
      <c r="Y37" s="178"/>
      <c r="Z37" s="176">
        <f t="shared" si="5"/>
        <v>34</v>
      </c>
      <c r="AA37" s="177">
        <v>4.0</v>
      </c>
      <c r="AB37" s="175"/>
      <c r="AC37" s="176">
        <f t="shared" si="6"/>
        <v>4</v>
      </c>
      <c r="AD37" s="176">
        <f t="shared" si="7"/>
        <v>72</v>
      </c>
      <c r="AE37" s="178">
        <v>5.0</v>
      </c>
      <c r="AF37" s="179">
        <f t="shared" si="8"/>
        <v>77</v>
      </c>
      <c r="AG37" s="89"/>
      <c r="AH37" s="20"/>
      <c r="AI37" s="180" t="str">
        <f t="shared" si="9"/>
        <v>E</v>
      </c>
      <c r="AJ37" s="181" t="s">
        <v>54</v>
      </c>
      <c r="AK37" s="182"/>
      <c r="AL37" s="182" t="s">
        <v>60</v>
      </c>
      <c r="AM37" s="182" t="s">
        <v>54</v>
      </c>
      <c r="AN37" s="182"/>
      <c r="AO37" s="182" t="s">
        <v>54</v>
      </c>
      <c r="AP37" s="182" t="s">
        <v>54</v>
      </c>
      <c r="AQ37" s="182"/>
      <c r="AR37" s="182"/>
      <c r="AS37" s="182" t="s">
        <v>54</v>
      </c>
      <c r="AT37" s="182" t="s">
        <v>54</v>
      </c>
      <c r="AU37" s="182" t="s">
        <v>54</v>
      </c>
      <c r="AV37" s="182" t="s">
        <v>54</v>
      </c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3"/>
      <c r="BL37" s="184">
        <f t="shared" si="10"/>
        <v>8</v>
      </c>
      <c r="BM37" s="185">
        <f t="shared" si="11"/>
        <v>0</v>
      </c>
      <c r="BN37" s="185">
        <f t="shared" si="12"/>
        <v>0</v>
      </c>
      <c r="BO37" s="185">
        <f t="shared" si="13"/>
        <v>1</v>
      </c>
      <c r="BP37" s="186">
        <f t="shared" si="14"/>
        <v>4</v>
      </c>
      <c r="BQ37" s="164"/>
      <c r="BR37" s="4"/>
      <c r="BS37" s="4"/>
      <c r="BT37" s="4"/>
      <c r="BU37" s="166"/>
      <c r="BV37" s="193"/>
      <c r="BW37" s="194"/>
      <c r="BX37" s="194"/>
      <c r="BY37" s="166"/>
      <c r="BZ37" s="189"/>
      <c r="CA37" s="191"/>
      <c r="CB37" s="192"/>
      <c r="CC37" s="166"/>
      <c r="CD37" s="166"/>
      <c r="CE37" s="4"/>
      <c r="CF37" s="166"/>
      <c r="CG37" s="166"/>
      <c r="CH37" s="166"/>
      <c r="CI37" s="166"/>
      <c r="CJ37" s="166"/>
    </row>
    <row r="38" ht="16.5" customHeight="1">
      <c r="A38" s="4"/>
      <c r="B38" s="168">
        <v>27.0</v>
      </c>
      <c r="C38" s="169" t="s">
        <v>129</v>
      </c>
      <c r="D38" s="170" t="s">
        <v>130</v>
      </c>
      <c r="E38" s="171" t="s">
        <v>131</v>
      </c>
      <c r="F38" s="172" t="s">
        <v>60</v>
      </c>
      <c r="G38" s="173" t="s">
        <v>53</v>
      </c>
      <c r="H38" s="174">
        <v>4.0</v>
      </c>
      <c r="I38" s="175"/>
      <c r="J38" s="176">
        <f t="shared" si="3"/>
        <v>4</v>
      </c>
      <c r="K38" s="177">
        <v>45.0</v>
      </c>
      <c r="L38" s="175">
        <v>30.0</v>
      </c>
      <c r="M38" s="175">
        <v>40.0</v>
      </c>
      <c r="N38" s="175"/>
      <c r="O38" s="175"/>
      <c r="P38" s="175"/>
      <c r="Q38" s="178"/>
      <c r="R38" s="176">
        <f t="shared" si="4"/>
        <v>38</v>
      </c>
      <c r="S38" s="177">
        <v>35.0</v>
      </c>
      <c r="T38" s="175">
        <v>20.0</v>
      </c>
      <c r="U38" s="175"/>
      <c r="V38" s="175"/>
      <c r="W38" s="175"/>
      <c r="X38" s="175"/>
      <c r="Y38" s="178"/>
      <c r="Z38" s="176">
        <f t="shared" si="5"/>
        <v>28</v>
      </c>
      <c r="AA38" s="177">
        <v>4.0</v>
      </c>
      <c r="AB38" s="175"/>
      <c r="AC38" s="176">
        <f t="shared" si="6"/>
        <v>4</v>
      </c>
      <c r="AD38" s="176">
        <f t="shared" si="7"/>
        <v>74</v>
      </c>
      <c r="AE38" s="178">
        <v>3.0</v>
      </c>
      <c r="AF38" s="179">
        <f t="shared" si="8"/>
        <v>77</v>
      </c>
      <c r="AG38" s="89"/>
      <c r="AH38" s="20"/>
      <c r="AI38" s="180" t="str">
        <f t="shared" si="9"/>
        <v>E</v>
      </c>
      <c r="AJ38" s="181" t="s">
        <v>54</v>
      </c>
      <c r="AK38" s="182"/>
      <c r="AL38" s="182" t="s">
        <v>54</v>
      </c>
      <c r="AM38" s="182" t="s">
        <v>54</v>
      </c>
      <c r="AN38" s="182"/>
      <c r="AO38" s="182" t="s">
        <v>54</v>
      </c>
      <c r="AP38" s="182" t="s">
        <v>54</v>
      </c>
      <c r="AQ38" s="182"/>
      <c r="AR38" s="182"/>
      <c r="AS38" s="182" t="s">
        <v>54</v>
      </c>
      <c r="AT38" s="182" t="s">
        <v>55</v>
      </c>
      <c r="AU38" s="182" t="s">
        <v>54</v>
      </c>
      <c r="AV38" s="182" t="s">
        <v>54</v>
      </c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3"/>
      <c r="BL38" s="184">
        <f t="shared" si="10"/>
        <v>8</v>
      </c>
      <c r="BM38" s="185">
        <f t="shared" si="11"/>
        <v>0</v>
      </c>
      <c r="BN38" s="185">
        <f t="shared" si="12"/>
        <v>1</v>
      </c>
      <c r="BO38" s="185">
        <f t="shared" si="13"/>
        <v>0</v>
      </c>
      <c r="BP38" s="186">
        <f t="shared" si="14"/>
        <v>5</v>
      </c>
      <c r="BQ38" s="164"/>
      <c r="BR38" s="4"/>
      <c r="BS38" s="4"/>
      <c r="BT38" s="4"/>
      <c r="BU38" s="166"/>
      <c r="BV38" s="193"/>
      <c r="BW38" s="194"/>
      <c r="BX38" s="194"/>
      <c r="BY38" s="166"/>
      <c r="BZ38" s="189"/>
      <c r="CA38" s="191"/>
      <c r="CB38" s="192"/>
      <c r="CC38" s="166"/>
      <c r="CD38" s="166"/>
      <c r="CE38" s="4"/>
      <c r="CF38" s="166"/>
      <c r="CG38" s="166"/>
      <c r="CH38" s="166"/>
      <c r="CI38" s="166"/>
      <c r="CJ38" s="166"/>
    </row>
    <row r="39" ht="16.5" customHeight="1">
      <c r="A39" s="4"/>
      <c r="B39" s="168">
        <v>28.0</v>
      </c>
      <c r="C39" s="169" t="s">
        <v>132</v>
      </c>
      <c r="D39" s="170" t="s">
        <v>133</v>
      </c>
      <c r="E39" s="171" t="s">
        <v>134</v>
      </c>
      <c r="F39" s="172" t="s">
        <v>60</v>
      </c>
      <c r="G39" s="173" t="s">
        <v>53</v>
      </c>
      <c r="H39" s="174">
        <v>5.0</v>
      </c>
      <c r="I39" s="175"/>
      <c r="J39" s="176">
        <f t="shared" si="3"/>
        <v>5</v>
      </c>
      <c r="K39" s="177">
        <v>30.0</v>
      </c>
      <c r="L39" s="175">
        <v>30.0</v>
      </c>
      <c r="M39" s="175">
        <v>35.0</v>
      </c>
      <c r="N39" s="175"/>
      <c r="O39" s="175"/>
      <c r="P39" s="175"/>
      <c r="Q39" s="178"/>
      <c r="R39" s="176">
        <f t="shared" si="4"/>
        <v>32</v>
      </c>
      <c r="S39" s="177">
        <v>32.0</v>
      </c>
      <c r="T39" s="175">
        <v>39.0</v>
      </c>
      <c r="U39" s="175"/>
      <c r="V39" s="175"/>
      <c r="W39" s="175"/>
      <c r="X39" s="175"/>
      <c r="Y39" s="178"/>
      <c r="Z39" s="176">
        <f t="shared" si="5"/>
        <v>36</v>
      </c>
      <c r="AA39" s="177">
        <v>5.0</v>
      </c>
      <c r="AB39" s="175"/>
      <c r="AC39" s="176">
        <f t="shared" si="6"/>
        <v>5</v>
      </c>
      <c r="AD39" s="176">
        <f t="shared" si="7"/>
        <v>78</v>
      </c>
      <c r="AE39" s="178">
        <v>4.0</v>
      </c>
      <c r="AF39" s="179">
        <f t="shared" si="8"/>
        <v>82</v>
      </c>
      <c r="AG39" s="89"/>
      <c r="AH39" s="20"/>
      <c r="AI39" s="180" t="str">
        <f t="shared" si="9"/>
        <v>E</v>
      </c>
      <c r="AJ39" s="181" t="s">
        <v>54</v>
      </c>
      <c r="AK39" s="182"/>
      <c r="AL39" s="182" t="s">
        <v>54</v>
      </c>
      <c r="AM39" s="182" t="s">
        <v>54</v>
      </c>
      <c r="AN39" s="182"/>
      <c r="AO39" s="182" t="s">
        <v>54</v>
      </c>
      <c r="AP39" s="182" t="s">
        <v>54</v>
      </c>
      <c r="AQ39" s="182"/>
      <c r="AR39" s="182"/>
      <c r="AS39" s="182" t="s">
        <v>54</v>
      </c>
      <c r="AT39" s="182" t="s">
        <v>54</v>
      </c>
      <c r="AU39" s="182" t="s">
        <v>54</v>
      </c>
      <c r="AV39" s="182" t="s">
        <v>54</v>
      </c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3"/>
      <c r="BL39" s="184">
        <f t="shared" si="10"/>
        <v>9</v>
      </c>
      <c r="BM39" s="185">
        <f t="shared" si="11"/>
        <v>0</v>
      </c>
      <c r="BN39" s="185">
        <f t="shared" si="12"/>
        <v>0</v>
      </c>
      <c r="BO39" s="185">
        <f t="shared" si="13"/>
        <v>0</v>
      </c>
      <c r="BP39" s="186">
        <f t="shared" si="14"/>
        <v>5</v>
      </c>
      <c r="BQ39" s="164"/>
      <c r="BR39" s="4"/>
      <c r="BS39" s="4"/>
      <c r="BT39" s="4"/>
      <c r="BU39" s="166"/>
      <c r="BV39" s="193"/>
      <c r="BW39" s="194"/>
      <c r="BX39" s="194"/>
      <c r="BY39" s="166"/>
      <c r="BZ39" s="189"/>
      <c r="CA39" s="191"/>
      <c r="CB39" s="192"/>
      <c r="CC39" s="166"/>
      <c r="CD39" s="166"/>
      <c r="CE39" s="166"/>
      <c r="CF39" s="166"/>
      <c r="CG39" s="166"/>
      <c r="CH39" s="166"/>
      <c r="CI39" s="166"/>
      <c r="CJ39" s="166"/>
    </row>
    <row r="40" ht="16.5" customHeight="1">
      <c r="A40" s="4"/>
      <c r="B40" s="168">
        <v>29.0</v>
      </c>
      <c r="C40" s="169" t="s">
        <v>135</v>
      </c>
      <c r="D40" s="170" t="s">
        <v>136</v>
      </c>
      <c r="E40" s="171" t="s">
        <v>137</v>
      </c>
      <c r="F40" s="172" t="s">
        <v>60</v>
      </c>
      <c r="G40" s="173" t="s">
        <v>53</v>
      </c>
      <c r="H40" s="174">
        <v>4.0</v>
      </c>
      <c r="I40" s="175"/>
      <c r="J40" s="176">
        <f t="shared" si="3"/>
        <v>4</v>
      </c>
      <c r="K40" s="177">
        <v>15.0</v>
      </c>
      <c r="L40" s="175">
        <v>35.0</v>
      </c>
      <c r="M40" s="175">
        <v>30.0</v>
      </c>
      <c r="N40" s="175"/>
      <c r="O40" s="175"/>
      <c r="P40" s="175"/>
      <c r="Q40" s="178"/>
      <c r="R40" s="176">
        <f t="shared" si="4"/>
        <v>27</v>
      </c>
      <c r="S40" s="177">
        <v>30.0</v>
      </c>
      <c r="T40" s="175">
        <v>22.0</v>
      </c>
      <c r="U40" s="175"/>
      <c r="V40" s="175"/>
      <c r="W40" s="175"/>
      <c r="X40" s="175"/>
      <c r="Y40" s="178"/>
      <c r="Z40" s="176">
        <f t="shared" si="5"/>
        <v>26</v>
      </c>
      <c r="AA40" s="177">
        <v>5.0</v>
      </c>
      <c r="AB40" s="175"/>
      <c r="AC40" s="176">
        <f t="shared" si="6"/>
        <v>5</v>
      </c>
      <c r="AD40" s="176">
        <f t="shared" si="7"/>
        <v>62</v>
      </c>
      <c r="AE40" s="178">
        <v>4.0</v>
      </c>
      <c r="AF40" s="179">
        <f t="shared" si="8"/>
        <v>66</v>
      </c>
      <c r="AG40" s="89"/>
      <c r="AH40" s="20"/>
      <c r="AI40" s="180" t="str">
        <f t="shared" si="9"/>
        <v>E</v>
      </c>
      <c r="AJ40" s="181" t="s">
        <v>54</v>
      </c>
      <c r="AK40" s="182"/>
      <c r="AL40" s="182" t="s">
        <v>54</v>
      </c>
      <c r="AM40" s="182" t="s">
        <v>54</v>
      </c>
      <c r="AN40" s="182"/>
      <c r="AO40" s="182" t="s">
        <v>54</v>
      </c>
      <c r="AP40" s="182" t="s">
        <v>54</v>
      </c>
      <c r="AQ40" s="182"/>
      <c r="AR40" s="182"/>
      <c r="AS40" s="182" t="s">
        <v>54</v>
      </c>
      <c r="AT40" s="182" t="s">
        <v>60</v>
      </c>
      <c r="AU40" s="182" t="s">
        <v>54</v>
      </c>
      <c r="AV40" s="182" t="s">
        <v>54</v>
      </c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3"/>
      <c r="BL40" s="184">
        <f t="shared" si="10"/>
        <v>8</v>
      </c>
      <c r="BM40" s="185">
        <f t="shared" si="11"/>
        <v>0</v>
      </c>
      <c r="BN40" s="185">
        <f t="shared" si="12"/>
        <v>0</v>
      </c>
      <c r="BO40" s="185">
        <f t="shared" si="13"/>
        <v>1</v>
      </c>
      <c r="BP40" s="186">
        <f t="shared" si="14"/>
        <v>4</v>
      </c>
      <c r="BQ40" s="164"/>
      <c r="BR40" s="4"/>
      <c r="BS40" s="4"/>
      <c r="BT40" s="4"/>
      <c r="BU40" s="4"/>
      <c r="BV40" s="193"/>
      <c r="BW40" s="194"/>
      <c r="BX40" s="194"/>
      <c r="BY40" s="4"/>
      <c r="BZ40" s="189"/>
      <c r="CA40" s="195"/>
      <c r="CB40" s="4"/>
      <c r="CC40" s="4"/>
      <c r="CD40" s="4"/>
      <c r="CE40" s="4"/>
      <c r="CF40" s="4"/>
      <c r="CG40" s="4"/>
      <c r="CH40" s="4"/>
      <c r="CI40" s="4"/>
      <c r="CJ40" s="4"/>
    </row>
    <row r="41" ht="16.5" customHeight="1">
      <c r="A41" s="4"/>
      <c r="B41" s="168">
        <v>30.0</v>
      </c>
      <c r="C41" s="169" t="s">
        <v>138</v>
      </c>
      <c r="D41" s="170" t="s">
        <v>139</v>
      </c>
      <c r="E41" s="171" t="s">
        <v>140</v>
      </c>
      <c r="F41" s="172" t="s">
        <v>52</v>
      </c>
      <c r="G41" s="173" t="s">
        <v>53</v>
      </c>
      <c r="H41" s="174">
        <v>5.0</v>
      </c>
      <c r="I41" s="175"/>
      <c r="J41" s="176">
        <f t="shared" si="3"/>
        <v>5</v>
      </c>
      <c r="K41" s="177">
        <v>30.0</v>
      </c>
      <c r="L41" s="175">
        <v>35.0</v>
      </c>
      <c r="M41" s="175">
        <v>45.0</v>
      </c>
      <c r="N41" s="175"/>
      <c r="O41" s="175"/>
      <c r="P41" s="175"/>
      <c r="Q41" s="178"/>
      <c r="R41" s="176">
        <f t="shared" si="4"/>
        <v>37</v>
      </c>
      <c r="S41" s="177">
        <v>40.0</v>
      </c>
      <c r="T41" s="175">
        <v>35.0</v>
      </c>
      <c r="U41" s="175"/>
      <c r="V41" s="175"/>
      <c r="W41" s="175"/>
      <c r="X41" s="175"/>
      <c r="Y41" s="178"/>
      <c r="Z41" s="176">
        <f t="shared" si="5"/>
        <v>38</v>
      </c>
      <c r="AA41" s="177">
        <v>5.0</v>
      </c>
      <c r="AB41" s="175"/>
      <c r="AC41" s="176">
        <f t="shared" si="6"/>
        <v>5</v>
      </c>
      <c r="AD41" s="176">
        <f t="shared" si="7"/>
        <v>85</v>
      </c>
      <c r="AE41" s="178">
        <v>5.0</v>
      </c>
      <c r="AF41" s="179">
        <f t="shared" si="8"/>
        <v>90</v>
      </c>
      <c r="AG41" s="89"/>
      <c r="AH41" s="20"/>
      <c r="AI41" s="180" t="str">
        <f t="shared" si="9"/>
        <v>E</v>
      </c>
      <c r="AJ41" s="181" t="s">
        <v>54</v>
      </c>
      <c r="AK41" s="182"/>
      <c r="AL41" s="182" t="s">
        <v>54</v>
      </c>
      <c r="AM41" s="182" t="s">
        <v>54</v>
      </c>
      <c r="AN41" s="182"/>
      <c r="AO41" s="182" t="s">
        <v>54</v>
      </c>
      <c r="AP41" s="182" t="s">
        <v>54</v>
      </c>
      <c r="AQ41" s="182"/>
      <c r="AR41" s="182"/>
      <c r="AS41" s="182" t="s">
        <v>54</v>
      </c>
      <c r="AT41" s="182" t="s">
        <v>54</v>
      </c>
      <c r="AU41" s="182" t="s">
        <v>54</v>
      </c>
      <c r="AV41" s="182" t="s">
        <v>54</v>
      </c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3"/>
      <c r="BL41" s="184">
        <f t="shared" si="10"/>
        <v>9</v>
      </c>
      <c r="BM41" s="185">
        <f t="shared" si="11"/>
        <v>0</v>
      </c>
      <c r="BN41" s="185">
        <f t="shared" si="12"/>
        <v>0</v>
      </c>
      <c r="BO41" s="185">
        <f t="shared" si="13"/>
        <v>0</v>
      </c>
      <c r="BP41" s="186">
        <f t="shared" si="14"/>
        <v>5</v>
      </c>
      <c r="BQ41" s="164"/>
      <c r="BR41" s="4"/>
      <c r="BS41" s="4"/>
      <c r="BT41" s="4"/>
      <c r="BU41" s="4"/>
      <c r="BV41" s="196"/>
      <c r="BW41" s="4"/>
      <c r="BX41" s="4"/>
      <c r="BY41" s="4"/>
      <c r="BZ41" s="189"/>
      <c r="CA41" s="197"/>
      <c r="CB41" s="4"/>
      <c r="CC41" s="4"/>
      <c r="CD41" s="4"/>
      <c r="CE41" s="4"/>
      <c r="CF41" s="4"/>
      <c r="CG41" s="4"/>
      <c r="CH41" s="4"/>
      <c r="CI41" s="4"/>
      <c r="CJ41" s="4"/>
    </row>
    <row r="42" ht="16.5" customHeight="1">
      <c r="A42" s="4"/>
      <c r="B42" s="168">
        <v>31.0</v>
      </c>
      <c r="C42" s="198"/>
      <c r="D42" s="199" t="s">
        <v>141</v>
      </c>
      <c r="E42" s="200" t="s">
        <v>142</v>
      </c>
      <c r="F42" s="172"/>
      <c r="G42" s="173"/>
      <c r="H42" s="174"/>
      <c r="I42" s="175"/>
      <c r="J42" s="176" t="str">
        <f t="shared" si="3"/>
        <v/>
      </c>
      <c r="K42" s="177"/>
      <c r="L42" s="175"/>
      <c r="M42" s="175"/>
      <c r="N42" s="175"/>
      <c r="O42" s="175"/>
      <c r="P42" s="175"/>
      <c r="Q42" s="178"/>
      <c r="R42" s="176" t="str">
        <f t="shared" si="4"/>
        <v/>
      </c>
      <c r="S42" s="177"/>
      <c r="T42" s="175"/>
      <c r="U42" s="175"/>
      <c r="V42" s="175"/>
      <c r="W42" s="175"/>
      <c r="X42" s="175"/>
      <c r="Y42" s="178"/>
      <c r="Z42" s="176" t="str">
        <f t="shared" si="5"/>
        <v/>
      </c>
      <c r="AA42" s="177"/>
      <c r="AB42" s="175"/>
      <c r="AC42" s="176" t="str">
        <f t="shared" si="6"/>
        <v/>
      </c>
      <c r="AD42" s="176" t="str">
        <f t="shared" si="7"/>
        <v/>
      </c>
      <c r="AE42" s="178"/>
      <c r="AF42" s="179" t="str">
        <f t="shared" si="8"/>
        <v/>
      </c>
      <c r="AG42" s="89"/>
      <c r="AH42" s="20"/>
      <c r="AI42" s="180" t="str">
        <f t="shared" si="9"/>
        <v/>
      </c>
      <c r="AJ42" s="201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3"/>
      <c r="BL42" s="204" t="str">
        <f t="shared" si="10"/>
        <v/>
      </c>
      <c r="BM42" s="205" t="str">
        <f t="shared" si="11"/>
        <v/>
      </c>
      <c r="BN42" s="205" t="str">
        <f t="shared" si="12"/>
        <v/>
      </c>
      <c r="BO42" s="205" t="str">
        <f t="shared" si="13"/>
        <v/>
      </c>
      <c r="BP42" s="206" t="str">
        <f t="shared" si="14"/>
        <v/>
      </c>
      <c r="BQ42" s="164"/>
      <c r="BR42" s="4"/>
      <c r="BS42" s="4"/>
      <c r="BT42" s="4"/>
      <c r="BU42" s="4"/>
      <c r="BV42" s="196"/>
      <c r="BW42" s="4"/>
      <c r="BX42" s="4"/>
      <c r="BY42" s="4"/>
      <c r="BZ42" s="189"/>
      <c r="CA42" s="197"/>
      <c r="CB42" s="4"/>
      <c r="CC42" s="4"/>
      <c r="CD42" s="4"/>
      <c r="CE42" s="4"/>
      <c r="CF42" s="4"/>
      <c r="CG42" s="4"/>
      <c r="CH42" s="4"/>
      <c r="CI42" s="4"/>
      <c r="CJ42" s="4"/>
    </row>
    <row r="43" ht="16.5" customHeight="1">
      <c r="A43" s="4"/>
      <c r="B43" s="168">
        <v>32.0</v>
      </c>
      <c r="C43" s="198"/>
      <c r="D43" s="170"/>
      <c r="E43" s="171"/>
      <c r="F43" s="172"/>
      <c r="G43" s="173"/>
      <c r="H43" s="174"/>
      <c r="I43" s="175"/>
      <c r="J43" s="176" t="str">
        <f t="shared" si="3"/>
        <v/>
      </c>
      <c r="K43" s="177"/>
      <c r="L43" s="175"/>
      <c r="M43" s="175"/>
      <c r="N43" s="175"/>
      <c r="O43" s="175"/>
      <c r="P43" s="175"/>
      <c r="Q43" s="178"/>
      <c r="R43" s="176" t="str">
        <f t="shared" si="4"/>
        <v/>
      </c>
      <c r="S43" s="177"/>
      <c r="T43" s="175"/>
      <c r="U43" s="175"/>
      <c r="V43" s="175"/>
      <c r="W43" s="175"/>
      <c r="X43" s="175"/>
      <c r="Y43" s="178"/>
      <c r="Z43" s="176" t="str">
        <f t="shared" si="5"/>
        <v/>
      </c>
      <c r="AA43" s="177"/>
      <c r="AB43" s="175"/>
      <c r="AC43" s="176" t="str">
        <f t="shared" si="6"/>
        <v/>
      </c>
      <c r="AD43" s="176" t="str">
        <f t="shared" si="7"/>
        <v/>
      </c>
      <c r="AE43" s="178"/>
      <c r="AF43" s="179" t="str">
        <f t="shared" si="8"/>
        <v/>
      </c>
      <c r="AG43" s="89"/>
      <c r="AH43" s="20"/>
      <c r="AI43" s="180" t="str">
        <f t="shared" si="9"/>
        <v/>
      </c>
      <c r="AJ43" s="181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  <c r="BJ43" s="182"/>
      <c r="BK43" s="183"/>
      <c r="BL43" s="184" t="str">
        <f t="shared" si="10"/>
        <v/>
      </c>
      <c r="BM43" s="185" t="str">
        <f t="shared" si="11"/>
        <v/>
      </c>
      <c r="BN43" s="185" t="str">
        <f t="shared" si="12"/>
        <v/>
      </c>
      <c r="BO43" s="185" t="str">
        <f t="shared" si="13"/>
        <v/>
      </c>
      <c r="BP43" s="186" t="str">
        <f t="shared" si="14"/>
        <v/>
      </c>
      <c r="BQ43" s="164"/>
      <c r="BR43" s="4"/>
      <c r="BS43" s="4"/>
      <c r="BT43" s="4"/>
      <c r="BU43" s="4"/>
      <c r="BV43" s="196"/>
      <c r="BW43" s="4"/>
      <c r="BX43" s="4"/>
      <c r="BY43" s="4"/>
      <c r="BZ43" s="189"/>
      <c r="CA43" s="197"/>
      <c r="CB43" s="4"/>
      <c r="CC43" s="4"/>
      <c r="CD43" s="4"/>
      <c r="CE43" s="4"/>
      <c r="CF43" s="4"/>
      <c r="CG43" s="4"/>
      <c r="CH43" s="4"/>
      <c r="CI43" s="4"/>
      <c r="CJ43" s="4"/>
    </row>
    <row r="44" ht="16.5" customHeight="1">
      <c r="A44" s="4"/>
      <c r="B44" s="168">
        <v>33.0</v>
      </c>
      <c r="C44" s="169"/>
      <c r="D44" s="170"/>
      <c r="E44" s="171"/>
      <c r="F44" s="172"/>
      <c r="G44" s="173"/>
      <c r="H44" s="174"/>
      <c r="I44" s="175"/>
      <c r="J44" s="176" t="str">
        <f t="shared" si="3"/>
        <v/>
      </c>
      <c r="K44" s="177"/>
      <c r="L44" s="175"/>
      <c r="M44" s="175"/>
      <c r="N44" s="175"/>
      <c r="O44" s="175"/>
      <c r="P44" s="175"/>
      <c r="Q44" s="178"/>
      <c r="R44" s="176" t="str">
        <f t="shared" si="4"/>
        <v/>
      </c>
      <c r="S44" s="177"/>
      <c r="T44" s="175"/>
      <c r="U44" s="175"/>
      <c r="V44" s="175"/>
      <c r="W44" s="175"/>
      <c r="X44" s="175"/>
      <c r="Y44" s="178"/>
      <c r="Z44" s="176" t="str">
        <f t="shared" si="5"/>
        <v/>
      </c>
      <c r="AA44" s="177"/>
      <c r="AB44" s="175"/>
      <c r="AC44" s="176" t="str">
        <f t="shared" si="6"/>
        <v/>
      </c>
      <c r="AD44" s="176" t="str">
        <f t="shared" si="7"/>
        <v/>
      </c>
      <c r="AE44" s="178"/>
      <c r="AF44" s="179" t="str">
        <f t="shared" si="8"/>
        <v/>
      </c>
      <c r="AG44" s="89"/>
      <c r="AH44" s="20"/>
      <c r="AI44" s="180" t="str">
        <f t="shared" si="9"/>
        <v/>
      </c>
      <c r="AJ44" s="181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  <c r="BJ44" s="182"/>
      <c r="BK44" s="183"/>
      <c r="BL44" s="184" t="str">
        <f t="shared" si="10"/>
        <v/>
      </c>
      <c r="BM44" s="185" t="str">
        <f t="shared" si="11"/>
        <v/>
      </c>
      <c r="BN44" s="185" t="str">
        <f t="shared" si="12"/>
        <v/>
      </c>
      <c r="BO44" s="185" t="str">
        <f t="shared" si="13"/>
        <v/>
      </c>
      <c r="BP44" s="186" t="str">
        <f t="shared" si="14"/>
        <v/>
      </c>
      <c r="BQ44" s="164"/>
      <c r="BR44" s="4"/>
      <c r="BS44" s="4"/>
      <c r="BT44" s="4"/>
      <c r="BU44" s="4"/>
      <c r="BV44" s="196"/>
      <c r="BW44" s="4"/>
      <c r="BX44" s="4"/>
      <c r="BY44" s="4"/>
      <c r="BZ44" s="189"/>
      <c r="CA44" s="197"/>
      <c r="CB44" s="4"/>
      <c r="CC44" s="4"/>
      <c r="CD44" s="4"/>
      <c r="CE44" s="4"/>
      <c r="CF44" s="4"/>
      <c r="CG44" s="4"/>
      <c r="CH44" s="4"/>
      <c r="CI44" s="4"/>
      <c r="CJ44" s="4"/>
    </row>
    <row r="45" ht="16.5" customHeight="1">
      <c r="A45" s="4"/>
      <c r="B45" s="168">
        <v>34.0</v>
      </c>
      <c r="C45" s="169"/>
      <c r="D45" s="170"/>
      <c r="E45" s="171"/>
      <c r="F45" s="172"/>
      <c r="G45" s="173"/>
      <c r="H45" s="174"/>
      <c r="I45" s="175"/>
      <c r="J45" s="176" t="str">
        <f t="shared" si="3"/>
        <v/>
      </c>
      <c r="K45" s="177"/>
      <c r="L45" s="175"/>
      <c r="M45" s="175"/>
      <c r="N45" s="175"/>
      <c r="O45" s="175"/>
      <c r="P45" s="175"/>
      <c r="Q45" s="178"/>
      <c r="R45" s="176" t="str">
        <f t="shared" si="4"/>
        <v/>
      </c>
      <c r="S45" s="177"/>
      <c r="T45" s="175"/>
      <c r="U45" s="175"/>
      <c r="V45" s="175"/>
      <c r="W45" s="175"/>
      <c r="X45" s="175"/>
      <c r="Y45" s="178"/>
      <c r="Z45" s="176" t="str">
        <f t="shared" si="5"/>
        <v/>
      </c>
      <c r="AA45" s="177"/>
      <c r="AB45" s="175"/>
      <c r="AC45" s="176" t="str">
        <f t="shared" si="6"/>
        <v/>
      </c>
      <c r="AD45" s="176" t="str">
        <f t="shared" si="7"/>
        <v/>
      </c>
      <c r="AE45" s="178"/>
      <c r="AF45" s="179" t="str">
        <f t="shared" si="8"/>
        <v/>
      </c>
      <c r="AG45" s="89"/>
      <c r="AH45" s="20"/>
      <c r="AI45" s="180" t="str">
        <f t="shared" si="9"/>
        <v/>
      </c>
      <c r="AJ45" s="181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3"/>
      <c r="BL45" s="184" t="str">
        <f t="shared" si="10"/>
        <v/>
      </c>
      <c r="BM45" s="185" t="str">
        <f t="shared" si="11"/>
        <v/>
      </c>
      <c r="BN45" s="185" t="str">
        <f t="shared" si="12"/>
        <v/>
      </c>
      <c r="BO45" s="185" t="str">
        <f t="shared" si="13"/>
        <v/>
      </c>
      <c r="BP45" s="186" t="str">
        <f t="shared" si="14"/>
        <v/>
      </c>
      <c r="BQ45" s="164"/>
      <c r="BR45" s="4"/>
      <c r="BS45" s="4"/>
      <c r="BT45" s="4"/>
      <c r="BU45" s="4"/>
      <c r="BV45" s="196"/>
      <c r="BW45" s="4"/>
      <c r="BX45" s="4"/>
      <c r="BY45" s="4"/>
      <c r="BZ45" s="189"/>
      <c r="CA45" s="197"/>
      <c r="CB45" s="4"/>
      <c r="CC45" s="4"/>
      <c r="CD45" s="4"/>
      <c r="CE45" s="4"/>
      <c r="CF45" s="4"/>
      <c r="CG45" s="4"/>
      <c r="CH45" s="4"/>
      <c r="CI45" s="4"/>
      <c r="CJ45" s="4"/>
    </row>
    <row r="46" ht="16.5" customHeight="1">
      <c r="A46" s="4"/>
      <c r="B46" s="168">
        <v>35.0</v>
      </c>
      <c r="C46" s="169"/>
      <c r="D46" s="170"/>
      <c r="E46" s="171"/>
      <c r="F46" s="172"/>
      <c r="G46" s="173"/>
      <c r="H46" s="174"/>
      <c r="I46" s="175"/>
      <c r="J46" s="176" t="str">
        <f t="shared" si="3"/>
        <v/>
      </c>
      <c r="K46" s="177"/>
      <c r="L46" s="175"/>
      <c r="M46" s="175"/>
      <c r="N46" s="175"/>
      <c r="O46" s="175"/>
      <c r="P46" s="175"/>
      <c r="Q46" s="178"/>
      <c r="R46" s="176" t="str">
        <f t="shared" si="4"/>
        <v/>
      </c>
      <c r="S46" s="177"/>
      <c r="T46" s="175"/>
      <c r="U46" s="175"/>
      <c r="V46" s="175"/>
      <c r="W46" s="175"/>
      <c r="X46" s="175"/>
      <c r="Y46" s="178"/>
      <c r="Z46" s="176" t="str">
        <f t="shared" si="5"/>
        <v/>
      </c>
      <c r="AA46" s="177"/>
      <c r="AB46" s="175"/>
      <c r="AC46" s="176" t="str">
        <f t="shared" si="6"/>
        <v/>
      </c>
      <c r="AD46" s="176" t="str">
        <f t="shared" si="7"/>
        <v/>
      </c>
      <c r="AE46" s="178"/>
      <c r="AF46" s="179" t="str">
        <f t="shared" si="8"/>
        <v/>
      </c>
      <c r="AG46" s="89"/>
      <c r="AH46" s="20"/>
      <c r="AI46" s="180" t="str">
        <f t="shared" si="9"/>
        <v/>
      </c>
      <c r="AJ46" s="181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3"/>
      <c r="BL46" s="184" t="str">
        <f t="shared" si="10"/>
        <v/>
      </c>
      <c r="BM46" s="185" t="str">
        <f t="shared" si="11"/>
        <v/>
      </c>
      <c r="BN46" s="185" t="str">
        <f t="shared" si="12"/>
        <v/>
      </c>
      <c r="BO46" s="185" t="str">
        <f t="shared" si="13"/>
        <v/>
      </c>
      <c r="BP46" s="186" t="str">
        <f t="shared" si="14"/>
        <v/>
      </c>
      <c r="BQ46" s="164"/>
      <c r="BR46" s="4"/>
      <c r="BS46" s="4"/>
      <c r="BT46" s="4"/>
      <c r="BU46" s="4"/>
      <c r="BV46" s="196"/>
      <c r="BW46" s="4"/>
      <c r="BX46" s="4"/>
      <c r="BY46" s="4"/>
      <c r="BZ46" s="189"/>
      <c r="CA46" s="197"/>
      <c r="CB46" s="4"/>
      <c r="CC46" s="4"/>
      <c r="CD46" s="4"/>
      <c r="CE46" s="4"/>
      <c r="CF46" s="4"/>
      <c r="CG46" s="4"/>
      <c r="CH46" s="4"/>
      <c r="CI46" s="4"/>
      <c r="CJ46" s="4"/>
    </row>
    <row r="47" ht="16.5" customHeight="1">
      <c r="A47" s="4"/>
      <c r="B47" s="168">
        <v>36.0</v>
      </c>
      <c r="C47" s="169"/>
      <c r="D47" s="170"/>
      <c r="E47" s="171"/>
      <c r="F47" s="172"/>
      <c r="G47" s="173"/>
      <c r="H47" s="174"/>
      <c r="I47" s="175"/>
      <c r="J47" s="176" t="str">
        <f t="shared" si="3"/>
        <v/>
      </c>
      <c r="K47" s="177"/>
      <c r="L47" s="175"/>
      <c r="M47" s="175"/>
      <c r="N47" s="175"/>
      <c r="O47" s="175"/>
      <c r="P47" s="175"/>
      <c r="Q47" s="178"/>
      <c r="R47" s="176" t="str">
        <f t="shared" si="4"/>
        <v/>
      </c>
      <c r="S47" s="177"/>
      <c r="T47" s="175"/>
      <c r="U47" s="175"/>
      <c r="V47" s="175"/>
      <c r="W47" s="175"/>
      <c r="X47" s="175"/>
      <c r="Y47" s="178"/>
      <c r="Z47" s="176" t="str">
        <f t="shared" si="5"/>
        <v/>
      </c>
      <c r="AA47" s="177"/>
      <c r="AB47" s="175"/>
      <c r="AC47" s="176" t="str">
        <f t="shared" si="6"/>
        <v/>
      </c>
      <c r="AD47" s="176" t="str">
        <f t="shared" si="7"/>
        <v/>
      </c>
      <c r="AE47" s="178"/>
      <c r="AF47" s="179" t="str">
        <f t="shared" si="8"/>
        <v/>
      </c>
      <c r="AG47" s="89"/>
      <c r="AH47" s="20"/>
      <c r="AI47" s="180" t="str">
        <f t="shared" si="9"/>
        <v/>
      </c>
      <c r="AJ47" s="181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3"/>
      <c r="BL47" s="184" t="str">
        <f t="shared" si="10"/>
        <v/>
      </c>
      <c r="BM47" s="185" t="str">
        <f t="shared" si="11"/>
        <v/>
      </c>
      <c r="BN47" s="185" t="str">
        <f t="shared" si="12"/>
        <v/>
      </c>
      <c r="BO47" s="185" t="str">
        <f t="shared" si="13"/>
        <v/>
      </c>
      <c r="BP47" s="186" t="str">
        <f t="shared" si="14"/>
        <v/>
      </c>
      <c r="BQ47" s="164"/>
      <c r="BR47" s="4"/>
      <c r="BS47" s="4"/>
      <c r="BT47" s="4"/>
      <c r="BU47" s="4"/>
      <c r="BV47" s="196"/>
      <c r="BW47" s="4"/>
      <c r="BX47" s="4"/>
      <c r="BY47" s="4"/>
      <c r="BZ47" s="189"/>
      <c r="CA47" s="197"/>
      <c r="CB47" s="4"/>
      <c r="CC47" s="4"/>
      <c r="CD47" s="4"/>
      <c r="CE47" s="4"/>
      <c r="CF47" s="4"/>
      <c r="CG47" s="4"/>
      <c r="CH47" s="4"/>
      <c r="CI47" s="4"/>
      <c r="CJ47" s="4"/>
    </row>
    <row r="48" ht="16.5" customHeight="1">
      <c r="A48" s="4"/>
      <c r="B48" s="168">
        <v>37.0</v>
      </c>
      <c r="C48" s="169"/>
      <c r="D48" s="170"/>
      <c r="E48" s="171"/>
      <c r="F48" s="172"/>
      <c r="G48" s="173"/>
      <c r="H48" s="174"/>
      <c r="I48" s="175"/>
      <c r="J48" s="176" t="str">
        <f t="shared" si="3"/>
        <v/>
      </c>
      <c r="K48" s="177"/>
      <c r="L48" s="175"/>
      <c r="M48" s="175"/>
      <c r="N48" s="175"/>
      <c r="O48" s="175"/>
      <c r="P48" s="175"/>
      <c r="Q48" s="178"/>
      <c r="R48" s="176" t="str">
        <f t="shared" si="4"/>
        <v/>
      </c>
      <c r="S48" s="177"/>
      <c r="T48" s="175"/>
      <c r="U48" s="175"/>
      <c r="V48" s="175"/>
      <c r="W48" s="175"/>
      <c r="X48" s="175"/>
      <c r="Y48" s="178"/>
      <c r="Z48" s="176" t="str">
        <f t="shared" si="5"/>
        <v/>
      </c>
      <c r="AA48" s="177"/>
      <c r="AB48" s="175"/>
      <c r="AC48" s="176" t="str">
        <f t="shared" si="6"/>
        <v/>
      </c>
      <c r="AD48" s="176" t="str">
        <f t="shared" si="7"/>
        <v/>
      </c>
      <c r="AE48" s="178"/>
      <c r="AF48" s="179" t="str">
        <f t="shared" si="8"/>
        <v/>
      </c>
      <c r="AG48" s="89"/>
      <c r="AH48" s="20"/>
      <c r="AI48" s="180" t="str">
        <f t="shared" si="9"/>
        <v/>
      </c>
      <c r="AJ48" s="181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3"/>
      <c r="BL48" s="184" t="str">
        <f t="shared" si="10"/>
        <v/>
      </c>
      <c r="BM48" s="185" t="str">
        <f t="shared" si="11"/>
        <v/>
      </c>
      <c r="BN48" s="185" t="str">
        <f t="shared" si="12"/>
        <v/>
      </c>
      <c r="BO48" s="185" t="str">
        <f t="shared" si="13"/>
        <v/>
      </c>
      <c r="BP48" s="186" t="str">
        <f t="shared" si="14"/>
        <v/>
      </c>
      <c r="BQ48" s="164"/>
      <c r="BR48" s="4"/>
      <c r="BS48" s="4"/>
      <c r="BT48" s="4"/>
      <c r="BU48" s="4"/>
      <c r="BV48" s="196"/>
      <c r="BW48" s="4"/>
      <c r="BX48" s="4"/>
      <c r="BY48" s="4"/>
      <c r="BZ48" s="189"/>
      <c r="CA48" s="197"/>
      <c r="CB48" s="4"/>
      <c r="CC48" s="4"/>
      <c r="CD48" s="4"/>
      <c r="CE48" s="4"/>
      <c r="CF48" s="4"/>
      <c r="CG48" s="4"/>
      <c r="CH48" s="4"/>
      <c r="CI48" s="4"/>
      <c r="CJ48" s="4"/>
    </row>
    <row r="49" ht="16.5" customHeight="1">
      <c r="A49" s="4"/>
      <c r="B49" s="168">
        <v>38.0</v>
      </c>
      <c r="C49" s="169"/>
      <c r="D49" s="170"/>
      <c r="E49" s="171"/>
      <c r="F49" s="172"/>
      <c r="G49" s="173"/>
      <c r="H49" s="174"/>
      <c r="I49" s="175"/>
      <c r="J49" s="176" t="str">
        <f t="shared" si="3"/>
        <v/>
      </c>
      <c r="K49" s="177"/>
      <c r="L49" s="175"/>
      <c r="M49" s="175"/>
      <c r="N49" s="175"/>
      <c r="O49" s="175"/>
      <c r="P49" s="175"/>
      <c r="Q49" s="178"/>
      <c r="R49" s="176" t="str">
        <f t="shared" si="4"/>
        <v/>
      </c>
      <c r="S49" s="177"/>
      <c r="T49" s="175"/>
      <c r="U49" s="175"/>
      <c r="V49" s="175"/>
      <c r="W49" s="175"/>
      <c r="X49" s="175"/>
      <c r="Y49" s="178"/>
      <c r="Z49" s="176" t="str">
        <f t="shared" si="5"/>
        <v/>
      </c>
      <c r="AA49" s="177"/>
      <c r="AB49" s="175"/>
      <c r="AC49" s="176" t="str">
        <f t="shared" si="6"/>
        <v/>
      </c>
      <c r="AD49" s="176" t="str">
        <f t="shared" si="7"/>
        <v/>
      </c>
      <c r="AE49" s="178"/>
      <c r="AF49" s="179" t="str">
        <f t="shared" si="8"/>
        <v/>
      </c>
      <c r="AG49" s="89"/>
      <c r="AH49" s="20"/>
      <c r="AI49" s="180" t="str">
        <f t="shared" si="9"/>
        <v/>
      </c>
      <c r="AJ49" s="181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  <c r="BJ49" s="182"/>
      <c r="BK49" s="183"/>
      <c r="BL49" s="184" t="str">
        <f t="shared" si="10"/>
        <v/>
      </c>
      <c r="BM49" s="185" t="str">
        <f t="shared" si="11"/>
        <v/>
      </c>
      <c r="BN49" s="185" t="str">
        <f t="shared" si="12"/>
        <v/>
      </c>
      <c r="BO49" s="185" t="str">
        <f t="shared" si="13"/>
        <v/>
      </c>
      <c r="BP49" s="186" t="str">
        <f t="shared" si="14"/>
        <v/>
      </c>
      <c r="BQ49" s="164"/>
      <c r="BR49" s="4"/>
      <c r="BS49" s="4"/>
      <c r="BT49" s="4"/>
      <c r="BU49" s="4"/>
      <c r="BV49" s="196"/>
      <c r="BW49" s="4"/>
      <c r="BX49" s="4"/>
      <c r="BY49" s="4"/>
      <c r="BZ49" s="189"/>
      <c r="CA49" s="197"/>
      <c r="CB49" s="4"/>
      <c r="CC49" s="4"/>
      <c r="CD49" s="4"/>
      <c r="CE49" s="4"/>
      <c r="CF49" s="4"/>
      <c r="CG49" s="4"/>
      <c r="CH49" s="4"/>
      <c r="CI49" s="4"/>
      <c r="CJ49" s="4"/>
    </row>
    <row r="50" ht="16.5" customHeight="1">
      <c r="A50" s="4"/>
      <c r="B50" s="168">
        <v>39.0</v>
      </c>
      <c r="C50" s="169"/>
      <c r="D50" s="170"/>
      <c r="E50" s="171"/>
      <c r="F50" s="172"/>
      <c r="G50" s="173"/>
      <c r="H50" s="174"/>
      <c r="I50" s="175"/>
      <c r="J50" s="176" t="str">
        <f t="shared" si="3"/>
        <v/>
      </c>
      <c r="K50" s="177"/>
      <c r="L50" s="175"/>
      <c r="M50" s="175"/>
      <c r="N50" s="175"/>
      <c r="O50" s="175"/>
      <c r="P50" s="175"/>
      <c r="Q50" s="178"/>
      <c r="R50" s="176" t="str">
        <f t="shared" si="4"/>
        <v/>
      </c>
      <c r="S50" s="177"/>
      <c r="T50" s="175"/>
      <c r="U50" s="175"/>
      <c r="V50" s="175"/>
      <c r="W50" s="175"/>
      <c r="X50" s="175"/>
      <c r="Y50" s="178"/>
      <c r="Z50" s="176" t="str">
        <f t="shared" si="5"/>
        <v/>
      </c>
      <c r="AA50" s="177"/>
      <c r="AB50" s="175"/>
      <c r="AC50" s="176" t="str">
        <f t="shared" si="6"/>
        <v/>
      </c>
      <c r="AD50" s="176" t="str">
        <f t="shared" si="7"/>
        <v/>
      </c>
      <c r="AE50" s="178"/>
      <c r="AF50" s="179" t="str">
        <f t="shared" si="8"/>
        <v/>
      </c>
      <c r="AG50" s="89"/>
      <c r="AH50" s="20"/>
      <c r="AI50" s="180" t="str">
        <f t="shared" si="9"/>
        <v/>
      </c>
      <c r="AJ50" s="181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3"/>
      <c r="BL50" s="184" t="str">
        <f t="shared" si="10"/>
        <v/>
      </c>
      <c r="BM50" s="185" t="str">
        <f t="shared" si="11"/>
        <v/>
      </c>
      <c r="BN50" s="185" t="str">
        <f t="shared" si="12"/>
        <v/>
      </c>
      <c r="BO50" s="185" t="str">
        <f t="shared" si="13"/>
        <v/>
      </c>
      <c r="BP50" s="186" t="str">
        <f t="shared" si="14"/>
        <v/>
      </c>
      <c r="BQ50" s="164"/>
      <c r="BR50" s="4"/>
      <c r="BS50" s="4"/>
      <c r="BT50" s="4"/>
      <c r="BU50" s="4"/>
      <c r="BV50" s="196"/>
      <c r="BW50" s="4"/>
      <c r="BX50" s="4"/>
      <c r="BY50" s="4"/>
      <c r="BZ50" s="189"/>
      <c r="CA50" s="197"/>
      <c r="CB50" s="4"/>
      <c r="CC50" s="4"/>
      <c r="CD50" s="4"/>
      <c r="CE50" s="4"/>
      <c r="CF50" s="4"/>
      <c r="CG50" s="4"/>
      <c r="CH50" s="4"/>
      <c r="CI50" s="4"/>
      <c r="CJ50" s="4"/>
    </row>
    <row r="51" ht="16.5" customHeight="1">
      <c r="A51" s="4"/>
      <c r="B51" s="168">
        <v>40.0</v>
      </c>
      <c r="C51" s="169"/>
      <c r="D51" s="170"/>
      <c r="E51" s="171"/>
      <c r="F51" s="172"/>
      <c r="G51" s="173"/>
      <c r="H51" s="174"/>
      <c r="I51" s="175"/>
      <c r="J51" s="176" t="str">
        <f t="shared" si="3"/>
        <v/>
      </c>
      <c r="K51" s="177"/>
      <c r="L51" s="175"/>
      <c r="M51" s="175"/>
      <c r="N51" s="175"/>
      <c r="O51" s="175"/>
      <c r="P51" s="175"/>
      <c r="Q51" s="178"/>
      <c r="R51" s="176" t="str">
        <f t="shared" si="4"/>
        <v/>
      </c>
      <c r="S51" s="177"/>
      <c r="T51" s="175"/>
      <c r="U51" s="175"/>
      <c r="V51" s="175"/>
      <c r="W51" s="175"/>
      <c r="X51" s="175"/>
      <c r="Y51" s="178"/>
      <c r="Z51" s="176" t="str">
        <f t="shared" si="5"/>
        <v/>
      </c>
      <c r="AA51" s="177"/>
      <c r="AB51" s="175"/>
      <c r="AC51" s="176" t="str">
        <f t="shared" si="6"/>
        <v/>
      </c>
      <c r="AD51" s="176" t="str">
        <f t="shared" si="7"/>
        <v/>
      </c>
      <c r="AE51" s="178"/>
      <c r="AF51" s="179" t="str">
        <f t="shared" si="8"/>
        <v/>
      </c>
      <c r="AG51" s="89"/>
      <c r="AH51" s="20"/>
      <c r="AI51" s="180" t="str">
        <f t="shared" si="9"/>
        <v/>
      </c>
      <c r="AJ51" s="181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3"/>
      <c r="BL51" s="184" t="str">
        <f t="shared" si="10"/>
        <v/>
      </c>
      <c r="BM51" s="185" t="str">
        <f t="shared" si="11"/>
        <v/>
      </c>
      <c r="BN51" s="185" t="str">
        <f t="shared" si="12"/>
        <v/>
      </c>
      <c r="BO51" s="185" t="str">
        <f t="shared" si="13"/>
        <v/>
      </c>
      <c r="BP51" s="186" t="str">
        <f t="shared" si="14"/>
        <v/>
      </c>
      <c r="BQ51" s="164"/>
      <c r="BR51" s="4"/>
      <c r="BS51" s="4"/>
      <c r="BT51" s="4"/>
      <c r="BU51" s="4"/>
      <c r="BV51" s="196"/>
      <c r="BW51" s="4"/>
      <c r="BX51" s="4"/>
      <c r="BY51" s="4"/>
      <c r="BZ51" s="189"/>
      <c r="CA51" s="197"/>
      <c r="CB51" s="4"/>
      <c r="CC51" s="4"/>
      <c r="CD51" s="4"/>
      <c r="CE51" s="4"/>
      <c r="CF51" s="4"/>
      <c r="CG51" s="4"/>
      <c r="CH51" s="4"/>
      <c r="CI51" s="4"/>
      <c r="CJ51" s="4"/>
    </row>
    <row r="52" ht="16.5" customHeight="1">
      <c r="A52" s="4"/>
      <c r="B52" s="168">
        <v>41.0</v>
      </c>
      <c r="C52" s="169"/>
      <c r="D52" s="170"/>
      <c r="E52" s="171"/>
      <c r="F52" s="172"/>
      <c r="G52" s="173"/>
      <c r="H52" s="174"/>
      <c r="I52" s="175"/>
      <c r="J52" s="176" t="str">
        <f t="shared" si="3"/>
        <v/>
      </c>
      <c r="K52" s="177"/>
      <c r="L52" s="175"/>
      <c r="M52" s="175"/>
      <c r="N52" s="175"/>
      <c r="O52" s="175"/>
      <c r="P52" s="175"/>
      <c r="Q52" s="178"/>
      <c r="R52" s="176" t="str">
        <f t="shared" si="4"/>
        <v/>
      </c>
      <c r="S52" s="177"/>
      <c r="T52" s="175"/>
      <c r="U52" s="175"/>
      <c r="V52" s="175"/>
      <c r="W52" s="175"/>
      <c r="X52" s="175"/>
      <c r="Y52" s="178"/>
      <c r="Z52" s="176" t="str">
        <f t="shared" si="5"/>
        <v/>
      </c>
      <c r="AA52" s="177"/>
      <c r="AB52" s="175"/>
      <c r="AC52" s="176" t="str">
        <f t="shared" si="6"/>
        <v/>
      </c>
      <c r="AD52" s="176" t="str">
        <f t="shared" si="7"/>
        <v/>
      </c>
      <c r="AE52" s="178"/>
      <c r="AF52" s="179" t="str">
        <f t="shared" si="8"/>
        <v/>
      </c>
      <c r="AG52" s="89"/>
      <c r="AH52" s="20"/>
      <c r="AI52" s="180" t="str">
        <f t="shared" si="9"/>
        <v/>
      </c>
      <c r="AJ52" s="181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  <c r="BJ52" s="182"/>
      <c r="BK52" s="183"/>
      <c r="BL52" s="184" t="str">
        <f t="shared" si="10"/>
        <v/>
      </c>
      <c r="BM52" s="185" t="str">
        <f t="shared" si="11"/>
        <v/>
      </c>
      <c r="BN52" s="185" t="str">
        <f t="shared" si="12"/>
        <v/>
      </c>
      <c r="BO52" s="185" t="str">
        <f t="shared" si="13"/>
        <v/>
      </c>
      <c r="BP52" s="186" t="str">
        <f t="shared" si="14"/>
        <v/>
      </c>
      <c r="BQ52" s="164"/>
      <c r="BR52" s="4"/>
      <c r="BS52" s="4"/>
      <c r="BT52" s="4"/>
      <c r="BU52" s="4"/>
      <c r="BV52" s="196"/>
      <c r="BW52" s="4"/>
      <c r="BX52" s="4"/>
      <c r="BY52" s="4"/>
      <c r="BZ52" s="189"/>
      <c r="CA52" s="197"/>
      <c r="CB52" s="4"/>
      <c r="CC52" s="4"/>
      <c r="CD52" s="4"/>
      <c r="CE52" s="4"/>
      <c r="CF52" s="4"/>
      <c r="CG52" s="4"/>
      <c r="CH52" s="4"/>
      <c r="CI52" s="4"/>
      <c r="CJ52" s="4"/>
    </row>
    <row r="53" ht="16.5" customHeight="1">
      <c r="A53" s="4"/>
      <c r="B53" s="168">
        <v>42.0</v>
      </c>
      <c r="C53" s="169"/>
      <c r="D53" s="170"/>
      <c r="E53" s="171"/>
      <c r="F53" s="172"/>
      <c r="G53" s="173"/>
      <c r="H53" s="174"/>
      <c r="I53" s="175"/>
      <c r="J53" s="176" t="str">
        <f t="shared" si="3"/>
        <v/>
      </c>
      <c r="K53" s="177"/>
      <c r="L53" s="175"/>
      <c r="M53" s="175"/>
      <c r="N53" s="175"/>
      <c r="O53" s="175"/>
      <c r="P53" s="175"/>
      <c r="Q53" s="178"/>
      <c r="R53" s="176" t="str">
        <f t="shared" si="4"/>
        <v/>
      </c>
      <c r="S53" s="177"/>
      <c r="T53" s="175"/>
      <c r="U53" s="175"/>
      <c r="V53" s="175"/>
      <c r="W53" s="175"/>
      <c r="X53" s="175"/>
      <c r="Y53" s="178"/>
      <c r="Z53" s="176" t="str">
        <f t="shared" si="5"/>
        <v/>
      </c>
      <c r="AA53" s="177"/>
      <c r="AB53" s="175"/>
      <c r="AC53" s="176" t="str">
        <f t="shared" si="6"/>
        <v/>
      </c>
      <c r="AD53" s="176" t="str">
        <f t="shared" si="7"/>
        <v/>
      </c>
      <c r="AE53" s="178"/>
      <c r="AF53" s="179" t="str">
        <f t="shared" si="8"/>
        <v/>
      </c>
      <c r="AG53" s="89"/>
      <c r="AH53" s="20"/>
      <c r="AI53" s="180" t="str">
        <f t="shared" si="9"/>
        <v/>
      </c>
      <c r="AJ53" s="181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  <c r="BJ53" s="182"/>
      <c r="BK53" s="183"/>
      <c r="BL53" s="184" t="str">
        <f t="shared" si="10"/>
        <v/>
      </c>
      <c r="BM53" s="185" t="str">
        <f t="shared" si="11"/>
        <v/>
      </c>
      <c r="BN53" s="185" t="str">
        <f t="shared" si="12"/>
        <v/>
      </c>
      <c r="BO53" s="185" t="str">
        <f t="shared" si="13"/>
        <v/>
      </c>
      <c r="BP53" s="186" t="str">
        <f t="shared" si="14"/>
        <v/>
      </c>
      <c r="BQ53" s="164"/>
      <c r="BR53" s="4"/>
      <c r="BS53" s="4"/>
      <c r="BT53" s="4"/>
      <c r="BU53" s="4"/>
      <c r="BV53" s="196"/>
      <c r="BW53" s="4"/>
      <c r="BX53" s="4"/>
      <c r="BY53" s="4"/>
      <c r="BZ53" s="189"/>
      <c r="CA53" s="197"/>
      <c r="CB53" s="4"/>
      <c r="CC53" s="4"/>
      <c r="CD53" s="4"/>
      <c r="CE53" s="4"/>
      <c r="CF53" s="4"/>
      <c r="CG53" s="4"/>
      <c r="CH53" s="4"/>
      <c r="CI53" s="4"/>
      <c r="CJ53" s="4"/>
    </row>
    <row r="54" ht="16.5" customHeight="1">
      <c r="A54" s="4"/>
      <c r="B54" s="168">
        <v>43.0</v>
      </c>
      <c r="C54" s="169"/>
      <c r="D54" s="170"/>
      <c r="E54" s="171"/>
      <c r="F54" s="172"/>
      <c r="G54" s="173"/>
      <c r="H54" s="174"/>
      <c r="I54" s="175"/>
      <c r="J54" s="176" t="str">
        <f t="shared" si="3"/>
        <v/>
      </c>
      <c r="K54" s="177"/>
      <c r="L54" s="175"/>
      <c r="M54" s="175"/>
      <c r="N54" s="175"/>
      <c r="O54" s="175"/>
      <c r="P54" s="175"/>
      <c r="Q54" s="178"/>
      <c r="R54" s="176" t="str">
        <f t="shared" si="4"/>
        <v/>
      </c>
      <c r="S54" s="177"/>
      <c r="T54" s="175"/>
      <c r="U54" s="175"/>
      <c r="V54" s="175"/>
      <c r="W54" s="175"/>
      <c r="X54" s="175"/>
      <c r="Y54" s="178"/>
      <c r="Z54" s="176" t="str">
        <f t="shared" si="5"/>
        <v/>
      </c>
      <c r="AA54" s="177"/>
      <c r="AB54" s="175"/>
      <c r="AC54" s="176" t="str">
        <f t="shared" si="6"/>
        <v/>
      </c>
      <c r="AD54" s="176" t="str">
        <f t="shared" si="7"/>
        <v/>
      </c>
      <c r="AE54" s="178"/>
      <c r="AF54" s="179" t="str">
        <f t="shared" si="8"/>
        <v/>
      </c>
      <c r="AG54" s="89"/>
      <c r="AH54" s="20"/>
      <c r="AI54" s="180" t="str">
        <f t="shared" si="9"/>
        <v/>
      </c>
      <c r="AJ54" s="181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  <c r="BJ54" s="182"/>
      <c r="BK54" s="183"/>
      <c r="BL54" s="184" t="str">
        <f t="shared" si="10"/>
        <v/>
      </c>
      <c r="BM54" s="185" t="str">
        <f t="shared" si="11"/>
        <v/>
      </c>
      <c r="BN54" s="185" t="str">
        <f t="shared" si="12"/>
        <v/>
      </c>
      <c r="BO54" s="185" t="str">
        <f t="shared" si="13"/>
        <v/>
      </c>
      <c r="BP54" s="186" t="str">
        <f t="shared" si="14"/>
        <v/>
      </c>
      <c r="BQ54" s="164"/>
      <c r="BR54" s="4"/>
      <c r="BS54" s="4"/>
      <c r="BT54" s="4"/>
      <c r="BU54" s="4"/>
      <c r="BV54" s="196"/>
      <c r="BW54" s="4"/>
      <c r="BX54" s="4"/>
      <c r="BY54" s="4"/>
      <c r="BZ54" s="189"/>
      <c r="CA54" s="197"/>
      <c r="CB54" s="4"/>
      <c r="CC54" s="4"/>
      <c r="CD54" s="4"/>
      <c r="CE54" s="4"/>
      <c r="CF54" s="4"/>
      <c r="CG54" s="4"/>
      <c r="CH54" s="4"/>
      <c r="CI54" s="4"/>
      <c r="CJ54" s="4"/>
    </row>
    <row r="55" ht="16.5" customHeight="1">
      <c r="A55" s="4"/>
      <c r="B55" s="168">
        <v>44.0</v>
      </c>
      <c r="C55" s="169"/>
      <c r="D55" s="170"/>
      <c r="E55" s="171"/>
      <c r="F55" s="172"/>
      <c r="G55" s="173"/>
      <c r="H55" s="174"/>
      <c r="I55" s="175"/>
      <c r="J55" s="176" t="str">
        <f t="shared" si="3"/>
        <v/>
      </c>
      <c r="K55" s="177"/>
      <c r="L55" s="175"/>
      <c r="M55" s="175"/>
      <c r="N55" s="175"/>
      <c r="O55" s="175"/>
      <c r="P55" s="175"/>
      <c r="Q55" s="178"/>
      <c r="R55" s="176" t="str">
        <f t="shared" si="4"/>
        <v/>
      </c>
      <c r="S55" s="177"/>
      <c r="T55" s="175"/>
      <c r="U55" s="175"/>
      <c r="V55" s="175"/>
      <c r="W55" s="175"/>
      <c r="X55" s="175"/>
      <c r="Y55" s="178"/>
      <c r="Z55" s="176" t="str">
        <f t="shared" si="5"/>
        <v/>
      </c>
      <c r="AA55" s="177"/>
      <c r="AB55" s="175"/>
      <c r="AC55" s="176" t="str">
        <f t="shared" si="6"/>
        <v/>
      </c>
      <c r="AD55" s="176" t="str">
        <f t="shared" si="7"/>
        <v/>
      </c>
      <c r="AE55" s="178"/>
      <c r="AF55" s="179" t="str">
        <f t="shared" si="8"/>
        <v/>
      </c>
      <c r="AG55" s="89"/>
      <c r="AH55" s="20"/>
      <c r="AI55" s="180" t="str">
        <f t="shared" si="9"/>
        <v/>
      </c>
      <c r="AJ55" s="181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  <c r="BJ55" s="182"/>
      <c r="BK55" s="183"/>
      <c r="BL55" s="184" t="str">
        <f t="shared" si="10"/>
        <v/>
      </c>
      <c r="BM55" s="185" t="str">
        <f t="shared" si="11"/>
        <v/>
      </c>
      <c r="BN55" s="185" t="str">
        <f t="shared" si="12"/>
        <v/>
      </c>
      <c r="BO55" s="185" t="str">
        <f t="shared" si="13"/>
        <v/>
      </c>
      <c r="BP55" s="186" t="str">
        <f t="shared" si="14"/>
        <v/>
      </c>
      <c r="BQ55" s="164"/>
      <c r="BR55" s="4"/>
      <c r="BS55" s="4"/>
      <c r="BT55" s="4"/>
      <c r="BU55" s="4"/>
      <c r="BV55" s="196"/>
      <c r="BW55" s="4"/>
      <c r="BX55" s="4"/>
      <c r="BY55" s="4"/>
      <c r="BZ55" s="189"/>
      <c r="CA55" s="197"/>
      <c r="CB55" s="4"/>
      <c r="CC55" s="4"/>
      <c r="CD55" s="4"/>
      <c r="CE55" s="4"/>
      <c r="CF55" s="4"/>
      <c r="CG55" s="4"/>
      <c r="CH55" s="4"/>
      <c r="CI55" s="4"/>
      <c r="CJ55" s="4"/>
    </row>
    <row r="56" ht="16.5" customHeight="1">
      <c r="A56" s="4"/>
      <c r="B56" s="168">
        <v>45.0</v>
      </c>
      <c r="C56" s="169"/>
      <c r="D56" s="170"/>
      <c r="E56" s="171"/>
      <c r="F56" s="172"/>
      <c r="G56" s="173"/>
      <c r="H56" s="174"/>
      <c r="I56" s="175"/>
      <c r="J56" s="176" t="str">
        <f t="shared" si="3"/>
        <v/>
      </c>
      <c r="K56" s="177"/>
      <c r="L56" s="175"/>
      <c r="M56" s="175"/>
      <c r="N56" s="175"/>
      <c r="O56" s="175"/>
      <c r="P56" s="175"/>
      <c r="Q56" s="178"/>
      <c r="R56" s="176" t="str">
        <f t="shared" si="4"/>
        <v/>
      </c>
      <c r="S56" s="177"/>
      <c r="T56" s="175"/>
      <c r="U56" s="175"/>
      <c r="V56" s="175"/>
      <c r="W56" s="175"/>
      <c r="X56" s="175"/>
      <c r="Y56" s="178"/>
      <c r="Z56" s="176" t="str">
        <f t="shared" si="5"/>
        <v/>
      </c>
      <c r="AA56" s="177"/>
      <c r="AB56" s="175"/>
      <c r="AC56" s="176" t="str">
        <f t="shared" si="6"/>
        <v/>
      </c>
      <c r="AD56" s="176" t="str">
        <f t="shared" si="7"/>
        <v/>
      </c>
      <c r="AE56" s="178"/>
      <c r="AF56" s="179" t="str">
        <f t="shared" si="8"/>
        <v/>
      </c>
      <c r="AG56" s="89"/>
      <c r="AH56" s="20"/>
      <c r="AI56" s="180" t="str">
        <f t="shared" si="9"/>
        <v/>
      </c>
      <c r="AJ56" s="181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3"/>
      <c r="BL56" s="184" t="str">
        <f t="shared" si="10"/>
        <v/>
      </c>
      <c r="BM56" s="185" t="str">
        <f t="shared" si="11"/>
        <v/>
      </c>
      <c r="BN56" s="185" t="str">
        <f t="shared" si="12"/>
        <v/>
      </c>
      <c r="BO56" s="185" t="str">
        <f t="shared" si="13"/>
        <v/>
      </c>
      <c r="BP56" s="186" t="str">
        <f t="shared" si="14"/>
        <v/>
      </c>
      <c r="BQ56" s="164"/>
      <c r="BR56" s="4"/>
      <c r="BS56" s="4"/>
      <c r="BT56" s="4"/>
      <c r="BU56" s="4"/>
      <c r="BV56" s="196"/>
      <c r="BW56" s="4"/>
      <c r="BX56" s="4"/>
      <c r="BY56" s="4"/>
      <c r="BZ56" s="189"/>
      <c r="CA56" s="197"/>
      <c r="CB56" s="4"/>
      <c r="CC56" s="4"/>
      <c r="CD56" s="4"/>
      <c r="CE56" s="4"/>
      <c r="CF56" s="4"/>
      <c r="CG56" s="4"/>
      <c r="CH56" s="4"/>
      <c r="CI56" s="4"/>
      <c r="CJ56" s="4"/>
    </row>
    <row r="57" ht="16.5" customHeight="1">
      <c r="A57" s="4"/>
      <c r="B57" s="207">
        <v>46.0</v>
      </c>
      <c r="C57" s="169"/>
      <c r="D57" s="170"/>
      <c r="E57" s="171"/>
      <c r="F57" s="172"/>
      <c r="G57" s="173"/>
      <c r="H57" s="174"/>
      <c r="I57" s="175"/>
      <c r="J57" s="176" t="str">
        <f t="shared" si="3"/>
        <v/>
      </c>
      <c r="K57" s="177"/>
      <c r="L57" s="175"/>
      <c r="M57" s="175"/>
      <c r="N57" s="175"/>
      <c r="O57" s="175"/>
      <c r="P57" s="175"/>
      <c r="Q57" s="178"/>
      <c r="R57" s="176" t="str">
        <f t="shared" si="4"/>
        <v/>
      </c>
      <c r="S57" s="177"/>
      <c r="T57" s="175"/>
      <c r="U57" s="175"/>
      <c r="V57" s="175"/>
      <c r="W57" s="175"/>
      <c r="X57" s="175"/>
      <c r="Y57" s="178"/>
      <c r="Z57" s="176" t="str">
        <f t="shared" si="5"/>
        <v/>
      </c>
      <c r="AA57" s="177"/>
      <c r="AB57" s="175"/>
      <c r="AC57" s="176" t="str">
        <f t="shared" si="6"/>
        <v/>
      </c>
      <c r="AD57" s="176" t="str">
        <f t="shared" si="7"/>
        <v/>
      </c>
      <c r="AE57" s="178"/>
      <c r="AF57" s="179" t="str">
        <f t="shared" si="8"/>
        <v/>
      </c>
      <c r="AG57" s="89"/>
      <c r="AH57" s="20"/>
      <c r="AI57" s="180" t="str">
        <f t="shared" si="9"/>
        <v/>
      </c>
      <c r="AJ57" s="181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  <c r="BJ57" s="182"/>
      <c r="BK57" s="183"/>
      <c r="BL57" s="184" t="str">
        <f t="shared" si="10"/>
        <v/>
      </c>
      <c r="BM57" s="185" t="str">
        <f t="shared" si="11"/>
        <v/>
      </c>
      <c r="BN57" s="185" t="str">
        <f t="shared" si="12"/>
        <v/>
      </c>
      <c r="BO57" s="185" t="str">
        <f t="shared" si="13"/>
        <v/>
      </c>
      <c r="BP57" s="186" t="str">
        <f t="shared" si="14"/>
        <v/>
      </c>
      <c r="BQ57" s="164"/>
      <c r="BR57" s="4"/>
      <c r="BS57" s="4"/>
      <c r="BT57" s="4"/>
      <c r="BU57" s="4"/>
      <c r="BV57" s="196"/>
      <c r="BW57" s="4"/>
      <c r="BX57" s="4"/>
      <c r="BY57" s="4"/>
      <c r="BZ57" s="189"/>
      <c r="CA57" s="197"/>
      <c r="CB57" s="4"/>
      <c r="CC57" s="4"/>
      <c r="CD57" s="4"/>
      <c r="CE57" s="4"/>
      <c r="CF57" s="4"/>
      <c r="CG57" s="4"/>
      <c r="CH57" s="4"/>
      <c r="CI57" s="4"/>
      <c r="CJ57" s="4"/>
    </row>
    <row r="58" ht="16.5" customHeight="1">
      <c r="A58" s="4"/>
      <c r="B58" s="207">
        <v>47.0</v>
      </c>
      <c r="C58" s="169"/>
      <c r="D58" s="170"/>
      <c r="E58" s="171"/>
      <c r="F58" s="172"/>
      <c r="G58" s="173"/>
      <c r="H58" s="174"/>
      <c r="I58" s="175"/>
      <c r="J58" s="176" t="str">
        <f t="shared" si="3"/>
        <v/>
      </c>
      <c r="K58" s="177"/>
      <c r="L58" s="175"/>
      <c r="M58" s="175"/>
      <c r="N58" s="175"/>
      <c r="O58" s="175"/>
      <c r="P58" s="175"/>
      <c r="Q58" s="178"/>
      <c r="R58" s="176" t="str">
        <f t="shared" si="4"/>
        <v/>
      </c>
      <c r="S58" s="177"/>
      <c r="T58" s="175"/>
      <c r="U58" s="175"/>
      <c r="V58" s="175"/>
      <c r="W58" s="175"/>
      <c r="X58" s="175"/>
      <c r="Y58" s="178"/>
      <c r="Z58" s="176" t="str">
        <f t="shared" si="5"/>
        <v/>
      </c>
      <c r="AA58" s="177"/>
      <c r="AB58" s="175"/>
      <c r="AC58" s="176" t="str">
        <f t="shared" si="6"/>
        <v/>
      </c>
      <c r="AD58" s="176" t="str">
        <f t="shared" si="7"/>
        <v/>
      </c>
      <c r="AE58" s="178"/>
      <c r="AF58" s="179" t="str">
        <f t="shared" si="8"/>
        <v/>
      </c>
      <c r="AG58" s="89"/>
      <c r="AH58" s="20"/>
      <c r="AI58" s="180" t="str">
        <f t="shared" si="9"/>
        <v/>
      </c>
      <c r="AJ58" s="181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3"/>
      <c r="BL58" s="184" t="str">
        <f t="shared" si="10"/>
        <v/>
      </c>
      <c r="BM58" s="185" t="str">
        <f t="shared" si="11"/>
        <v/>
      </c>
      <c r="BN58" s="185" t="str">
        <f t="shared" si="12"/>
        <v/>
      </c>
      <c r="BO58" s="185" t="str">
        <f t="shared" si="13"/>
        <v/>
      </c>
      <c r="BP58" s="186" t="str">
        <f t="shared" si="14"/>
        <v/>
      </c>
      <c r="BQ58" s="164"/>
      <c r="BR58" s="4"/>
      <c r="BS58" s="4"/>
      <c r="BT58" s="4"/>
      <c r="BU58" s="4"/>
      <c r="BV58" s="196"/>
      <c r="BW58" s="4"/>
      <c r="BX58" s="4"/>
      <c r="BY58" s="4"/>
      <c r="BZ58" s="189"/>
      <c r="CA58" s="197"/>
      <c r="CB58" s="4"/>
      <c r="CC58" s="4"/>
      <c r="CD58" s="4"/>
      <c r="CE58" s="4"/>
      <c r="CF58" s="4"/>
      <c r="CG58" s="4"/>
      <c r="CH58" s="4"/>
      <c r="CI58" s="4"/>
      <c r="CJ58" s="4"/>
    </row>
    <row r="59" ht="16.5" customHeight="1">
      <c r="A59" s="4"/>
      <c r="B59" s="207">
        <v>48.0</v>
      </c>
      <c r="C59" s="169"/>
      <c r="D59" s="170"/>
      <c r="E59" s="171"/>
      <c r="F59" s="172"/>
      <c r="G59" s="173"/>
      <c r="H59" s="174"/>
      <c r="I59" s="175"/>
      <c r="J59" s="176" t="str">
        <f t="shared" si="3"/>
        <v/>
      </c>
      <c r="K59" s="177"/>
      <c r="L59" s="175"/>
      <c r="M59" s="175"/>
      <c r="N59" s="175"/>
      <c r="O59" s="175"/>
      <c r="P59" s="175"/>
      <c r="Q59" s="178"/>
      <c r="R59" s="176" t="str">
        <f t="shared" si="4"/>
        <v/>
      </c>
      <c r="S59" s="177"/>
      <c r="T59" s="175"/>
      <c r="U59" s="175"/>
      <c r="V59" s="175"/>
      <c r="W59" s="175"/>
      <c r="X59" s="175"/>
      <c r="Y59" s="178"/>
      <c r="Z59" s="176" t="str">
        <f t="shared" si="5"/>
        <v/>
      </c>
      <c r="AA59" s="177"/>
      <c r="AB59" s="175"/>
      <c r="AC59" s="176" t="str">
        <f t="shared" si="6"/>
        <v/>
      </c>
      <c r="AD59" s="176" t="str">
        <f t="shared" si="7"/>
        <v/>
      </c>
      <c r="AE59" s="178"/>
      <c r="AF59" s="179" t="str">
        <f t="shared" si="8"/>
        <v/>
      </c>
      <c r="AG59" s="89"/>
      <c r="AH59" s="20"/>
      <c r="AI59" s="180" t="str">
        <f t="shared" si="9"/>
        <v/>
      </c>
      <c r="AJ59" s="181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3"/>
      <c r="BL59" s="184" t="str">
        <f t="shared" si="10"/>
        <v/>
      </c>
      <c r="BM59" s="185" t="str">
        <f t="shared" si="11"/>
        <v/>
      </c>
      <c r="BN59" s="185" t="str">
        <f t="shared" si="12"/>
        <v/>
      </c>
      <c r="BO59" s="185" t="str">
        <f t="shared" si="13"/>
        <v/>
      </c>
      <c r="BP59" s="186" t="str">
        <f t="shared" si="14"/>
        <v/>
      </c>
      <c r="BQ59" s="164"/>
      <c r="BR59" s="4"/>
      <c r="BS59" s="4"/>
      <c r="BT59" s="4"/>
      <c r="BU59" s="4"/>
      <c r="BV59" s="196"/>
      <c r="BW59" s="4"/>
      <c r="BX59" s="4"/>
      <c r="BY59" s="4"/>
      <c r="BZ59" s="189"/>
      <c r="CA59" s="197"/>
      <c r="CB59" s="4"/>
      <c r="CC59" s="4"/>
      <c r="CD59" s="4"/>
      <c r="CE59" s="4"/>
      <c r="CF59" s="4"/>
      <c r="CG59" s="4"/>
      <c r="CH59" s="4"/>
      <c r="CI59" s="4"/>
      <c r="CJ59" s="4"/>
    </row>
    <row r="60" ht="16.5" customHeight="1">
      <c r="A60" s="4"/>
      <c r="B60" s="207">
        <v>49.0</v>
      </c>
      <c r="C60" s="169"/>
      <c r="D60" s="170"/>
      <c r="E60" s="171"/>
      <c r="F60" s="172"/>
      <c r="G60" s="173"/>
      <c r="H60" s="174"/>
      <c r="I60" s="175"/>
      <c r="J60" s="176" t="str">
        <f t="shared" si="3"/>
        <v/>
      </c>
      <c r="K60" s="177"/>
      <c r="L60" s="175"/>
      <c r="M60" s="175"/>
      <c r="N60" s="175"/>
      <c r="O60" s="175"/>
      <c r="P60" s="175"/>
      <c r="Q60" s="178"/>
      <c r="R60" s="176" t="str">
        <f t="shared" si="4"/>
        <v/>
      </c>
      <c r="S60" s="177"/>
      <c r="T60" s="175"/>
      <c r="U60" s="175"/>
      <c r="V60" s="175"/>
      <c r="W60" s="175"/>
      <c r="X60" s="175"/>
      <c r="Y60" s="178"/>
      <c r="Z60" s="176" t="str">
        <f t="shared" si="5"/>
        <v/>
      </c>
      <c r="AA60" s="177"/>
      <c r="AB60" s="175"/>
      <c r="AC60" s="176" t="str">
        <f t="shared" si="6"/>
        <v/>
      </c>
      <c r="AD60" s="176" t="str">
        <f t="shared" si="7"/>
        <v/>
      </c>
      <c r="AE60" s="178"/>
      <c r="AF60" s="179" t="str">
        <f t="shared" si="8"/>
        <v/>
      </c>
      <c r="AG60" s="89"/>
      <c r="AH60" s="20"/>
      <c r="AI60" s="180" t="str">
        <f t="shared" si="9"/>
        <v/>
      </c>
      <c r="AJ60" s="181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  <c r="BJ60" s="182"/>
      <c r="BK60" s="183"/>
      <c r="BL60" s="184" t="str">
        <f t="shared" si="10"/>
        <v/>
      </c>
      <c r="BM60" s="185" t="str">
        <f t="shared" si="11"/>
        <v/>
      </c>
      <c r="BN60" s="185" t="str">
        <f t="shared" si="12"/>
        <v/>
      </c>
      <c r="BO60" s="185" t="str">
        <f t="shared" si="13"/>
        <v/>
      </c>
      <c r="BP60" s="186" t="str">
        <f t="shared" si="14"/>
        <v/>
      </c>
      <c r="BQ60" s="164"/>
      <c r="BR60" s="4"/>
      <c r="BS60" s="4"/>
      <c r="BT60" s="4"/>
      <c r="BU60" s="4"/>
      <c r="BV60" s="196"/>
      <c r="BW60" s="4"/>
      <c r="BX60" s="4"/>
      <c r="BY60" s="4"/>
      <c r="BZ60" s="189"/>
      <c r="CA60" s="197"/>
      <c r="CB60" s="4"/>
      <c r="CC60" s="4"/>
      <c r="CD60" s="4"/>
      <c r="CE60" s="4"/>
      <c r="CF60" s="4"/>
      <c r="CG60" s="4"/>
      <c r="CH60" s="4"/>
      <c r="CI60" s="4"/>
      <c r="CJ60" s="4"/>
    </row>
    <row r="61" ht="16.5" customHeight="1">
      <c r="A61" s="4"/>
      <c r="B61" s="208">
        <v>50.0</v>
      </c>
      <c r="C61" s="209"/>
      <c r="D61" s="210"/>
      <c r="E61" s="211"/>
      <c r="F61" s="212"/>
      <c r="G61" s="213"/>
      <c r="H61" s="214"/>
      <c r="I61" s="215"/>
      <c r="J61" s="216" t="str">
        <f t="shared" si="3"/>
        <v/>
      </c>
      <c r="K61" s="217"/>
      <c r="L61" s="215"/>
      <c r="M61" s="215"/>
      <c r="N61" s="215"/>
      <c r="O61" s="215"/>
      <c r="P61" s="215"/>
      <c r="Q61" s="218"/>
      <c r="R61" s="216" t="str">
        <f t="shared" si="4"/>
        <v/>
      </c>
      <c r="S61" s="217"/>
      <c r="T61" s="215"/>
      <c r="U61" s="215"/>
      <c r="V61" s="215"/>
      <c r="W61" s="215"/>
      <c r="X61" s="215"/>
      <c r="Y61" s="218"/>
      <c r="Z61" s="216" t="str">
        <f t="shared" si="5"/>
        <v/>
      </c>
      <c r="AA61" s="217"/>
      <c r="AB61" s="215"/>
      <c r="AC61" s="216" t="str">
        <f t="shared" si="6"/>
        <v/>
      </c>
      <c r="AD61" s="216" t="str">
        <f t="shared" si="7"/>
        <v/>
      </c>
      <c r="AE61" s="218"/>
      <c r="AF61" s="219" t="str">
        <f t="shared" si="8"/>
        <v/>
      </c>
      <c r="AG61" s="89"/>
      <c r="AH61" s="20"/>
      <c r="AI61" s="220" t="str">
        <f t="shared" si="9"/>
        <v/>
      </c>
      <c r="AJ61" s="221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3"/>
      <c r="BL61" s="224" t="str">
        <f t="shared" si="10"/>
        <v/>
      </c>
      <c r="BM61" s="225" t="str">
        <f t="shared" si="11"/>
        <v/>
      </c>
      <c r="BN61" s="225" t="str">
        <f t="shared" si="12"/>
        <v/>
      </c>
      <c r="BO61" s="225" t="str">
        <f t="shared" si="13"/>
        <v/>
      </c>
      <c r="BP61" s="226" t="str">
        <f t="shared" si="14"/>
        <v/>
      </c>
      <c r="BQ61" s="164"/>
      <c r="BR61" s="4"/>
      <c r="BS61" s="4"/>
      <c r="BT61" s="4"/>
      <c r="BU61" s="4"/>
      <c r="BV61" s="196"/>
      <c r="BW61" s="4"/>
      <c r="BX61" s="4"/>
      <c r="BY61" s="4"/>
      <c r="BZ61" s="189"/>
      <c r="CA61" s="197"/>
      <c r="CB61" s="4"/>
      <c r="CC61" s="4"/>
      <c r="CD61" s="4"/>
      <c r="CE61" s="4"/>
      <c r="CF61" s="4"/>
      <c r="CG61" s="4"/>
      <c r="CH61" s="4"/>
      <c r="CI61" s="4"/>
      <c r="CJ61" s="4"/>
    </row>
    <row r="62" ht="17.25" customHeight="1">
      <c r="A62" s="4"/>
      <c r="B62" s="227"/>
      <c r="C62" s="228"/>
      <c r="D62" s="228"/>
      <c r="E62" s="228"/>
      <c r="F62" s="229" t="s">
        <v>143</v>
      </c>
      <c r="G62" s="230"/>
      <c r="H62" s="188"/>
      <c r="I62" s="188"/>
      <c r="J62" s="164"/>
      <c r="K62" s="188"/>
      <c r="L62" s="188"/>
      <c r="M62" s="188"/>
      <c r="N62" s="188"/>
      <c r="O62" s="188"/>
      <c r="P62" s="188"/>
      <c r="Q62" s="188"/>
      <c r="R62" s="231"/>
      <c r="S62" s="188"/>
      <c r="T62" s="188"/>
      <c r="U62" s="188"/>
      <c r="V62" s="188"/>
      <c r="W62" s="188"/>
      <c r="X62" s="188"/>
      <c r="Y62" s="164"/>
      <c r="Z62" s="188"/>
      <c r="AA62" s="188"/>
      <c r="AB62" s="164"/>
      <c r="AC62" s="164"/>
      <c r="AD62" s="188"/>
      <c r="AE62" s="188"/>
      <c r="AF62" s="164"/>
      <c r="AG62" s="164"/>
      <c r="AH62" s="20"/>
      <c r="AI62" s="23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231"/>
      <c r="BA62" s="4"/>
      <c r="BB62" s="231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196"/>
      <c r="BW62" s="4"/>
      <c r="BX62" s="4"/>
      <c r="BY62" s="4"/>
      <c r="BZ62" s="189"/>
      <c r="CA62" s="197"/>
      <c r="CB62" s="4"/>
      <c r="CC62" s="4"/>
      <c r="CD62" s="4"/>
      <c r="CE62" s="4"/>
      <c r="CF62" s="4"/>
      <c r="CG62" s="4"/>
      <c r="CH62" s="4"/>
      <c r="CI62" s="4"/>
      <c r="CJ62" s="4"/>
    </row>
    <row r="63" ht="12.75" customHeight="1">
      <c r="A63" s="4"/>
      <c r="B63" s="227"/>
      <c r="C63" s="228"/>
      <c r="D63" s="228"/>
      <c r="E63" s="228"/>
      <c r="F63" s="230"/>
      <c r="G63" s="230"/>
      <c r="H63" s="188"/>
      <c r="I63" s="188"/>
      <c r="J63" s="164"/>
      <c r="K63" s="188"/>
      <c r="L63" s="188"/>
      <c r="M63" s="188"/>
      <c r="N63" s="188"/>
      <c r="O63" s="188"/>
      <c r="P63" s="188"/>
      <c r="Q63" s="188"/>
      <c r="R63" s="164"/>
      <c r="S63" s="188"/>
      <c r="T63" s="188"/>
      <c r="U63" s="188"/>
      <c r="V63" s="188"/>
      <c r="W63" s="188"/>
      <c r="X63" s="188"/>
      <c r="Y63" s="164"/>
      <c r="Z63" s="188"/>
      <c r="AA63" s="188"/>
      <c r="AB63" s="164"/>
      <c r="AC63" s="164"/>
      <c r="AD63" s="188"/>
      <c r="AE63" s="188"/>
      <c r="AF63" s="164"/>
      <c r="AG63" s="164"/>
      <c r="AH63" s="20"/>
      <c r="AI63" s="23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196"/>
      <c r="BW63" s="4"/>
      <c r="BX63" s="4"/>
      <c r="BY63" s="4"/>
      <c r="BZ63" s="189"/>
      <c r="CA63" s="197"/>
      <c r="CB63" s="4"/>
      <c r="CC63" s="4"/>
      <c r="CD63" s="4"/>
      <c r="CE63" s="4"/>
      <c r="CF63" s="4"/>
      <c r="CG63" s="4"/>
      <c r="CH63" s="4"/>
      <c r="CI63" s="4"/>
      <c r="CJ63" s="4"/>
    </row>
    <row r="64" ht="12.75" customHeight="1">
      <c r="A64" s="4"/>
      <c r="B64" s="227"/>
      <c r="C64" s="167"/>
      <c r="D64" s="167"/>
      <c r="E64" s="167"/>
      <c r="F64" s="232"/>
      <c r="G64" s="232"/>
      <c r="H64" s="20"/>
      <c r="I64" s="20"/>
      <c r="J64" s="164"/>
      <c r="K64" s="20"/>
      <c r="L64" s="20"/>
      <c r="M64" s="20"/>
      <c r="N64" s="20"/>
      <c r="O64" s="20"/>
      <c r="P64" s="20"/>
      <c r="Q64" s="20"/>
      <c r="R64" s="164"/>
      <c r="S64" s="20"/>
      <c r="T64" s="20"/>
      <c r="U64" s="20"/>
      <c r="V64" s="20"/>
      <c r="W64" s="20"/>
      <c r="X64" s="20"/>
      <c r="Y64" s="164"/>
      <c r="Z64" s="20"/>
      <c r="AA64" s="20"/>
      <c r="AB64" s="164"/>
      <c r="AC64" s="164"/>
      <c r="AD64" s="20"/>
      <c r="AE64" s="20"/>
      <c r="AF64" s="164"/>
      <c r="AG64" s="164"/>
      <c r="AH64" s="20"/>
      <c r="AI64" s="232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196"/>
      <c r="BW64" s="4"/>
      <c r="BX64" s="4"/>
      <c r="BY64" s="4"/>
      <c r="BZ64" s="189"/>
      <c r="CA64" s="197"/>
      <c r="CB64" s="4"/>
      <c r="CC64" s="4"/>
      <c r="CD64" s="4"/>
      <c r="CE64" s="4"/>
      <c r="CF64" s="4"/>
      <c r="CG64" s="4"/>
      <c r="CH64" s="4"/>
      <c r="CI64" s="4"/>
      <c r="CJ64" s="4"/>
    </row>
    <row r="65" ht="12.75" customHeight="1">
      <c r="A65" s="4"/>
      <c r="B65" s="227"/>
      <c r="C65" s="233"/>
      <c r="D65" s="233"/>
      <c r="E65" s="233"/>
      <c r="F65" s="232"/>
      <c r="G65" s="232"/>
      <c r="H65" s="20"/>
      <c r="I65" s="20"/>
      <c r="J65" s="164"/>
      <c r="K65" s="20"/>
      <c r="L65" s="20"/>
      <c r="M65" s="20"/>
      <c r="N65" s="20"/>
      <c r="O65" s="20"/>
      <c r="P65" s="20"/>
      <c r="Q65" s="20"/>
      <c r="R65" s="164"/>
      <c r="S65" s="20"/>
      <c r="T65" s="20"/>
      <c r="U65" s="20"/>
      <c r="V65" s="20"/>
      <c r="W65" s="20"/>
      <c r="X65" s="20"/>
      <c r="Y65" s="164"/>
      <c r="Z65" s="20"/>
      <c r="AA65" s="20"/>
      <c r="AB65" s="164"/>
      <c r="AC65" s="164"/>
      <c r="AD65" s="20"/>
      <c r="AE65" s="20"/>
      <c r="AF65" s="164"/>
      <c r="AG65" s="164"/>
      <c r="AH65" s="20"/>
      <c r="AI65" s="232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196"/>
      <c r="BW65" s="4"/>
      <c r="BX65" s="4"/>
      <c r="BY65" s="4"/>
      <c r="BZ65" s="189"/>
      <c r="CA65" s="197"/>
      <c r="CB65" s="4"/>
      <c r="CC65" s="4"/>
      <c r="CD65" s="4"/>
      <c r="CE65" s="4"/>
      <c r="CF65" s="4"/>
      <c r="CG65" s="4"/>
      <c r="CH65" s="4"/>
      <c r="CI65" s="4"/>
      <c r="CJ65" s="4"/>
    </row>
    <row r="66" ht="12.75" customHeight="1">
      <c r="A66" s="4"/>
      <c r="B66" s="227"/>
      <c r="C66" s="234"/>
      <c r="D66" s="234"/>
      <c r="E66" s="234"/>
      <c r="F66" s="232"/>
      <c r="G66" s="232"/>
      <c r="H66" s="20"/>
      <c r="I66" s="20"/>
      <c r="J66" s="164"/>
      <c r="K66" s="20"/>
      <c r="L66" s="20"/>
      <c r="M66" s="20"/>
      <c r="N66" s="20"/>
      <c r="O66" s="20"/>
      <c r="P66" s="20"/>
      <c r="Q66" s="20"/>
      <c r="R66" s="164"/>
      <c r="S66" s="20"/>
      <c r="T66" s="20"/>
      <c r="U66" s="20"/>
      <c r="V66" s="20"/>
      <c r="W66" s="20"/>
      <c r="X66" s="20"/>
      <c r="Y66" s="164"/>
      <c r="Z66" s="20"/>
      <c r="AA66" s="20"/>
      <c r="AB66" s="164"/>
      <c r="AC66" s="164"/>
      <c r="AD66" s="20"/>
      <c r="AE66" s="20"/>
      <c r="AF66" s="164"/>
      <c r="AG66" s="164"/>
      <c r="AH66" s="20"/>
      <c r="AI66" s="232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196"/>
      <c r="BW66" s="4"/>
      <c r="BX66" s="4"/>
      <c r="BY66" s="4"/>
      <c r="BZ66" s="189"/>
      <c r="CA66" s="197"/>
      <c r="CB66" s="4"/>
      <c r="CC66" s="4"/>
      <c r="CD66" s="4"/>
      <c r="CE66" s="4"/>
      <c r="CF66" s="4"/>
      <c r="CG66" s="4"/>
      <c r="CH66" s="4"/>
      <c r="CI66" s="4"/>
      <c r="CJ66" s="4"/>
    </row>
    <row r="67" ht="12.75" customHeight="1">
      <c r="A67" s="4"/>
      <c r="B67" s="227"/>
      <c r="C67" s="3"/>
      <c r="D67" s="3"/>
      <c r="E67" s="3"/>
      <c r="F67" s="232"/>
      <c r="G67" s="232"/>
      <c r="H67" s="20"/>
      <c r="I67" s="20"/>
      <c r="J67" s="164"/>
      <c r="K67" s="20"/>
      <c r="L67" s="20"/>
      <c r="M67" s="20"/>
      <c r="N67" s="20"/>
      <c r="O67" s="20"/>
      <c r="P67" s="20"/>
      <c r="Q67" s="20"/>
      <c r="R67" s="164"/>
      <c r="S67" s="20"/>
      <c r="T67" s="20"/>
      <c r="U67" s="20"/>
      <c r="V67" s="20"/>
      <c r="W67" s="20"/>
      <c r="X67" s="20"/>
      <c r="Y67" s="164"/>
      <c r="Z67" s="20"/>
      <c r="AA67" s="20"/>
      <c r="AB67" s="164"/>
      <c r="AC67" s="164"/>
      <c r="AD67" s="20"/>
      <c r="AE67" s="20"/>
      <c r="AF67" s="164"/>
      <c r="AG67" s="164"/>
      <c r="AH67" s="20"/>
      <c r="AI67" s="232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196"/>
      <c r="BW67" s="4"/>
      <c r="BX67" s="4"/>
      <c r="BY67" s="4"/>
      <c r="BZ67" s="189"/>
      <c r="CA67" s="197"/>
      <c r="CB67" s="4"/>
      <c r="CC67" s="4"/>
      <c r="CD67" s="4"/>
      <c r="CE67" s="4"/>
      <c r="CF67" s="4"/>
      <c r="CG67" s="4"/>
      <c r="CH67" s="4"/>
      <c r="CI67" s="4"/>
      <c r="CJ67" s="4"/>
    </row>
    <row r="68" ht="12.75" customHeight="1">
      <c r="A68" s="4"/>
      <c r="B68" s="227"/>
      <c r="C68" s="167"/>
      <c r="D68" s="167"/>
      <c r="E68" s="167"/>
      <c r="F68" s="232"/>
      <c r="G68" s="232"/>
      <c r="H68" s="20"/>
      <c r="I68" s="20"/>
      <c r="J68" s="164"/>
      <c r="K68" s="20"/>
      <c r="L68" s="20"/>
      <c r="M68" s="20"/>
      <c r="N68" s="20"/>
      <c r="O68" s="20"/>
      <c r="P68" s="20"/>
      <c r="Q68" s="20"/>
      <c r="R68" s="164"/>
      <c r="S68" s="20"/>
      <c r="T68" s="20"/>
      <c r="U68" s="20"/>
      <c r="V68" s="20"/>
      <c r="W68" s="20"/>
      <c r="X68" s="20"/>
      <c r="Y68" s="164"/>
      <c r="Z68" s="20"/>
      <c r="AA68" s="20"/>
      <c r="AB68" s="164"/>
      <c r="AC68" s="164"/>
      <c r="AD68" s="20"/>
      <c r="AE68" s="20"/>
      <c r="AF68" s="164"/>
      <c r="AG68" s="164"/>
      <c r="AH68" s="20"/>
      <c r="AI68" s="232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196"/>
      <c r="BW68" s="4"/>
      <c r="BX68" s="4"/>
      <c r="BY68" s="4"/>
      <c r="BZ68" s="189"/>
      <c r="CA68" s="197"/>
      <c r="CB68" s="4"/>
      <c r="CC68" s="4"/>
      <c r="CD68" s="4"/>
      <c r="CE68" s="4"/>
      <c r="CF68" s="4"/>
      <c r="CG68" s="4"/>
      <c r="CH68" s="4"/>
      <c r="CI68" s="4"/>
      <c r="CJ68" s="4"/>
    </row>
    <row r="69" ht="12.75" hidden="1" customHeight="1">
      <c r="A69" s="4"/>
      <c r="B69" s="227"/>
      <c r="C69" s="167"/>
      <c r="D69" s="167"/>
      <c r="E69" s="167"/>
      <c r="F69" s="232"/>
      <c r="G69" s="232"/>
      <c r="H69" s="20"/>
      <c r="I69" s="20"/>
      <c r="J69" s="164"/>
      <c r="K69" s="20"/>
      <c r="L69" s="20"/>
      <c r="M69" s="20"/>
      <c r="N69" s="20"/>
      <c r="O69" s="20"/>
      <c r="P69" s="20"/>
      <c r="Q69" s="20"/>
      <c r="R69" s="164"/>
      <c r="S69" s="20"/>
      <c r="T69" s="20"/>
      <c r="U69" s="20"/>
      <c r="V69" s="20"/>
      <c r="W69" s="20"/>
      <c r="X69" s="20"/>
      <c r="Y69" s="164"/>
      <c r="Z69" s="20"/>
      <c r="AA69" s="20"/>
      <c r="AB69" s="164"/>
      <c r="AC69" s="164"/>
      <c r="AD69" s="20"/>
      <c r="AE69" s="20"/>
      <c r="AF69" s="164"/>
      <c r="AG69" s="164"/>
      <c r="AH69" s="20"/>
      <c r="AI69" s="232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196"/>
      <c r="BW69" s="4"/>
      <c r="BX69" s="4"/>
      <c r="BY69" s="4"/>
      <c r="BZ69" s="189"/>
      <c r="CA69" s="197"/>
      <c r="CB69" s="4"/>
      <c r="CC69" s="4"/>
      <c r="CD69" s="4"/>
      <c r="CE69" s="4"/>
      <c r="CF69" s="4"/>
      <c r="CG69" s="4"/>
      <c r="CH69" s="4"/>
      <c r="CI69" s="4"/>
      <c r="CJ69" s="4"/>
    </row>
    <row r="70" ht="12.75" hidden="1" customHeight="1">
      <c r="A70" s="4"/>
      <c r="B70" s="227"/>
      <c r="C70" s="3"/>
      <c r="D70" s="3"/>
      <c r="E70" s="3"/>
      <c r="F70" s="235">
        <f>IF(F$12&lt;&gt;"",COUNTIF(F$12:F$61,"M"),"s/d")</f>
        <v>12</v>
      </c>
      <c r="G70" s="235">
        <f>IF(G$12&lt;&gt;"",COUNTIF(G$12:G$61,"E"),"s/d")</f>
        <v>30</v>
      </c>
      <c r="H70" s="20" t="s">
        <v>53</v>
      </c>
      <c r="I70" s="20"/>
      <c r="J70" s="164"/>
      <c r="K70" s="20"/>
      <c r="L70" s="20"/>
      <c r="M70" s="20"/>
      <c r="N70" s="20"/>
      <c r="O70" s="20"/>
      <c r="P70" s="20"/>
      <c r="Q70" s="20"/>
      <c r="R70" s="164"/>
      <c r="S70" s="20"/>
      <c r="T70" s="20"/>
      <c r="U70" s="20"/>
      <c r="V70" s="20"/>
      <c r="W70" s="20"/>
      <c r="X70" s="20"/>
      <c r="Y70" s="164"/>
      <c r="Z70" s="20"/>
      <c r="AA70" s="20"/>
      <c r="AB70" s="164"/>
      <c r="AC70" s="164"/>
      <c r="AD70" s="20"/>
      <c r="AE70" s="20"/>
      <c r="AF70" s="164"/>
      <c r="AG70" s="164"/>
      <c r="AH70" s="20"/>
      <c r="AI70" s="232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233"/>
      <c r="BT70" s="4"/>
      <c r="BU70" s="4"/>
      <c r="BV70" s="196"/>
      <c r="BW70" s="4"/>
      <c r="BX70" s="4"/>
      <c r="BY70" s="4"/>
      <c r="BZ70" s="189"/>
      <c r="CA70" s="197"/>
      <c r="CB70" s="4"/>
      <c r="CC70" s="4"/>
      <c r="CD70" s="4"/>
      <c r="CE70" s="4"/>
      <c r="CF70" s="4"/>
      <c r="CG70" s="4"/>
      <c r="CH70" s="4"/>
      <c r="CI70" s="4"/>
      <c r="CJ70" s="4"/>
    </row>
    <row r="71" ht="12.75" hidden="1" customHeight="1">
      <c r="A71" s="4"/>
      <c r="B71" s="227"/>
      <c r="C71" s="3"/>
      <c r="D71" s="3"/>
      <c r="E71" s="3"/>
      <c r="F71" s="236">
        <f>IF(F$12&lt;&gt;"",COUNTIF(F$12:F$61,"F"),"s/d")</f>
        <v>18</v>
      </c>
      <c r="G71" s="236">
        <f>IF(G$12&lt;&gt;"",COUNTIF(G$12:G$61,"R"),"s/d")</f>
        <v>0</v>
      </c>
      <c r="H71" s="20" t="s">
        <v>56</v>
      </c>
      <c r="I71" s="20"/>
      <c r="J71" s="164"/>
      <c r="K71" s="20"/>
      <c r="L71" s="20"/>
      <c r="M71" s="20"/>
      <c r="N71" s="20"/>
      <c r="O71" s="20"/>
      <c r="P71" s="20"/>
      <c r="Q71" s="20"/>
      <c r="R71" s="164"/>
      <c r="S71" s="20"/>
      <c r="T71" s="20"/>
      <c r="U71" s="20"/>
      <c r="V71" s="20"/>
      <c r="W71" s="20"/>
      <c r="X71" s="20"/>
      <c r="Y71" s="164"/>
      <c r="Z71" s="20"/>
      <c r="AA71" s="20"/>
      <c r="AB71" s="164"/>
      <c r="AC71" s="164"/>
      <c r="AD71" s="20"/>
      <c r="AE71" s="20"/>
      <c r="AF71" s="164"/>
      <c r="AG71" s="164"/>
      <c r="AH71" s="20"/>
      <c r="AI71" s="232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233"/>
      <c r="BT71" s="4"/>
      <c r="BU71" s="4"/>
      <c r="BV71" s="196"/>
      <c r="BW71" s="4"/>
      <c r="BX71" s="4"/>
      <c r="BY71" s="4"/>
      <c r="BZ71" s="189"/>
      <c r="CA71" s="197"/>
      <c r="CB71" s="4"/>
      <c r="CC71" s="4"/>
      <c r="CD71" s="4"/>
      <c r="CE71" s="4"/>
      <c r="CF71" s="4"/>
      <c r="CG71" s="4"/>
      <c r="CH71" s="4"/>
      <c r="CI71" s="4"/>
      <c r="CJ71" s="4"/>
    </row>
    <row r="72" ht="12.75" hidden="1" customHeight="1">
      <c r="A72" s="4"/>
      <c r="B72" s="227"/>
      <c r="C72" s="3"/>
      <c r="D72" s="3"/>
      <c r="E72" s="3"/>
      <c r="F72" s="237">
        <f>IF(F$12&lt;&gt;"",COUNTIF(F$12:F$61,"&lt;&gt;"),"s/d")</f>
        <v>30</v>
      </c>
      <c r="G72" s="236">
        <f>IF(G$12&lt;&gt;"",COUNTIF(G$12:G$61,"NI"),"s/d")</f>
        <v>0</v>
      </c>
      <c r="H72" s="20" t="s">
        <v>144</v>
      </c>
      <c r="I72" s="20"/>
      <c r="J72" s="164"/>
      <c r="K72" s="20"/>
      <c r="L72" s="20"/>
      <c r="M72" s="20"/>
      <c r="N72" s="20"/>
      <c r="O72" s="20"/>
      <c r="P72" s="20"/>
      <c r="Q72" s="20"/>
      <c r="R72" s="164"/>
      <c r="S72" s="20"/>
      <c r="T72" s="20"/>
      <c r="U72" s="20"/>
      <c r="V72" s="20"/>
      <c r="W72" s="20"/>
      <c r="X72" s="20"/>
      <c r="Y72" s="164"/>
      <c r="Z72" s="20"/>
      <c r="AA72" s="20"/>
      <c r="AB72" s="164"/>
      <c r="AC72" s="164"/>
      <c r="AD72" s="20"/>
      <c r="AE72" s="20"/>
      <c r="AF72" s="164"/>
      <c r="AG72" s="164"/>
      <c r="AH72" s="20"/>
      <c r="AI72" s="232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233"/>
      <c r="BT72" s="4"/>
      <c r="BU72" s="4"/>
      <c r="BV72" s="196"/>
      <c r="BW72" s="4"/>
      <c r="BX72" s="4"/>
      <c r="BY72" s="4"/>
      <c r="BZ72" s="189"/>
      <c r="CA72" s="197"/>
      <c r="CB72" s="4"/>
      <c r="CC72" s="4"/>
      <c r="CD72" s="4"/>
      <c r="CE72" s="4"/>
      <c r="CF72" s="4"/>
      <c r="CG72" s="4"/>
      <c r="CH72" s="4"/>
      <c r="CI72" s="4"/>
      <c r="CJ72" s="4"/>
    </row>
    <row r="73" ht="12.75" hidden="1" customHeight="1">
      <c r="A73" s="4"/>
      <c r="B73" s="227"/>
      <c r="C73" s="167"/>
      <c r="D73" s="167"/>
      <c r="E73" s="167"/>
      <c r="F73" s="232"/>
      <c r="G73" s="238">
        <f>SUM(G70:G72)</f>
        <v>30</v>
      </c>
      <c r="H73" s="167" t="s">
        <v>145</v>
      </c>
      <c r="I73" s="20"/>
      <c r="J73" s="164"/>
      <c r="K73" s="20"/>
      <c r="L73" s="20"/>
      <c r="M73" s="20"/>
      <c r="N73" s="20"/>
      <c r="O73" s="20"/>
      <c r="P73" s="20"/>
      <c r="Q73" s="20"/>
      <c r="R73" s="164"/>
      <c r="S73" s="20"/>
      <c r="T73" s="20"/>
      <c r="U73" s="20"/>
      <c r="V73" s="20"/>
      <c r="W73" s="20"/>
      <c r="X73" s="20"/>
      <c r="Y73" s="164"/>
      <c r="Z73" s="20"/>
      <c r="AA73" s="20"/>
      <c r="AB73" s="164"/>
      <c r="AC73" s="164"/>
      <c r="AD73" s="20"/>
      <c r="AE73" s="20"/>
      <c r="AF73" s="164"/>
      <c r="AG73" s="164"/>
      <c r="AH73" s="20"/>
      <c r="AI73" s="232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233"/>
      <c r="BT73" s="4"/>
      <c r="BU73" s="4"/>
      <c r="BV73" s="196"/>
      <c r="BW73" s="4"/>
      <c r="BX73" s="4"/>
      <c r="BY73" s="4"/>
      <c r="BZ73" s="189"/>
      <c r="CA73" s="197"/>
      <c r="CB73" s="4"/>
      <c r="CC73" s="4"/>
      <c r="CD73" s="4"/>
      <c r="CE73" s="4"/>
      <c r="CF73" s="4"/>
      <c r="CG73" s="4"/>
      <c r="CH73" s="4"/>
      <c r="CI73" s="4"/>
      <c r="CJ73" s="4"/>
    </row>
    <row r="74" ht="12.75" hidden="1" customHeight="1">
      <c r="A74" s="4"/>
      <c r="B74" s="239"/>
      <c r="C74" s="3"/>
      <c r="D74" s="3"/>
      <c r="E74" s="3"/>
      <c r="F74" s="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97"/>
      <c r="T74" s="4"/>
      <c r="U74" s="4"/>
      <c r="V74" s="4"/>
      <c r="W74" s="4"/>
      <c r="X74" s="4"/>
      <c r="Y74" s="2"/>
      <c r="Z74" s="24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233"/>
      <c r="BT74" s="4"/>
      <c r="BU74" s="4"/>
      <c r="BV74" s="196"/>
      <c r="BW74" s="4"/>
      <c r="BX74" s="4"/>
      <c r="BY74" s="4"/>
      <c r="BZ74" s="189"/>
      <c r="CA74" s="197"/>
      <c r="CB74" s="4"/>
      <c r="CC74" s="4"/>
      <c r="CD74" s="4"/>
      <c r="CE74" s="4"/>
      <c r="CF74" s="4"/>
      <c r="CG74" s="4"/>
      <c r="CH74" s="4"/>
      <c r="CI74" s="4"/>
      <c r="CJ74" s="4"/>
    </row>
    <row r="75" ht="12.75" hidden="1" customHeight="1">
      <c r="A75" s="4"/>
      <c r="B75" s="2"/>
      <c r="C75" s="3"/>
      <c r="D75" s="3"/>
      <c r="E75" s="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197"/>
      <c r="T75" s="4"/>
      <c r="U75" s="4"/>
      <c r="V75" s="4"/>
      <c r="W75" s="4"/>
      <c r="X75" s="4"/>
      <c r="Y75" s="2"/>
      <c r="Z75" s="240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233"/>
      <c r="BT75" s="4"/>
      <c r="BU75" s="4"/>
      <c r="BV75" s="196"/>
      <c r="BW75" s="4"/>
      <c r="BX75" s="4"/>
      <c r="BY75" s="4"/>
      <c r="BZ75" s="189"/>
      <c r="CA75" s="197"/>
      <c r="CB75" s="4"/>
      <c r="CC75" s="4"/>
      <c r="CD75" s="4"/>
      <c r="CE75" s="4"/>
      <c r="CF75" s="4"/>
      <c r="CG75" s="4"/>
      <c r="CH75" s="4"/>
      <c r="CI75" s="4"/>
      <c r="CJ75" s="4"/>
    </row>
    <row r="76" ht="12.75" hidden="1" customHeight="1">
      <c r="A76" s="4"/>
      <c r="B76" s="2"/>
      <c r="C76" s="3"/>
      <c r="D76" s="3"/>
      <c r="E76" s="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233"/>
      <c r="BT76" s="4"/>
      <c r="BU76" s="4"/>
      <c r="BV76" s="196"/>
      <c r="BW76" s="4"/>
      <c r="BX76" s="4"/>
      <c r="BY76" s="4"/>
      <c r="BZ76" s="189"/>
      <c r="CA76" s="197"/>
      <c r="CB76" s="4"/>
      <c r="CC76" s="4"/>
      <c r="CD76" s="4"/>
      <c r="CE76" s="4"/>
      <c r="CF76" s="4"/>
      <c r="CG76" s="4"/>
      <c r="CH76" s="4"/>
      <c r="CI76" s="4"/>
      <c r="CJ76" s="4"/>
    </row>
    <row r="77" ht="12.75" hidden="1" customHeight="1">
      <c r="A77" s="4"/>
      <c r="B77" s="2"/>
      <c r="C77" s="3"/>
      <c r="D77" s="3"/>
      <c r="E77" s="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233"/>
      <c r="BT77" s="4"/>
      <c r="BU77" s="4"/>
      <c r="BV77" s="196"/>
      <c r="BW77" s="4"/>
      <c r="BX77" s="4"/>
      <c r="BY77" s="4"/>
      <c r="BZ77" s="189"/>
      <c r="CA77" s="197"/>
      <c r="CB77" s="4"/>
      <c r="CC77" s="4"/>
      <c r="CD77" s="4"/>
      <c r="CE77" s="4"/>
      <c r="CF77" s="4"/>
      <c r="CG77" s="4"/>
      <c r="CH77" s="4"/>
      <c r="CI77" s="4"/>
      <c r="CJ77" s="4"/>
    </row>
    <row r="78" ht="12.0" hidden="1" customHeight="1">
      <c r="A78" s="4"/>
      <c r="B78" s="2"/>
      <c r="C78" s="3"/>
      <c r="D78" s="3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196"/>
      <c r="BW78" s="4"/>
      <c r="BX78" s="4"/>
      <c r="BY78" s="4"/>
      <c r="BZ78" s="189"/>
      <c r="CA78" s="197"/>
      <c r="CB78" s="4"/>
      <c r="CC78" s="4"/>
      <c r="CD78" s="4"/>
      <c r="CE78" s="4"/>
      <c r="CF78" s="4"/>
      <c r="CG78" s="4"/>
      <c r="CH78" s="4"/>
      <c r="CI78" s="4"/>
      <c r="CJ78" s="4"/>
    </row>
    <row r="79" ht="12.75" customHeight="1">
      <c r="A79" s="4"/>
      <c r="B79" s="2"/>
      <c r="C79" s="3"/>
      <c r="D79" s="3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196"/>
      <c r="BW79" s="4"/>
      <c r="BX79" s="4"/>
      <c r="BY79" s="4"/>
      <c r="BZ79" s="189"/>
      <c r="CA79" s="197"/>
      <c r="CB79" s="4"/>
      <c r="CC79" s="4"/>
      <c r="CD79" s="4"/>
      <c r="CE79" s="4"/>
      <c r="CF79" s="4"/>
      <c r="CG79" s="4"/>
      <c r="CH79" s="4"/>
      <c r="CI79" s="4"/>
      <c r="CJ79" s="4"/>
    </row>
    <row r="80" ht="12.75" customHeight="1">
      <c r="A80" s="4"/>
      <c r="B80" s="2"/>
      <c r="C80" s="3"/>
      <c r="D80" s="3"/>
      <c r="E80" s="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196"/>
      <c r="BW80" s="4"/>
      <c r="BX80" s="4"/>
      <c r="BY80" s="4"/>
      <c r="BZ80" s="189"/>
      <c r="CA80" s="197"/>
      <c r="CB80" s="4"/>
      <c r="CC80" s="4"/>
      <c r="CD80" s="4"/>
      <c r="CE80" s="4"/>
      <c r="CF80" s="4"/>
      <c r="CG80" s="4"/>
      <c r="CH80" s="4"/>
      <c r="CI80" s="4"/>
      <c r="CJ80" s="4"/>
    </row>
    <row r="81" ht="12.75" customHeight="1">
      <c r="A81" s="4"/>
      <c r="B81" s="2"/>
      <c r="C81" s="3"/>
      <c r="D81" s="3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196"/>
      <c r="BW81" s="4"/>
      <c r="BX81" s="4"/>
      <c r="BY81" s="4"/>
      <c r="BZ81" s="189"/>
      <c r="CA81" s="197"/>
      <c r="CB81" s="4"/>
      <c r="CC81" s="4"/>
      <c r="CD81" s="4"/>
      <c r="CE81" s="4"/>
      <c r="CF81" s="4"/>
      <c r="CG81" s="4"/>
      <c r="CH81" s="4"/>
      <c r="CI81" s="4"/>
      <c r="CJ81" s="4"/>
    </row>
    <row r="82" ht="12.75" customHeight="1">
      <c r="A82" s="4"/>
      <c r="B82" s="2"/>
      <c r="C82" s="3"/>
      <c r="D82" s="3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196"/>
      <c r="BW82" s="4"/>
      <c r="BX82" s="4"/>
      <c r="BY82" s="4"/>
      <c r="BZ82" s="189"/>
      <c r="CA82" s="197"/>
      <c r="CB82" s="4"/>
      <c r="CC82" s="4"/>
      <c r="CD82" s="4"/>
      <c r="CE82" s="4"/>
      <c r="CF82" s="4"/>
      <c r="CG82" s="4"/>
      <c r="CH82" s="4"/>
      <c r="CI82" s="4"/>
      <c r="CJ82" s="4"/>
    </row>
    <row r="83" ht="12.75" customHeight="1">
      <c r="A83" s="4"/>
      <c r="B83" s="2"/>
      <c r="C83" s="3"/>
      <c r="D83" s="3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196"/>
      <c r="BW83" s="4"/>
      <c r="BX83" s="4"/>
      <c r="BY83" s="4"/>
      <c r="BZ83" s="189"/>
      <c r="CA83" s="197"/>
      <c r="CB83" s="4"/>
      <c r="CC83" s="4"/>
      <c r="CD83" s="4"/>
      <c r="CE83" s="4"/>
      <c r="CF83" s="4"/>
      <c r="CG83" s="4"/>
      <c r="CH83" s="4"/>
      <c r="CI83" s="4"/>
      <c r="CJ83" s="4"/>
    </row>
    <row r="84" ht="12.75" customHeight="1">
      <c r="A84" s="4"/>
      <c r="B84" s="2"/>
      <c r="C84" s="3"/>
      <c r="D84" s="3"/>
      <c r="E84" s="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196"/>
      <c r="BW84" s="4"/>
      <c r="BX84" s="4"/>
      <c r="BY84" s="4"/>
      <c r="BZ84" s="189"/>
      <c r="CA84" s="197"/>
      <c r="CB84" s="4"/>
      <c r="CC84" s="4"/>
      <c r="CD84" s="4"/>
      <c r="CE84" s="4"/>
      <c r="CF84" s="4"/>
      <c r="CG84" s="4"/>
      <c r="CH84" s="4"/>
      <c r="CI84" s="4"/>
      <c r="CJ84" s="4"/>
    </row>
    <row r="85" ht="12.75" customHeight="1">
      <c r="A85" s="4"/>
      <c r="B85" s="2"/>
      <c r="C85" s="3"/>
      <c r="D85" s="3"/>
      <c r="E85" s="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196"/>
      <c r="BW85" s="4"/>
      <c r="BX85" s="4"/>
      <c r="BY85" s="4"/>
      <c r="BZ85" s="189"/>
      <c r="CA85" s="197"/>
      <c r="CB85" s="4"/>
      <c r="CC85" s="4"/>
      <c r="CD85" s="4"/>
      <c r="CE85" s="4"/>
      <c r="CF85" s="4"/>
      <c r="CG85" s="4"/>
      <c r="CH85" s="4"/>
      <c r="CI85" s="4"/>
      <c r="CJ85" s="4"/>
    </row>
    <row r="86" ht="12.75" customHeight="1">
      <c r="A86" s="4"/>
      <c r="B86" s="2"/>
      <c r="C86" s="3"/>
      <c r="D86" s="3"/>
      <c r="E86" s="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196"/>
      <c r="BW86" s="4"/>
      <c r="BX86" s="4"/>
      <c r="BY86" s="4"/>
      <c r="BZ86" s="189"/>
      <c r="CA86" s="197"/>
      <c r="CB86" s="4"/>
      <c r="CC86" s="4"/>
      <c r="CD86" s="4"/>
      <c r="CE86" s="4"/>
      <c r="CF86" s="4"/>
      <c r="CG86" s="4"/>
      <c r="CH86" s="4"/>
      <c r="CI86" s="4"/>
      <c r="CJ86" s="4"/>
    </row>
    <row r="87" ht="12.75" customHeight="1">
      <c r="A87" s="4"/>
      <c r="B87" s="2"/>
      <c r="C87" s="3"/>
      <c r="D87" s="3"/>
      <c r="E87" s="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196"/>
      <c r="BW87" s="4"/>
      <c r="BX87" s="4"/>
      <c r="BY87" s="4"/>
      <c r="BZ87" s="189"/>
      <c r="CA87" s="197"/>
      <c r="CB87" s="4"/>
      <c r="CC87" s="4"/>
      <c r="CD87" s="4"/>
      <c r="CE87" s="4"/>
      <c r="CF87" s="4"/>
      <c r="CG87" s="4"/>
      <c r="CH87" s="4"/>
      <c r="CI87" s="4"/>
      <c r="CJ87" s="4"/>
    </row>
    <row r="88" ht="12.75" customHeight="1">
      <c r="A88" s="4"/>
      <c r="B88" s="2"/>
      <c r="C88" s="3"/>
      <c r="D88" s="3"/>
      <c r="E88" s="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196"/>
      <c r="BW88" s="4"/>
      <c r="BX88" s="4"/>
      <c r="BY88" s="4"/>
      <c r="BZ88" s="189"/>
      <c r="CA88" s="197"/>
      <c r="CB88" s="4"/>
      <c r="CC88" s="4"/>
      <c r="CD88" s="4"/>
      <c r="CE88" s="4"/>
      <c r="CF88" s="4"/>
      <c r="CG88" s="4"/>
      <c r="CH88" s="4"/>
      <c r="CI88" s="4"/>
      <c r="CJ88" s="4"/>
    </row>
    <row r="89" ht="12.75" customHeight="1">
      <c r="A89" s="4"/>
      <c r="B89" s="2"/>
      <c r="C89" s="3"/>
      <c r="D89" s="3"/>
      <c r="E89" s="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196"/>
      <c r="BW89" s="4"/>
      <c r="BX89" s="4"/>
      <c r="BY89" s="4"/>
      <c r="BZ89" s="189"/>
      <c r="CA89" s="197"/>
      <c r="CB89" s="4"/>
      <c r="CC89" s="4"/>
      <c r="CD89" s="4"/>
      <c r="CE89" s="4"/>
      <c r="CF89" s="4"/>
      <c r="CG89" s="4"/>
      <c r="CH89" s="4"/>
      <c r="CI89" s="4"/>
      <c r="CJ89" s="4"/>
    </row>
    <row r="90" ht="12.75" customHeight="1">
      <c r="A90" s="4"/>
      <c r="B90" s="2"/>
      <c r="C90" s="3"/>
      <c r="D90" s="3"/>
      <c r="E90" s="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196"/>
      <c r="BW90" s="4"/>
      <c r="BX90" s="4"/>
      <c r="BY90" s="4"/>
      <c r="BZ90" s="189"/>
      <c r="CA90" s="197"/>
      <c r="CB90" s="4"/>
      <c r="CC90" s="4"/>
      <c r="CD90" s="4"/>
      <c r="CE90" s="4"/>
      <c r="CF90" s="4"/>
      <c r="CG90" s="4"/>
      <c r="CH90" s="4"/>
      <c r="CI90" s="4"/>
      <c r="CJ90" s="4"/>
    </row>
    <row r="91" ht="12.75" customHeight="1">
      <c r="A91" s="4"/>
      <c r="B91" s="2"/>
      <c r="C91" s="3"/>
      <c r="D91" s="3"/>
      <c r="E91" s="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196"/>
      <c r="BW91" s="4"/>
      <c r="BX91" s="4"/>
      <c r="BY91" s="4"/>
      <c r="BZ91" s="189"/>
      <c r="CA91" s="197"/>
      <c r="CB91" s="4"/>
      <c r="CC91" s="4"/>
      <c r="CD91" s="4"/>
      <c r="CE91" s="4"/>
      <c r="CF91" s="4"/>
      <c r="CG91" s="4"/>
      <c r="CH91" s="4"/>
      <c r="CI91" s="4"/>
      <c r="CJ91" s="4"/>
    </row>
    <row r="92" ht="12.75" customHeight="1">
      <c r="A92" s="4"/>
      <c r="B92" s="2"/>
      <c r="C92" s="3"/>
      <c r="D92" s="3"/>
      <c r="E92" s="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189"/>
      <c r="CA92" s="197"/>
      <c r="CB92" s="4"/>
      <c r="CC92" s="4"/>
      <c r="CD92" s="4"/>
      <c r="CE92" s="4"/>
      <c r="CF92" s="4"/>
      <c r="CG92" s="4"/>
      <c r="CH92" s="4"/>
      <c r="CI92" s="4"/>
      <c r="CJ92" s="4"/>
    </row>
    <row r="93" ht="12.75" customHeight="1">
      <c r="A93" s="4"/>
      <c r="B93" s="2"/>
      <c r="C93" s="3"/>
      <c r="D93" s="3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189"/>
      <c r="CA93" s="197"/>
      <c r="CB93" s="4"/>
      <c r="CC93" s="4"/>
      <c r="CD93" s="4"/>
      <c r="CE93" s="4"/>
      <c r="CF93" s="4"/>
      <c r="CG93" s="4"/>
      <c r="CH93" s="4"/>
      <c r="CI93" s="4"/>
      <c r="CJ93" s="4"/>
    </row>
    <row r="94" ht="12.75" customHeight="1">
      <c r="A94" s="4"/>
      <c r="B94" s="2"/>
      <c r="C94" s="3"/>
      <c r="D94" s="3"/>
      <c r="E94" s="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189"/>
      <c r="CA94" s="197"/>
      <c r="CB94" s="4"/>
      <c r="CC94" s="4"/>
      <c r="CD94" s="4"/>
      <c r="CE94" s="4"/>
      <c r="CF94" s="4"/>
      <c r="CG94" s="4"/>
      <c r="CH94" s="4"/>
      <c r="CI94" s="4"/>
      <c r="CJ94" s="4"/>
    </row>
    <row r="95" ht="12.75" customHeight="1">
      <c r="A95" s="4"/>
      <c r="B95" s="2"/>
      <c r="C95" s="3"/>
      <c r="D95" s="3"/>
      <c r="E95" s="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189"/>
      <c r="CA95" s="197"/>
      <c r="CB95" s="4"/>
      <c r="CC95" s="4"/>
      <c r="CD95" s="4"/>
      <c r="CE95" s="4"/>
      <c r="CF95" s="4"/>
      <c r="CG95" s="4"/>
      <c r="CH95" s="4"/>
      <c r="CI95" s="4"/>
      <c r="CJ95" s="4"/>
    </row>
    <row r="96" ht="12.75" customHeight="1">
      <c r="A96" s="4"/>
      <c r="B96" s="2"/>
      <c r="C96" s="3"/>
      <c r="D96" s="3"/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189"/>
      <c r="CA96" s="197"/>
      <c r="CB96" s="4"/>
      <c r="CC96" s="4"/>
      <c r="CD96" s="4"/>
      <c r="CE96" s="4"/>
      <c r="CF96" s="4"/>
      <c r="CG96" s="4"/>
      <c r="CH96" s="4"/>
      <c r="CI96" s="4"/>
      <c r="CJ96" s="4"/>
    </row>
    <row r="97" ht="12.75" customHeight="1">
      <c r="A97" s="4"/>
      <c r="B97" s="2"/>
      <c r="C97" s="3"/>
      <c r="D97" s="3"/>
      <c r="E97" s="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189"/>
      <c r="CA97" s="197"/>
      <c r="CB97" s="4"/>
      <c r="CC97" s="4"/>
      <c r="CD97" s="4"/>
      <c r="CE97" s="4"/>
      <c r="CF97" s="4"/>
      <c r="CG97" s="4"/>
      <c r="CH97" s="4"/>
      <c r="CI97" s="4"/>
      <c r="CJ97" s="4"/>
    </row>
    <row r="98" ht="12.75" customHeight="1">
      <c r="A98" s="4"/>
      <c r="B98" s="2"/>
      <c r="C98" s="3"/>
      <c r="D98" s="3"/>
      <c r="E98" s="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189"/>
      <c r="CA98" s="197"/>
      <c r="CB98" s="4"/>
      <c r="CC98" s="4"/>
      <c r="CD98" s="4"/>
      <c r="CE98" s="4"/>
      <c r="CF98" s="4"/>
      <c r="CG98" s="4"/>
      <c r="CH98" s="4"/>
      <c r="CI98" s="4"/>
      <c r="CJ98" s="4"/>
    </row>
    <row r="99" ht="12.75" customHeight="1">
      <c r="A99" s="4"/>
      <c r="B99" s="2"/>
      <c r="C99" s="3"/>
      <c r="D99" s="3"/>
      <c r="E99" s="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197"/>
      <c r="CA99" s="197"/>
      <c r="CB99" s="4"/>
      <c r="CC99" s="4"/>
      <c r="CD99" s="4"/>
      <c r="CE99" s="4"/>
      <c r="CF99" s="4"/>
      <c r="CG99" s="4"/>
      <c r="CH99" s="4"/>
      <c r="CI99" s="4"/>
      <c r="CJ99" s="4"/>
    </row>
    <row r="100" ht="12.75" customHeight="1">
      <c r="A100" s="4"/>
      <c r="B100" s="2"/>
      <c r="C100" s="3"/>
      <c r="D100" s="3"/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197"/>
      <c r="CA100" s="197"/>
      <c r="CB100" s="4"/>
      <c r="CC100" s="4"/>
      <c r="CD100" s="4"/>
      <c r="CE100" s="4"/>
      <c r="CF100" s="4"/>
      <c r="CG100" s="4"/>
      <c r="CH100" s="4"/>
      <c r="CI100" s="4"/>
      <c r="CJ100" s="4"/>
    </row>
    <row r="101" ht="12.75" customHeight="1">
      <c r="A101" s="4"/>
      <c r="B101" s="2"/>
      <c r="C101" s="3"/>
      <c r="D101" s="3"/>
      <c r="E101" s="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197"/>
      <c r="CA101" s="197"/>
      <c r="CB101" s="4"/>
      <c r="CC101" s="4"/>
      <c r="CD101" s="4"/>
      <c r="CE101" s="4"/>
      <c r="CF101" s="4"/>
      <c r="CG101" s="4"/>
      <c r="CH101" s="4"/>
      <c r="CI101" s="4"/>
      <c r="CJ101" s="4"/>
    </row>
    <row r="102" ht="12.75" customHeight="1">
      <c r="A102" s="4"/>
      <c r="B102" s="2"/>
      <c r="C102" s="3"/>
      <c r="D102" s="3"/>
      <c r="E102" s="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197"/>
      <c r="CA102" s="197"/>
      <c r="CB102" s="4"/>
      <c r="CC102" s="4"/>
      <c r="CD102" s="4"/>
      <c r="CE102" s="4"/>
      <c r="CF102" s="4"/>
      <c r="CG102" s="4"/>
      <c r="CH102" s="4"/>
      <c r="CI102" s="4"/>
      <c r="CJ102" s="4"/>
    </row>
    <row r="103" ht="12.75" customHeight="1">
      <c r="A103" s="4"/>
      <c r="B103" s="2"/>
      <c r="C103" s="3"/>
      <c r="D103" s="3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197"/>
      <c r="CA103" s="197"/>
      <c r="CB103" s="4"/>
      <c r="CC103" s="4"/>
      <c r="CD103" s="4"/>
      <c r="CE103" s="4"/>
      <c r="CF103" s="4"/>
      <c r="CG103" s="4"/>
      <c r="CH103" s="4"/>
      <c r="CI103" s="4"/>
      <c r="CJ103" s="4"/>
    </row>
    <row r="104" ht="12.75" customHeight="1">
      <c r="A104" s="4"/>
      <c r="B104" s="2"/>
      <c r="C104" s="3"/>
      <c r="D104" s="3"/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197"/>
      <c r="CA104" s="197"/>
      <c r="CB104" s="4"/>
      <c r="CC104" s="4"/>
      <c r="CD104" s="4"/>
      <c r="CE104" s="4"/>
      <c r="CF104" s="4"/>
      <c r="CG104" s="4"/>
      <c r="CH104" s="4"/>
      <c r="CI104" s="4"/>
      <c r="CJ104" s="4"/>
    </row>
    <row r="105" ht="12.75" customHeight="1">
      <c r="A105" s="4"/>
      <c r="B105" s="2"/>
      <c r="C105" s="3"/>
      <c r="D105" s="3"/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197"/>
      <c r="CA105" s="197"/>
      <c r="CB105" s="4"/>
      <c r="CC105" s="4"/>
      <c r="CD105" s="4"/>
      <c r="CE105" s="4"/>
      <c r="CF105" s="4"/>
      <c r="CG105" s="4"/>
      <c r="CH105" s="4"/>
      <c r="CI105" s="4"/>
      <c r="CJ105" s="4"/>
    </row>
    <row r="106" ht="12.75" customHeight="1">
      <c r="A106" s="4"/>
      <c r="B106" s="2"/>
      <c r="C106" s="3"/>
      <c r="D106" s="3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197"/>
      <c r="CA106" s="197"/>
      <c r="CB106" s="4"/>
      <c r="CC106" s="4"/>
      <c r="CD106" s="4"/>
      <c r="CE106" s="4"/>
      <c r="CF106" s="4"/>
      <c r="CG106" s="4"/>
      <c r="CH106" s="4"/>
      <c r="CI106" s="4"/>
      <c r="CJ106" s="4"/>
    </row>
    <row r="107" ht="12.75" customHeight="1">
      <c r="A107" s="4"/>
      <c r="B107" s="2"/>
      <c r="C107" s="3"/>
      <c r="D107" s="3"/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197"/>
      <c r="CA107" s="197"/>
      <c r="CB107" s="4"/>
      <c r="CC107" s="4"/>
      <c r="CD107" s="4"/>
      <c r="CE107" s="4"/>
      <c r="CF107" s="4"/>
      <c r="CG107" s="4"/>
      <c r="CH107" s="4"/>
      <c r="CI107" s="4"/>
      <c r="CJ107" s="4"/>
    </row>
    <row r="108" ht="12.75" customHeight="1">
      <c r="A108" s="4"/>
      <c r="B108" s="2"/>
      <c r="C108" s="3"/>
      <c r="D108" s="3"/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197"/>
      <c r="CA108" s="197"/>
      <c r="CB108" s="4"/>
      <c r="CC108" s="4"/>
      <c r="CD108" s="4"/>
      <c r="CE108" s="4"/>
      <c r="CF108" s="4"/>
      <c r="CG108" s="4"/>
      <c r="CH108" s="4"/>
      <c r="CI108" s="4"/>
      <c r="CJ108" s="4"/>
    </row>
    <row r="109" ht="12.75" customHeight="1">
      <c r="A109" s="4"/>
      <c r="B109" s="2"/>
      <c r="C109" s="3"/>
      <c r="D109" s="3"/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197"/>
      <c r="CA109" s="197"/>
      <c r="CB109" s="4"/>
      <c r="CC109" s="4"/>
      <c r="CD109" s="4"/>
      <c r="CE109" s="4"/>
      <c r="CF109" s="4"/>
      <c r="CG109" s="4"/>
      <c r="CH109" s="4"/>
      <c r="CI109" s="4"/>
      <c r="CJ109" s="4"/>
    </row>
    <row r="110" ht="12.75" customHeight="1">
      <c r="A110" s="4"/>
      <c r="B110" s="2"/>
      <c r="C110" s="3"/>
      <c r="D110" s="3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197"/>
      <c r="CA110" s="197"/>
      <c r="CB110" s="4"/>
      <c r="CC110" s="4"/>
      <c r="CD110" s="4"/>
      <c r="CE110" s="4"/>
      <c r="CF110" s="4"/>
      <c r="CG110" s="4"/>
      <c r="CH110" s="4"/>
      <c r="CI110" s="4"/>
      <c r="CJ110" s="4"/>
    </row>
    <row r="111" ht="12.75" customHeight="1">
      <c r="A111" s="4"/>
      <c r="B111" s="2"/>
      <c r="C111" s="3"/>
      <c r="D111" s="3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197"/>
      <c r="CA111" s="197"/>
      <c r="CB111" s="4"/>
      <c r="CC111" s="4"/>
      <c r="CD111" s="4"/>
      <c r="CE111" s="4"/>
      <c r="CF111" s="4"/>
      <c r="CG111" s="4"/>
      <c r="CH111" s="4"/>
      <c r="CI111" s="4"/>
      <c r="CJ111" s="4"/>
    </row>
    <row r="112" ht="12.75" customHeight="1">
      <c r="A112" s="4"/>
      <c r="B112" s="2"/>
      <c r="C112" s="3"/>
      <c r="D112" s="3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</row>
    <row r="113" ht="12.75" customHeight="1">
      <c r="A113" s="4"/>
      <c r="B113" s="2"/>
      <c r="C113" s="3"/>
      <c r="D113" s="3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</row>
    <row r="114" ht="12.75" customHeight="1">
      <c r="A114" s="4"/>
      <c r="B114" s="2"/>
      <c r="C114" s="3"/>
      <c r="D114" s="3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</row>
    <row r="115" ht="12.75" customHeight="1">
      <c r="A115" s="4"/>
      <c r="B115" s="2"/>
      <c r="C115" s="3"/>
      <c r="D115" s="3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</row>
    <row r="116" ht="12.75" customHeight="1">
      <c r="A116" s="4"/>
      <c r="B116" s="2"/>
      <c r="C116" s="3"/>
      <c r="D116" s="3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</row>
    <row r="117" ht="12.75" customHeight="1">
      <c r="A117" s="4"/>
      <c r="B117" s="2"/>
      <c r="C117" s="3"/>
      <c r="D117" s="3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</row>
    <row r="118" ht="12.75" customHeight="1">
      <c r="A118" s="4"/>
      <c r="B118" s="2"/>
      <c r="C118" s="3"/>
      <c r="D118" s="3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</row>
    <row r="119" ht="12.75" customHeight="1">
      <c r="A119" s="4"/>
      <c r="B119" s="2"/>
      <c r="C119" s="3"/>
      <c r="D119" s="3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</row>
    <row r="120" ht="12.75" customHeight="1">
      <c r="A120" s="4"/>
      <c r="B120" s="2"/>
      <c r="C120" s="3"/>
      <c r="D120" s="3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</row>
    <row r="121" ht="12.75" customHeight="1">
      <c r="A121" s="4"/>
      <c r="B121" s="2"/>
      <c r="C121" s="3"/>
      <c r="D121" s="3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</row>
    <row r="122" ht="12.75" customHeight="1">
      <c r="A122" s="4"/>
      <c r="B122" s="2"/>
      <c r="C122" s="3"/>
      <c r="D122" s="3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</row>
    <row r="123" ht="12.75" customHeight="1">
      <c r="A123" s="4"/>
      <c r="B123" s="2"/>
      <c r="C123" s="3"/>
      <c r="D123" s="3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</row>
    <row r="124" ht="12.75" customHeight="1">
      <c r="A124" s="4"/>
      <c r="B124" s="2"/>
      <c r="C124" s="3"/>
      <c r="D124" s="3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</row>
    <row r="125" ht="12.75" customHeight="1">
      <c r="A125" s="4"/>
      <c r="B125" s="2"/>
      <c r="C125" s="3"/>
      <c r="D125" s="3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</row>
    <row r="126" ht="12.75" customHeight="1">
      <c r="A126" s="4"/>
      <c r="B126" s="2"/>
      <c r="C126" s="3"/>
      <c r="D126" s="3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</row>
    <row r="127" ht="12.75" customHeight="1">
      <c r="A127" s="4"/>
      <c r="B127" s="2"/>
      <c r="C127" s="3"/>
      <c r="D127" s="3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</row>
    <row r="128" ht="12.75" customHeight="1">
      <c r="A128" s="4"/>
      <c r="B128" s="2"/>
      <c r="C128" s="3"/>
      <c r="D128" s="3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</row>
    <row r="129" ht="12.75" customHeight="1">
      <c r="A129" s="4"/>
      <c r="B129" s="2"/>
      <c r="C129" s="3"/>
      <c r="D129" s="3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</row>
    <row r="130" ht="12.75" customHeight="1">
      <c r="A130" s="4"/>
      <c r="B130" s="2"/>
      <c r="C130" s="3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</row>
    <row r="131" ht="12.75" customHeight="1">
      <c r="A131" s="4"/>
      <c r="B131" s="2"/>
      <c r="C131" s="3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</row>
    <row r="132" ht="12.75" customHeight="1">
      <c r="A132" s="4"/>
      <c r="B132" s="2"/>
      <c r="C132" s="3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</row>
    <row r="133" ht="12.75" customHeight="1">
      <c r="A133" s="4"/>
      <c r="B133" s="2"/>
      <c r="C133" s="3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</row>
    <row r="134" ht="12.75" customHeight="1">
      <c r="A134" s="4"/>
      <c r="B134" s="2"/>
      <c r="C134" s="3"/>
      <c r="D134" s="3"/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</row>
    <row r="135" ht="12.75" customHeight="1">
      <c r="A135" s="4"/>
      <c r="B135" s="2"/>
      <c r="C135" s="3"/>
      <c r="D135" s="3"/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</row>
    <row r="136" ht="12.75" customHeight="1">
      <c r="A136" s="4"/>
      <c r="B136" s="2"/>
      <c r="C136" s="3"/>
      <c r="D136" s="3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</row>
    <row r="137" ht="12.75" customHeight="1">
      <c r="A137" s="4"/>
      <c r="B137" s="2"/>
      <c r="C137" s="3"/>
      <c r="D137" s="3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</row>
    <row r="138" ht="12.75" customHeight="1">
      <c r="A138" s="4"/>
      <c r="B138" s="2"/>
      <c r="C138" s="3"/>
      <c r="D138" s="3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</row>
    <row r="139" ht="12.75" customHeight="1">
      <c r="A139" s="4"/>
      <c r="B139" s="2"/>
      <c r="C139" s="3"/>
      <c r="D139" s="3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</row>
    <row r="140" ht="12.75" customHeight="1">
      <c r="A140" s="4"/>
      <c r="B140" s="2"/>
      <c r="C140" s="3"/>
      <c r="D140" s="3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</row>
    <row r="141" ht="12.75" customHeight="1">
      <c r="A141" s="4"/>
      <c r="B141" s="2"/>
      <c r="C141" s="3"/>
      <c r="D141" s="3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</row>
    <row r="142" ht="12.75" customHeight="1">
      <c r="A142" s="4"/>
      <c r="B142" s="2"/>
      <c r="C142" s="3"/>
      <c r="D142" s="3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</row>
    <row r="143" ht="12.75" customHeight="1">
      <c r="A143" s="4"/>
      <c r="B143" s="2"/>
      <c r="C143" s="3"/>
      <c r="D143" s="3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</row>
    <row r="144" ht="12.75" customHeight="1">
      <c r="A144" s="4"/>
      <c r="B144" s="2"/>
      <c r="C144" s="3"/>
      <c r="D144" s="3"/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</row>
    <row r="145" ht="12.75" customHeight="1">
      <c r="A145" s="4"/>
      <c r="B145" s="2"/>
      <c r="C145" s="3"/>
      <c r="D145" s="3"/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</row>
    <row r="146" ht="12.75" customHeight="1">
      <c r="A146" s="4"/>
      <c r="B146" s="2"/>
      <c r="C146" s="3"/>
      <c r="D146" s="3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</row>
    <row r="147" ht="12.75" customHeight="1">
      <c r="A147" s="4"/>
      <c r="B147" s="2"/>
      <c r="C147" s="3"/>
      <c r="D147" s="3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</row>
    <row r="148" ht="12.75" customHeight="1">
      <c r="A148" s="4"/>
      <c r="B148" s="2"/>
      <c r="C148" s="3"/>
      <c r="D148" s="3"/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</row>
    <row r="149" ht="12.75" customHeight="1">
      <c r="A149" s="4"/>
      <c r="B149" s="2"/>
      <c r="C149" s="3"/>
      <c r="D149" s="3"/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</row>
    <row r="150" ht="12.75" customHeight="1">
      <c r="A150" s="4"/>
      <c r="B150" s="2"/>
      <c r="C150" s="3"/>
      <c r="D150" s="3"/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</row>
    <row r="151" ht="12.75" customHeight="1">
      <c r="A151" s="4"/>
      <c r="B151" s="2"/>
      <c r="C151" s="3"/>
      <c r="D151" s="3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</row>
    <row r="152" ht="12.75" customHeight="1">
      <c r="A152" s="4"/>
      <c r="B152" s="2"/>
      <c r="C152" s="3"/>
      <c r="D152" s="3"/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</row>
    <row r="153" ht="12.75" customHeight="1">
      <c r="A153" s="4"/>
      <c r="B153" s="2"/>
      <c r="C153" s="3"/>
      <c r="D153" s="3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</row>
    <row r="154" ht="12.75" customHeight="1">
      <c r="A154" s="4"/>
      <c r="B154" s="2"/>
      <c r="C154" s="3"/>
      <c r="D154" s="3"/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</row>
    <row r="155" ht="12.75" customHeight="1">
      <c r="A155" s="4"/>
      <c r="B155" s="2"/>
      <c r="C155" s="3"/>
      <c r="D155" s="3"/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</row>
    <row r="156" ht="12.75" customHeight="1">
      <c r="A156" s="4"/>
      <c r="B156" s="2"/>
      <c r="C156" s="3"/>
      <c r="D156" s="3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</row>
    <row r="157" ht="12.75" customHeight="1">
      <c r="A157" s="4"/>
      <c r="B157" s="2"/>
      <c r="C157" s="3"/>
      <c r="D157" s="3"/>
      <c r="E157" s="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</row>
    <row r="158" ht="12.75" customHeight="1">
      <c r="A158" s="4"/>
      <c r="B158" s="2"/>
      <c r="C158" s="3"/>
      <c r="D158" s="3"/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</row>
    <row r="159" ht="12.75" customHeight="1">
      <c r="A159" s="4"/>
      <c r="B159" s="2"/>
      <c r="C159" s="3"/>
      <c r="D159" s="3"/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</row>
    <row r="160" ht="12.75" customHeight="1">
      <c r="A160" s="4"/>
      <c r="B160" s="2"/>
      <c r="C160" s="3"/>
      <c r="D160" s="3"/>
      <c r="E160" s="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</row>
    <row r="161" ht="12.75" customHeight="1">
      <c r="A161" s="4"/>
      <c r="B161" s="2"/>
      <c r="C161" s="3"/>
      <c r="D161" s="3"/>
      <c r="E161" s="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</row>
    <row r="162" ht="12.75" customHeight="1">
      <c r="A162" s="4"/>
      <c r="B162" s="2"/>
      <c r="C162" s="3"/>
      <c r="D162" s="3"/>
      <c r="E162" s="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</row>
    <row r="163" ht="12.75" customHeight="1">
      <c r="A163" s="4"/>
      <c r="B163" s="2"/>
      <c r="C163" s="3"/>
      <c r="D163" s="3"/>
      <c r="E163" s="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</row>
    <row r="164" ht="12.75" customHeight="1">
      <c r="A164" s="4"/>
      <c r="B164" s="2"/>
      <c r="C164" s="3"/>
      <c r="D164" s="3"/>
      <c r="E164" s="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</row>
    <row r="165" ht="12.75" customHeight="1">
      <c r="A165" s="4"/>
      <c r="B165" s="2"/>
      <c r="C165" s="3"/>
      <c r="D165" s="3"/>
      <c r="E165" s="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</row>
    <row r="166" ht="12.75" customHeight="1">
      <c r="A166" s="4"/>
      <c r="B166" s="2"/>
      <c r="C166" s="3"/>
      <c r="D166" s="3"/>
      <c r="E166" s="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</row>
    <row r="167" ht="12.75" customHeight="1">
      <c r="A167" s="4"/>
      <c r="B167" s="2"/>
      <c r="C167" s="3"/>
      <c r="D167" s="3"/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</row>
    <row r="168" ht="12.75" customHeight="1">
      <c r="A168" s="4"/>
      <c r="B168" s="2"/>
      <c r="C168" s="3"/>
      <c r="D168" s="3"/>
      <c r="E168" s="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</row>
    <row r="169" ht="12.75" customHeight="1">
      <c r="A169" s="4"/>
      <c r="B169" s="2"/>
      <c r="C169" s="3"/>
      <c r="D169" s="3"/>
      <c r="E169" s="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</row>
    <row r="170" ht="12.75" customHeight="1">
      <c r="A170" s="4"/>
      <c r="B170" s="2"/>
      <c r="C170" s="3"/>
      <c r="D170" s="3"/>
      <c r="E170" s="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</row>
    <row r="171" ht="12.75" customHeight="1">
      <c r="A171" s="4"/>
      <c r="B171" s="2"/>
      <c r="C171" s="3"/>
      <c r="D171" s="3"/>
      <c r="E171" s="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</row>
    <row r="172" ht="12.75" customHeight="1">
      <c r="A172" s="4"/>
      <c r="B172" s="2"/>
      <c r="C172" s="3"/>
      <c r="D172" s="3"/>
      <c r="E172" s="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</row>
    <row r="173" ht="12.75" customHeight="1">
      <c r="A173" s="4"/>
      <c r="B173" s="2"/>
      <c r="C173" s="3"/>
      <c r="D173" s="3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</row>
    <row r="174" ht="12.75" customHeight="1">
      <c r="A174" s="4"/>
      <c r="B174" s="2"/>
      <c r="C174" s="3"/>
      <c r="D174" s="3"/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</row>
    <row r="175" ht="12.75" customHeight="1">
      <c r="A175" s="4"/>
      <c r="B175" s="2"/>
      <c r="C175" s="3"/>
      <c r="D175" s="3"/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</row>
    <row r="176" ht="12.75" customHeight="1">
      <c r="A176" s="4"/>
      <c r="B176" s="2"/>
      <c r="C176" s="3"/>
      <c r="D176" s="3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</row>
    <row r="177" ht="12.75" customHeight="1">
      <c r="A177" s="4"/>
      <c r="B177" s="2"/>
      <c r="C177" s="3"/>
      <c r="D177" s="3"/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</row>
    <row r="178" ht="12.75" customHeight="1">
      <c r="A178" s="4"/>
      <c r="B178" s="2"/>
      <c r="C178" s="3"/>
      <c r="D178" s="3"/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</row>
    <row r="179" ht="12.75" customHeight="1">
      <c r="A179" s="4"/>
      <c r="B179" s="2"/>
      <c r="C179" s="3"/>
      <c r="D179" s="3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</row>
    <row r="180" ht="12.75" customHeight="1">
      <c r="A180" s="4"/>
      <c r="B180" s="2"/>
      <c r="C180" s="3"/>
      <c r="D180" s="3"/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</row>
    <row r="181" ht="12.75" customHeight="1">
      <c r="A181" s="4"/>
      <c r="B181" s="2"/>
      <c r="C181" s="3"/>
      <c r="D181" s="3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</row>
    <row r="182" ht="12.75" customHeight="1">
      <c r="A182" s="4"/>
      <c r="B182" s="2"/>
      <c r="C182" s="3"/>
      <c r="D182" s="3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</row>
    <row r="183" ht="12.75" customHeight="1">
      <c r="A183" s="4"/>
      <c r="B183" s="2"/>
      <c r="C183" s="3"/>
      <c r="D183" s="3"/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</row>
    <row r="184" ht="12.75" customHeight="1">
      <c r="A184" s="4"/>
      <c r="B184" s="2"/>
      <c r="C184" s="3"/>
      <c r="D184" s="3"/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</row>
    <row r="185" ht="12.75" customHeight="1">
      <c r="A185" s="4"/>
      <c r="B185" s="2"/>
      <c r="C185" s="3"/>
      <c r="D185" s="3"/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</row>
    <row r="186" ht="12.75" customHeight="1">
      <c r="A186" s="4"/>
      <c r="B186" s="2"/>
      <c r="C186" s="3"/>
      <c r="D186" s="3"/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</row>
    <row r="187" ht="12.75" customHeight="1">
      <c r="A187" s="4"/>
      <c r="B187" s="2"/>
      <c r="C187" s="3"/>
      <c r="D187" s="3"/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</row>
    <row r="188" ht="12.75" customHeight="1">
      <c r="A188" s="4"/>
      <c r="B188" s="2"/>
      <c r="C188" s="3"/>
      <c r="D188" s="3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</row>
    <row r="189" ht="12.75" customHeight="1">
      <c r="A189" s="4"/>
      <c r="B189" s="2"/>
      <c r="C189" s="3"/>
      <c r="D189" s="3"/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</row>
    <row r="190" ht="12.75" customHeight="1">
      <c r="A190" s="4"/>
      <c r="B190" s="2"/>
      <c r="C190" s="3"/>
      <c r="D190" s="3"/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</row>
    <row r="191" ht="12.75" customHeight="1">
      <c r="A191" s="4"/>
      <c r="B191" s="2"/>
      <c r="C191" s="3"/>
      <c r="D191" s="3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</row>
    <row r="192" ht="12.75" customHeight="1">
      <c r="A192" s="4"/>
      <c r="B192" s="2"/>
      <c r="C192" s="3"/>
      <c r="D192" s="3"/>
      <c r="E192" s="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</row>
    <row r="193" ht="12.75" customHeight="1">
      <c r="A193" s="4"/>
      <c r="B193" s="2"/>
      <c r="C193" s="3"/>
      <c r="D193" s="3"/>
      <c r="E193" s="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</row>
    <row r="194" ht="12.75" customHeight="1">
      <c r="A194" s="4"/>
      <c r="B194" s="2"/>
      <c r="C194" s="3"/>
      <c r="D194" s="3"/>
      <c r="E194" s="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</row>
    <row r="195" ht="12.75" customHeight="1">
      <c r="A195" s="4"/>
      <c r="B195" s="2"/>
      <c r="C195" s="3"/>
      <c r="D195" s="3"/>
      <c r="E195" s="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</row>
    <row r="196" ht="12.75" customHeight="1">
      <c r="A196" s="4"/>
      <c r="B196" s="2"/>
      <c r="C196" s="3"/>
      <c r="D196" s="3"/>
      <c r="E196" s="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</row>
    <row r="197" ht="12.75" customHeight="1">
      <c r="A197" s="4"/>
      <c r="B197" s="2"/>
      <c r="C197" s="3"/>
      <c r="D197" s="3"/>
      <c r="E197" s="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</row>
    <row r="198" ht="12.75" customHeight="1">
      <c r="A198" s="4"/>
      <c r="B198" s="2"/>
      <c r="C198" s="3"/>
      <c r="D198" s="3"/>
      <c r="E198" s="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</row>
    <row r="199" ht="12.75" customHeight="1">
      <c r="A199" s="4"/>
      <c r="B199" s="2"/>
      <c r="C199" s="3"/>
      <c r="D199" s="3"/>
      <c r="E199" s="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</row>
    <row r="200" ht="12.75" customHeight="1">
      <c r="A200" s="4"/>
      <c r="B200" s="2"/>
      <c r="C200" s="3"/>
      <c r="D200" s="3"/>
      <c r="E200" s="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</row>
    <row r="201" ht="12.75" customHeight="1">
      <c r="A201" s="4"/>
      <c r="B201" s="2"/>
      <c r="C201" s="3"/>
      <c r="D201" s="3"/>
      <c r="E201" s="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</row>
    <row r="202" ht="12.75" customHeight="1">
      <c r="A202" s="4"/>
      <c r="B202" s="2"/>
      <c r="C202" s="3"/>
      <c r="D202" s="3"/>
      <c r="E202" s="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</row>
    <row r="203" ht="12.75" customHeight="1">
      <c r="A203" s="4"/>
      <c r="B203" s="2"/>
      <c r="C203" s="3"/>
      <c r="D203" s="3"/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</row>
    <row r="204" ht="12.75" customHeight="1">
      <c r="A204" s="4"/>
      <c r="B204" s="2"/>
      <c r="C204" s="3"/>
      <c r="D204" s="3"/>
      <c r="E204" s="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</row>
    <row r="205" ht="12.75" customHeight="1">
      <c r="A205" s="4"/>
      <c r="B205" s="2"/>
      <c r="C205" s="3"/>
      <c r="D205" s="3"/>
      <c r="E205" s="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</row>
    <row r="206" ht="12.75" customHeight="1">
      <c r="A206" s="4"/>
      <c r="B206" s="2"/>
      <c r="C206" s="3"/>
      <c r="D206" s="3"/>
      <c r="E206" s="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</row>
    <row r="207" ht="12.75" customHeight="1">
      <c r="A207" s="4"/>
      <c r="B207" s="2"/>
      <c r="C207" s="3"/>
      <c r="D207" s="3"/>
      <c r="E207" s="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</row>
    <row r="208" ht="12.75" customHeight="1">
      <c r="A208" s="4"/>
      <c r="B208" s="2"/>
      <c r="C208" s="3"/>
      <c r="D208" s="3"/>
      <c r="E208" s="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</row>
    <row r="209" ht="12.75" customHeight="1">
      <c r="A209" s="4"/>
      <c r="B209" s="2"/>
      <c r="C209" s="3"/>
      <c r="D209" s="3"/>
      <c r="E209" s="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</row>
    <row r="210" ht="12.75" customHeight="1">
      <c r="A210" s="4"/>
      <c r="B210" s="2"/>
      <c r="C210" s="3"/>
      <c r="D210" s="3"/>
      <c r="E210" s="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</row>
    <row r="211" ht="12.75" customHeight="1">
      <c r="A211" s="4"/>
      <c r="B211" s="2"/>
      <c r="C211" s="3"/>
      <c r="D211" s="3"/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</row>
    <row r="212" ht="12.75" customHeight="1">
      <c r="A212" s="4"/>
      <c r="B212" s="2"/>
      <c r="C212" s="3"/>
      <c r="D212" s="3"/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</row>
    <row r="213" ht="12.75" customHeight="1">
      <c r="A213" s="4"/>
      <c r="B213" s="2"/>
      <c r="C213" s="3"/>
      <c r="D213" s="3"/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</row>
    <row r="214" ht="12.75" customHeight="1">
      <c r="A214" s="4"/>
      <c r="B214" s="2"/>
      <c r="C214" s="3"/>
      <c r="D214" s="3"/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</row>
    <row r="215" ht="12.75" customHeight="1">
      <c r="A215" s="4"/>
      <c r="B215" s="2"/>
      <c r="C215" s="3"/>
      <c r="D215" s="3"/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</row>
    <row r="216" ht="12.75" customHeight="1">
      <c r="A216" s="4"/>
      <c r="B216" s="2"/>
      <c r="C216" s="3"/>
      <c r="D216" s="3"/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</row>
    <row r="217" ht="12.75" customHeight="1">
      <c r="A217" s="4"/>
      <c r="B217" s="2"/>
      <c r="C217" s="3"/>
      <c r="D217" s="3"/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</row>
    <row r="218" ht="12.75" customHeight="1">
      <c r="A218" s="4"/>
      <c r="B218" s="2"/>
      <c r="C218" s="3"/>
      <c r="D218" s="3"/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</row>
    <row r="219" ht="12.75" customHeight="1">
      <c r="A219" s="4"/>
      <c r="B219" s="2"/>
      <c r="C219" s="3"/>
      <c r="D219" s="3"/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</row>
    <row r="220" ht="12.75" customHeight="1">
      <c r="A220" s="4"/>
      <c r="B220" s="2"/>
      <c r="C220" s="3"/>
      <c r="D220" s="3"/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</row>
    <row r="221" ht="12.75" customHeight="1">
      <c r="A221" s="4"/>
      <c r="B221" s="2"/>
      <c r="C221" s="3"/>
      <c r="D221" s="3"/>
      <c r="E221" s="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</row>
    <row r="222" ht="12.75" customHeight="1">
      <c r="A222" s="4"/>
      <c r="B222" s="2"/>
      <c r="C222" s="3"/>
      <c r="D222" s="3"/>
      <c r="E222" s="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</row>
    <row r="223" ht="12.75" customHeight="1">
      <c r="A223" s="4"/>
      <c r="B223" s="2"/>
      <c r="C223" s="3"/>
      <c r="D223" s="3"/>
      <c r="E223" s="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</row>
    <row r="224" ht="12.75" customHeight="1">
      <c r="A224" s="4"/>
      <c r="B224" s="2"/>
      <c r="C224" s="3"/>
      <c r="D224" s="3"/>
      <c r="E224" s="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</row>
    <row r="225" ht="12.75" customHeight="1">
      <c r="A225" s="4"/>
      <c r="B225" s="2"/>
      <c r="C225" s="3"/>
      <c r="D225" s="3"/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</row>
    <row r="226" ht="12.75" customHeight="1">
      <c r="A226" s="4"/>
      <c r="B226" s="2"/>
      <c r="C226" s="3"/>
      <c r="D226" s="3"/>
      <c r="E226" s="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</row>
    <row r="227" ht="12.75" customHeight="1">
      <c r="A227" s="4"/>
      <c r="B227" s="2"/>
      <c r="C227" s="3"/>
      <c r="D227" s="3"/>
      <c r="E227" s="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</row>
    <row r="228" ht="12.75" customHeight="1">
      <c r="A228" s="4"/>
      <c r="B228" s="2"/>
      <c r="C228" s="3"/>
      <c r="D228" s="3"/>
      <c r="E228" s="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</row>
    <row r="229" ht="12.75" customHeight="1">
      <c r="A229" s="4"/>
      <c r="B229" s="2"/>
      <c r="C229" s="3"/>
      <c r="D229" s="3"/>
      <c r="E229" s="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</row>
    <row r="230" ht="12.75" customHeight="1">
      <c r="A230" s="4"/>
      <c r="B230" s="2"/>
      <c r="C230" s="3"/>
      <c r="D230" s="3"/>
      <c r="E230" s="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</row>
    <row r="231" ht="12.75" customHeight="1">
      <c r="A231" s="4"/>
      <c r="B231" s="2"/>
      <c r="C231" s="3"/>
      <c r="D231" s="3"/>
      <c r="E231" s="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</row>
    <row r="232" ht="12.75" customHeight="1">
      <c r="A232" s="4"/>
      <c r="B232" s="2"/>
      <c r="C232" s="3"/>
      <c r="D232" s="3"/>
      <c r="E232" s="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</row>
    <row r="233" ht="12.75" customHeight="1">
      <c r="A233" s="4"/>
      <c r="B233" s="2"/>
      <c r="C233" s="3"/>
      <c r="D233" s="3"/>
      <c r="E233" s="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</row>
    <row r="234" ht="12.75" customHeight="1">
      <c r="A234" s="4"/>
      <c r="B234" s="2"/>
      <c r="C234" s="3"/>
      <c r="D234" s="3"/>
      <c r="E234" s="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</row>
    <row r="235" ht="12.75" customHeight="1">
      <c r="A235" s="4"/>
      <c r="B235" s="2"/>
      <c r="C235" s="3"/>
      <c r="D235" s="3"/>
      <c r="E235" s="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</row>
    <row r="236" ht="12.75" customHeight="1">
      <c r="A236" s="4"/>
      <c r="B236" s="2"/>
      <c r="C236" s="3"/>
      <c r="D236" s="3"/>
      <c r="E236" s="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</row>
    <row r="237" ht="12.75" customHeight="1">
      <c r="A237" s="4"/>
      <c r="B237" s="2"/>
      <c r="C237" s="3"/>
      <c r="D237" s="3"/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</row>
    <row r="238" ht="12.75" customHeight="1">
      <c r="A238" s="4"/>
      <c r="B238" s="2"/>
      <c r="C238" s="3"/>
      <c r="D238" s="3"/>
      <c r="E238" s="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</row>
    <row r="239" ht="12.75" customHeight="1">
      <c r="A239" s="4"/>
      <c r="B239" s="2"/>
      <c r="C239" s="3"/>
      <c r="D239" s="3"/>
      <c r="E239" s="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</row>
    <row r="240" ht="12.75" customHeight="1">
      <c r="A240" s="4"/>
      <c r="B240" s="2"/>
      <c r="C240" s="3"/>
      <c r="D240" s="3"/>
      <c r="E240" s="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</row>
    <row r="241" ht="12.75" customHeight="1">
      <c r="A241" s="4"/>
      <c r="B241" s="2"/>
      <c r="C241" s="3"/>
      <c r="D241" s="3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</row>
    <row r="242" ht="12.75" customHeight="1">
      <c r="A242" s="4"/>
      <c r="B242" s="2"/>
      <c r="C242" s="3"/>
      <c r="D242" s="3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</row>
    <row r="243" ht="12.75" customHeight="1">
      <c r="A243" s="4"/>
      <c r="B243" s="2"/>
      <c r="C243" s="3"/>
      <c r="D243" s="3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</row>
    <row r="244" ht="12.75" customHeight="1">
      <c r="A244" s="4"/>
      <c r="B244" s="2"/>
      <c r="C244" s="3"/>
      <c r="D244" s="3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</row>
    <row r="245" ht="12.75" customHeight="1">
      <c r="A245" s="4"/>
      <c r="B245" s="2"/>
      <c r="C245" s="3"/>
      <c r="D245" s="3"/>
      <c r="E245" s="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</row>
    <row r="246" ht="12.75" customHeight="1">
      <c r="A246" s="4"/>
      <c r="B246" s="2"/>
      <c r="C246" s="3"/>
      <c r="D246" s="3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</row>
    <row r="247" ht="12.75" customHeight="1">
      <c r="A247" s="4"/>
      <c r="B247" s="2"/>
      <c r="C247" s="3"/>
      <c r="D247" s="3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</row>
    <row r="248" ht="12.75" customHeight="1">
      <c r="A248" s="4"/>
      <c r="B248" s="2"/>
      <c r="C248" s="3"/>
      <c r="D248" s="3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</row>
    <row r="249" ht="12.75" customHeight="1">
      <c r="A249" s="4"/>
      <c r="B249" s="2"/>
      <c r="C249" s="3"/>
      <c r="D249" s="3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</row>
    <row r="250" ht="12.75" customHeight="1">
      <c r="A250" s="4"/>
      <c r="B250" s="2"/>
      <c r="C250" s="3"/>
      <c r="D250" s="3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</row>
    <row r="251" ht="12.75" customHeight="1">
      <c r="A251" s="4"/>
      <c r="B251" s="2"/>
      <c r="C251" s="3"/>
      <c r="D251" s="3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</row>
    <row r="252" ht="12.75" customHeight="1">
      <c r="A252" s="4"/>
      <c r="B252" s="2"/>
      <c r="C252" s="3"/>
      <c r="D252" s="3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</row>
    <row r="253" ht="12.75" customHeight="1">
      <c r="A253" s="4"/>
      <c r="B253" s="2"/>
      <c r="C253" s="3"/>
      <c r="D253" s="3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</row>
    <row r="254" ht="12.75" customHeight="1">
      <c r="A254" s="4"/>
      <c r="B254" s="2"/>
      <c r="C254" s="3"/>
      <c r="D254" s="3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</row>
    <row r="255" ht="12.75" customHeight="1">
      <c r="A255" s="4"/>
      <c r="B255" s="2"/>
      <c r="C255" s="3"/>
      <c r="D255" s="3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</row>
    <row r="256" ht="12.75" customHeight="1">
      <c r="A256" s="4"/>
      <c r="B256" s="2"/>
      <c r="C256" s="3"/>
      <c r="D256" s="3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</row>
    <row r="257" ht="12.75" customHeight="1">
      <c r="A257" s="4"/>
      <c r="B257" s="2"/>
      <c r="C257" s="3"/>
      <c r="D257" s="3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</row>
    <row r="258" ht="12.75" customHeight="1">
      <c r="A258" s="4"/>
      <c r="B258" s="2"/>
      <c r="C258" s="3"/>
      <c r="D258" s="3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</row>
    <row r="259" ht="12.75" customHeight="1">
      <c r="A259" s="4"/>
      <c r="B259" s="2"/>
      <c r="C259" s="3"/>
      <c r="D259" s="3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</row>
    <row r="260" ht="12.75" customHeight="1">
      <c r="A260" s="4"/>
      <c r="B260" s="2"/>
      <c r="C260" s="3"/>
      <c r="D260" s="3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</row>
    <row r="261" ht="12.75" customHeight="1">
      <c r="A261" s="4"/>
      <c r="B261" s="2"/>
      <c r="C261" s="3"/>
      <c r="D261" s="3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</row>
    <row r="262" ht="12.75" customHeight="1">
      <c r="A262" s="4"/>
      <c r="B262" s="2"/>
      <c r="C262" s="3"/>
      <c r="D262" s="3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</row>
    <row r="263" ht="12.75" customHeight="1">
      <c r="A263" s="4"/>
      <c r="B263" s="2"/>
      <c r="C263" s="3"/>
      <c r="D263" s="3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</row>
    <row r="264" ht="12.75" customHeight="1">
      <c r="A264" s="4"/>
      <c r="B264" s="2"/>
      <c r="C264" s="3"/>
      <c r="D264" s="3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</row>
    <row r="265" ht="12.75" customHeight="1">
      <c r="A265" s="4"/>
      <c r="B265" s="2"/>
      <c r="C265" s="3"/>
      <c r="D265" s="3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</row>
    <row r="266" ht="12.75" customHeight="1">
      <c r="A266" s="4"/>
      <c r="B266" s="2"/>
      <c r="C266" s="3"/>
      <c r="D266" s="3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</row>
    <row r="267" ht="12.75" customHeight="1">
      <c r="A267" s="4"/>
      <c r="B267" s="2"/>
      <c r="C267" s="3"/>
      <c r="D267" s="3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</row>
    <row r="268" ht="12.75" customHeight="1">
      <c r="A268" s="4"/>
      <c r="B268" s="2"/>
      <c r="C268" s="3"/>
      <c r="D268" s="3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</row>
    <row r="269" ht="12.75" customHeight="1">
      <c r="A269" s="4"/>
      <c r="B269" s="2"/>
      <c r="C269" s="3"/>
      <c r="D269" s="3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</row>
    <row r="270" ht="12.75" customHeight="1">
      <c r="A270" s="4"/>
      <c r="B270" s="2"/>
      <c r="C270" s="3"/>
      <c r="D270" s="3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</row>
    <row r="271" ht="12.75" customHeight="1">
      <c r="A271" s="4"/>
      <c r="B271" s="2"/>
      <c r="C271" s="3"/>
      <c r="D271" s="3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</row>
    <row r="272" ht="12.75" customHeight="1">
      <c r="A272" s="4"/>
      <c r="B272" s="2"/>
      <c r="C272" s="3"/>
      <c r="D272" s="3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</row>
    <row r="273" ht="12.75" customHeight="1">
      <c r="A273" s="4"/>
      <c r="B273" s="2"/>
      <c r="C273" s="3"/>
      <c r="D273" s="3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</row>
    <row r="274" ht="12.75" customHeight="1">
      <c r="A274" s="4"/>
      <c r="B274" s="2"/>
      <c r="C274" s="3"/>
      <c r="D274" s="3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</row>
    <row r="275" ht="12.75" customHeight="1">
      <c r="A275" s="4"/>
      <c r="B275" s="2"/>
      <c r="C275" s="3"/>
      <c r="D275" s="3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</row>
    <row r="276" ht="12.75" customHeight="1">
      <c r="A276" s="4"/>
      <c r="B276" s="2"/>
      <c r="C276" s="3"/>
      <c r="D276" s="3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</row>
    <row r="277" ht="12.75" customHeight="1">
      <c r="A277" s="4"/>
      <c r="B277" s="2"/>
      <c r="C277" s="3"/>
      <c r="D277" s="3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</row>
    <row r="278" ht="12.75" customHeight="1">
      <c r="A278" s="4"/>
      <c r="B278" s="2"/>
      <c r="C278" s="3"/>
      <c r="D278" s="3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</row>
    <row r="279" ht="12.75" customHeight="1">
      <c r="A279" s="4"/>
      <c r="B279" s="2"/>
      <c r="C279" s="3"/>
      <c r="D279" s="3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</row>
    <row r="280" ht="12.75" customHeight="1">
      <c r="A280" s="4"/>
      <c r="B280" s="2"/>
      <c r="C280" s="3"/>
      <c r="D280" s="3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</row>
    <row r="281" ht="12.75" customHeight="1">
      <c r="A281" s="4"/>
      <c r="B281" s="2"/>
      <c r="C281" s="3"/>
      <c r="D281" s="3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</row>
    <row r="282" ht="12.75" customHeight="1">
      <c r="A282" s="4"/>
      <c r="B282" s="2"/>
      <c r="C282" s="3"/>
      <c r="D282" s="3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</row>
    <row r="283" ht="12.75" customHeight="1">
      <c r="A283" s="4"/>
      <c r="B283" s="2"/>
      <c r="C283" s="3"/>
      <c r="D283" s="3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</row>
    <row r="284" ht="12.75" customHeight="1">
      <c r="A284" s="4"/>
      <c r="B284" s="2"/>
      <c r="C284" s="3"/>
      <c r="D284" s="3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</row>
    <row r="285" ht="12.75" customHeight="1">
      <c r="A285" s="4"/>
      <c r="B285" s="2"/>
      <c r="C285" s="3"/>
      <c r="D285" s="3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</row>
    <row r="286" ht="12.75" customHeight="1">
      <c r="A286" s="4"/>
      <c r="B286" s="2"/>
      <c r="C286" s="3"/>
      <c r="D286" s="3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</row>
    <row r="287" ht="12.75" customHeight="1">
      <c r="A287" s="4"/>
      <c r="B287" s="2"/>
      <c r="C287" s="3"/>
      <c r="D287" s="3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</row>
    <row r="288" ht="12.75" customHeight="1">
      <c r="A288" s="4"/>
      <c r="B288" s="2"/>
      <c r="C288" s="3"/>
      <c r="D288" s="3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</row>
    <row r="289" ht="12.75" customHeight="1">
      <c r="A289" s="4"/>
      <c r="B289" s="2"/>
      <c r="C289" s="3"/>
      <c r="D289" s="3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</row>
    <row r="290" ht="12.75" customHeight="1">
      <c r="A290" s="4"/>
      <c r="B290" s="2"/>
      <c r="C290" s="3"/>
      <c r="D290" s="3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</row>
    <row r="291" ht="12.75" customHeight="1">
      <c r="A291" s="4"/>
      <c r="B291" s="2"/>
      <c r="C291" s="3"/>
      <c r="D291" s="3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</row>
    <row r="292" ht="12.75" customHeight="1">
      <c r="A292" s="4"/>
      <c r="B292" s="2"/>
      <c r="C292" s="3"/>
      <c r="D292" s="3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</row>
    <row r="293" ht="12.75" customHeight="1">
      <c r="A293" s="4"/>
      <c r="B293" s="2"/>
      <c r="C293" s="3"/>
      <c r="D293" s="3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</row>
    <row r="294" ht="12.75" customHeight="1">
      <c r="A294" s="4"/>
      <c r="B294" s="2"/>
      <c r="C294" s="3"/>
      <c r="D294" s="3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</row>
    <row r="295" ht="12.75" customHeight="1">
      <c r="A295" s="4"/>
      <c r="B295" s="2"/>
      <c r="C295" s="3"/>
      <c r="D295" s="3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</row>
    <row r="296" ht="12.75" customHeight="1">
      <c r="A296" s="4"/>
      <c r="B296" s="2"/>
      <c r="C296" s="3"/>
      <c r="D296" s="3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</row>
    <row r="297" ht="12.75" customHeight="1">
      <c r="A297" s="4"/>
      <c r="B297" s="2"/>
      <c r="C297" s="3"/>
      <c r="D297" s="3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</row>
    <row r="298" ht="12.75" customHeight="1">
      <c r="A298" s="4"/>
      <c r="B298" s="2"/>
      <c r="C298" s="3"/>
      <c r="D298" s="3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</row>
    <row r="299" ht="12.75" customHeight="1">
      <c r="A299" s="4"/>
      <c r="B299" s="2"/>
      <c r="C299" s="3"/>
      <c r="D299" s="3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</row>
    <row r="300" ht="12.75" customHeight="1">
      <c r="A300" s="4"/>
      <c r="B300" s="2"/>
      <c r="C300" s="3"/>
      <c r="D300" s="3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</row>
    <row r="301" ht="12.75" customHeight="1">
      <c r="A301" s="4"/>
      <c r="B301" s="2"/>
      <c r="C301" s="3"/>
      <c r="D301" s="3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</row>
    <row r="302" ht="12.75" customHeight="1">
      <c r="A302" s="4"/>
      <c r="B302" s="2"/>
      <c r="C302" s="3"/>
      <c r="D302" s="3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</row>
    <row r="303" ht="12.75" customHeight="1">
      <c r="A303" s="4"/>
      <c r="B303" s="2"/>
      <c r="C303" s="3"/>
      <c r="D303" s="3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</row>
    <row r="304" ht="12.75" customHeight="1">
      <c r="A304" s="4"/>
      <c r="B304" s="2"/>
      <c r="C304" s="3"/>
      <c r="D304" s="3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</row>
    <row r="305" ht="12.75" customHeight="1">
      <c r="A305" s="4"/>
      <c r="B305" s="2"/>
      <c r="C305" s="3"/>
      <c r="D305" s="3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</row>
    <row r="306" ht="12.75" customHeight="1">
      <c r="A306" s="4"/>
      <c r="B306" s="2"/>
      <c r="C306" s="3"/>
      <c r="D306" s="3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</row>
    <row r="307" ht="12.75" customHeight="1">
      <c r="A307" s="4"/>
      <c r="B307" s="2"/>
      <c r="C307" s="3"/>
      <c r="D307" s="3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</row>
    <row r="308" ht="12.75" customHeight="1">
      <c r="A308" s="4"/>
      <c r="B308" s="2"/>
      <c r="C308" s="3"/>
      <c r="D308" s="3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</row>
    <row r="309" ht="12.75" customHeight="1">
      <c r="A309" s="4"/>
      <c r="B309" s="2"/>
      <c r="C309" s="3"/>
      <c r="D309" s="3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</row>
    <row r="310" ht="12.75" customHeight="1">
      <c r="A310" s="4"/>
      <c r="B310" s="2"/>
      <c r="C310" s="3"/>
      <c r="D310" s="3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</row>
    <row r="311" ht="12.75" customHeight="1">
      <c r="A311" s="4"/>
      <c r="B311" s="2"/>
      <c r="C311" s="3"/>
      <c r="D311" s="3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</row>
    <row r="312" ht="12.75" customHeight="1">
      <c r="A312" s="4"/>
      <c r="B312" s="2"/>
      <c r="C312" s="3"/>
      <c r="D312" s="3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</row>
    <row r="313" ht="12.75" customHeight="1">
      <c r="A313" s="4"/>
      <c r="B313" s="2"/>
      <c r="C313" s="3"/>
      <c r="D313" s="3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</row>
    <row r="314" ht="12.75" customHeight="1">
      <c r="A314" s="4"/>
      <c r="B314" s="2"/>
      <c r="C314" s="3"/>
      <c r="D314" s="3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</row>
    <row r="315" ht="12.75" customHeight="1">
      <c r="A315" s="4"/>
      <c r="B315" s="2"/>
      <c r="C315" s="3"/>
      <c r="D315" s="3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</row>
    <row r="316" ht="12.75" customHeight="1">
      <c r="A316" s="4"/>
      <c r="B316" s="2"/>
      <c r="C316" s="3"/>
      <c r="D316" s="3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</row>
    <row r="317" ht="12.75" customHeight="1">
      <c r="A317" s="4"/>
      <c r="B317" s="2"/>
      <c r="C317" s="3"/>
      <c r="D317" s="3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</row>
    <row r="318" ht="12.75" customHeight="1">
      <c r="A318" s="4"/>
      <c r="B318" s="2"/>
      <c r="C318" s="3"/>
      <c r="D318" s="3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</row>
    <row r="319" ht="12.75" customHeight="1">
      <c r="A319" s="4"/>
      <c r="B319" s="2"/>
      <c r="C319" s="3"/>
      <c r="D319" s="3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</row>
    <row r="320" ht="12.75" customHeight="1">
      <c r="A320" s="4"/>
      <c r="B320" s="2"/>
      <c r="C320" s="3"/>
      <c r="D320" s="3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</row>
    <row r="321" ht="12.75" customHeight="1">
      <c r="A321" s="4"/>
      <c r="B321" s="2"/>
      <c r="C321" s="3"/>
      <c r="D321" s="3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</row>
    <row r="322" ht="12.75" customHeight="1">
      <c r="A322" s="4"/>
      <c r="B322" s="2"/>
      <c r="C322" s="3"/>
      <c r="D322" s="3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</row>
    <row r="323" ht="12.75" customHeight="1">
      <c r="A323" s="4"/>
      <c r="B323" s="2"/>
      <c r="C323" s="3"/>
      <c r="D323" s="3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</row>
    <row r="324" ht="12.75" customHeight="1">
      <c r="A324" s="4"/>
      <c r="B324" s="2"/>
      <c r="C324" s="3"/>
      <c r="D324" s="3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</row>
    <row r="325" ht="12.75" customHeight="1">
      <c r="A325" s="4"/>
      <c r="B325" s="2"/>
      <c r="C325" s="3"/>
      <c r="D325" s="3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</row>
    <row r="326" ht="12.75" customHeight="1">
      <c r="A326" s="4"/>
      <c r="B326" s="2"/>
      <c r="C326" s="3"/>
      <c r="D326" s="3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</row>
    <row r="327" ht="12.75" customHeight="1">
      <c r="A327" s="4"/>
      <c r="B327" s="2"/>
      <c r="C327" s="3"/>
      <c r="D327" s="3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</row>
    <row r="328" ht="12.75" customHeight="1">
      <c r="A328" s="4"/>
      <c r="B328" s="2"/>
      <c r="C328" s="3"/>
      <c r="D328" s="3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</row>
    <row r="329" ht="12.75" customHeight="1">
      <c r="A329" s="4"/>
      <c r="B329" s="2"/>
      <c r="C329" s="3"/>
      <c r="D329" s="3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</row>
    <row r="330" ht="12.75" customHeight="1">
      <c r="A330" s="4"/>
      <c r="B330" s="2"/>
      <c r="C330" s="3"/>
      <c r="D330" s="3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</row>
    <row r="331" ht="12.75" customHeight="1">
      <c r="A331" s="4"/>
      <c r="B331" s="2"/>
      <c r="C331" s="3"/>
      <c r="D331" s="3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</row>
    <row r="332" ht="12.75" customHeight="1">
      <c r="A332" s="4"/>
      <c r="B332" s="2"/>
      <c r="C332" s="3"/>
      <c r="D332" s="3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</row>
    <row r="333" ht="12.75" customHeight="1">
      <c r="A333" s="4"/>
      <c r="B333" s="2"/>
      <c r="C333" s="3"/>
      <c r="D333" s="3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</row>
    <row r="334" ht="12.75" customHeight="1">
      <c r="A334" s="4"/>
      <c r="B334" s="2"/>
      <c r="C334" s="3"/>
      <c r="D334" s="3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</row>
    <row r="335" ht="12.75" customHeight="1">
      <c r="A335" s="4"/>
      <c r="B335" s="2"/>
      <c r="C335" s="3"/>
      <c r="D335" s="3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</row>
    <row r="336" ht="12.75" customHeight="1">
      <c r="A336" s="4"/>
      <c r="B336" s="2"/>
      <c r="C336" s="3"/>
      <c r="D336" s="3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</row>
    <row r="337" ht="12.75" customHeight="1">
      <c r="A337" s="4"/>
      <c r="B337" s="2"/>
      <c r="C337" s="3"/>
      <c r="D337" s="3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</row>
    <row r="338" ht="12.75" customHeight="1">
      <c r="A338" s="4"/>
      <c r="B338" s="2"/>
      <c r="C338" s="3"/>
      <c r="D338" s="3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</row>
    <row r="339" ht="12.75" customHeight="1">
      <c r="A339" s="4"/>
      <c r="B339" s="2"/>
      <c r="C339" s="3"/>
      <c r="D339" s="3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</row>
    <row r="340" ht="12.75" customHeight="1">
      <c r="A340" s="4"/>
      <c r="B340" s="2"/>
      <c r="C340" s="3"/>
      <c r="D340" s="3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</row>
    <row r="341" ht="12.75" customHeight="1">
      <c r="A341" s="4"/>
      <c r="B341" s="2"/>
      <c r="C341" s="3"/>
      <c r="D341" s="3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</row>
    <row r="342" ht="12.75" customHeight="1">
      <c r="A342" s="4"/>
      <c r="B342" s="2"/>
      <c r="C342" s="3"/>
      <c r="D342" s="3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</row>
    <row r="343" ht="12.75" customHeight="1">
      <c r="A343" s="4"/>
      <c r="B343" s="2"/>
      <c r="C343" s="3"/>
      <c r="D343" s="3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</row>
    <row r="344" ht="12.75" customHeight="1">
      <c r="A344" s="4"/>
      <c r="B344" s="2"/>
      <c r="C344" s="3"/>
      <c r="D344" s="3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</row>
    <row r="345" ht="12.75" customHeight="1">
      <c r="A345" s="4"/>
      <c r="B345" s="2"/>
      <c r="C345" s="3"/>
      <c r="D345" s="3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</row>
    <row r="346" ht="12.75" customHeight="1">
      <c r="A346" s="4"/>
      <c r="B346" s="2"/>
      <c r="C346" s="3"/>
      <c r="D346" s="3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</row>
    <row r="347" ht="12.75" customHeight="1">
      <c r="A347" s="4"/>
      <c r="B347" s="2"/>
      <c r="C347" s="3"/>
      <c r="D347" s="3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</row>
    <row r="348" ht="12.75" customHeight="1">
      <c r="A348" s="4"/>
      <c r="B348" s="2"/>
      <c r="C348" s="3"/>
      <c r="D348" s="3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</row>
    <row r="349" ht="12.75" customHeight="1">
      <c r="A349" s="4"/>
      <c r="B349" s="2"/>
      <c r="C349" s="3"/>
      <c r="D349" s="3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</row>
    <row r="350" ht="12.75" customHeight="1">
      <c r="A350" s="4"/>
      <c r="B350" s="2"/>
      <c r="C350" s="3"/>
      <c r="D350" s="3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</row>
    <row r="351" ht="12.75" customHeight="1">
      <c r="A351" s="4"/>
      <c r="B351" s="2"/>
      <c r="C351" s="3"/>
      <c r="D351" s="3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</row>
    <row r="352" ht="12.75" customHeight="1">
      <c r="A352" s="4"/>
      <c r="B352" s="2"/>
      <c r="C352" s="3"/>
      <c r="D352" s="3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</row>
    <row r="353" ht="12.75" customHeight="1">
      <c r="A353" s="4"/>
      <c r="B353" s="2"/>
      <c r="C353" s="3"/>
      <c r="D353" s="3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</row>
    <row r="354" ht="12.75" customHeight="1">
      <c r="A354" s="4"/>
      <c r="B354" s="2"/>
      <c r="C354" s="3"/>
      <c r="D354" s="3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</row>
    <row r="355" ht="12.75" customHeight="1">
      <c r="A355" s="4"/>
      <c r="B355" s="2"/>
      <c r="C355" s="3"/>
      <c r="D355" s="3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</row>
    <row r="356" ht="12.75" customHeight="1">
      <c r="A356" s="4"/>
      <c r="B356" s="2"/>
      <c r="C356" s="3"/>
      <c r="D356" s="3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</row>
    <row r="357" ht="12.75" customHeight="1">
      <c r="A357" s="4"/>
      <c r="B357" s="2"/>
      <c r="C357" s="3"/>
      <c r="D357" s="3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</row>
    <row r="358" ht="12.75" customHeight="1">
      <c r="A358" s="4"/>
      <c r="B358" s="2"/>
      <c r="C358" s="3"/>
      <c r="D358" s="3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</row>
    <row r="359" ht="12.75" customHeight="1">
      <c r="A359" s="4"/>
      <c r="B359" s="2"/>
      <c r="C359" s="3"/>
      <c r="D359" s="3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</row>
    <row r="360" ht="12.75" customHeight="1">
      <c r="A360" s="4"/>
      <c r="B360" s="2"/>
      <c r="C360" s="3"/>
      <c r="D360" s="3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</row>
    <row r="361" ht="12.75" customHeight="1">
      <c r="A361" s="4"/>
      <c r="B361" s="2"/>
      <c r="C361" s="3"/>
      <c r="D361" s="3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</row>
    <row r="362" ht="12.75" customHeight="1">
      <c r="A362" s="4"/>
      <c r="B362" s="2"/>
      <c r="C362" s="3"/>
      <c r="D362" s="3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</row>
    <row r="363" ht="12.75" customHeight="1">
      <c r="A363" s="4"/>
      <c r="B363" s="2"/>
      <c r="C363" s="3"/>
      <c r="D363" s="3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</row>
    <row r="364" ht="12.75" customHeight="1">
      <c r="A364" s="4"/>
      <c r="B364" s="2"/>
      <c r="C364" s="3"/>
      <c r="D364" s="3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</row>
    <row r="365" ht="12.75" customHeight="1">
      <c r="A365" s="4"/>
      <c r="B365" s="2"/>
      <c r="C365" s="3"/>
      <c r="D365" s="3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</row>
    <row r="366" ht="12.75" customHeight="1">
      <c r="A366" s="4"/>
      <c r="B366" s="2"/>
      <c r="C366" s="3"/>
      <c r="D366" s="3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</row>
    <row r="367" ht="12.75" customHeight="1">
      <c r="A367" s="4"/>
      <c r="B367" s="2"/>
      <c r="C367" s="3"/>
      <c r="D367" s="3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</row>
    <row r="368" ht="12.75" customHeight="1">
      <c r="A368" s="4"/>
      <c r="B368" s="2"/>
      <c r="C368" s="3"/>
      <c r="D368" s="3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</row>
    <row r="369" ht="12.75" customHeight="1">
      <c r="A369" s="4"/>
      <c r="B369" s="2"/>
      <c r="C369" s="3"/>
      <c r="D369" s="3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</row>
    <row r="370" ht="12.75" customHeight="1">
      <c r="A370" s="4"/>
      <c r="B370" s="2"/>
      <c r="C370" s="3"/>
      <c r="D370" s="3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</row>
    <row r="371" ht="12.75" customHeight="1">
      <c r="A371" s="4"/>
      <c r="B371" s="2"/>
      <c r="C371" s="3"/>
      <c r="D371" s="3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</row>
    <row r="372" ht="12.75" customHeight="1">
      <c r="A372" s="4"/>
      <c r="B372" s="2"/>
      <c r="C372" s="3"/>
      <c r="D372" s="3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</row>
    <row r="373" ht="12.75" customHeight="1">
      <c r="A373" s="4"/>
      <c r="B373" s="2"/>
      <c r="C373" s="3"/>
      <c r="D373" s="3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</row>
    <row r="374" ht="12.75" customHeight="1">
      <c r="A374" s="4"/>
      <c r="B374" s="2"/>
      <c r="C374" s="3"/>
      <c r="D374" s="3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</row>
    <row r="375" ht="12.75" customHeight="1">
      <c r="A375" s="4"/>
      <c r="B375" s="2"/>
      <c r="C375" s="3"/>
      <c r="D375" s="3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</row>
    <row r="376" ht="12.75" customHeight="1">
      <c r="A376" s="4"/>
      <c r="B376" s="2"/>
      <c r="C376" s="3"/>
      <c r="D376" s="3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</row>
    <row r="377" ht="12.75" customHeight="1">
      <c r="A377" s="4"/>
      <c r="B377" s="2"/>
      <c r="C377" s="3"/>
      <c r="D377" s="3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</row>
    <row r="378" ht="12.75" customHeight="1">
      <c r="A378" s="4"/>
      <c r="B378" s="2"/>
      <c r="C378" s="3"/>
      <c r="D378" s="3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</row>
    <row r="379" ht="12.75" customHeight="1">
      <c r="A379" s="4"/>
      <c r="B379" s="2"/>
      <c r="C379" s="3"/>
      <c r="D379" s="3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</row>
    <row r="380" ht="12.75" customHeight="1">
      <c r="A380" s="4"/>
      <c r="B380" s="2"/>
      <c r="C380" s="3"/>
      <c r="D380" s="3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</row>
    <row r="381" ht="12.75" customHeight="1">
      <c r="A381" s="4"/>
      <c r="B381" s="2"/>
      <c r="C381" s="3"/>
      <c r="D381" s="3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</row>
    <row r="382" ht="12.75" customHeight="1">
      <c r="A382" s="4"/>
      <c r="B382" s="2"/>
      <c r="C382" s="3"/>
      <c r="D382" s="3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</row>
    <row r="383" ht="12.75" customHeight="1">
      <c r="A383" s="4"/>
      <c r="B383" s="2"/>
      <c r="C383" s="3"/>
      <c r="D383" s="3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</row>
    <row r="384" ht="12.75" customHeight="1">
      <c r="A384" s="4"/>
      <c r="B384" s="2"/>
      <c r="C384" s="3"/>
      <c r="D384" s="3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</row>
    <row r="385" ht="12.75" customHeight="1">
      <c r="A385" s="4"/>
      <c r="B385" s="2"/>
      <c r="C385" s="3"/>
      <c r="D385" s="3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</row>
    <row r="386" ht="12.75" customHeight="1">
      <c r="A386" s="4"/>
      <c r="B386" s="2"/>
      <c r="C386" s="3"/>
      <c r="D386" s="3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</row>
    <row r="387" ht="12.75" customHeight="1">
      <c r="A387" s="4"/>
      <c r="B387" s="2"/>
      <c r="C387" s="3"/>
      <c r="D387" s="3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</row>
    <row r="388" ht="12.75" customHeight="1">
      <c r="A388" s="4"/>
      <c r="B388" s="2"/>
      <c r="C388" s="3"/>
      <c r="D388" s="3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</row>
    <row r="389" ht="12.75" customHeight="1">
      <c r="A389" s="4"/>
      <c r="B389" s="2"/>
      <c r="C389" s="3"/>
      <c r="D389" s="3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</row>
    <row r="390" ht="12.75" customHeight="1">
      <c r="A390" s="4"/>
      <c r="B390" s="2"/>
      <c r="C390" s="3"/>
      <c r="D390" s="3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</row>
    <row r="391" ht="12.75" customHeight="1">
      <c r="A391" s="4"/>
      <c r="B391" s="2"/>
      <c r="C391" s="3"/>
      <c r="D391" s="3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</row>
    <row r="392" ht="12.75" customHeight="1">
      <c r="A392" s="4"/>
      <c r="B392" s="2"/>
      <c r="C392" s="3"/>
      <c r="D392" s="3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</row>
    <row r="393" ht="12.75" customHeight="1">
      <c r="A393" s="4"/>
      <c r="B393" s="2"/>
      <c r="C393" s="3"/>
      <c r="D393" s="3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</row>
    <row r="394" ht="12.75" customHeight="1">
      <c r="A394" s="4"/>
      <c r="B394" s="2"/>
      <c r="C394" s="3"/>
      <c r="D394" s="3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</row>
    <row r="395" ht="12.75" customHeight="1">
      <c r="A395" s="4"/>
      <c r="B395" s="2"/>
      <c r="C395" s="3"/>
      <c r="D395" s="3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</row>
    <row r="396" ht="12.75" customHeight="1">
      <c r="A396" s="4"/>
      <c r="B396" s="2"/>
      <c r="C396" s="3"/>
      <c r="D396" s="3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</row>
    <row r="397" ht="12.75" customHeight="1">
      <c r="A397" s="4"/>
      <c r="B397" s="2"/>
      <c r="C397" s="3"/>
      <c r="D397" s="3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</row>
    <row r="398" ht="12.75" customHeight="1">
      <c r="A398" s="4"/>
      <c r="B398" s="2"/>
      <c r="C398" s="3"/>
      <c r="D398" s="3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</row>
    <row r="399" ht="12.75" customHeight="1">
      <c r="A399" s="4"/>
      <c r="B399" s="2"/>
      <c r="C399" s="3"/>
      <c r="D399" s="3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</row>
    <row r="400" ht="12.75" customHeight="1">
      <c r="A400" s="4"/>
      <c r="B400" s="2"/>
      <c r="C400" s="3"/>
      <c r="D400" s="3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</row>
    <row r="401" ht="12.75" customHeight="1">
      <c r="A401" s="4"/>
      <c r="B401" s="2"/>
      <c r="C401" s="3"/>
      <c r="D401" s="3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</row>
    <row r="402" ht="12.75" customHeight="1">
      <c r="A402" s="4"/>
      <c r="B402" s="2"/>
      <c r="C402" s="3"/>
      <c r="D402" s="3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</row>
    <row r="403" ht="12.75" customHeight="1">
      <c r="A403" s="4"/>
      <c r="B403" s="2"/>
      <c r="C403" s="3"/>
      <c r="D403" s="3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</row>
    <row r="404" ht="12.75" customHeight="1">
      <c r="A404" s="4"/>
      <c r="B404" s="2"/>
      <c r="C404" s="3"/>
      <c r="D404" s="3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</row>
    <row r="405" ht="12.75" customHeight="1">
      <c r="A405" s="4"/>
      <c r="B405" s="2"/>
      <c r="C405" s="3"/>
      <c r="D405" s="3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</row>
    <row r="406" ht="12.75" customHeight="1">
      <c r="A406" s="4"/>
      <c r="B406" s="2"/>
      <c r="C406" s="3"/>
      <c r="D406" s="3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</row>
    <row r="407" ht="12.75" customHeight="1">
      <c r="A407" s="4"/>
      <c r="B407" s="2"/>
      <c r="C407" s="3"/>
      <c r="D407" s="3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</row>
    <row r="408" ht="12.75" customHeight="1">
      <c r="A408" s="4"/>
      <c r="B408" s="2"/>
      <c r="C408" s="3"/>
      <c r="D408" s="3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</row>
    <row r="409" ht="12.75" customHeight="1">
      <c r="A409" s="4"/>
      <c r="B409" s="2"/>
      <c r="C409" s="3"/>
      <c r="D409" s="3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</row>
    <row r="410" ht="12.75" customHeight="1">
      <c r="A410" s="4"/>
      <c r="B410" s="2"/>
      <c r="C410" s="3"/>
      <c r="D410" s="3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</row>
    <row r="411" ht="12.75" customHeight="1">
      <c r="A411" s="4"/>
      <c r="B411" s="2"/>
      <c r="C411" s="3"/>
      <c r="D411" s="3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</row>
    <row r="412" ht="12.75" customHeight="1">
      <c r="A412" s="4"/>
      <c r="B412" s="2"/>
      <c r="C412" s="3"/>
      <c r="D412" s="3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</row>
    <row r="413" ht="12.75" customHeight="1">
      <c r="A413" s="4"/>
      <c r="B413" s="2"/>
      <c r="C413" s="3"/>
      <c r="D413" s="3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</row>
    <row r="414" ht="12.75" customHeight="1">
      <c r="A414" s="4"/>
      <c r="B414" s="2"/>
      <c r="C414" s="3"/>
      <c r="D414" s="3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</row>
    <row r="415" ht="12.75" customHeight="1">
      <c r="A415" s="4"/>
      <c r="B415" s="2"/>
      <c r="C415" s="3"/>
      <c r="D415" s="3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</row>
    <row r="416" ht="12.75" customHeight="1">
      <c r="A416" s="4"/>
      <c r="B416" s="2"/>
      <c r="C416" s="3"/>
      <c r="D416" s="3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</row>
    <row r="417" ht="12.75" customHeight="1">
      <c r="A417" s="4"/>
      <c r="B417" s="2"/>
      <c r="C417" s="3"/>
      <c r="D417" s="3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</row>
    <row r="418" ht="12.75" customHeight="1">
      <c r="A418" s="4"/>
      <c r="B418" s="2"/>
      <c r="C418" s="3"/>
      <c r="D418" s="3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</row>
    <row r="419" ht="12.75" customHeight="1">
      <c r="A419" s="4"/>
      <c r="B419" s="2"/>
      <c r="C419" s="3"/>
      <c r="D419" s="3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</row>
    <row r="420" ht="12.75" customHeight="1">
      <c r="A420" s="4"/>
      <c r="B420" s="2"/>
      <c r="C420" s="3"/>
      <c r="D420" s="3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</row>
    <row r="421" ht="12.75" customHeight="1">
      <c r="A421" s="4"/>
      <c r="B421" s="2"/>
      <c r="C421" s="3"/>
      <c r="D421" s="3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</row>
    <row r="422" ht="12.75" customHeight="1">
      <c r="A422" s="4"/>
      <c r="B422" s="2"/>
      <c r="C422" s="3"/>
      <c r="D422" s="3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</row>
    <row r="423" ht="12.75" customHeight="1">
      <c r="A423" s="4"/>
      <c r="B423" s="2"/>
      <c r="C423" s="3"/>
      <c r="D423" s="3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</row>
    <row r="424" ht="12.75" customHeight="1">
      <c r="A424" s="4"/>
      <c r="B424" s="2"/>
      <c r="C424" s="3"/>
      <c r="D424" s="3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</row>
    <row r="425" ht="12.75" customHeight="1">
      <c r="A425" s="4"/>
      <c r="B425" s="2"/>
      <c r="C425" s="3"/>
      <c r="D425" s="3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</row>
    <row r="426" ht="12.75" customHeight="1">
      <c r="A426" s="4"/>
      <c r="B426" s="2"/>
      <c r="C426" s="3"/>
      <c r="D426" s="3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</row>
    <row r="427" ht="12.75" customHeight="1">
      <c r="A427" s="4"/>
      <c r="B427" s="2"/>
      <c r="C427" s="3"/>
      <c r="D427" s="3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</row>
    <row r="428" ht="12.75" customHeight="1">
      <c r="A428" s="4"/>
      <c r="B428" s="2"/>
      <c r="C428" s="3"/>
      <c r="D428" s="3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</row>
    <row r="429" ht="12.75" customHeight="1">
      <c r="A429" s="4"/>
      <c r="B429" s="2"/>
      <c r="C429" s="3"/>
      <c r="D429" s="3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</row>
    <row r="430" ht="12.75" customHeight="1">
      <c r="A430" s="4"/>
      <c r="B430" s="2"/>
      <c r="C430" s="3"/>
      <c r="D430" s="3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</row>
    <row r="431" ht="12.75" customHeight="1">
      <c r="A431" s="4"/>
      <c r="B431" s="2"/>
      <c r="C431" s="3"/>
      <c r="D431" s="3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</row>
    <row r="432" ht="12.75" customHeight="1">
      <c r="A432" s="4"/>
      <c r="B432" s="2"/>
      <c r="C432" s="3"/>
      <c r="D432" s="3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</row>
    <row r="433" ht="12.75" customHeight="1">
      <c r="A433" s="4"/>
      <c r="B433" s="2"/>
      <c r="C433" s="3"/>
      <c r="D433" s="3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</row>
    <row r="434" ht="12.75" customHeight="1">
      <c r="A434" s="4"/>
      <c r="B434" s="2"/>
      <c r="C434" s="3"/>
      <c r="D434" s="3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</row>
    <row r="435" ht="12.75" customHeight="1">
      <c r="A435" s="4"/>
      <c r="B435" s="2"/>
      <c r="C435" s="3"/>
      <c r="D435" s="3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</row>
    <row r="436" ht="12.75" customHeight="1">
      <c r="A436" s="4"/>
      <c r="B436" s="2"/>
      <c r="C436" s="3"/>
      <c r="D436" s="3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</row>
    <row r="437" ht="12.75" customHeight="1">
      <c r="A437" s="4"/>
      <c r="B437" s="2"/>
      <c r="C437" s="3"/>
      <c r="D437" s="3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</row>
    <row r="438" ht="12.75" customHeight="1">
      <c r="A438" s="4"/>
      <c r="B438" s="2"/>
      <c r="C438" s="3"/>
      <c r="D438" s="3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</row>
    <row r="439" ht="12.75" customHeight="1">
      <c r="A439" s="4"/>
      <c r="B439" s="2"/>
      <c r="C439" s="3"/>
      <c r="D439" s="3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</row>
    <row r="440" ht="12.75" customHeight="1">
      <c r="A440" s="4"/>
      <c r="B440" s="2"/>
      <c r="C440" s="3"/>
      <c r="D440" s="3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</row>
    <row r="441" ht="12.75" customHeight="1">
      <c r="A441" s="4"/>
      <c r="B441" s="2"/>
      <c r="C441" s="3"/>
      <c r="D441" s="3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</row>
    <row r="442" ht="12.75" customHeight="1">
      <c r="A442" s="4"/>
      <c r="B442" s="2"/>
      <c r="C442" s="3"/>
      <c r="D442" s="3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</row>
    <row r="443" ht="12.75" customHeight="1">
      <c r="A443" s="4"/>
      <c r="B443" s="2"/>
      <c r="C443" s="3"/>
      <c r="D443" s="3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</row>
    <row r="444" ht="12.75" customHeight="1">
      <c r="A444" s="4"/>
      <c r="B444" s="2"/>
      <c r="C444" s="3"/>
      <c r="D444" s="3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</row>
    <row r="445" ht="12.75" customHeight="1">
      <c r="A445" s="4"/>
      <c r="B445" s="2"/>
      <c r="C445" s="3"/>
      <c r="D445" s="3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</row>
    <row r="446" ht="12.75" customHeight="1">
      <c r="A446" s="4"/>
      <c r="B446" s="2"/>
      <c r="C446" s="3"/>
      <c r="D446" s="3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</row>
    <row r="447" ht="12.75" customHeight="1">
      <c r="A447" s="4"/>
      <c r="B447" s="2"/>
      <c r="C447" s="3"/>
      <c r="D447" s="3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</row>
    <row r="448" ht="12.75" customHeight="1">
      <c r="A448" s="4"/>
      <c r="B448" s="2"/>
      <c r="C448" s="3"/>
      <c r="D448" s="3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</row>
    <row r="449" ht="12.75" customHeight="1">
      <c r="A449" s="4"/>
      <c r="B449" s="2"/>
      <c r="C449" s="3"/>
      <c r="D449" s="3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</row>
    <row r="450" ht="12.75" customHeight="1">
      <c r="A450" s="4"/>
      <c r="B450" s="2"/>
      <c r="C450" s="3"/>
      <c r="D450" s="3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</row>
    <row r="451" ht="12.75" customHeight="1">
      <c r="A451" s="4"/>
      <c r="B451" s="2"/>
      <c r="C451" s="3"/>
      <c r="D451" s="3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</row>
    <row r="452" ht="12.75" customHeight="1">
      <c r="A452" s="4"/>
      <c r="B452" s="2"/>
      <c r="C452" s="3"/>
      <c r="D452" s="3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</row>
    <row r="453" ht="12.75" customHeight="1">
      <c r="A453" s="4"/>
      <c r="B453" s="2"/>
      <c r="C453" s="3"/>
      <c r="D453" s="3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</row>
    <row r="454" ht="12.75" customHeight="1">
      <c r="A454" s="4"/>
      <c r="B454" s="2"/>
      <c r="C454" s="3"/>
      <c r="D454" s="3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</row>
    <row r="455" ht="12.75" customHeight="1">
      <c r="A455" s="4"/>
      <c r="B455" s="2"/>
      <c r="C455" s="3"/>
      <c r="D455" s="3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</row>
    <row r="456" ht="12.75" customHeight="1">
      <c r="A456" s="4"/>
      <c r="B456" s="2"/>
      <c r="C456" s="3"/>
      <c r="D456" s="3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</row>
    <row r="457" ht="12.75" customHeight="1">
      <c r="A457" s="4"/>
      <c r="B457" s="2"/>
      <c r="C457" s="3"/>
      <c r="D457" s="3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</row>
    <row r="458" ht="12.75" customHeight="1">
      <c r="A458" s="4"/>
      <c r="B458" s="2"/>
      <c r="C458" s="3"/>
      <c r="D458" s="3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</row>
    <row r="459" ht="12.75" customHeight="1">
      <c r="A459" s="4"/>
      <c r="B459" s="2"/>
      <c r="C459" s="3"/>
      <c r="D459" s="3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</row>
    <row r="460" ht="12.75" customHeight="1">
      <c r="A460" s="4"/>
      <c r="B460" s="2"/>
      <c r="C460" s="3"/>
      <c r="D460" s="3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</row>
    <row r="461" ht="12.75" customHeight="1">
      <c r="A461" s="4"/>
      <c r="B461" s="2"/>
      <c r="C461" s="3"/>
      <c r="D461" s="3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</row>
    <row r="462" ht="12.75" customHeight="1">
      <c r="A462" s="4"/>
      <c r="B462" s="2"/>
      <c r="C462" s="3"/>
      <c r="D462" s="3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</row>
    <row r="463" ht="12.75" customHeight="1">
      <c r="A463" s="4"/>
      <c r="B463" s="2"/>
      <c r="C463" s="3"/>
      <c r="D463" s="3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</row>
    <row r="464" ht="12.75" customHeight="1">
      <c r="A464" s="4"/>
      <c r="B464" s="2"/>
      <c r="C464" s="3"/>
      <c r="D464" s="3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</row>
    <row r="465" ht="12.75" customHeight="1">
      <c r="A465" s="4"/>
      <c r="B465" s="2"/>
      <c r="C465" s="3"/>
      <c r="D465" s="3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</row>
    <row r="466" ht="12.75" customHeight="1">
      <c r="A466" s="4"/>
      <c r="B466" s="2"/>
      <c r="C466" s="3"/>
      <c r="D466" s="3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</row>
    <row r="467" ht="12.75" customHeight="1">
      <c r="A467" s="4"/>
      <c r="B467" s="2"/>
      <c r="C467" s="3"/>
      <c r="D467" s="3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</row>
    <row r="468" ht="12.75" customHeight="1">
      <c r="A468" s="4"/>
      <c r="B468" s="2"/>
      <c r="C468" s="3"/>
      <c r="D468" s="3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</row>
    <row r="469" ht="12.75" customHeight="1">
      <c r="A469" s="4"/>
      <c r="B469" s="2"/>
      <c r="C469" s="3"/>
      <c r="D469" s="3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</row>
    <row r="470" ht="12.75" customHeight="1">
      <c r="A470" s="4"/>
      <c r="B470" s="2"/>
      <c r="C470" s="3"/>
      <c r="D470" s="3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</row>
    <row r="471" ht="12.75" customHeight="1">
      <c r="A471" s="4"/>
      <c r="B471" s="2"/>
      <c r="C471" s="3"/>
      <c r="D471" s="3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</row>
    <row r="472" ht="12.75" customHeight="1">
      <c r="A472" s="4"/>
      <c r="B472" s="2"/>
      <c r="C472" s="3"/>
      <c r="D472" s="3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</row>
    <row r="473" ht="12.75" customHeight="1">
      <c r="A473" s="4"/>
      <c r="B473" s="2"/>
      <c r="C473" s="3"/>
      <c r="D473" s="3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</row>
    <row r="474" ht="12.75" customHeight="1">
      <c r="A474" s="4"/>
      <c r="B474" s="2"/>
      <c r="C474" s="3"/>
      <c r="D474" s="3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</row>
    <row r="475" ht="12.75" customHeight="1">
      <c r="A475" s="4"/>
      <c r="B475" s="2"/>
      <c r="C475" s="3"/>
      <c r="D475" s="3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</row>
    <row r="476" ht="12.75" customHeight="1">
      <c r="A476" s="4"/>
      <c r="B476" s="2"/>
      <c r="C476" s="3"/>
      <c r="D476" s="3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</row>
    <row r="477" ht="12.75" customHeight="1">
      <c r="A477" s="4"/>
      <c r="B477" s="2"/>
      <c r="C477" s="3"/>
      <c r="D477" s="3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</row>
    <row r="478" ht="12.75" customHeight="1">
      <c r="A478" s="4"/>
      <c r="B478" s="2"/>
      <c r="C478" s="3"/>
      <c r="D478" s="3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</row>
    <row r="479" ht="12.75" customHeight="1">
      <c r="A479" s="4"/>
      <c r="B479" s="2"/>
      <c r="C479" s="3"/>
      <c r="D479" s="3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</row>
    <row r="480" ht="12.75" customHeight="1">
      <c r="A480" s="4"/>
      <c r="B480" s="2"/>
      <c r="C480" s="3"/>
      <c r="D480" s="3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</row>
    <row r="481" ht="12.75" customHeight="1">
      <c r="A481" s="4"/>
      <c r="B481" s="2"/>
      <c r="C481" s="3"/>
      <c r="D481" s="3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</row>
    <row r="482" ht="12.75" customHeight="1">
      <c r="A482" s="4"/>
      <c r="B482" s="2"/>
      <c r="C482" s="3"/>
      <c r="D482" s="3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</row>
    <row r="483" ht="12.75" customHeight="1">
      <c r="A483" s="4"/>
      <c r="B483" s="2"/>
      <c r="C483" s="3"/>
      <c r="D483" s="3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</row>
    <row r="484" ht="12.75" customHeight="1">
      <c r="A484" s="4"/>
      <c r="B484" s="2"/>
      <c r="C484" s="3"/>
      <c r="D484" s="3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</row>
    <row r="485" ht="12.75" customHeight="1">
      <c r="A485" s="4"/>
      <c r="B485" s="2"/>
      <c r="C485" s="3"/>
      <c r="D485" s="3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</row>
    <row r="486" ht="12.75" customHeight="1">
      <c r="A486" s="4"/>
      <c r="B486" s="2"/>
      <c r="C486" s="3"/>
      <c r="D486" s="3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</row>
    <row r="487" ht="12.75" customHeight="1">
      <c r="A487" s="4"/>
      <c r="B487" s="2"/>
      <c r="C487" s="3"/>
      <c r="D487" s="3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</row>
    <row r="488" ht="12.75" customHeight="1">
      <c r="A488" s="4"/>
      <c r="B488" s="2"/>
      <c r="C488" s="3"/>
      <c r="D488" s="3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</row>
    <row r="489" ht="12.75" customHeight="1">
      <c r="A489" s="4"/>
      <c r="B489" s="2"/>
      <c r="C489" s="3"/>
      <c r="D489" s="3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</row>
    <row r="490" ht="12.75" customHeight="1">
      <c r="A490" s="4"/>
      <c r="B490" s="2"/>
      <c r="C490" s="3"/>
      <c r="D490" s="3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</row>
    <row r="491" ht="12.75" customHeight="1">
      <c r="A491" s="4"/>
      <c r="B491" s="2"/>
      <c r="C491" s="3"/>
      <c r="D491" s="3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</row>
    <row r="492" ht="12.75" customHeight="1">
      <c r="A492" s="4"/>
      <c r="B492" s="2"/>
      <c r="C492" s="3"/>
      <c r="D492" s="3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</row>
    <row r="493" ht="12.75" customHeight="1">
      <c r="A493" s="4"/>
      <c r="B493" s="2"/>
      <c r="C493" s="3"/>
      <c r="D493" s="3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</row>
    <row r="494" ht="12.75" customHeight="1">
      <c r="A494" s="4"/>
      <c r="B494" s="2"/>
      <c r="C494" s="3"/>
      <c r="D494" s="3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</row>
    <row r="495" ht="12.75" customHeight="1">
      <c r="A495" s="4"/>
      <c r="B495" s="2"/>
      <c r="C495" s="3"/>
      <c r="D495" s="3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</row>
    <row r="496" ht="12.75" customHeight="1">
      <c r="A496" s="4"/>
      <c r="B496" s="2"/>
      <c r="C496" s="3"/>
      <c r="D496" s="3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</row>
    <row r="497" ht="12.75" customHeight="1">
      <c r="A497" s="4"/>
      <c r="B497" s="2"/>
      <c r="C497" s="3"/>
      <c r="D497" s="3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</row>
    <row r="498" ht="12.75" customHeight="1">
      <c r="A498" s="4"/>
      <c r="B498" s="2"/>
      <c r="C498" s="3"/>
      <c r="D498" s="3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</row>
    <row r="499" ht="12.75" customHeight="1">
      <c r="A499" s="4"/>
      <c r="B499" s="2"/>
      <c r="C499" s="3"/>
      <c r="D499" s="3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</row>
    <row r="500" ht="12.75" customHeight="1">
      <c r="A500" s="4"/>
      <c r="B500" s="2"/>
      <c r="C500" s="3"/>
      <c r="D500" s="3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</row>
    <row r="501" ht="12.75" customHeight="1">
      <c r="A501" s="4"/>
      <c r="B501" s="2"/>
      <c r="C501" s="3"/>
      <c r="D501" s="3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</row>
    <row r="502" ht="12.75" customHeight="1">
      <c r="A502" s="4"/>
      <c r="B502" s="2"/>
      <c r="C502" s="3"/>
      <c r="D502" s="3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</row>
    <row r="503" ht="12.75" customHeight="1">
      <c r="A503" s="4"/>
      <c r="B503" s="2"/>
      <c r="C503" s="3"/>
      <c r="D503" s="3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</row>
    <row r="504" ht="12.75" customHeight="1">
      <c r="A504" s="4"/>
      <c r="B504" s="2"/>
      <c r="C504" s="3"/>
      <c r="D504" s="3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</row>
    <row r="505" ht="12.75" customHeight="1">
      <c r="A505" s="4"/>
      <c r="B505" s="2"/>
      <c r="C505" s="3"/>
      <c r="D505" s="3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</row>
    <row r="506" ht="12.75" customHeight="1">
      <c r="A506" s="4"/>
      <c r="B506" s="2"/>
      <c r="C506" s="3"/>
      <c r="D506" s="3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</row>
    <row r="507" ht="12.75" customHeight="1">
      <c r="A507" s="4"/>
      <c r="B507" s="2"/>
      <c r="C507" s="3"/>
      <c r="D507" s="3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</row>
    <row r="508" ht="12.75" customHeight="1">
      <c r="A508" s="4"/>
      <c r="B508" s="2"/>
      <c r="C508" s="3"/>
      <c r="D508" s="3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</row>
    <row r="509" ht="12.75" customHeight="1">
      <c r="A509" s="4"/>
      <c r="B509" s="2"/>
      <c r="C509" s="3"/>
      <c r="D509" s="3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</row>
    <row r="510" ht="12.75" customHeight="1">
      <c r="A510" s="4"/>
      <c r="B510" s="2"/>
      <c r="C510" s="3"/>
      <c r="D510" s="3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</row>
    <row r="511" ht="12.75" customHeight="1">
      <c r="A511" s="4"/>
      <c r="B511" s="2"/>
      <c r="C511" s="3"/>
      <c r="D511" s="3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</row>
    <row r="512" ht="12.75" customHeight="1">
      <c r="A512" s="4"/>
      <c r="B512" s="2"/>
      <c r="C512" s="3"/>
      <c r="D512" s="3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</row>
    <row r="513" ht="12.75" customHeight="1">
      <c r="A513" s="4"/>
      <c r="B513" s="2"/>
      <c r="C513" s="3"/>
      <c r="D513" s="3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</row>
    <row r="514" ht="12.75" customHeight="1">
      <c r="A514" s="4"/>
      <c r="B514" s="2"/>
      <c r="C514" s="3"/>
      <c r="D514" s="3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</row>
    <row r="515" ht="12.75" customHeight="1">
      <c r="A515" s="4"/>
      <c r="B515" s="2"/>
      <c r="C515" s="3"/>
      <c r="D515" s="3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</row>
    <row r="516" ht="12.75" customHeight="1">
      <c r="A516" s="4"/>
      <c r="B516" s="2"/>
      <c r="C516" s="3"/>
      <c r="D516" s="3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</row>
    <row r="517" ht="12.75" customHeight="1">
      <c r="A517" s="4"/>
      <c r="B517" s="2"/>
      <c r="C517" s="3"/>
      <c r="D517" s="3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</row>
    <row r="518" ht="12.75" customHeight="1">
      <c r="A518" s="4"/>
      <c r="B518" s="2"/>
      <c r="C518" s="3"/>
      <c r="D518" s="3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</row>
    <row r="519" ht="12.75" customHeight="1">
      <c r="A519" s="4"/>
      <c r="B519" s="2"/>
      <c r="C519" s="3"/>
      <c r="D519" s="3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</row>
    <row r="520" ht="12.75" customHeight="1">
      <c r="A520" s="4"/>
      <c r="B520" s="2"/>
      <c r="C520" s="3"/>
      <c r="D520" s="3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</row>
    <row r="521" ht="12.75" customHeight="1">
      <c r="A521" s="4"/>
      <c r="B521" s="2"/>
      <c r="C521" s="3"/>
      <c r="D521" s="3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</row>
    <row r="522" ht="12.75" customHeight="1">
      <c r="A522" s="4"/>
      <c r="B522" s="2"/>
      <c r="C522" s="3"/>
      <c r="D522" s="3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</row>
    <row r="523" ht="12.75" customHeight="1">
      <c r="A523" s="4"/>
      <c r="B523" s="2"/>
      <c r="C523" s="3"/>
      <c r="D523" s="3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</row>
    <row r="524" ht="12.75" customHeight="1">
      <c r="A524" s="4"/>
      <c r="B524" s="2"/>
      <c r="C524" s="3"/>
      <c r="D524" s="3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</row>
    <row r="525" ht="12.75" customHeight="1">
      <c r="A525" s="4"/>
      <c r="B525" s="2"/>
      <c r="C525" s="3"/>
      <c r="D525" s="3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</row>
    <row r="526" ht="12.75" customHeight="1">
      <c r="A526" s="4"/>
      <c r="B526" s="2"/>
      <c r="C526" s="3"/>
      <c r="D526" s="3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</row>
    <row r="527" ht="12.75" customHeight="1">
      <c r="A527" s="4"/>
      <c r="B527" s="2"/>
      <c r="C527" s="3"/>
      <c r="D527" s="3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</row>
    <row r="528" ht="12.75" customHeight="1">
      <c r="A528" s="4"/>
      <c r="B528" s="2"/>
      <c r="C528" s="3"/>
      <c r="D528" s="3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</row>
    <row r="529" ht="12.75" customHeight="1">
      <c r="A529" s="4"/>
      <c r="B529" s="2"/>
      <c r="C529" s="3"/>
      <c r="D529" s="3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</row>
    <row r="530" ht="12.75" customHeight="1">
      <c r="A530" s="4"/>
      <c r="B530" s="2"/>
      <c r="C530" s="3"/>
      <c r="D530" s="3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</row>
    <row r="531" ht="12.75" customHeight="1">
      <c r="A531" s="4"/>
      <c r="B531" s="2"/>
      <c r="C531" s="3"/>
      <c r="D531" s="3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</row>
    <row r="532" ht="12.75" customHeight="1">
      <c r="A532" s="4"/>
      <c r="B532" s="2"/>
      <c r="C532" s="3"/>
      <c r="D532" s="3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</row>
    <row r="533" ht="12.75" customHeight="1">
      <c r="A533" s="4"/>
      <c r="B533" s="2"/>
      <c r="C533" s="3"/>
      <c r="D533" s="3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</row>
    <row r="534" ht="12.75" customHeight="1">
      <c r="A534" s="4"/>
      <c r="B534" s="2"/>
      <c r="C534" s="3"/>
      <c r="D534" s="3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</row>
    <row r="535" ht="12.75" customHeight="1">
      <c r="A535" s="4"/>
      <c r="B535" s="2"/>
      <c r="C535" s="3"/>
      <c r="D535" s="3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</row>
    <row r="536" ht="12.75" customHeight="1">
      <c r="A536" s="4"/>
      <c r="B536" s="2"/>
      <c r="C536" s="3"/>
      <c r="D536" s="3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</row>
    <row r="537" ht="12.75" customHeight="1">
      <c r="A537" s="4"/>
      <c r="B537" s="2"/>
      <c r="C537" s="3"/>
      <c r="D537" s="3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</row>
    <row r="538" ht="12.75" customHeight="1">
      <c r="A538" s="4"/>
      <c r="B538" s="2"/>
      <c r="C538" s="3"/>
      <c r="D538" s="3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</row>
    <row r="539" ht="12.75" customHeight="1">
      <c r="A539" s="4"/>
      <c r="B539" s="2"/>
      <c r="C539" s="3"/>
      <c r="D539" s="3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</row>
    <row r="540" ht="12.75" customHeight="1">
      <c r="A540" s="4"/>
      <c r="B540" s="2"/>
      <c r="C540" s="3"/>
      <c r="D540" s="3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</row>
    <row r="541" ht="12.75" customHeight="1">
      <c r="A541" s="4"/>
      <c r="B541" s="2"/>
      <c r="C541" s="3"/>
      <c r="D541" s="3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</row>
    <row r="542" ht="12.75" customHeight="1">
      <c r="A542" s="4"/>
      <c r="B542" s="2"/>
      <c r="C542" s="3"/>
      <c r="D542" s="3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</row>
    <row r="543" ht="12.75" customHeight="1">
      <c r="A543" s="4"/>
      <c r="B543" s="2"/>
      <c r="C543" s="3"/>
      <c r="D543" s="3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</row>
    <row r="544" ht="12.75" customHeight="1">
      <c r="A544" s="4"/>
      <c r="B544" s="2"/>
      <c r="C544" s="3"/>
      <c r="D544" s="3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</row>
    <row r="545" ht="12.75" customHeight="1">
      <c r="A545" s="4"/>
      <c r="B545" s="2"/>
      <c r="C545" s="3"/>
      <c r="D545" s="3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</row>
    <row r="546" ht="12.75" customHeight="1">
      <c r="A546" s="4"/>
      <c r="B546" s="2"/>
      <c r="C546" s="3"/>
      <c r="D546" s="3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</row>
    <row r="547" ht="12.75" customHeight="1">
      <c r="A547" s="4"/>
      <c r="B547" s="2"/>
      <c r="C547" s="3"/>
      <c r="D547" s="3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</row>
    <row r="548" ht="12.75" customHeight="1">
      <c r="A548" s="4"/>
      <c r="B548" s="2"/>
      <c r="C548" s="3"/>
      <c r="D548" s="3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</row>
    <row r="549" ht="12.75" customHeight="1">
      <c r="A549" s="4"/>
      <c r="B549" s="2"/>
      <c r="C549" s="3"/>
      <c r="D549" s="3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</row>
    <row r="550" ht="12.75" customHeight="1">
      <c r="A550" s="4"/>
      <c r="B550" s="2"/>
      <c r="C550" s="3"/>
      <c r="D550" s="3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</row>
    <row r="551" ht="12.75" customHeight="1">
      <c r="A551" s="4"/>
      <c r="B551" s="2"/>
      <c r="C551" s="3"/>
      <c r="D551" s="3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</row>
    <row r="552" ht="12.75" customHeight="1">
      <c r="A552" s="4"/>
      <c r="B552" s="2"/>
      <c r="C552" s="3"/>
      <c r="D552" s="3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</row>
    <row r="553" ht="12.75" customHeight="1">
      <c r="A553" s="4"/>
      <c r="B553" s="2"/>
      <c r="C553" s="3"/>
      <c r="D553" s="3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</row>
    <row r="554" ht="12.75" customHeight="1">
      <c r="A554" s="4"/>
      <c r="B554" s="2"/>
      <c r="C554" s="3"/>
      <c r="D554" s="3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</row>
    <row r="555" ht="12.75" customHeight="1">
      <c r="A555" s="4"/>
      <c r="B555" s="2"/>
      <c r="C555" s="3"/>
      <c r="D555" s="3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</row>
    <row r="556" ht="12.75" customHeight="1">
      <c r="A556" s="4"/>
      <c r="B556" s="2"/>
      <c r="C556" s="3"/>
      <c r="D556" s="3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</row>
    <row r="557" ht="12.75" customHeight="1">
      <c r="A557" s="4"/>
      <c r="B557" s="2"/>
      <c r="C557" s="3"/>
      <c r="D557" s="3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</row>
    <row r="558" ht="12.75" customHeight="1">
      <c r="A558" s="4"/>
      <c r="B558" s="2"/>
      <c r="C558" s="3"/>
      <c r="D558" s="3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</row>
    <row r="559" ht="12.75" customHeight="1">
      <c r="A559" s="4"/>
      <c r="B559" s="2"/>
      <c r="C559" s="3"/>
      <c r="D559" s="3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</row>
    <row r="560" ht="12.75" customHeight="1">
      <c r="A560" s="4"/>
      <c r="B560" s="2"/>
      <c r="C560" s="3"/>
      <c r="D560" s="3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</row>
    <row r="561" ht="12.75" customHeight="1">
      <c r="A561" s="4"/>
      <c r="B561" s="2"/>
      <c r="C561" s="3"/>
      <c r="D561" s="3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</row>
    <row r="562" ht="12.75" customHeight="1">
      <c r="A562" s="4"/>
      <c r="B562" s="2"/>
      <c r="C562" s="3"/>
      <c r="D562" s="3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</row>
    <row r="563" ht="12.75" customHeight="1">
      <c r="A563" s="4"/>
      <c r="B563" s="2"/>
      <c r="C563" s="3"/>
      <c r="D563" s="3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</row>
    <row r="564" ht="12.75" customHeight="1">
      <c r="A564" s="4"/>
      <c r="B564" s="2"/>
      <c r="C564" s="3"/>
      <c r="D564" s="3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</row>
    <row r="565" ht="12.75" customHeight="1">
      <c r="A565" s="4"/>
      <c r="B565" s="2"/>
      <c r="C565" s="3"/>
      <c r="D565" s="3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</row>
    <row r="566" ht="12.75" customHeight="1">
      <c r="A566" s="4"/>
      <c r="B566" s="2"/>
      <c r="C566" s="3"/>
      <c r="D566" s="3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</row>
    <row r="567" ht="12.75" customHeight="1">
      <c r="A567" s="4"/>
      <c r="B567" s="2"/>
      <c r="C567" s="3"/>
      <c r="D567" s="3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</row>
    <row r="568" ht="12.75" customHeight="1">
      <c r="A568" s="4"/>
      <c r="B568" s="2"/>
      <c r="C568" s="3"/>
      <c r="D568" s="3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</row>
    <row r="569" ht="12.75" customHeight="1">
      <c r="A569" s="4"/>
      <c r="B569" s="2"/>
      <c r="C569" s="3"/>
      <c r="D569" s="3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</row>
    <row r="570" ht="12.75" customHeight="1">
      <c r="A570" s="4"/>
      <c r="B570" s="2"/>
      <c r="C570" s="3"/>
      <c r="D570" s="3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</row>
    <row r="571" ht="12.75" customHeight="1">
      <c r="A571" s="4"/>
      <c r="B571" s="2"/>
      <c r="C571" s="3"/>
      <c r="D571" s="3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</row>
    <row r="572" ht="12.75" customHeight="1">
      <c r="A572" s="4"/>
      <c r="B572" s="2"/>
      <c r="C572" s="3"/>
      <c r="D572" s="3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</row>
    <row r="573" ht="12.75" customHeight="1">
      <c r="A573" s="4"/>
      <c r="B573" s="2"/>
      <c r="C573" s="3"/>
      <c r="D573" s="3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</row>
    <row r="574" ht="12.75" customHeight="1">
      <c r="A574" s="4"/>
      <c r="B574" s="2"/>
      <c r="C574" s="3"/>
      <c r="D574" s="3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</row>
    <row r="575" ht="12.75" customHeight="1">
      <c r="A575" s="4"/>
      <c r="B575" s="2"/>
      <c r="C575" s="3"/>
      <c r="D575" s="3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</row>
    <row r="576" ht="12.75" customHeight="1">
      <c r="A576" s="4"/>
      <c r="B576" s="2"/>
      <c r="C576" s="3"/>
      <c r="D576" s="3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</row>
    <row r="577" ht="12.75" customHeight="1">
      <c r="A577" s="4"/>
      <c r="B577" s="2"/>
      <c r="C577" s="3"/>
      <c r="D577" s="3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</row>
    <row r="578" ht="12.75" customHeight="1">
      <c r="A578" s="4"/>
      <c r="B578" s="2"/>
      <c r="C578" s="3"/>
      <c r="D578" s="3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</row>
    <row r="579" ht="12.75" customHeight="1">
      <c r="A579" s="4"/>
      <c r="B579" s="2"/>
      <c r="C579" s="3"/>
      <c r="D579" s="3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</row>
    <row r="580" ht="12.75" customHeight="1">
      <c r="A580" s="4"/>
      <c r="B580" s="2"/>
      <c r="C580" s="3"/>
      <c r="D580" s="3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</row>
    <row r="581" ht="12.75" customHeight="1">
      <c r="A581" s="4"/>
      <c r="B581" s="2"/>
      <c r="C581" s="3"/>
      <c r="D581" s="3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</row>
    <row r="582" ht="12.75" customHeight="1">
      <c r="A582" s="4"/>
      <c r="B582" s="2"/>
      <c r="C582" s="3"/>
      <c r="D582" s="3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</row>
    <row r="583" ht="12.75" customHeight="1">
      <c r="A583" s="4"/>
      <c r="B583" s="2"/>
      <c r="C583" s="3"/>
      <c r="D583" s="3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</row>
    <row r="584" ht="12.75" customHeight="1">
      <c r="A584" s="4"/>
      <c r="B584" s="2"/>
      <c r="C584" s="3"/>
      <c r="D584" s="3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</row>
    <row r="585" ht="12.75" customHeight="1">
      <c r="A585" s="4"/>
      <c r="B585" s="2"/>
      <c r="C585" s="3"/>
      <c r="D585" s="3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</row>
    <row r="586" ht="12.75" customHeight="1">
      <c r="A586" s="4"/>
      <c r="B586" s="2"/>
      <c r="C586" s="3"/>
      <c r="D586" s="3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</row>
    <row r="587" ht="12.75" customHeight="1">
      <c r="A587" s="4"/>
      <c r="B587" s="2"/>
      <c r="C587" s="3"/>
      <c r="D587" s="3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</row>
    <row r="588" ht="12.75" customHeight="1">
      <c r="A588" s="4"/>
      <c r="B588" s="2"/>
      <c r="C588" s="3"/>
      <c r="D588" s="3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</row>
    <row r="589" ht="12.75" customHeight="1">
      <c r="A589" s="4"/>
      <c r="B589" s="2"/>
      <c r="C589" s="3"/>
      <c r="D589" s="3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</row>
    <row r="590" ht="12.75" customHeight="1">
      <c r="A590" s="4"/>
      <c r="B590" s="2"/>
      <c r="C590" s="3"/>
      <c r="D590" s="3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</row>
    <row r="591" ht="12.75" customHeight="1">
      <c r="A591" s="4"/>
      <c r="B591" s="2"/>
      <c r="C591" s="3"/>
      <c r="D591" s="3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</row>
    <row r="592" ht="12.75" customHeight="1">
      <c r="A592" s="4"/>
      <c r="B592" s="2"/>
      <c r="C592" s="3"/>
      <c r="D592" s="3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</row>
    <row r="593" ht="12.75" customHeight="1">
      <c r="A593" s="4"/>
      <c r="B593" s="2"/>
      <c r="C593" s="3"/>
      <c r="D593" s="3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</row>
    <row r="594" ht="12.75" customHeight="1">
      <c r="A594" s="4"/>
      <c r="B594" s="2"/>
      <c r="C594" s="3"/>
      <c r="D594" s="3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</row>
    <row r="595" ht="12.75" customHeight="1">
      <c r="A595" s="4"/>
      <c r="B595" s="2"/>
      <c r="C595" s="3"/>
      <c r="D595" s="3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</row>
    <row r="596" ht="12.75" customHeight="1">
      <c r="A596" s="4"/>
      <c r="B596" s="2"/>
      <c r="C596" s="3"/>
      <c r="D596" s="3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</row>
    <row r="597" ht="12.75" customHeight="1">
      <c r="A597" s="4"/>
      <c r="B597" s="2"/>
      <c r="C597" s="3"/>
      <c r="D597" s="3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</row>
    <row r="598" ht="12.75" customHeight="1">
      <c r="A598" s="4"/>
      <c r="B598" s="2"/>
      <c r="C598" s="3"/>
      <c r="D598" s="3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</row>
    <row r="599" ht="12.75" customHeight="1">
      <c r="A599" s="4"/>
      <c r="B599" s="2"/>
      <c r="C599" s="3"/>
      <c r="D599" s="3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</row>
    <row r="600" ht="12.75" customHeight="1">
      <c r="A600" s="4"/>
      <c r="B600" s="2"/>
      <c r="C600" s="3"/>
      <c r="D600" s="3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</row>
    <row r="601" ht="12.75" customHeight="1">
      <c r="A601" s="4"/>
      <c r="B601" s="2"/>
      <c r="C601" s="3"/>
      <c r="D601" s="3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</row>
    <row r="602" ht="12.75" customHeight="1">
      <c r="A602" s="4"/>
      <c r="B602" s="2"/>
      <c r="C602" s="3"/>
      <c r="D602" s="3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</row>
    <row r="603" ht="12.75" customHeight="1">
      <c r="A603" s="4"/>
      <c r="B603" s="2"/>
      <c r="C603" s="3"/>
      <c r="D603" s="3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</row>
    <row r="604" ht="12.75" customHeight="1">
      <c r="A604" s="4"/>
      <c r="B604" s="2"/>
      <c r="C604" s="3"/>
      <c r="D604" s="3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</row>
    <row r="605" ht="12.75" customHeight="1">
      <c r="A605" s="4"/>
      <c r="B605" s="2"/>
      <c r="C605" s="3"/>
      <c r="D605" s="3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</row>
    <row r="606" ht="12.75" customHeight="1">
      <c r="A606" s="4"/>
      <c r="B606" s="2"/>
      <c r="C606" s="3"/>
      <c r="D606" s="3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</row>
    <row r="607" ht="12.75" customHeight="1">
      <c r="A607" s="4"/>
      <c r="B607" s="2"/>
      <c r="C607" s="3"/>
      <c r="D607" s="3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</row>
    <row r="608" ht="12.75" customHeight="1">
      <c r="A608" s="4"/>
      <c r="B608" s="2"/>
      <c r="C608" s="3"/>
      <c r="D608" s="3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</row>
    <row r="609" ht="12.75" customHeight="1">
      <c r="A609" s="4"/>
      <c r="B609" s="2"/>
      <c r="C609" s="3"/>
      <c r="D609" s="3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</row>
    <row r="610" ht="12.75" customHeight="1">
      <c r="A610" s="4"/>
      <c r="B610" s="2"/>
      <c r="C610" s="3"/>
      <c r="D610" s="3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</row>
    <row r="611" ht="12.75" customHeight="1">
      <c r="A611" s="4"/>
      <c r="B611" s="2"/>
      <c r="C611" s="3"/>
      <c r="D611" s="3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</row>
    <row r="612" ht="12.75" customHeight="1">
      <c r="A612" s="4"/>
      <c r="B612" s="2"/>
      <c r="C612" s="3"/>
      <c r="D612" s="3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</row>
    <row r="613" ht="12.75" customHeight="1">
      <c r="A613" s="4"/>
      <c r="B613" s="2"/>
      <c r="C613" s="3"/>
      <c r="D613" s="3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</row>
    <row r="614" ht="12.75" customHeight="1">
      <c r="A614" s="4"/>
      <c r="B614" s="2"/>
      <c r="C614" s="3"/>
      <c r="D614" s="3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</row>
    <row r="615" ht="12.75" customHeight="1">
      <c r="A615" s="4"/>
      <c r="B615" s="2"/>
      <c r="C615" s="3"/>
      <c r="D615" s="3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</row>
    <row r="616" ht="12.75" customHeight="1">
      <c r="A616" s="4"/>
      <c r="B616" s="2"/>
      <c r="C616" s="3"/>
      <c r="D616" s="3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</row>
    <row r="617" ht="12.75" customHeight="1">
      <c r="A617" s="4"/>
      <c r="B617" s="2"/>
      <c r="C617" s="3"/>
      <c r="D617" s="3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</row>
    <row r="618" ht="12.75" customHeight="1">
      <c r="A618" s="4"/>
      <c r="B618" s="2"/>
      <c r="C618" s="3"/>
      <c r="D618" s="3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</row>
    <row r="619" ht="12.75" customHeight="1">
      <c r="A619" s="4"/>
      <c r="B619" s="2"/>
      <c r="C619" s="3"/>
      <c r="D619" s="3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</row>
    <row r="620" ht="12.75" customHeight="1">
      <c r="A620" s="4"/>
      <c r="B620" s="2"/>
      <c r="C620" s="3"/>
      <c r="D620" s="3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</row>
    <row r="621" ht="12.75" customHeight="1">
      <c r="A621" s="4"/>
      <c r="B621" s="2"/>
      <c r="C621" s="3"/>
      <c r="D621" s="3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</row>
    <row r="622" ht="12.75" customHeight="1">
      <c r="A622" s="4"/>
      <c r="B622" s="2"/>
      <c r="C622" s="3"/>
      <c r="D622" s="3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</row>
    <row r="623" ht="12.75" customHeight="1">
      <c r="A623" s="4"/>
      <c r="B623" s="2"/>
      <c r="C623" s="3"/>
      <c r="D623" s="3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</row>
    <row r="624" ht="12.75" customHeight="1">
      <c r="A624" s="4"/>
      <c r="B624" s="2"/>
      <c r="C624" s="3"/>
      <c r="D624" s="3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</row>
    <row r="625" ht="12.75" customHeight="1">
      <c r="A625" s="4"/>
      <c r="B625" s="2"/>
      <c r="C625" s="3"/>
      <c r="D625" s="3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</row>
    <row r="626" ht="12.75" customHeight="1">
      <c r="A626" s="4"/>
      <c r="B626" s="2"/>
      <c r="C626" s="3"/>
      <c r="D626" s="3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</row>
    <row r="627" ht="12.75" customHeight="1">
      <c r="A627" s="4"/>
      <c r="B627" s="2"/>
      <c r="C627" s="3"/>
      <c r="D627" s="3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</row>
    <row r="628" ht="12.75" customHeight="1">
      <c r="A628" s="4"/>
      <c r="B628" s="2"/>
      <c r="C628" s="3"/>
      <c r="D628" s="3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</row>
    <row r="629" ht="12.75" customHeight="1">
      <c r="A629" s="4"/>
      <c r="B629" s="2"/>
      <c r="C629" s="3"/>
      <c r="D629" s="3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</row>
    <row r="630" ht="12.75" customHeight="1">
      <c r="A630" s="4"/>
      <c r="B630" s="2"/>
      <c r="C630" s="3"/>
      <c r="D630" s="3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</row>
    <row r="631" ht="12.75" customHeight="1">
      <c r="A631" s="4"/>
      <c r="B631" s="2"/>
      <c r="C631" s="3"/>
      <c r="D631" s="3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</row>
    <row r="632" ht="12.75" customHeight="1">
      <c r="A632" s="4"/>
      <c r="B632" s="2"/>
      <c r="C632" s="3"/>
      <c r="D632" s="3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</row>
    <row r="633" ht="12.75" customHeight="1">
      <c r="A633" s="4"/>
      <c r="B633" s="2"/>
      <c r="C633" s="3"/>
      <c r="D633" s="3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</row>
    <row r="634" ht="12.75" customHeight="1">
      <c r="A634" s="4"/>
      <c r="B634" s="2"/>
      <c r="C634" s="3"/>
      <c r="D634" s="3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</row>
    <row r="635" ht="12.75" customHeight="1">
      <c r="A635" s="4"/>
      <c r="B635" s="2"/>
      <c r="C635" s="3"/>
      <c r="D635" s="3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</row>
    <row r="636" ht="12.75" customHeight="1">
      <c r="A636" s="4"/>
      <c r="B636" s="2"/>
      <c r="C636" s="3"/>
      <c r="D636" s="3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</row>
    <row r="637" ht="12.75" customHeight="1">
      <c r="A637" s="4"/>
      <c r="B637" s="2"/>
      <c r="C637" s="3"/>
      <c r="D637" s="3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</row>
    <row r="638" ht="12.75" customHeight="1">
      <c r="A638" s="4"/>
      <c r="B638" s="2"/>
      <c r="C638" s="3"/>
      <c r="D638" s="3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</row>
    <row r="639" ht="12.75" customHeight="1">
      <c r="A639" s="4"/>
      <c r="B639" s="2"/>
      <c r="C639" s="3"/>
      <c r="D639" s="3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</row>
    <row r="640" ht="12.75" customHeight="1">
      <c r="A640" s="4"/>
      <c r="B640" s="2"/>
      <c r="C640" s="3"/>
      <c r="D640" s="3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</row>
    <row r="641" ht="12.75" customHeight="1">
      <c r="A641" s="4"/>
      <c r="B641" s="2"/>
      <c r="C641" s="3"/>
      <c r="D641" s="3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</row>
    <row r="642" ht="12.75" customHeight="1">
      <c r="A642" s="4"/>
      <c r="B642" s="2"/>
      <c r="C642" s="3"/>
      <c r="D642" s="3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</row>
    <row r="643" ht="12.75" customHeight="1">
      <c r="A643" s="4"/>
      <c r="B643" s="2"/>
      <c r="C643" s="3"/>
      <c r="D643" s="3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</row>
    <row r="644" ht="12.75" customHeight="1">
      <c r="A644" s="4"/>
      <c r="B644" s="2"/>
      <c r="C644" s="3"/>
      <c r="D644" s="3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</row>
    <row r="645" ht="12.75" customHeight="1">
      <c r="A645" s="4"/>
      <c r="B645" s="2"/>
      <c r="C645" s="3"/>
      <c r="D645" s="3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</row>
    <row r="646" ht="12.75" customHeight="1">
      <c r="A646" s="4"/>
      <c r="B646" s="2"/>
      <c r="C646" s="3"/>
      <c r="D646" s="3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</row>
    <row r="647" ht="12.75" customHeight="1">
      <c r="A647" s="4"/>
      <c r="B647" s="2"/>
      <c r="C647" s="3"/>
      <c r="D647" s="3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</row>
    <row r="648" ht="12.75" customHeight="1">
      <c r="A648" s="4"/>
      <c r="B648" s="2"/>
      <c r="C648" s="3"/>
      <c r="D648" s="3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</row>
    <row r="649" ht="12.75" customHeight="1">
      <c r="A649" s="4"/>
      <c r="B649" s="2"/>
      <c r="C649" s="3"/>
      <c r="D649" s="3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</row>
    <row r="650" ht="12.75" customHeight="1">
      <c r="A650" s="4"/>
      <c r="B650" s="2"/>
      <c r="C650" s="3"/>
      <c r="D650" s="3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</row>
    <row r="651" ht="12.75" customHeight="1">
      <c r="A651" s="4"/>
      <c r="B651" s="2"/>
      <c r="C651" s="3"/>
      <c r="D651" s="3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</row>
    <row r="652" ht="12.75" customHeight="1">
      <c r="A652" s="4"/>
      <c r="B652" s="2"/>
      <c r="C652" s="3"/>
      <c r="D652" s="3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</row>
    <row r="653" ht="12.75" customHeight="1">
      <c r="A653" s="4"/>
      <c r="B653" s="2"/>
      <c r="C653" s="3"/>
      <c r="D653" s="3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</row>
    <row r="654" ht="12.75" customHeight="1">
      <c r="A654" s="4"/>
      <c r="B654" s="2"/>
      <c r="C654" s="3"/>
      <c r="D654" s="3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</row>
    <row r="655" ht="12.75" customHeight="1">
      <c r="A655" s="4"/>
      <c r="B655" s="2"/>
      <c r="C655" s="3"/>
      <c r="D655" s="3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</row>
    <row r="656" ht="12.75" customHeight="1">
      <c r="A656" s="4"/>
      <c r="B656" s="2"/>
      <c r="C656" s="3"/>
      <c r="D656" s="3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</row>
    <row r="657" ht="12.75" customHeight="1">
      <c r="A657" s="4"/>
      <c r="B657" s="2"/>
      <c r="C657" s="3"/>
      <c r="D657" s="3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</row>
    <row r="658" ht="12.75" customHeight="1">
      <c r="A658" s="4"/>
      <c r="B658" s="2"/>
      <c r="C658" s="3"/>
      <c r="D658" s="3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</row>
    <row r="659" ht="12.75" customHeight="1">
      <c r="A659" s="4"/>
      <c r="B659" s="2"/>
      <c r="C659" s="3"/>
      <c r="D659" s="3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</row>
    <row r="660" ht="12.75" customHeight="1">
      <c r="A660" s="4"/>
      <c r="B660" s="2"/>
      <c r="C660" s="3"/>
      <c r="D660" s="3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</row>
    <row r="661" ht="12.75" customHeight="1">
      <c r="A661" s="4"/>
      <c r="B661" s="2"/>
      <c r="C661" s="3"/>
      <c r="D661" s="3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</row>
    <row r="662" ht="12.75" customHeight="1">
      <c r="A662" s="4"/>
      <c r="B662" s="2"/>
      <c r="C662" s="3"/>
      <c r="D662" s="3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</row>
    <row r="663" ht="12.75" customHeight="1">
      <c r="A663" s="4"/>
      <c r="B663" s="2"/>
      <c r="C663" s="3"/>
      <c r="D663" s="3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</row>
    <row r="664" ht="12.75" customHeight="1">
      <c r="A664" s="4"/>
      <c r="B664" s="2"/>
      <c r="C664" s="3"/>
      <c r="D664" s="3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</row>
    <row r="665" ht="12.75" customHeight="1">
      <c r="A665" s="4"/>
      <c r="B665" s="2"/>
      <c r="C665" s="3"/>
      <c r="D665" s="3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</row>
    <row r="666" ht="12.75" customHeight="1">
      <c r="A666" s="4"/>
      <c r="B666" s="2"/>
      <c r="C666" s="3"/>
      <c r="D666" s="3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</row>
    <row r="667" ht="12.75" customHeight="1">
      <c r="A667" s="4"/>
      <c r="B667" s="2"/>
      <c r="C667" s="3"/>
      <c r="D667" s="3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</row>
    <row r="668" ht="12.75" customHeight="1">
      <c r="A668" s="4"/>
      <c r="B668" s="2"/>
      <c r="C668" s="3"/>
      <c r="D668" s="3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</row>
    <row r="669" ht="12.75" customHeight="1">
      <c r="A669" s="4"/>
      <c r="B669" s="2"/>
      <c r="C669" s="3"/>
      <c r="D669" s="3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</row>
    <row r="670" ht="12.75" customHeight="1">
      <c r="A670" s="4"/>
      <c r="B670" s="2"/>
      <c r="C670" s="3"/>
      <c r="D670" s="3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</row>
    <row r="671" ht="12.75" customHeight="1">
      <c r="A671" s="4"/>
      <c r="B671" s="2"/>
      <c r="C671" s="3"/>
      <c r="D671" s="3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</row>
    <row r="672" ht="12.75" customHeight="1">
      <c r="A672" s="4"/>
      <c r="B672" s="2"/>
      <c r="C672" s="3"/>
      <c r="D672" s="3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</row>
    <row r="673" ht="12.75" customHeight="1">
      <c r="A673" s="4"/>
      <c r="B673" s="2"/>
      <c r="C673" s="3"/>
      <c r="D673" s="3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</row>
    <row r="674" ht="12.75" customHeight="1">
      <c r="A674" s="4"/>
      <c r="B674" s="2"/>
      <c r="C674" s="3"/>
      <c r="D674" s="3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</row>
    <row r="675" ht="12.75" customHeight="1">
      <c r="A675" s="4"/>
      <c r="B675" s="2"/>
      <c r="C675" s="3"/>
      <c r="D675" s="3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</row>
    <row r="676" ht="12.75" customHeight="1">
      <c r="A676" s="4"/>
      <c r="B676" s="2"/>
      <c r="C676" s="3"/>
      <c r="D676" s="3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</row>
    <row r="677" ht="12.75" customHeight="1">
      <c r="A677" s="4"/>
      <c r="B677" s="2"/>
      <c r="C677" s="3"/>
      <c r="D677" s="3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</row>
    <row r="678" ht="12.75" customHeight="1">
      <c r="A678" s="4"/>
      <c r="B678" s="2"/>
      <c r="C678" s="3"/>
      <c r="D678" s="3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</row>
    <row r="679" ht="12.75" customHeight="1">
      <c r="A679" s="4"/>
      <c r="B679" s="2"/>
      <c r="C679" s="3"/>
      <c r="D679" s="3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</row>
    <row r="680" ht="12.75" customHeight="1">
      <c r="A680" s="4"/>
      <c r="B680" s="2"/>
      <c r="C680" s="3"/>
      <c r="D680" s="3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</row>
    <row r="681" ht="12.75" customHeight="1">
      <c r="A681" s="4"/>
      <c r="B681" s="2"/>
      <c r="C681" s="3"/>
      <c r="D681" s="3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</row>
    <row r="682" ht="12.75" customHeight="1">
      <c r="A682" s="4"/>
      <c r="B682" s="2"/>
      <c r="C682" s="3"/>
      <c r="D682" s="3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</row>
    <row r="683" ht="12.75" customHeight="1">
      <c r="A683" s="4"/>
      <c r="B683" s="2"/>
      <c r="C683" s="3"/>
      <c r="D683" s="3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</row>
    <row r="684" ht="12.75" customHeight="1">
      <c r="A684" s="4"/>
      <c r="B684" s="2"/>
      <c r="C684" s="3"/>
      <c r="D684" s="3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</row>
    <row r="685" ht="12.75" customHeight="1">
      <c r="A685" s="4"/>
      <c r="B685" s="2"/>
      <c r="C685" s="3"/>
      <c r="D685" s="3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</row>
    <row r="686" ht="12.75" customHeight="1">
      <c r="A686" s="4"/>
      <c r="B686" s="2"/>
      <c r="C686" s="3"/>
      <c r="D686" s="3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</row>
    <row r="687" ht="12.75" customHeight="1">
      <c r="A687" s="4"/>
      <c r="B687" s="2"/>
      <c r="C687" s="3"/>
      <c r="D687" s="3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</row>
    <row r="688" ht="12.75" customHeight="1">
      <c r="A688" s="4"/>
      <c r="B688" s="2"/>
      <c r="C688" s="3"/>
      <c r="D688" s="3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</row>
    <row r="689" ht="12.75" customHeight="1">
      <c r="A689" s="4"/>
      <c r="B689" s="2"/>
      <c r="C689" s="3"/>
      <c r="D689" s="3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</row>
    <row r="690" ht="12.75" customHeight="1">
      <c r="A690" s="4"/>
      <c r="B690" s="2"/>
      <c r="C690" s="3"/>
      <c r="D690" s="3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</row>
    <row r="691" ht="12.75" customHeight="1">
      <c r="A691" s="4"/>
      <c r="B691" s="2"/>
      <c r="C691" s="3"/>
      <c r="D691" s="3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</row>
    <row r="692" ht="12.75" customHeight="1">
      <c r="A692" s="4"/>
      <c r="B692" s="2"/>
      <c r="C692" s="3"/>
      <c r="D692" s="3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</row>
    <row r="693" ht="12.75" customHeight="1">
      <c r="A693" s="4"/>
      <c r="B693" s="2"/>
      <c r="C693" s="3"/>
      <c r="D693" s="3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</row>
    <row r="694" ht="12.75" customHeight="1">
      <c r="A694" s="4"/>
      <c r="B694" s="2"/>
      <c r="C694" s="3"/>
      <c r="D694" s="3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</row>
    <row r="695" ht="12.75" customHeight="1">
      <c r="A695" s="4"/>
      <c r="B695" s="2"/>
      <c r="C695" s="3"/>
      <c r="D695" s="3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</row>
    <row r="696" ht="12.75" customHeight="1">
      <c r="A696" s="4"/>
      <c r="B696" s="2"/>
      <c r="C696" s="3"/>
      <c r="D696" s="3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</row>
    <row r="697" ht="12.75" customHeight="1">
      <c r="A697" s="4"/>
      <c r="B697" s="2"/>
      <c r="C697" s="3"/>
      <c r="D697" s="3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</row>
    <row r="698" ht="12.75" customHeight="1">
      <c r="A698" s="4"/>
      <c r="B698" s="2"/>
      <c r="C698" s="3"/>
      <c r="D698" s="3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</row>
    <row r="699" ht="12.75" customHeight="1">
      <c r="A699" s="4"/>
      <c r="B699" s="2"/>
      <c r="C699" s="3"/>
      <c r="D699" s="3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</row>
    <row r="700" ht="12.75" customHeight="1">
      <c r="A700" s="4"/>
      <c r="B700" s="2"/>
      <c r="C700" s="3"/>
      <c r="D700" s="3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</row>
    <row r="701" ht="12.75" customHeight="1">
      <c r="A701" s="4"/>
      <c r="B701" s="2"/>
      <c r="C701" s="3"/>
      <c r="D701" s="3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</row>
    <row r="702" ht="12.75" customHeight="1">
      <c r="A702" s="4"/>
      <c r="B702" s="2"/>
      <c r="C702" s="3"/>
      <c r="D702" s="3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</row>
    <row r="703" ht="12.75" customHeight="1">
      <c r="A703" s="4"/>
      <c r="B703" s="2"/>
      <c r="C703" s="3"/>
      <c r="D703" s="3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</row>
    <row r="704" ht="12.75" customHeight="1">
      <c r="A704" s="4"/>
      <c r="B704" s="2"/>
      <c r="C704" s="3"/>
      <c r="D704" s="3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</row>
    <row r="705" ht="12.75" customHeight="1">
      <c r="A705" s="4"/>
      <c r="B705" s="2"/>
      <c r="C705" s="3"/>
      <c r="D705" s="3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</row>
    <row r="706" ht="12.75" customHeight="1">
      <c r="A706" s="4"/>
      <c r="B706" s="2"/>
      <c r="C706" s="3"/>
      <c r="D706" s="3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</row>
    <row r="707" ht="12.75" customHeight="1">
      <c r="A707" s="4"/>
      <c r="B707" s="2"/>
      <c r="C707" s="3"/>
      <c r="D707" s="3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</row>
    <row r="708" ht="12.75" customHeight="1">
      <c r="A708" s="4"/>
      <c r="B708" s="2"/>
      <c r="C708" s="3"/>
      <c r="D708" s="3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</row>
    <row r="709" ht="12.75" customHeight="1">
      <c r="A709" s="4"/>
      <c r="B709" s="2"/>
      <c r="C709" s="3"/>
      <c r="D709" s="3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</row>
    <row r="710" ht="12.75" customHeight="1">
      <c r="A710" s="4"/>
      <c r="B710" s="2"/>
      <c r="C710" s="3"/>
      <c r="D710" s="3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</row>
    <row r="711" ht="12.75" customHeight="1">
      <c r="A711" s="4"/>
      <c r="B711" s="2"/>
      <c r="C711" s="3"/>
      <c r="D711" s="3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</row>
    <row r="712" ht="12.75" customHeight="1">
      <c r="A712" s="4"/>
      <c r="B712" s="2"/>
      <c r="C712" s="3"/>
      <c r="D712" s="3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</row>
    <row r="713" ht="12.75" customHeight="1">
      <c r="A713" s="4"/>
      <c r="B713" s="2"/>
      <c r="C713" s="3"/>
      <c r="D713" s="3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</row>
    <row r="714" ht="12.75" customHeight="1">
      <c r="A714" s="4"/>
      <c r="B714" s="2"/>
      <c r="C714" s="3"/>
      <c r="D714" s="3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</row>
    <row r="715" ht="12.75" customHeight="1">
      <c r="A715" s="4"/>
      <c r="B715" s="2"/>
      <c r="C715" s="3"/>
      <c r="D715" s="3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</row>
    <row r="716" ht="12.75" customHeight="1">
      <c r="A716" s="4"/>
      <c r="B716" s="2"/>
      <c r="C716" s="3"/>
      <c r="D716" s="3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</row>
    <row r="717" ht="12.75" customHeight="1">
      <c r="A717" s="4"/>
      <c r="B717" s="2"/>
      <c r="C717" s="3"/>
      <c r="D717" s="3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</row>
    <row r="718" ht="12.75" customHeight="1">
      <c r="A718" s="4"/>
      <c r="B718" s="2"/>
      <c r="C718" s="3"/>
      <c r="D718" s="3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</row>
    <row r="719" ht="12.75" customHeight="1">
      <c r="A719" s="4"/>
      <c r="B719" s="2"/>
      <c r="C719" s="3"/>
      <c r="D719" s="3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</row>
    <row r="720" ht="12.75" customHeight="1">
      <c r="A720" s="4"/>
      <c r="B720" s="2"/>
      <c r="C720" s="3"/>
      <c r="D720" s="3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</row>
    <row r="721" ht="12.75" customHeight="1">
      <c r="A721" s="4"/>
      <c r="B721" s="2"/>
      <c r="C721" s="3"/>
      <c r="D721" s="3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</row>
    <row r="722" ht="12.75" customHeight="1">
      <c r="A722" s="4"/>
      <c r="B722" s="2"/>
      <c r="C722" s="3"/>
      <c r="D722" s="3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</row>
    <row r="723" ht="12.75" customHeight="1">
      <c r="A723" s="4"/>
      <c r="B723" s="2"/>
      <c r="C723" s="3"/>
      <c r="D723" s="3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</row>
    <row r="724" ht="12.75" customHeight="1">
      <c r="A724" s="4"/>
      <c r="B724" s="2"/>
      <c r="C724" s="3"/>
      <c r="D724" s="3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</row>
    <row r="725" ht="12.75" customHeight="1">
      <c r="A725" s="4"/>
      <c r="B725" s="2"/>
      <c r="C725" s="3"/>
      <c r="D725" s="3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</row>
    <row r="726" ht="12.75" customHeight="1">
      <c r="A726" s="4"/>
      <c r="B726" s="2"/>
      <c r="C726" s="3"/>
      <c r="D726" s="3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</row>
    <row r="727" ht="12.75" customHeight="1">
      <c r="A727" s="4"/>
      <c r="B727" s="2"/>
      <c r="C727" s="3"/>
      <c r="D727" s="3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</row>
    <row r="728" ht="12.75" customHeight="1">
      <c r="A728" s="4"/>
      <c r="B728" s="2"/>
      <c r="C728" s="3"/>
      <c r="D728" s="3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</row>
    <row r="729" ht="12.75" customHeight="1">
      <c r="A729" s="4"/>
      <c r="B729" s="2"/>
      <c r="C729" s="3"/>
      <c r="D729" s="3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</row>
    <row r="730" ht="12.75" customHeight="1">
      <c r="A730" s="4"/>
      <c r="B730" s="2"/>
      <c r="C730" s="3"/>
      <c r="D730" s="3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</row>
    <row r="731" ht="12.75" customHeight="1">
      <c r="A731" s="4"/>
      <c r="B731" s="2"/>
      <c r="C731" s="3"/>
      <c r="D731" s="3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</row>
    <row r="732" ht="12.75" customHeight="1">
      <c r="A732" s="4"/>
      <c r="B732" s="2"/>
      <c r="C732" s="3"/>
      <c r="D732" s="3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</row>
    <row r="733" ht="12.75" customHeight="1">
      <c r="A733" s="4"/>
      <c r="B733" s="2"/>
      <c r="C733" s="3"/>
      <c r="D733" s="3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</row>
    <row r="734" ht="12.75" customHeight="1">
      <c r="A734" s="4"/>
      <c r="B734" s="2"/>
      <c r="C734" s="3"/>
      <c r="D734" s="3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</row>
    <row r="735" ht="12.75" customHeight="1">
      <c r="A735" s="4"/>
      <c r="B735" s="2"/>
      <c r="C735" s="3"/>
      <c r="D735" s="3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</row>
    <row r="736" ht="12.75" customHeight="1">
      <c r="A736" s="4"/>
      <c r="B736" s="2"/>
      <c r="C736" s="3"/>
      <c r="D736" s="3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</row>
    <row r="737" ht="12.75" customHeight="1">
      <c r="A737" s="4"/>
      <c r="B737" s="2"/>
      <c r="C737" s="3"/>
      <c r="D737" s="3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</row>
    <row r="738" ht="12.75" customHeight="1">
      <c r="A738" s="4"/>
      <c r="B738" s="2"/>
      <c r="C738" s="3"/>
      <c r="D738" s="3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</row>
    <row r="739" ht="12.75" customHeight="1">
      <c r="A739" s="4"/>
      <c r="B739" s="2"/>
      <c r="C739" s="3"/>
      <c r="D739" s="3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</row>
    <row r="740" ht="12.75" customHeight="1">
      <c r="A740" s="4"/>
      <c r="B740" s="2"/>
      <c r="C740" s="3"/>
      <c r="D740" s="3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</row>
    <row r="741" ht="12.75" customHeight="1">
      <c r="A741" s="4"/>
      <c r="B741" s="2"/>
      <c r="C741" s="3"/>
      <c r="D741" s="3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</row>
    <row r="742" ht="12.75" customHeight="1">
      <c r="A742" s="4"/>
      <c r="B742" s="2"/>
      <c r="C742" s="3"/>
      <c r="D742" s="3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</row>
    <row r="743" ht="12.75" customHeight="1">
      <c r="A743" s="4"/>
      <c r="B743" s="2"/>
      <c r="C743" s="3"/>
      <c r="D743" s="3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</row>
    <row r="744" ht="12.75" customHeight="1">
      <c r="A744" s="4"/>
      <c r="B744" s="2"/>
      <c r="C744" s="3"/>
      <c r="D744" s="3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</row>
    <row r="745" ht="12.75" customHeight="1">
      <c r="A745" s="4"/>
      <c r="B745" s="2"/>
      <c r="C745" s="3"/>
      <c r="D745" s="3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</row>
    <row r="746" ht="12.75" customHeight="1">
      <c r="A746" s="4"/>
      <c r="B746" s="2"/>
      <c r="C746" s="3"/>
      <c r="D746" s="3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</row>
    <row r="747" ht="12.75" customHeight="1">
      <c r="A747" s="4"/>
      <c r="B747" s="2"/>
      <c r="C747" s="3"/>
      <c r="D747" s="3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</row>
    <row r="748" ht="12.75" customHeight="1">
      <c r="A748" s="4"/>
      <c r="B748" s="2"/>
      <c r="C748" s="3"/>
      <c r="D748" s="3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</row>
    <row r="749" ht="12.75" customHeight="1">
      <c r="A749" s="4"/>
      <c r="B749" s="2"/>
      <c r="C749" s="3"/>
      <c r="D749" s="3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</row>
    <row r="750" ht="12.75" customHeight="1">
      <c r="A750" s="4"/>
      <c r="B750" s="2"/>
      <c r="C750" s="3"/>
      <c r="D750" s="3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</row>
    <row r="751" ht="12.75" customHeight="1">
      <c r="A751" s="4"/>
      <c r="B751" s="2"/>
      <c r="C751" s="3"/>
      <c r="D751" s="3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</row>
    <row r="752" ht="12.75" customHeight="1">
      <c r="A752" s="4"/>
      <c r="B752" s="2"/>
      <c r="C752" s="3"/>
      <c r="D752" s="3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</row>
    <row r="753" ht="12.75" customHeight="1">
      <c r="A753" s="4"/>
      <c r="B753" s="2"/>
      <c r="C753" s="3"/>
      <c r="D753" s="3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</row>
    <row r="754" ht="12.75" customHeight="1">
      <c r="A754" s="4"/>
      <c r="B754" s="2"/>
      <c r="C754" s="3"/>
      <c r="D754" s="3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</row>
    <row r="755" ht="12.75" customHeight="1">
      <c r="A755" s="4"/>
      <c r="B755" s="2"/>
      <c r="C755" s="3"/>
      <c r="D755" s="3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</row>
    <row r="756" ht="12.75" customHeight="1">
      <c r="A756" s="4"/>
      <c r="B756" s="2"/>
      <c r="C756" s="3"/>
      <c r="D756" s="3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</row>
    <row r="757" ht="12.75" customHeight="1">
      <c r="A757" s="4"/>
      <c r="B757" s="2"/>
      <c r="C757" s="3"/>
      <c r="D757" s="3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</row>
    <row r="758" ht="12.75" customHeight="1">
      <c r="A758" s="4"/>
      <c r="B758" s="2"/>
      <c r="C758" s="3"/>
      <c r="D758" s="3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</row>
    <row r="759" ht="12.75" customHeight="1">
      <c r="A759" s="4"/>
      <c r="B759" s="2"/>
      <c r="C759" s="3"/>
      <c r="D759" s="3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</row>
    <row r="760" ht="12.75" customHeight="1">
      <c r="A760" s="4"/>
      <c r="B760" s="2"/>
      <c r="C760" s="3"/>
      <c r="D760" s="3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</row>
    <row r="761" ht="12.75" customHeight="1">
      <c r="A761" s="4"/>
      <c r="B761" s="2"/>
      <c r="C761" s="3"/>
      <c r="D761" s="3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</row>
    <row r="762" ht="12.75" customHeight="1">
      <c r="A762" s="4"/>
      <c r="B762" s="2"/>
      <c r="C762" s="3"/>
      <c r="D762" s="3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</row>
    <row r="763" ht="12.75" customHeight="1">
      <c r="A763" s="4"/>
      <c r="B763" s="2"/>
      <c r="C763" s="3"/>
      <c r="D763" s="3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</row>
    <row r="764" ht="12.75" customHeight="1">
      <c r="A764" s="4"/>
      <c r="B764" s="2"/>
      <c r="C764" s="3"/>
      <c r="D764" s="3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</row>
    <row r="765" ht="12.75" customHeight="1">
      <c r="A765" s="4"/>
      <c r="B765" s="2"/>
      <c r="C765" s="3"/>
      <c r="D765" s="3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</row>
    <row r="766" ht="12.75" customHeight="1">
      <c r="A766" s="4"/>
      <c r="B766" s="2"/>
      <c r="C766" s="3"/>
      <c r="D766" s="3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</row>
    <row r="767" ht="12.75" customHeight="1">
      <c r="A767" s="4"/>
      <c r="B767" s="2"/>
      <c r="C767" s="3"/>
      <c r="D767" s="3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</row>
    <row r="768" ht="12.75" customHeight="1">
      <c r="A768" s="4"/>
      <c r="B768" s="2"/>
      <c r="C768" s="3"/>
      <c r="D768" s="3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</row>
    <row r="769" ht="12.75" customHeight="1">
      <c r="A769" s="4"/>
      <c r="B769" s="2"/>
      <c r="C769" s="3"/>
      <c r="D769" s="3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</row>
    <row r="770" ht="12.75" customHeight="1">
      <c r="A770" s="4"/>
      <c r="B770" s="2"/>
      <c r="C770" s="3"/>
      <c r="D770" s="3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</row>
    <row r="771" ht="12.75" customHeight="1">
      <c r="A771" s="4"/>
      <c r="B771" s="2"/>
      <c r="C771" s="3"/>
      <c r="D771" s="3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</row>
    <row r="772" ht="12.75" customHeight="1">
      <c r="A772" s="4"/>
      <c r="B772" s="2"/>
      <c r="C772" s="3"/>
      <c r="D772" s="3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</row>
    <row r="773" ht="12.75" customHeight="1">
      <c r="A773" s="4"/>
      <c r="B773" s="2"/>
      <c r="C773" s="3"/>
      <c r="D773" s="3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</row>
    <row r="774" ht="12.75" customHeight="1">
      <c r="A774" s="4"/>
      <c r="B774" s="2"/>
      <c r="C774" s="3"/>
      <c r="D774" s="3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</row>
    <row r="775" ht="12.75" customHeight="1">
      <c r="A775" s="4"/>
      <c r="B775" s="2"/>
      <c r="C775" s="3"/>
      <c r="D775" s="3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</row>
    <row r="776" ht="12.75" customHeight="1">
      <c r="A776" s="4"/>
      <c r="B776" s="2"/>
      <c r="C776" s="3"/>
      <c r="D776" s="3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</row>
    <row r="777" ht="12.75" customHeight="1">
      <c r="A777" s="4"/>
      <c r="B777" s="2"/>
      <c r="C777" s="3"/>
      <c r="D777" s="3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</row>
    <row r="778" ht="12.75" customHeight="1">
      <c r="A778" s="4"/>
      <c r="B778" s="2"/>
      <c r="C778" s="3"/>
      <c r="D778" s="3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</row>
    <row r="779" ht="12.75" customHeight="1">
      <c r="A779" s="4"/>
      <c r="B779" s="2"/>
      <c r="C779" s="3"/>
      <c r="D779" s="3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</row>
    <row r="780" ht="12.75" customHeight="1">
      <c r="A780" s="4"/>
      <c r="B780" s="2"/>
      <c r="C780" s="3"/>
      <c r="D780" s="3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</row>
    <row r="781" ht="12.75" customHeight="1">
      <c r="A781" s="4"/>
      <c r="B781" s="2"/>
      <c r="C781" s="3"/>
      <c r="D781" s="3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</row>
    <row r="782" ht="12.75" customHeight="1">
      <c r="A782" s="4"/>
      <c r="B782" s="2"/>
      <c r="C782" s="3"/>
      <c r="D782" s="3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</row>
    <row r="783" ht="12.75" customHeight="1">
      <c r="A783" s="4"/>
      <c r="B783" s="2"/>
      <c r="C783" s="3"/>
      <c r="D783" s="3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</row>
    <row r="784" ht="12.75" customHeight="1">
      <c r="A784" s="4"/>
      <c r="B784" s="2"/>
      <c r="C784" s="3"/>
      <c r="D784" s="3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</row>
    <row r="785" ht="12.75" customHeight="1">
      <c r="A785" s="4"/>
      <c r="B785" s="2"/>
      <c r="C785" s="3"/>
      <c r="D785" s="3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</row>
    <row r="786" ht="12.75" customHeight="1">
      <c r="A786" s="4"/>
      <c r="B786" s="2"/>
      <c r="C786" s="3"/>
      <c r="D786" s="3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</row>
    <row r="787" ht="12.75" customHeight="1">
      <c r="A787" s="4"/>
      <c r="B787" s="2"/>
      <c r="C787" s="3"/>
      <c r="D787" s="3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</row>
    <row r="788" ht="12.75" customHeight="1">
      <c r="A788" s="4"/>
      <c r="B788" s="2"/>
      <c r="C788" s="3"/>
      <c r="D788" s="3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</row>
    <row r="789" ht="12.75" customHeight="1">
      <c r="A789" s="4"/>
      <c r="B789" s="2"/>
      <c r="C789" s="3"/>
      <c r="D789" s="3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</row>
    <row r="790" ht="12.75" customHeight="1">
      <c r="A790" s="4"/>
      <c r="B790" s="2"/>
      <c r="C790" s="3"/>
      <c r="D790" s="3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</row>
    <row r="791" ht="12.75" customHeight="1">
      <c r="A791" s="4"/>
      <c r="B791" s="2"/>
      <c r="C791" s="3"/>
      <c r="D791" s="3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</row>
    <row r="792" ht="12.75" customHeight="1">
      <c r="A792" s="4"/>
      <c r="B792" s="2"/>
      <c r="C792" s="3"/>
      <c r="D792" s="3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</row>
    <row r="793" ht="12.75" customHeight="1">
      <c r="A793" s="4"/>
      <c r="B793" s="2"/>
      <c r="C793" s="3"/>
      <c r="D793" s="3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</row>
    <row r="794" ht="12.75" customHeight="1">
      <c r="A794" s="4"/>
      <c r="B794" s="2"/>
      <c r="C794" s="3"/>
      <c r="D794" s="3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</row>
    <row r="795" ht="12.75" customHeight="1">
      <c r="A795" s="4"/>
      <c r="B795" s="2"/>
      <c r="C795" s="3"/>
      <c r="D795" s="3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</row>
    <row r="796" ht="12.75" customHeight="1">
      <c r="A796" s="4"/>
      <c r="B796" s="2"/>
      <c r="C796" s="3"/>
      <c r="D796" s="3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</row>
    <row r="797" ht="12.75" customHeight="1">
      <c r="A797" s="4"/>
      <c r="B797" s="2"/>
      <c r="C797" s="3"/>
      <c r="D797" s="3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</row>
    <row r="798" ht="12.75" customHeight="1">
      <c r="A798" s="4"/>
      <c r="B798" s="2"/>
      <c r="C798" s="3"/>
      <c r="D798" s="3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</row>
    <row r="799" ht="12.75" customHeight="1">
      <c r="A799" s="4"/>
      <c r="B799" s="2"/>
      <c r="C799" s="3"/>
      <c r="D799" s="3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</row>
    <row r="800" ht="12.75" customHeight="1">
      <c r="A800" s="4"/>
      <c r="B800" s="2"/>
      <c r="C800" s="3"/>
      <c r="D800" s="3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</row>
    <row r="801" ht="12.75" customHeight="1">
      <c r="A801" s="4"/>
      <c r="B801" s="2"/>
      <c r="C801" s="3"/>
      <c r="D801" s="3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</row>
    <row r="802" ht="12.75" customHeight="1">
      <c r="A802" s="4"/>
      <c r="B802" s="2"/>
      <c r="C802" s="3"/>
      <c r="D802" s="3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</row>
    <row r="803" ht="12.75" customHeight="1">
      <c r="A803" s="4"/>
      <c r="B803" s="2"/>
      <c r="C803" s="3"/>
      <c r="D803" s="3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</row>
    <row r="804" ht="12.75" customHeight="1">
      <c r="A804" s="4"/>
      <c r="B804" s="2"/>
      <c r="C804" s="3"/>
      <c r="D804" s="3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</row>
    <row r="805" ht="12.75" customHeight="1">
      <c r="A805" s="4"/>
      <c r="B805" s="2"/>
      <c r="C805" s="3"/>
      <c r="D805" s="3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</row>
    <row r="806" ht="12.75" customHeight="1">
      <c r="A806" s="4"/>
      <c r="B806" s="2"/>
      <c r="C806" s="3"/>
      <c r="D806" s="3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</row>
    <row r="807" ht="12.75" customHeight="1">
      <c r="A807" s="4"/>
      <c r="B807" s="2"/>
      <c r="C807" s="3"/>
      <c r="D807" s="3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</row>
    <row r="808" ht="12.75" customHeight="1">
      <c r="A808" s="4"/>
      <c r="B808" s="2"/>
      <c r="C808" s="3"/>
      <c r="D808" s="3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</row>
    <row r="809" ht="12.75" customHeight="1">
      <c r="A809" s="4"/>
      <c r="B809" s="2"/>
      <c r="C809" s="3"/>
      <c r="D809" s="3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</row>
    <row r="810" ht="12.75" customHeight="1">
      <c r="A810" s="4"/>
      <c r="B810" s="2"/>
      <c r="C810" s="3"/>
      <c r="D810" s="3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</row>
    <row r="811" ht="12.75" customHeight="1">
      <c r="A811" s="4"/>
      <c r="B811" s="2"/>
      <c r="C811" s="3"/>
      <c r="D811" s="3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</row>
    <row r="812" ht="12.75" customHeight="1">
      <c r="A812" s="4"/>
      <c r="B812" s="2"/>
      <c r="C812" s="3"/>
      <c r="D812" s="3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</row>
    <row r="813" ht="12.75" customHeight="1">
      <c r="A813" s="4"/>
      <c r="B813" s="2"/>
      <c r="C813" s="3"/>
      <c r="D813" s="3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</row>
    <row r="814" ht="12.75" customHeight="1">
      <c r="A814" s="4"/>
      <c r="B814" s="2"/>
      <c r="C814" s="3"/>
      <c r="D814" s="3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</row>
    <row r="815" ht="12.75" customHeight="1">
      <c r="A815" s="4"/>
      <c r="B815" s="2"/>
      <c r="C815" s="3"/>
      <c r="D815" s="3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</row>
    <row r="816" ht="12.75" customHeight="1">
      <c r="A816" s="4"/>
      <c r="B816" s="2"/>
      <c r="C816" s="3"/>
      <c r="D816" s="3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</row>
    <row r="817" ht="12.75" customHeight="1">
      <c r="A817" s="4"/>
      <c r="B817" s="2"/>
      <c r="C817" s="3"/>
      <c r="D817" s="3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</row>
    <row r="818" ht="12.75" customHeight="1">
      <c r="A818" s="4"/>
      <c r="B818" s="2"/>
      <c r="C818" s="3"/>
      <c r="D818" s="3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</row>
    <row r="819" ht="12.75" customHeight="1">
      <c r="A819" s="4"/>
      <c r="B819" s="2"/>
      <c r="C819" s="3"/>
      <c r="D819" s="3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</row>
    <row r="820" ht="12.75" customHeight="1">
      <c r="A820" s="4"/>
      <c r="B820" s="2"/>
      <c r="C820" s="3"/>
      <c r="D820" s="3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</row>
    <row r="821" ht="12.75" customHeight="1">
      <c r="A821" s="4"/>
      <c r="B821" s="2"/>
      <c r="C821" s="3"/>
      <c r="D821" s="3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</row>
    <row r="822" ht="12.75" customHeight="1">
      <c r="A822" s="4"/>
      <c r="B822" s="2"/>
      <c r="C822" s="3"/>
      <c r="D822" s="3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</row>
    <row r="823" ht="12.75" customHeight="1">
      <c r="A823" s="4"/>
      <c r="B823" s="2"/>
      <c r="C823" s="3"/>
      <c r="D823" s="3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</row>
    <row r="824" ht="12.75" customHeight="1">
      <c r="A824" s="4"/>
      <c r="B824" s="2"/>
      <c r="C824" s="3"/>
      <c r="D824" s="3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</row>
    <row r="825" ht="12.75" customHeight="1">
      <c r="A825" s="4"/>
      <c r="B825" s="2"/>
      <c r="C825" s="3"/>
      <c r="D825" s="3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</row>
    <row r="826" ht="12.75" customHeight="1">
      <c r="A826" s="4"/>
      <c r="B826" s="2"/>
      <c r="C826" s="3"/>
      <c r="D826" s="3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</row>
    <row r="827" ht="12.75" customHeight="1">
      <c r="A827" s="4"/>
      <c r="B827" s="2"/>
      <c r="C827" s="3"/>
      <c r="D827" s="3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</row>
    <row r="828" ht="12.75" customHeight="1">
      <c r="A828" s="4"/>
      <c r="B828" s="2"/>
      <c r="C828" s="3"/>
      <c r="D828" s="3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</row>
    <row r="829" ht="12.75" customHeight="1">
      <c r="A829" s="4"/>
      <c r="B829" s="2"/>
      <c r="C829" s="3"/>
      <c r="D829" s="3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</row>
    <row r="830" ht="12.75" customHeight="1">
      <c r="A830" s="4"/>
      <c r="B830" s="2"/>
      <c r="C830" s="3"/>
      <c r="D830" s="3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</row>
    <row r="831" ht="12.75" customHeight="1">
      <c r="A831" s="4"/>
      <c r="B831" s="2"/>
      <c r="C831" s="3"/>
      <c r="D831" s="3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</row>
    <row r="832" ht="12.75" customHeight="1">
      <c r="A832" s="4"/>
      <c r="B832" s="2"/>
      <c r="C832" s="3"/>
      <c r="D832" s="3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</row>
    <row r="833" ht="12.75" customHeight="1">
      <c r="A833" s="4"/>
      <c r="B833" s="2"/>
      <c r="C833" s="3"/>
      <c r="D833" s="3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</row>
    <row r="834" ht="12.75" customHeight="1">
      <c r="A834" s="4"/>
      <c r="B834" s="2"/>
      <c r="C834" s="3"/>
      <c r="D834" s="3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</row>
    <row r="835" ht="12.75" customHeight="1">
      <c r="A835" s="4"/>
      <c r="B835" s="2"/>
      <c r="C835" s="3"/>
      <c r="D835" s="3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</row>
    <row r="836" ht="12.75" customHeight="1">
      <c r="A836" s="4"/>
      <c r="B836" s="2"/>
      <c r="C836" s="3"/>
      <c r="D836" s="3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</row>
    <row r="837" ht="12.75" customHeight="1">
      <c r="A837" s="4"/>
      <c r="B837" s="2"/>
      <c r="C837" s="3"/>
      <c r="D837" s="3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</row>
    <row r="838" ht="12.75" customHeight="1">
      <c r="A838" s="4"/>
      <c r="B838" s="2"/>
      <c r="C838" s="3"/>
      <c r="D838" s="3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</row>
    <row r="839" ht="12.75" customHeight="1">
      <c r="A839" s="4"/>
      <c r="B839" s="2"/>
      <c r="C839" s="3"/>
      <c r="D839" s="3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</row>
    <row r="840" ht="12.75" customHeight="1">
      <c r="A840" s="4"/>
      <c r="B840" s="2"/>
      <c r="C840" s="3"/>
      <c r="D840" s="3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</row>
    <row r="841" ht="12.75" customHeight="1">
      <c r="A841" s="4"/>
      <c r="B841" s="2"/>
      <c r="C841" s="3"/>
      <c r="D841" s="3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</row>
    <row r="842" ht="12.75" customHeight="1">
      <c r="A842" s="4"/>
      <c r="B842" s="2"/>
      <c r="C842" s="3"/>
      <c r="D842" s="3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</row>
    <row r="843" ht="12.75" customHeight="1">
      <c r="A843" s="4"/>
      <c r="B843" s="2"/>
      <c r="C843" s="3"/>
      <c r="D843" s="3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</row>
    <row r="844" ht="12.75" customHeight="1">
      <c r="A844" s="4"/>
      <c r="B844" s="2"/>
      <c r="C844" s="3"/>
      <c r="D844" s="3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</row>
    <row r="845" ht="12.75" customHeight="1">
      <c r="A845" s="4"/>
      <c r="B845" s="2"/>
      <c r="C845" s="3"/>
      <c r="D845" s="3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</row>
    <row r="846" ht="12.75" customHeight="1">
      <c r="A846" s="4"/>
      <c r="B846" s="2"/>
      <c r="C846" s="3"/>
      <c r="D846" s="3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</row>
    <row r="847" ht="12.75" customHeight="1">
      <c r="A847" s="4"/>
      <c r="B847" s="2"/>
      <c r="C847" s="3"/>
      <c r="D847" s="3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</row>
    <row r="848" ht="12.75" customHeight="1">
      <c r="A848" s="4"/>
      <c r="B848" s="2"/>
      <c r="C848" s="3"/>
      <c r="D848" s="3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</row>
    <row r="849" ht="12.75" customHeight="1">
      <c r="A849" s="4"/>
      <c r="B849" s="2"/>
      <c r="C849" s="3"/>
      <c r="D849" s="3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</row>
    <row r="850" ht="12.75" customHeight="1">
      <c r="A850" s="4"/>
      <c r="B850" s="2"/>
      <c r="C850" s="3"/>
      <c r="D850" s="3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</row>
    <row r="851" ht="12.75" customHeight="1">
      <c r="A851" s="4"/>
      <c r="B851" s="2"/>
      <c r="C851" s="3"/>
      <c r="D851" s="3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</row>
    <row r="852" ht="12.75" customHeight="1">
      <c r="A852" s="4"/>
      <c r="B852" s="2"/>
      <c r="C852" s="3"/>
      <c r="D852" s="3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</row>
    <row r="853" ht="12.75" customHeight="1">
      <c r="A853" s="4"/>
      <c r="B853" s="2"/>
      <c r="C853" s="3"/>
      <c r="D853" s="3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</row>
    <row r="854" ht="12.75" customHeight="1">
      <c r="A854" s="4"/>
      <c r="B854" s="2"/>
      <c r="C854" s="3"/>
      <c r="D854" s="3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</row>
    <row r="855" ht="12.75" customHeight="1">
      <c r="A855" s="4"/>
      <c r="B855" s="2"/>
      <c r="C855" s="3"/>
      <c r="D855" s="3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</row>
    <row r="856" ht="12.75" customHeight="1">
      <c r="A856" s="4"/>
      <c r="B856" s="2"/>
      <c r="C856" s="3"/>
      <c r="D856" s="3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</row>
    <row r="857" ht="12.75" customHeight="1">
      <c r="A857" s="4"/>
      <c r="B857" s="2"/>
      <c r="C857" s="3"/>
      <c r="D857" s="3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</row>
    <row r="858" ht="12.75" customHeight="1">
      <c r="A858" s="4"/>
      <c r="B858" s="2"/>
      <c r="C858" s="3"/>
      <c r="D858" s="3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</row>
    <row r="859" ht="12.75" customHeight="1">
      <c r="A859" s="4"/>
      <c r="B859" s="2"/>
      <c r="C859" s="3"/>
      <c r="D859" s="3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</row>
    <row r="860" ht="12.75" customHeight="1">
      <c r="A860" s="4"/>
      <c r="B860" s="2"/>
      <c r="C860" s="3"/>
      <c r="D860" s="3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</row>
    <row r="861" ht="12.75" customHeight="1">
      <c r="A861" s="4"/>
      <c r="B861" s="2"/>
      <c r="C861" s="3"/>
      <c r="D861" s="3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</row>
    <row r="862" ht="12.75" customHeight="1">
      <c r="A862" s="4"/>
      <c r="B862" s="2"/>
      <c r="C862" s="3"/>
      <c r="D862" s="3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</row>
    <row r="863" ht="12.75" customHeight="1">
      <c r="A863" s="4"/>
      <c r="B863" s="2"/>
      <c r="C863" s="3"/>
      <c r="D863" s="3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</row>
    <row r="864" ht="12.75" customHeight="1">
      <c r="A864" s="4"/>
      <c r="B864" s="2"/>
      <c r="C864" s="3"/>
      <c r="D864" s="3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</row>
    <row r="865" ht="12.75" customHeight="1">
      <c r="A865" s="4"/>
      <c r="B865" s="2"/>
      <c r="C865" s="3"/>
      <c r="D865" s="3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</row>
    <row r="866" ht="12.75" customHeight="1">
      <c r="A866" s="4"/>
      <c r="B866" s="2"/>
      <c r="C866" s="3"/>
      <c r="D866" s="3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</row>
    <row r="867" ht="12.75" customHeight="1">
      <c r="A867" s="4"/>
      <c r="B867" s="2"/>
      <c r="C867" s="3"/>
      <c r="D867" s="3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</row>
    <row r="868" ht="12.75" customHeight="1">
      <c r="A868" s="4"/>
      <c r="B868" s="2"/>
      <c r="C868" s="3"/>
      <c r="D868" s="3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</row>
    <row r="869" ht="12.75" customHeight="1">
      <c r="A869" s="4"/>
      <c r="B869" s="2"/>
      <c r="C869" s="3"/>
      <c r="D869" s="3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</row>
    <row r="870" ht="12.75" customHeight="1">
      <c r="A870" s="4"/>
      <c r="B870" s="2"/>
      <c r="C870" s="3"/>
      <c r="D870" s="3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</row>
    <row r="871" ht="12.75" customHeight="1">
      <c r="A871" s="4"/>
      <c r="B871" s="2"/>
      <c r="C871" s="3"/>
      <c r="D871" s="3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</row>
    <row r="872" ht="12.75" customHeight="1">
      <c r="A872" s="4"/>
      <c r="B872" s="2"/>
      <c r="C872" s="3"/>
      <c r="D872" s="3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</row>
    <row r="873" ht="12.75" customHeight="1">
      <c r="A873" s="4"/>
      <c r="B873" s="2"/>
      <c r="C873" s="3"/>
      <c r="D873" s="3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</row>
    <row r="874" ht="12.75" customHeight="1">
      <c r="A874" s="4"/>
      <c r="B874" s="2"/>
      <c r="C874" s="3"/>
      <c r="D874" s="3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</row>
    <row r="875" ht="12.75" customHeight="1">
      <c r="A875" s="4"/>
      <c r="B875" s="2"/>
      <c r="C875" s="3"/>
      <c r="D875" s="3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</row>
    <row r="876" ht="12.75" customHeight="1">
      <c r="A876" s="4"/>
      <c r="B876" s="2"/>
      <c r="C876" s="3"/>
      <c r="D876" s="3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</row>
    <row r="877" ht="12.75" customHeight="1">
      <c r="A877" s="4"/>
      <c r="B877" s="2"/>
      <c r="C877" s="3"/>
      <c r="D877" s="3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</row>
    <row r="878" ht="12.75" customHeight="1">
      <c r="A878" s="4"/>
      <c r="B878" s="2"/>
      <c r="C878" s="3"/>
      <c r="D878" s="3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</row>
    <row r="879" ht="12.75" customHeight="1">
      <c r="A879" s="4"/>
      <c r="B879" s="2"/>
      <c r="C879" s="3"/>
      <c r="D879" s="3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</row>
    <row r="880" ht="12.75" customHeight="1">
      <c r="A880" s="4"/>
      <c r="B880" s="2"/>
      <c r="C880" s="3"/>
      <c r="D880" s="3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</row>
    <row r="881" ht="12.75" customHeight="1">
      <c r="A881" s="4"/>
      <c r="B881" s="2"/>
      <c r="C881" s="3"/>
      <c r="D881" s="3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</row>
    <row r="882" ht="12.75" customHeight="1">
      <c r="A882" s="4"/>
      <c r="B882" s="2"/>
      <c r="C882" s="3"/>
      <c r="D882" s="3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</row>
    <row r="883" ht="12.75" customHeight="1">
      <c r="A883" s="4"/>
      <c r="B883" s="2"/>
      <c r="C883" s="3"/>
      <c r="D883" s="3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</row>
    <row r="884" ht="12.75" customHeight="1">
      <c r="A884" s="4"/>
      <c r="B884" s="2"/>
      <c r="C884" s="3"/>
      <c r="D884" s="3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</row>
    <row r="885" ht="12.75" customHeight="1">
      <c r="A885" s="4"/>
      <c r="B885" s="2"/>
      <c r="C885" s="3"/>
      <c r="D885" s="3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</row>
    <row r="886" ht="12.75" customHeight="1">
      <c r="A886" s="4"/>
      <c r="B886" s="2"/>
      <c r="C886" s="3"/>
      <c r="D886" s="3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</row>
    <row r="887" ht="12.75" customHeight="1">
      <c r="A887" s="4"/>
      <c r="B887" s="2"/>
      <c r="C887" s="3"/>
      <c r="D887" s="3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</row>
    <row r="888" ht="12.75" customHeight="1">
      <c r="A888" s="4"/>
      <c r="B888" s="2"/>
      <c r="C888" s="3"/>
      <c r="D888" s="3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</row>
    <row r="889" ht="12.75" customHeight="1">
      <c r="A889" s="4"/>
      <c r="B889" s="2"/>
      <c r="C889" s="3"/>
      <c r="D889" s="3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</row>
    <row r="890" ht="12.75" customHeight="1">
      <c r="A890" s="4"/>
      <c r="B890" s="2"/>
      <c r="C890" s="3"/>
      <c r="D890" s="3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</row>
    <row r="891" ht="12.75" customHeight="1">
      <c r="A891" s="4"/>
      <c r="B891" s="2"/>
      <c r="C891" s="3"/>
      <c r="D891" s="3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</row>
    <row r="892" ht="12.75" customHeight="1">
      <c r="A892" s="4"/>
      <c r="B892" s="2"/>
      <c r="C892" s="3"/>
      <c r="D892" s="3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</row>
    <row r="893" ht="12.75" customHeight="1">
      <c r="A893" s="4"/>
      <c r="B893" s="2"/>
      <c r="C893" s="3"/>
      <c r="D893" s="3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</row>
    <row r="894" ht="12.75" customHeight="1">
      <c r="A894" s="4"/>
      <c r="B894" s="2"/>
      <c r="C894" s="3"/>
      <c r="D894" s="3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</row>
    <row r="895" ht="12.75" customHeight="1">
      <c r="A895" s="4"/>
      <c r="B895" s="2"/>
      <c r="C895" s="3"/>
      <c r="D895" s="3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</row>
    <row r="896" ht="12.75" customHeight="1">
      <c r="A896" s="4"/>
      <c r="B896" s="2"/>
      <c r="C896" s="3"/>
      <c r="D896" s="3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</row>
    <row r="897" ht="12.75" customHeight="1">
      <c r="A897" s="4"/>
      <c r="B897" s="2"/>
      <c r="C897" s="3"/>
      <c r="D897" s="3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</row>
    <row r="898" ht="12.75" customHeight="1">
      <c r="A898" s="4"/>
      <c r="B898" s="2"/>
      <c r="C898" s="3"/>
      <c r="D898" s="3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</row>
    <row r="899" ht="12.75" customHeight="1">
      <c r="A899" s="4"/>
      <c r="B899" s="2"/>
      <c r="C899" s="3"/>
      <c r="D899" s="3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</row>
    <row r="900" ht="12.75" customHeight="1">
      <c r="A900" s="4"/>
      <c r="B900" s="2"/>
      <c r="C900" s="3"/>
      <c r="D900" s="3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</row>
    <row r="901" ht="12.75" customHeight="1">
      <c r="A901" s="4"/>
      <c r="B901" s="2"/>
      <c r="C901" s="3"/>
      <c r="D901" s="3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</row>
    <row r="902" ht="12.75" customHeight="1">
      <c r="A902" s="4"/>
      <c r="B902" s="2"/>
      <c r="C902" s="3"/>
      <c r="D902" s="3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</row>
    <row r="903" ht="12.75" customHeight="1">
      <c r="A903" s="4"/>
      <c r="B903" s="2"/>
      <c r="C903" s="3"/>
      <c r="D903" s="3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</row>
    <row r="904" ht="12.75" customHeight="1">
      <c r="A904" s="4"/>
      <c r="B904" s="2"/>
      <c r="C904" s="3"/>
      <c r="D904" s="3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</row>
    <row r="905" ht="12.75" customHeight="1">
      <c r="A905" s="4"/>
      <c r="B905" s="2"/>
      <c r="C905" s="3"/>
      <c r="D905" s="3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</row>
    <row r="906" ht="12.75" customHeight="1">
      <c r="A906" s="4"/>
      <c r="B906" s="2"/>
      <c r="C906" s="3"/>
      <c r="D906" s="3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</row>
    <row r="907" ht="12.75" customHeight="1">
      <c r="A907" s="4"/>
      <c r="B907" s="2"/>
      <c r="C907" s="3"/>
      <c r="D907" s="3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</row>
    <row r="908" ht="12.75" customHeight="1">
      <c r="A908" s="4"/>
      <c r="B908" s="2"/>
      <c r="C908" s="3"/>
      <c r="D908" s="3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</row>
    <row r="909" ht="12.75" customHeight="1">
      <c r="A909" s="4"/>
      <c r="B909" s="2"/>
      <c r="C909" s="3"/>
      <c r="D909" s="3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</row>
    <row r="910" ht="12.75" customHeight="1">
      <c r="A910" s="4"/>
      <c r="B910" s="2"/>
      <c r="C910" s="3"/>
      <c r="D910" s="3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</row>
    <row r="911" ht="12.75" customHeight="1">
      <c r="A911" s="4"/>
      <c r="B911" s="2"/>
      <c r="C911" s="3"/>
      <c r="D911" s="3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</row>
    <row r="912" ht="12.75" customHeight="1">
      <c r="A912" s="4"/>
      <c r="B912" s="2"/>
      <c r="C912" s="3"/>
      <c r="D912" s="3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</row>
    <row r="913" ht="12.75" customHeight="1">
      <c r="A913" s="4"/>
      <c r="B913" s="2"/>
      <c r="C913" s="3"/>
      <c r="D913" s="3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</row>
    <row r="914" ht="12.75" customHeight="1">
      <c r="A914" s="4"/>
      <c r="B914" s="2"/>
      <c r="C914" s="3"/>
      <c r="D914" s="3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</row>
    <row r="915" ht="12.75" customHeight="1">
      <c r="A915" s="4"/>
      <c r="B915" s="2"/>
      <c r="C915" s="3"/>
      <c r="D915" s="3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</row>
    <row r="916" ht="12.75" customHeight="1">
      <c r="A916" s="4"/>
      <c r="B916" s="2"/>
      <c r="C916" s="3"/>
      <c r="D916" s="3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</row>
    <row r="917" ht="12.75" customHeight="1">
      <c r="A917" s="4"/>
      <c r="B917" s="2"/>
      <c r="C917" s="3"/>
      <c r="D917" s="3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</row>
    <row r="918" ht="12.75" customHeight="1">
      <c r="A918" s="4"/>
      <c r="B918" s="2"/>
      <c r="C918" s="3"/>
      <c r="D918" s="3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</row>
    <row r="919" ht="12.75" customHeight="1">
      <c r="A919" s="4"/>
      <c r="B919" s="2"/>
      <c r="C919" s="3"/>
      <c r="D919" s="3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</row>
    <row r="920" ht="12.75" customHeight="1">
      <c r="A920" s="4"/>
      <c r="B920" s="2"/>
      <c r="C920" s="3"/>
      <c r="D920" s="3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</row>
    <row r="921" ht="12.75" customHeight="1">
      <c r="A921" s="4"/>
      <c r="B921" s="2"/>
      <c r="C921" s="3"/>
      <c r="D921" s="3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</row>
    <row r="922" ht="12.75" customHeight="1">
      <c r="A922" s="4"/>
      <c r="B922" s="2"/>
      <c r="C922" s="3"/>
      <c r="D922" s="3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</row>
    <row r="923" ht="12.75" customHeight="1">
      <c r="A923" s="4"/>
      <c r="B923" s="2"/>
      <c r="C923" s="3"/>
      <c r="D923" s="3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</row>
    <row r="924" ht="12.75" customHeight="1">
      <c r="A924" s="4"/>
      <c r="B924" s="2"/>
      <c r="C924" s="3"/>
      <c r="D924" s="3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</row>
    <row r="925" ht="12.75" customHeight="1">
      <c r="A925" s="4"/>
      <c r="B925" s="2"/>
      <c r="C925" s="3"/>
      <c r="D925" s="3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</row>
    <row r="926" ht="12.75" customHeight="1">
      <c r="A926" s="4"/>
      <c r="B926" s="2"/>
      <c r="C926" s="3"/>
      <c r="D926" s="3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</row>
    <row r="927" ht="12.75" customHeight="1">
      <c r="A927" s="4"/>
      <c r="B927" s="2"/>
      <c r="C927" s="3"/>
      <c r="D927" s="3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</row>
    <row r="928" ht="12.75" customHeight="1">
      <c r="A928" s="4"/>
      <c r="B928" s="2"/>
      <c r="C928" s="3"/>
      <c r="D928" s="3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</row>
    <row r="929" ht="12.75" customHeight="1">
      <c r="A929" s="4"/>
      <c r="B929" s="2"/>
      <c r="C929" s="3"/>
      <c r="D929" s="3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</row>
    <row r="930" ht="12.75" customHeight="1">
      <c r="A930" s="4"/>
      <c r="B930" s="2"/>
      <c r="C930" s="3"/>
      <c r="D930" s="3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</row>
    <row r="931" ht="12.75" customHeight="1">
      <c r="A931" s="4"/>
      <c r="B931" s="2"/>
      <c r="C931" s="3"/>
      <c r="D931" s="3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</row>
    <row r="932" ht="12.75" customHeight="1">
      <c r="A932" s="4"/>
      <c r="B932" s="2"/>
      <c r="C932" s="3"/>
      <c r="D932" s="3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</row>
    <row r="933" ht="12.75" customHeight="1">
      <c r="A933" s="4"/>
      <c r="B933" s="2"/>
      <c r="C933" s="3"/>
      <c r="D933" s="3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</row>
    <row r="934" ht="12.75" customHeight="1">
      <c r="A934" s="4"/>
      <c r="B934" s="2"/>
      <c r="C934" s="3"/>
      <c r="D934" s="3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</row>
    <row r="935" ht="12.75" customHeight="1">
      <c r="A935" s="4"/>
      <c r="B935" s="2"/>
      <c r="C935" s="3"/>
      <c r="D935" s="3"/>
      <c r="E935" s="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</row>
    <row r="936" ht="12.75" customHeight="1">
      <c r="A936" s="4"/>
      <c r="B936" s="2"/>
      <c r="C936" s="3"/>
      <c r="D936" s="3"/>
      <c r="E936" s="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</row>
    <row r="937" ht="12.75" customHeight="1">
      <c r="A937" s="4"/>
      <c r="B937" s="2"/>
      <c r="C937" s="3"/>
      <c r="D937" s="3"/>
      <c r="E937" s="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</row>
    <row r="938" ht="12.75" customHeight="1">
      <c r="A938" s="4"/>
      <c r="B938" s="2"/>
      <c r="C938" s="3"/>
      <c r="D938" s="3"/>
      <c r="E938" s="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</row>
    <row r="939" ht="12.75" customHeight="1">
      <c r="A939" s="4"/>
      <c r="B939" s="2"/>
      <c r="C939" s="3"/>
      <c r="D939" s="3"/>
      <c r="E939" s="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</row>
    <row r="940" ht="12.75" customHeight="1">
      <c r="A940" s="4"/>
      <c r="B940" s="2"/>
      <c r="C940" s="3"/>
      <c r="D940" s="3"/>
      <c r="E940" s="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</row>
    <row r="941" ht="12.75" customHeight="1">
      <c r="A941" s="4"/>
      <c r="B941" s="2"/>
      <c r="C941" s="3"/>
      <c r="D941" s="3"/>
      <c r="E941" s="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</row>
    <row r="942" ht="12.75" customHeight="1">
      <c r="A942" s="4"/>
      <c r="B942" s="2"/>
      <c r="C942" s="3"/>
      <c r="D942" s="3"/>
      <c r="E942" s="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</row>
    <row r="943" ht="12.75" customHeight="1">
      <c r="A943" s="4"/>
      <c r="B943" s="2"/>
      <c r="C943" s="3"/>
      <c r="D943" s="3"/>
      <c r="E943" s="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</row>
    <row r="944" ht="12.75" customHeight="1">
      <c r="A944" s="4"/>
      <c r="B944" s="2"/>
      <c r="C944" s="3"/>
      <c r="D944" s="3"/>
      <c r="E944" s="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</row>
    <row r="945" ht="12.75" customHeight="1">
      <c r="A945" s="4"/>
      <c r="B945" s="2"/>
      <c r="C945" s="3"/>
      <c r="D945" s="3"/>
      <c r="E945" s="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</row>
    <row r="946" ht="12.75" customHeight="1">
      <c r="A946" s="4"/>
      <c r="B946" s="2"/>
      <c r="C946" s="3"/>
      <c r="D946" s="3"/>
      <c r="E946" s="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</row>
    <row r="947" ht="12.75" customHeight="1">
      <c r="A947" s="4"/>
      <c r="B947" s="2"/>
      <c r="C947" s="3"/>
      <c r="D947" s="3"/>
      <c r="E947" s="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</row>
    <row r="948" ht="12.75" customHeight="1">
      <c r="A948" s="4"/>
      <c r="B948" s="2"/>
      <c r="C948" s="3"/>
      <c r="D948" s="3"/>
      <c r="E948" s="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</row>
    <row r="949" ht="12.75" customHeight="1">
      <c r="A949" s="4"/>
      <c r="B949" s="2"/>
      <c r="C949" s="3"/>
      <c r="D949" s="3"/>
      <c r="E949" s="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</row>
    <row r="950" ht="12.75" customHeight="1">
      <c r="A950" s="4"/>
      <c r="B950" s="2"/>
      <c r="C950" s="3"/>
      <c r="D950" s="3"/>
      <c r="E950" s="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</row>
    <row r="951" ht="12.75" customHeight="1">
      <c r="A951" s="4"/>
      <c r="B951" s="2"/>
      <c r="C951" s="3"/>
      <c r="D951" s="3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</row>
    <row r="952" ht="12.75" customHeight="1">
      <c r="A952" s="4"/>
      <c r="B952" s="2"/>
      <c r="C952" s="3"/>
      <c r="D952" s="3"/>
      <c r="E952" s="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</row>
    <row r="953" ht="12.75" customHeight="1">
      <c r="A953" s="4"/>
      <c r="B953" s="2"/>
      <c r="C953" s="3"/>
      <c r="D953" s="3"/>
      <c r="E953" s="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</row>
    <row r="954" ht="12.75" customHeight="1">
      <c r="A954" s="4"/>
      <c r="B954" s="2"/>
      <c r="C954" s="3"/>
      <c r="D954" s="3"/>
      <c r="E954" s="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</row>
    <row r="955" ht="12.75" customHeight="1">
      <c r="A955" s="4"/>
      <c r="B955" s="2"/>
      <c r="C955" s="3"/>
      <c r="D955" s="3"/>
      <c r="E955" s="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</row>
    <row r="956" ht="12.75" customHeight="1">
      <c r="A956" s="4"/>
      <c r="B956" s="2"/>
      <c r="C956" s="3"/>
      <c r="D956" s="3"/>
      <c r="E956" s="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</row>
    <row r="957" ht="12.75" customHeight="1">
      <c r="A957" s="4"/>
      <c r="B957" s="2"/>
      <c r="C957" s="3"/>
      <c r="D957" s="3"/>
      <c r="E957" s="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</row>
    <row r="958" ht="12.75" customHeight="1">
      <c r="A958" s="4"/>
      <c r="B958" s="2"/>
      <c r="C958" s="3"/>
      <c r="D958" s="3"/>
      <c r="E958" s="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</row>
    <row r="959" ht="12.75" customHeight="1">
      <c r="A959" s="4"/>
      <c r="B959" s="2"/>
      <c r="C959" s="3"/>
      <c r="D959" s="3"/>
      <c r="E959" s="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</row>
    <row r="960" ht="12.75" customHeight="1">
      <c r="A960" s="4"/>
      <c r="B960" s="2"/>
      <c r="C960" s="3"/>
      <c r="D960" s="3"/>
      <c r="E960" s="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</row>
    <row r="961" ht="12.75" customHeight="1">
      <c r="A961" s="4"/>
      <c r="B961" s="2"/>
      <c r="C961" s="3"/>
      <c r="D961" s="3"/>
      <c r="E961" s="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</row>
    <row r="962" ht="12.75" customHeight="1">
      <c r="A962" s="4"/>
      <c r="B962" s="2"/>
      <c r="C962" s="3"/>
      <c r="D962" s="3"/>
      <c r="E962" s="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</row>
    <row r="963" ht="12.75" customHeight="1">
      <c r="A963" s="4"/>
      <c r="B963" s="2"/>
      <c r="C963" s="3"/>
      <c r="D963" s="3"/>
      <c r="E963" s="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</row>
    <row r="964" ht="12.75" customHeight="1">
      <c r="A964" s="4"/>
      <c r="B964" s="2"/>
      <c r="C964" s="3"/>
      <c r="D964" s="3"/>
      <c r="E964" s="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</row>
    <row r="965" ht="12.75" customHeight="1">
      <c r="A965" s="4"/>
      <c r="B965" s="2"/>
      <c r="C965" s="3"/>
      <c r="D965" s="3"/>
      <c r="E965" s="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</row>
    <row r="966" ht="12.75" customHeight="1">
      <c r="A966" s="4"/>
      <c r="B966" s="2"/>
      <c r="C966" s="3"/>
      <c r="D966" s="3"/>
      <c r="E966" s="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</row>
    <row r="967" ht="12.75" customHeight="1">
      <c r="A967" s="4"/>
      <c r="B967" s="2"/>
      <c r="C967" s="3"/>
      <c r="D967" s="3"/>
      <c r="E967" s="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</row>
    <row r="968" ht="12.75" customHeight="1">
      <c r="A968" s="4"/>
      <c r="B968" s="2"/>
      <c r="C968" s="3"/>
      <c r="D968" s="3"/>
      <c r="E968" s="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</row>
    <row r="969" ht="12.75" customHeight="1">
      <c r="A969" s="4"/>
      <c r="B969" s="2"/>
      <c r="C969" s="3"/>
      <c r="D969" s="3"/>
      <c r="E969" s="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</row>
    <row r="970" ht="12.75" customHeight="1">
      <c r="A970" s="4"/>
      <c r="B970" s="2"/>
      <c r="C970" s="3"/>
      <c r="D970" s="3"/>
      <c r="E970" s="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</row>
    <row r="971" ht="12.75" customHeight="1">
      <c r="A971" s="4"/>
      <c r="B971" s="2"/>
      <c r="C971" s="3"/>
      <c r="D971" s="3"/>
      <c r="E971" s="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</row>
    <row r="972" ht="12.75" customHeight="1">
      <c r="A972" s="4"/>
      <c r="B972" s="2"/>
      <c r="C972" s="3"/>
      <c r="D972" s="3"/>
      <c r="E972" s="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</row>
    <row r="973" ht="12.75" customHeight="1">
      <c r="A973" s="4"/>
      <c r="B973" s="2"/>
      <c r="C973" s="3"/>
      <c r="D973" s="3"/>
      <c r="E973" s="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</row>
    <row r="974" ht="12.75" customHeight="1">
      <c r="A974" s="4"/>
      <c r="B974" s="2"/>
      <c r="C974" s="3"/>
      <c r="D974" s="3"/>
      <c r="E974" s="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</row>
    <row r="975" ht="12.75" customHeight="1">
      <c r="A975" s="4"/>
      <c r="B975" s="2"/>
      <c r="C975" s="3"/>
      <c r="D975" s="3"/>
      <c r="E975" s="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</row>
    <row r="976" ht="12.75" customHeight="1">
      <c r="A976" s="4"/>
      <c r="B976" s="2"/>
      <c r="C976" s="3"/>
      <c r="D976" s="3"/>
      <c r="E976" s="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</row>
    <row r="977" ht="12.75" customHeight="1">
      <c r="A977" s="4"/>
      <c r="B977" s="2"/>
      <c r="C977" s="3"/>
      <c r="D977" s="3"/>
      <c r="E977" s="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</row>
    <row r="978" ht="12.75" customHeight="1">
      <c r="A978" s="4"/>
      <c r="B978" s="2"/>
      <c r="C978" s="3"/>
      <c r="D978" s="3"/>
      <c r="E978" s="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</row>
    <row r="979" ht="12.75" customHeight="1">
      <c r="A979" s="4"/>
      <c r="B979" s="2"/>
      <c r="C979" s="3"/>
      <c r="D979" s="3"/>
      <c r="E979" s="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</row>
    <row r="980" ht="12.75" customHeight="1">
      <c r="A980" s="4"/>
      <c r="B980" s="2"/>
      <c r="C980" s="3"/>
      <c r="D980" s="3"/>
      <c r="E980" s="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</row>
    <row r="981" ht="12.75" customHeight="1">
      <c r="A981" s="4"/>
      <c r="B981" s="2"/>
      <c r="C981" s="3"/>
      <c r="D981" s="3"/>
      <c r="E981" s="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</row>
    <row r="982" ht="12.75" customHeight="1">
      <c r="A982" s="4"/>
      <c r="B982" s="2"/>
      <c r="C982" s="3"/>
      <c r="D982" s="3"/>
      <c r="E982" s="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</row>
    <row r="983" ht="12.75" customHeight="1">
      <c r="A983" s="4"/>
      <c r="B983" s="2"/>
      <c r="C983" s="3"/>
      <c r="D983" s="3"/>
      <c r="E983" s="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</row>
    <row r="984" ht="12.75" customHeight="1">
      <c r="A984" s="4"/>
      <c r="B984" s="2"/>
      <c r="C984" s="3"/>
      <c r="D984" s="3"/>
      <c r="E984" s="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</row>
    <row r="985" ht="12.75" customHeight="1">
      <c r="A985" s="4"/>
      <c r="B985" s="2"/>
      <c r="C985" s="3"/>
      <c r="D985" s="3"/>
      <c r="E985" s="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</row>
    <row r="986" ht="12.75" customHeight="1">
      <c r="A986" s="4"/>
      <c r="B986" s="2"/>
      <c r="C986" s="3"/>
      <c r="D986" s="3"/>
      <c r="E986" s="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</row>
    <row r="987" ht="12.75" customHeight="1">
      <c r="A987" s="4"/>
      <c r="B987" s="2"/>
      <c r="C987" s="3"/>
      <c r="D987" s="3"/>
      <c r="E987" s="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</row>
    <row r="988" ht="12.75" customHeight="1">
      <c r="A988" s="4"/>
      <c r="B988" s="2"/>
      <c r="C988" s="3"/>
      <c r="D988" s="3"/>
      <c r="E988" s="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</row>
    <row r="989" ht="12.75" customHeight="1">
      <c r="A989" s="4"/>
      <c r="B989" s="2"/>
      <c r="C989" s="3"/>
      <c r="D989" s="3"/>
      <c r="E989" s="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</row>
    <row r="990" ht="12.75" customHeight="1">
      <c r="A990" s="4"/>
      <c r="B990" s="2"/>
      <c r="C990" s="3"/>
      <c r="D990" s="3"/>
      <c r="E990" s="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</row>
    <row r="991" ht="12.75" customHeight="1">
      <c r="A991" s="4"/>
      <c r="B991" s="2"/>
      <c r="C991" s="3"/>
      <c r="D991" s="3"/>
      <c r="E991" s="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</row>
    <row r="992" ht="12.75" customHeight="1">
      <c r="A992" s="4"/>
      <c r="B992" s="2"/>
      <c r="C992" s="3"/>
      <c r="D992" s="3"/>
      <c r="E992" s="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</row>
    <row r="993" ht="12.75" customHeight="1">
      <c r="A993" s="4"/>
      <c r="B993" s="2"/>
      <c r="C993" s="3"/>
      <c r="D993" s="3"/>
      <c r="E993" s="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</row>
    <row r="994" ht="12.75" customHeight="1">
      <c r="A994" s="4"/>
      <c r="B994" s="2"/>
      <c r="C994" s="3"/>
      <c r="D994" s="3"/>
      <c r="E994" s="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</row>
    <row r="995" ht="12.75" customHeight="1">
      <c r="A995" s="4"/>
      <c r="B995" s="2"/>
      <c r="C995" s="3"/>
      <c r="D995" s="3"/>
      <c r="E995" s="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</row>
    <row r="996" ht="12.75" customHeight="1">
      <c r="A996" s="4"/>
      <c r="B996" s="2"/>
      <c r="C996" s="3"/>
      <c r="D996" s="3"/>
      <c r="E996" s="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</row>
    <row r="997" ht="12.75" customHeight="1">
      <c r="A997" s="4"/>
      <c r="B997" s="2"/>
      <c r="C997" s="3"/>
      <c r="D997" s="3"/>
      <c r="E997" s="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</row>
    <row r="998" ht="12.75" customHeight="1">
      <c r="A998" s="4"/>
      <c r="B998" s="2"/>
      <c r="C998" s="3"/>
      <c r="D998" s="3"/>
      <c r="E998" s="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</row>
    <row r="999" ht="12.75" customHeight="1">
      <c r="A999" s="4"/>
      <c r="B999" s="2"/>
      <c r="C999" s="3"/>
      <c r="D999" s="3"/>
      <c r="E999" s="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</row>
    <row r="1000" ht="12.75" customHeight="1">
      <c r="A1000" s="4"/>
      <c r="B1000" s="2"/>
      <c r="C1000" s="3"/>
      <c r="D1000" s="3"/>
      <c r="E1000" s="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</row>
  </sheetData>
  <mergeCells count="73">
    <mergeCell ref="D4:E4"/>
    <mergeCell ref="G4:G10"/>
    <mergeCell ref="D8:E8"/>
    <mergeCell ref="C10:E10"/>
    <mergeCell ref="C11:E11"/>
    <mergeCell ref="V4:V11"/>
    <mergeCell ref="W4:W11"/>
    <mergeCell ref="X4:X11"/>
    <mergeCell ref="Y4:Y11"/>
    <mergeCell ref="AA4:AA11"/>
    <mergeCell ref="AB4:AB11"/>
    <mergeCell ref="D2:E2"/>
    <mergeCell ref="AE2:AF2"/>
    <mergeCell ref="J3:J11"/>
    <mergeCell ref="Z3:Z11"/>
    <mergeCell ref="AC3:AC11"/>
    <mergeCell ref="AD3:AD11"/>
    <mergeCell ref="Q4:Q11"/>
    <mergeCell ref="AX9:AX11"/>
    <mergeCell ref="AY9:AY11"/>
    <mergeCell ref="BI9:BI11"/>
    <mergeCell ref="BJ9:BJ11"/>
    <mergeCell ref="AF3:AF11"/>
    <mergeCell ref="AI10:AI11"/>
    <mergeCell ref="BL10:BL11"/>
    <mergeCell ref="BM10:BM11"/>
    <mergeCell ref="BN10:BN11"/>
    <mergeCell ref="BO10:BO11"/>
    <mergeCell ref="AE3:AE11"/>
    <mergeCell ref="BO3:BP3"/>
    <mergeCell ref="AS5:AT5"/>
    <mergeCell ref="BI5:BJ5"/>
    <mergeCell ref="AS6:AT6"/>
    <mergeCell ref="AS7:AT7"/>
    <mergeCell ref="BK9:BK11"/>
    <mergeCell ref="BP10:BP11"/>
    <mergeCell ref="AJ9:AJ11"/>
    <mergeCell ref="AK9:AK11"/>
    <mergeCell ref="AL9:AL11"/>
    <mergeCell ref="AM9:AM11"/>
    <mergeCell ref="AN9:AN11"/>
    <mergeCell ref="AO9:AO11"/>
    <mergeCell ref="AP9:AP11"/>
    <mergeCell ref="AQ9:AQ11"/>
    <mergeCell ref="AR9:AR11"/>
    <mergeCell ref="AS9:AS11"/>
    <mergeCell ref="AT9:AT11"/>
    <mergeCell ref="AU9:AU11"/>
    <mergeCell ref="AV9:AV11"/>
    <mergeCell ref="AW9:AW11"/>
    <mergeCell ref="BG9:BG11"/>
    <mergeCell ref="BH9:BH11"/>
    <mergeCell ref="BI6:BJ6"/>
    <mergeCell ref="BI7:BJ7"/>
    <mergeCell ref="AZ9:AZ11"/>
    <mergeCell ref="BA9:BA11"/>
    <mergeCell ref="BB9:BB11"/>
    <mergeCell ref="BC9:BC11"/>
    <mergeCell ref="BD9:BD11"/>
    <mergeCell ref="H4:H11"/>
    <mergeCell ref="I4:I11"/>
    <mergeCell ref="K4:K11"/>
    <mergeCell ref="L4:L11"/>
    <mergeCell ref="M4:M11"/>
    <mergeCell ref="N4:N11"/>
    <mergeCell ref="O4:O11"/>
    <mergeCell ref="P4:P11"/>
    <mergeCell ref="R3:R11"/>
    <mergeCell ref="S4:S11"/>
    <mergeCell ref="T4:T11"/>
    <mergeCell ref="U4:U11"/>
    <mergeCell ref="BE9:BE11"/>
    <mergeCell ref="BF9:BF11"/>
  </mergeCells>
  <conditionalFormatting sqref="AF12:AF45">
    <cfRule type="cellIs" dxfId="0" priority="1" operator="lessThan">
      <formula>51</formula>
    </cfRule>
  </conditionalFormatting>
  <conditionalFormatting sqref="AF46:AF60">
    <cfRule type="cellIs" dxfId="0" priority="2" operator="lessThan">
      <formula>51</formula>
    </cfRule>
  </conditionalFormatting>
  <conditionalFormatting sqref="AF12:AF45 AF61">
    <cfRule type="cellIs" dxfId="0" priority="3" operator="lessThan">
      <formula>51</formula>
    </cfRule>
  </conditionalFormatting>
  <conditionalFormatting sqref="AF46:AF60">
    <cfRule type="cellIs" dxfId="0" priority="4" operator="lessThan">
      <formula>51</formula>
    </cfRule>
  </conditionalFormatting>
  <conditionalFormatting sqref="C12:BQ61">
    <cfRule type="expression" dxfId="1" priority="5">
      <formula>ROW()=CELL("fila")</formula>
    </cfRule>
  </conditionalFormatting>
  <dataValidations>
    <dataValidation type="list" allowBlank="1" showErrorMessage="1" sqref="C10">
      <formula1>DATOS!$G$4:$G$5</formula1>
    </dataValidation>
    <dataValidation type="list" allowBlank="1" showErrorMessage="1" sqref="D2">
      <formula1>DATOS!$G$8:$G$14</formula1>
    </dataValidation>
    <dataValidation type="decimal" allowBlank="1" showInputMessage="1" showErrorMessage="1" prompt="ERROR de NÚMERO - EN CADA CELDA DEBE DIGITAR UN NÚMERO ENTRE 1 y 5 ...." sqref="AE12:AE61">
      <formula1>1.0</formula1>
      <formula2>5.0</formula2>
    </dataValidation>
    <dataValidation type="list" allowBlank="1" showErrorMessage="1" sqref="D4">
      <formula1>DATOS!$C$4:$C$6</formula1>
    </dataValidation>
    <dataValidation type="list" allowBlank="1" showErrorMessage="1" sqref="D8">
      <formula1>DATOS!$E$4:$E$18</formula1>
    </dataValidation>
    <dataValidation type="decimal" allowBlank="1" showInputMessage="1" showErrorMessage="1" prompt="ERROR de NÚMERO - EN CADA CELDA DEBE DIGITAR UN NÚMERO ENTRE 1 y 45 ....." sqref="K12:Q61">
      <formula1>1.0</formula1>
      <formula2>45.0</formula2>
    </dataValidation>
    <dataValidation type="decimal" allowBlank="1" showInputMessage="1" showErrorMessage="1" prompt="ERROR de NÚMERO - EN CADA CELDA DEBE DIGITAR UN NÚMERO ENTRE 1 y 5 ....." sqref="H12:I61 AA12:AB61">
      <formula1>1.0</formula1>
      <formula2>5.0</formula2>
    </dataValidation>
    <dataValidation type="decimal" allowBlank="1" showInputMessage="1" showErrorMessage="1" prompt="ERROR de NÚMERO - EN CADA CELDA DEBE DIGITAR UN NÚMERO ENTRE 1 y 40 ....." sqref="S12:Y61">
      <formula1>1.0</formula1>
      <formula2>40.0</formula2>
    </dataValidation>
    <dataValidation type="list" allowBlank="1" showErrorMessage="1" sqref="AE2">
      <formula1>DATOS!$B$4:$B$6</formula1>
    </dataValidation>
    <dataValidation type="list" allowBlank="1" showErrorMessage="1" sqref="D6">
      <formula1>DATOS!$D$4:$D$27</formula1>
    </dataValidation>
  </dataValidations>
  <printOptions/>
  <pageMargins bottom="0.0" footer="0.0" header="0.0" left="0.0" right="0.0" top="0.0"/>
  <pageSetup scale="7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>
      <c r="B3" s="241" t="s">
        <v>146</v>
      </c>
      <c r="C3" s="241" t="s">
        <v>147</v>
      </c>
      <c r="D3" s="241" t="s">
        <v>148</v>
      </c>
      <c r="E3" s="241" t="s">
        <v>149</v>
      </c>
      <c r="G3" s="241" t="s">
        <v>150</v>
      </c>
    </row>
    <row r="4" ht="14.25" customHeight="1">
      <c r="B4" s="242">
        <v>2025.0</v>
      </c>
      <c r="C4" s="242" t="s">
        <v>151</v>
      </c>
      <c r="D4" s="242" t="s">
        <v>152</v>
      </c>
      <c r="E4" s="242" t="s">
        <v>153</v>
      </c>
      <c r="G4" s="242" t="s">
        <v>154</v>
      </c>
    </row>
    <row r="5" ht="14.25" customHeight="1">
      <c r="B5" s="242">
        <v>2026.0</v>
      </c>
      <c r="C5" s="242" t="s">
        <v>155</v>
      </c>
      <c r="D5" s="242" t="s">
        <v>156</v>
      </c>
      <c r="E5" s="242" t="s">
        <v>157</v>
      </c>
      <c r="G5" s="242" t="s">
        <v>39</v>
      </c>
    </row>
    <row r="6" ht="14.25" customHeight="1">
      <c r="B6" s="242">
        <v>2027.0</v>
      </c>
      <c r="C6" s="242" t="s">
        <v>17</v>
      </c>
      <c r="D6" s="242" t="s">
        <v>158</v>
      </c>
      <c r="E6" s="242" t="s">
        <v>159</v>
      </c>
    </row>
    <row r="7" ht="14.25" customHeight="1">
      <c r="D7" s="242" t="s">
        <v>160</v>
      </c>
      <c r="E7" s="242" t="s">
        <v>161</v>
      </c>
      <c r="G7" s="243" t="s">
        <v>162</v>
      </c>
    </row>
    <row r="8" ht="14.25" customHeight="1">
      <c r="D8" s="242" t="s">
        <v>163</v>
      </c>
      <c r="E8" s="242" t="s">
        <v>164</v>
      </c>
      <c r="G8" s="242" t="s">
        <v>165</v>
      </c>
    </row>
    <row r="9" ht="14.25" customHeight="1">
      <c r="D9" s="242" t="s">
        <v>166</v>
      </c>
      <c r="E9" s="242" t="s">
        <v>167</v>
      </c>
      <c r="G9" s="242" t="s">
        <v>2</v>
      </c>
    </row>
    <row r="10" ht="14.25" customHeight="1">
      <c r="D10" s="242" t="s">
        <v>168</v>
      </c>
      <c r="E10" s="242" t="s">
        <v>169</v>
      </c>
      <c r="G10" s="242" t="s">
        <v>170</v>
      </c>
    </row>
    <row r="11" ht="14.25" customHeight="1">
      <c r="D11" s="242" t="s">
        <v>171</v>
      </c>
      <c r="E11" s="242" t="s">
        <v>172</v>
      </c>
      <c r="G11" s="242" t="s">
        <v>173</v>
      </c>
    </row>
    <row r="12" ht="14.25" customHeight="1">
      <c r="D12" s="242" t="s">
        <v>174</v>
      </c>
      <c r="E12" s="242" t="s">
        <v>175</v>
      </c>
      <c r="G12" s="242" t="s">
        <v>176</v>
      </c>
    </row>
    <row r="13" ht="14.25" customHeight="1">
      <c r="D13" s="242" t="s">
        <v>177</v>
      </c>
      <c r="E13" s="242" t="s">
        <v>178</v>
      </c>
      <c r="G13" s="242" t="s">
        <v>179</v>
      </c>
    </row>
    <row r="14" ht="14.25" customHeight="1">
      <c r="D14" s="242" t="s">
        <v>180</v>
      </c>
      <c r="E14" s="242" t="s">
        <v>181</v>
      </c>
      <c r="G14" s="242" t="s">
        <v>182</v>
      </c>
    </row>
    <row r="15" ht="14.25" customHeight="1">
      <c r="D15" s="242" t="s">
        <v>183</v>
      </c>
      <c r="E15" s="242" t="s">
        <v>184</v>
      </c>
    </row>
    <row r="16" ht="14.25" customHeight="1">
      <c r="D16" s="242" t="s">
        <v>185</v>
      </c>
      <c r="E16" s="242" t="s">
        <v>186</v>
      </c>
    </row>
    <row r="17" ht="14.25" customHeight="1">
      <c r="D17" s="242" t="s">
        <v>187</v>
      </c>
      <c r="E17" s="242" t="s">
        <v>36</v>
      </c>
    </row>
    <row r="18" ht="14.25" customHeight="1">
      <c r="D18" s="242" t="s">
        <v>188</v>
      </c>
      <c r="E18" s="242" t="s">
        <v>189</v>
      </c>
    </row>
    <row r="19" ht="14.25" customHeight="1">
      <c r="D19" s="242" t="s">
        <v>190</v>
      </c>
    </row>
    <row r="20" ht="14.25" customHeight="1">
      <c r="D20" s="242" t="s">
        <v>191</v>
      </c>
    </row>
    <row r="21" ht="14.25" customHeight="1">
      <c r="D21" s="242" t="s">
        <v>192</v>
      </c>
    </row>
    <row r="22" ht="14.25" customHeight="1">
      <c r="D22" s="242" t="s">
        <v>193</v>
      </c>
    </row>
    <row r="23" ht="14.25" customHeight="1">
      <c r="D23" s="242" t="s">
        <v>194</v>
      </c>
    </row>
    <row r="24" ht="14.25" customHeight="1">
      <c r="D24" s="242" t="s">
        <v>195</v>
      </c>
    </row>
    <row r="25" ht="14.25" customHeight="1">
      <c r="D25" s="242" t="s">
        <v>196</v>
      </c>
    </row>
    <row r="26" ht="14.25" customHeight="1">
      <c r="D26" s="242" t="s">
        <v>197</v>
      </c>
    </row>
    <row r="27" ht="14.25" customHeight="1">
      <c r="D27" s="242" t="s">
        <v>198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