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120" yWindow="100" windowWidth="19020" windowHeight="119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H21" i="1"/>
  <c r="E22" i="1"/>
  <c r="H22" i="1"/>
  <c r="E20" i="1"/>
  <c r="H20" i="1"/>
  <c r="G21" i="1"/>
  <c r="G22" i="1"/>
  <c r="G20" i="1"/>
  <c r="A6" i="1"/>
  <c r="B6" i="1"/>
  <c r="C6" i="1"/>
  <c r="D2" i="1"/>
  <c r="D3" i="1"/>
  <c r="D4" i="1"/>
  <c r="D5" i="1"/>
  <c r="D6" i="1"/>
  <c r="D7" i="1"/>
  <c r="D9" i="1"/>
  <c r="D11" i="1"/>
  <c r="D12" i="1"/>
  <c r="D8" i="1"/>
  <c r="D10" i="1"/>
  <c r="D13" i="1"/>
  <c r="D14" i="1"/>
</calcChain>
</file>

<file path=xl/sharedStrings.xml><?xml version="1.0" encoding="utf-8"?>
<sst xmlns="http://schemas.openxmlformats.org/spreadsheetml/2006/main" count="47" uniqueCount="46">
  <si>
    <t>A</t>
  </si>
  <si>
    <t>B</t>
  </si>
  <si>
    <t>C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</si>
  <si>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</si>
  <si>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</si>
  <si>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</si>
  <si>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</si>
  <si>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</si>
  <si>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</si>
  <si>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</si>
  <si>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</si>
  <si>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</si>
  <si>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</si>
  <si>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</si>
  <si>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</si>
  <si>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</si>
  <si>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</si>
  <si>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</si>
  <si>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</si>
  <si>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</si>
  <si>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</si>
  <si>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</si>
  <si>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</si>
  <si>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</si>
  <si>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C:</t>
  </si>
  <si>
    <t>SST:</t>
  </si>
  <si>
    <t>SStr:</t>
  </si>
  <si>
    <t>SSE:</t>
  </si>
  <si>
    <t>u:</t>
  </si>
  <si>
    <t>a1:</t>
  </si>
  <si>
    <t>a2:</t>
  </si>
  <si>
    <t>a3:</t>
  </si>
  <si>
    <t>ModA</t>
  </si>
  <si>
    <t>ModB</t>
  </si>
  <si>
    <t>ModC</t>
  </si>
  <si>
    <t>comparison</t>
  </si>
  <si>
    <t>differnece</t>
  </si>
  <si>
    <t>lsd</t>
  </si>
  <si>
    <t>l conf</t>
  </si>
  <si>
    <t>u conf</t>
  </si>
  <si>
    <t>(n)/s</t>
  </si>
  <si>
    <t>a-b</t>
  </si>
  <si>
    <t>b-c</t>
  </si>
  <si>
    <t>a-c</t>
  </si>
  <si>
    <t>n/s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</si>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</sst>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7" workbookViewId="0">
      <selection activeCell="J19" sqref="J19"/>
    </sheetView>
  </sheetViews>
  <sheetFormatPr baseColWidth="10" defaultColWidth="8.83203125" defaultRowHeight="14" x14ac:dyDescent="0"/>
  <cols>
    <col min="7" max="7" width="17.5" customWidth="1"/>
  </cols>
  <sheetData>
    <row r="1" spans="1:13">
      <c r="A1" s="9" t="s">
        <v>0</v>
      </c>
      <c r="B1" s="9" t="s">
        <v>1</v>
      </c>
      <c r="C1" s="9" t="s">
        <v>2</v>
      </c>
    </row>
    <row r="2" spans="1:13">
      <c r="A2">
        <v>12</v>
      </c>
      <c r="B2">
        <v>9</v>
      </c>
      <c r="C2">
        <v>7</v>
      </c>
      <c r="D2" s="7">
        <f>SUM(A2:C2)</f>
        <v>28</v>
      </c>
      <c r="G2" t="s">
        <v>3</v>
      </c>
    </row>
    <row r="3" spans="1:13">
      <c r="A3">
        <v>9</v>
      </c>
      <c r="B3">
        <v>12</v>
      </c>
      <c r="C3">
        <v>9</v>
      </c>
      <c r="D3" s="7">
        <f t="shared" ref="D3:D5" si="0">SUM(A3:C3)</f>
        <v>30</v>
      </c>
    </row>
    <row r="4" spans="1:13" ht="15" thickBot="1">
      <c r="A4">
        <v>11</v>
      </c>
      <c r="B4">
        <v>8</v>
      </c>
      <c r="C4">
        <v>6</v>
      </c>
      <c r="D4" s="7">
        <f t="shared" si="0"/>
        <v>25</v>
      </c>
      <c r="G4" t="s">
        <v>4</v>
      </c>
    </row>
    <row r="5" spans="1:13">
      <c r="B5">
        <v>8</v>
      </c>
      <c r="C5">
        <v>6</v>
      </c>
      <c r="D5" s="7">
        <f t="shared" si="0"/>
        <v>14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</row>
    <row r="6" spans="1:13">
      <c r="A6" s="6">
        <f>SUM(A2:A5)</f>
        <v>32</v>
      </c>
      <c r="B6" s="6">
        <f t="shared" ref="B6:D6" si="1">SUM(B2:B5)</f>
        <v>37</v>
      </c>
      <c r="C6" s="6">
        <f t="shared" si="1"/>
        <v>28</v>
      </c>
      <c r="D6" s="8">
        <f t="shared" si="1"/>
        <v>97</v>
      </c>
      <c r="G6" s="1" t="s">
        <v>10</v>
      </c>
      <c r="H6" s="1">
        <v>3</v>
      </c>
      <c r="I6" s="1">
        <v>32</v>
      </c>
      <c r="J6" s="1">
        <v>10.666666666666666</v>
      </c>
      <c r="K6" s="1">
        <v>2.3333333333333428</v>
      </c>
    </row>
    <row r="7" spans="1:13">
      <c r="C7" s="4" t="s">
        <v>24</v>
      </c>
      <c r="D7" s="5">
        <f>(D6^2) / 11</f>
        <v>855.36363636363637</v>
      </c>
      <c r="G7" s="1" t="s">
        <v>11</v>
      </c>
      <c r="H7" s="1">
        <v>4</v>
      </c>
      <c r="I7" s="1">
        <v>37</v>
      </c>
      <c r="J7" s="1">
        <v>9.25</v>
      </c>
      <c r="K7" s="1">
        <v>3.5833333333333335</v>
      </c>
    </row>
    <row r="8" spans="1:13" ht="15" thickBot="1">
      <c r="C8" s="4" t="s">
        <v>25</v>
      </c>
      <c r="D8" s="5">
        <f>901-D7</f>
        <v>45.636363636363626</v>
      </c>
      <c r="G8" s="2" t="s">
        <v>12</v>
      </c>
      <c r="H8" s="2">
        <v>4</v>
      </c>
      <c r="I8" s="2">
        <v>28</v>
      </c>
      <c r="J8" s="2">
        <v>7</v>
      </c>
      <c r="K8" s="2">
        <v>2</v>
      </c>
    </row>
    <row r="9" spans="1:13">
      <c r="C9" s="4" t="s">
        <v>26</v>
      </c>
      <c r="D9" s="5">
        <f>(((A6^2)/3)+((B6^2)/4)+((C6^2)/4))-D7</f>
        <v>24.219696969696884</v>
      </c>
      <c r="E9" s="5"/>
    </row>
    <row r="10" spans="1:13">
      <c r="C10" s="4" t="s">
        <v>27</v>
      </c>
      <c r="D10" s="5">
        <f>D8-D9-E9</f>
        <v>21.416666666666742</v>
      </c>
    </row>
    <row r="11" spans="1:13" ht="15" thickBot="1">
      <c r="C11" s="4" t="s">
        <v>28</v>
      </c>
      <c r="D11" s="5">
        <f>D6/11</f>
        <v>8.8181818181818183</v>
      </c>
      <c r="G11" t="s">
        <v>13</v>
      </c>
    </row>
    <row r="12" spans="1:13">
      <c r="C12" s="4" t="s">
        <v>29</v>
      </c>
      <c r="D12" s="5">
        <f>(A6/3)-D11</f>
        <v>1.8484848484848477</v>
      </c>
      <c r="G12" s="3" t="s">
        <v>14</v>
      </c>
      <c r="H12" s="3" t="s">
        <v>15</v>
      </c>
      <c r="I12" s="3" t="s">
        <v>16</v>
      </c>
      <c r="J12" s="3" t="s">
        <v>17</v>
      </c>
      <c r="K12" s="3" t="s">
        <v>18</v>
      </c>
      <c r="L12" s="3" t="s">
        <v>19</v>
      </c>
      <c r="M12" s="3" t="s">
        <v>20</v>
      </c>
    </row>
    <row r="13" spans="1:13">
      <c r="C13" s="4" t="s">
        <v>30</v>
      </c>
      <c r="D13" s="5">
        <f>(B6/4)-D11</f>
        <v>0.43181818181818166</v>
      </c>
      <c r="G13" s="1" t="s">
        <v>21</v>
      </c>
      <c r="H13" s="1">
        <v>24.219696969696972</v>
      </c>
      <c r="I13" s="1">
        <v>2</v>
      </c>
      <c r="J13" s="1">
        <v>12.109848484848486</v>
      </c>
      <c r="K13" s="1">
        <v>4.5235231694375662</v>
      </c>
      <c r="L13" s="1">
        <v>4.8502417005178919E-2</v>
      </c>
      <c r="M13" s="1">
        <v>4.4589701075720019</v>
      </c>
    </row>
    <row r="14" spans="1:13">
      <c r="C14" s="4" t="s">
        <v>31</v>
      </c>
      <c r="D14" s="5">
        <f>(C6/4)-D11</f>
        <v>-1.8181818181818183</v>
      </c>
      <c r="G14" s="1" t="s">
        <v>22</v>
      </c>
      <c r="H14" s="1">
        <v>21.416666666666668</v>
      </c>
      <c r="I14" s="1">
        <v>8</v>
      </c>
      <c r="J14" s="1">
        <v>2.6770833333333335</v>
      </c>
      <c r="K14" s="1"/>
      <c r="L14" s="1"/>
      <c r="M14" s="1"/>
    </row>
    <row r="15" spans="1:13">
      <c r="G15" s="1"/>
      <c r="H15" s="1"/>
      <c r="I15" s="1"/>
      <c r="J15" s="1"/>
      <c r="K15" s="1"/>
      <c r="L15" s="1"/>
      <c r="M15" s="1"/>
    </row>
    <row r="16" spans="1:13" ht="15" thickBot="1">
      <c r="G16" s="2" t="s">
        <v>23</v>
      </c>
      <c r="H16" s="2">
        <v>45.63636363636364</v>
      </c>
      <c r="I16" s="2">
        <v>10</v>
      </c>
      <c r="J16" s="2"/>
      <c r="K16" s="2"/>
      <c r="L16" s="2"/>
      <c r="M16" s="2"/>
    </row>
    <row r="19" spans="1:9">
      <c r="A19" s="10" t="s">
        <v>32</v>
      </c>
      <c r="B19">
        <v>31.4</v>
      </c>
      <c r="D19" s="5" t="s">
        <v>35</v>
      </c>
      <c r="E19" s="5" t="s">
        <v>36</v>
      </c>
      <c r="F19" s="5" t="s">
        <v>37</v>
      </c>
      <c r="G19" s="5" t="s">
        <v>38</v>
      </c>
      <c r="H19" s="5" t="s">
        <v>39</v>
      </c>
      <c r="I19" s="5" t="s">
        <v>40</v>
      </c>
    </row>
    <row r="20" spans="1:9">
      <c r="A20" s="10" t="s">
        <v>33</v>
      </c>
      <c r="B20">
        <v>28.6</v>
      </c>
      <c r="D20" s="5" t="s">
        <v>41</v>
      </c>
      <c r="E20">
        <f>B19-B20</f>
        <v>2.7999999999999972</v>
      </c>
      <c r="F20">
        <v>4.8158000000000003</v>
      </c>
      <c r="G20">
        <f>E20-F20</f>
        <v>-2.0158000000000031</v>
      </c>
      <c r="H20">
        <f>E20+F20</f>
        <v>7.6157999999999975</v>
      </c>
      <c r="I20" t="s">
        <v>44</v>
      </c>
    </row>
    <row r="21" spans="1:9">
      <c r="A21" s="10" t="s">
        <v>34</v>
      </c>
      <c r="B21">
        <v>24</v>
      </c>
      <c r="D21" s="5" t="s">
        <v>42</v>
      </c>
      <c r="E21">
        <f>B20-B21</f>
        <v>4.6000000000000014</v>
      </c>
      <c r="F21">
        <v>4.8158000000000003</v>
      </c>
      <c r="G21">
        <f t="shared" ref="G21:G22" si="2">E21-F21</f>
        <v>-0.21579999999999888</v>
      </c>
      <c r="H21">
        <f t="shared" ref="H21:H22" si="3">E21+F21</f>
        <v>9.4158000000000008</v>
      </c>
      <c r="I21" t="s">
        <v>44</v>
      </c>
    </row>
    <row r="22" spans="1:9">
      <c r="D22" s="5" t="s">
        <v>43</v>
      </c>
      <c r="E22">
        <f>B19-B21</f>
        <v>7.3999999999999986</v>
      </c>
      <c r="F22">
        <v>4.8158000000000003</v>
      </c>
      <c r="G22">
        <f t="shared" si="2"/>
        <v>2.5841999999999983</v>
      </c>
      <c r="H22">
        <f t="shared" si="3"/>
        <v>12.215799999999998</v>
      </c>
      <c r="I22" t="s">
        <v>45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2013-09-19T16:56:18Z</dcterms:created>
  <dcterms:modified xsi:type="dcterms:W3CDTF">2013-09-20T17:51:26Z</dcterms:modified>
</cp:coreProperties>
</file>