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autoCompressPictures="0"/>
  <bookViews>
    <workbookView xWindow="0" yWindow="0" windowWidth="24740" windowHeight="15560" firstSheet="5" activeTab="7"/>
  </bookViews>
  <sheets>
    <sheet name="_Common_Functional_Model_Common" sheetId="4" state="hidden" r:id="rId1"/>
    <sheet name="Expanded Customer Needs" sheetId="21" r:id="rId2"/>
    <sheet name="Customer Needs" sheetId="20" r:id="rId3"/>
    <sheet name="Function to Metric" sheetId="8" r:id="rId4"/>
    <sheet name="PS to Func Obj" sheetId="11" r:id="rId5"/>
    <sheet name="Alternative Technologies" sheetId="22" r:id="rId6"/>
    <sheet name="Protection_Prioritized Matrix" sheetId="13" r:id="rId7"/>
    <sheet name="Secondary Impacts_Protection" sheetId="29" r:id="rId8"/>
    <sheet name="Sheet1" sheetId="9" state="hidden" r:id="rId9"/>
    <sheet name="Metric to Metric" sheetId="15" state="hidden" r:id="rId10"/>
    <sheet name="Data Collection" sheetId="5" state="hidden" r:id="rId11"/>
    <sheet name="Enemy" sheetId="6" state="hidden" r:id="rId12"/>
    <sheet name="Constraints" sheetId="3" state="hidden" r:id="rId13"/>
    <sheet name="DOE Data" sheetId="10" state="hidden" r:id="rId14"/>
    <sheet name="Sheet3" sheetId="12" state="hidden" r:id="rId15"/>
    <sheet name="Sheet2" sheetId="18" r:id="rId16"/>
  </sheets>
  <definedNames>
    <definedName name="alpha" localSheetId="2">#REF!</definedName>
    <definedName name="alpha" localSheetId="1">#REF!</definedName>
    <definedName name="alpha" localSheetId="9">#REF!</definedName>
    <definedName name="alpha" localSheetId="6">#REF!</definedName>
    <definedName name="alpha" localSheetId="7">#REF!</definedName>
    <definedName name="alpha">#REF!</definedName>
    <definedName name="data" localSheetId="2">#REF!</definedName>
    <definedName name="data" localSheetId="1">#REF!</definedName>
    <definedName name="data" localSheetId="9">#REF!</definedName>
    <definedName name="data" localSheetId="6">#REF!</definedName>
    <definedName name="data" localSheetId="7">#REF!</definedName>
    <definedName name="data">#REF!</definedName>
    <definedName name="n" localSheetId="2">#REF!</definedName>
    <definedName name="n" localSheetId="1">#REF!</definedName>
    <definedName name="n" localSheetId="9">#REF!</definedName>
    <definedName name="n" localSheetId="6">#REF!</definedName>
    <definedName name="n" localSheetId="7">#REF!</definedName>
    <definedName name="n">#REF!</definedName>
    <definedName name="sd" localSheetId="2">#REF!</definedName>
    <definedName name="sd" localSheetId="1">#REF!</definedName>
    <definedName name="sd" localSheetId="9">#REF!</definedName>
    <definedName name="sd" localSheetId="6">#REF!</definedName>
    <definedName name="sd" localSheetId="7">#REF!</definedName>
    <definedName name="sd">#REF!</definedName>
    <definedName name="xbar" localSheetId="2">#REF!</definedName>
    <definedName name="xbar" localSheetId="1">#REF!</definedName>
    <definedName name="xbar" localSheetId="9">#REF!</definedName>
    <definedName name="xbar" localSheetId="6">#REF!</definedName>
    <definedName name="xbar" localSheetId="7">#REF!</definedName>
    <definedName name="xbar">#REF!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11" l="1"/>
  <c r="F23" i="11"/>
  <c r="G23" i="11"/>
  <c r="H23" i="11"/>
  <c r="I23" i="11"/>
  <c r="J23" i="11"/>
  <c r="K23" i="11"/>
  <c r="L23" i="11"/>
  <c r="M23" i="11"/>
  <c r="N23" i="11"/>
  <c r="O23" i="11"/>
  <c r="P23" i="11"/>
  <c r="Q23" i="11"/>
  <c r="R23" i="11"/>
  <c r="S23" i="11"/>
  <c r="T23" i="11"/>
  <c r="U23" i="11"/>
  <c r="V23" i="11"/>
  <c r="W23" i="11"/>
  <c r="X23" i="11"/>
  <c r="Y23" i="11"/>
  <c r="Z23" i="11"/>
  <c r="AA23" i="11"/>
  <c r="AB23" i="11"/>
  <c r="D23" i="11"/>
  <c r="AS5" i="8"/>
  <c r="AS6" i="8"/>
  <c r="AS7" i="8"/>
  <c r="AS8" i="8"/>
  <c r="AS9" i="8"/>
  <c r="AS10" i="8"/>
  <c r="AS11" i="8"/>
  <c r="AS12" i="8"/>
  <c r="AS13" i="8"/>
  <c r="AS14" i="8"/>
  <c r="AS15" i="8"/>
  <c r="AS16" i="8"/>
  <c r="AS17" i="8"/>
  <c r="AS18" i="8"/>
  <c r="AS19" i="8"/>
  <c r="AS20" i="8"/>
  <c r="AS21" i="8"/>
  <c r="AS22" i="8"/>
  <c r="AS23" i="8"/>
  <c r="AS4" i="8"/>
  <c r="O6" i="18"/>
  <c r="O7" i="18"/>
  <c r="A5" i="10"/>
</calcChain>
</file>

<file path=xl/comments1.xml><?xml version="1.0" encoding="utf-8"?>
<comments xmlns="http://schemas.openxmlformats.org/spreadsheetml/2006/main">
  <authors>
    <author xml:space="preserve">Peterson, Troy </author>
    <author>Christine K Brennan</author>
  </authors>
  <commentList>
    <comment ref="D2" authorId="0">
      <text>
        <r>
          <rPr>
            <b/>
            <sz val="8"/>
            <color indexed="81"/>
            <rFont val="Tahoma"/>
            <family val="2"/>
          </rPr>
          <t>Peterson, Troy :</t>
        </r>
        <r>
          <rPr>
            <sz val="8"/>
            <color indexed="81"/>
            <rFont val="Tahoma"/>
            <family val="2"/>
          </rPr>
          <t xml:space="preserve">
ARMOR IMPACT ON GUN DEPRESSION - TURRET TRAVERSING</t>
        </r>
      </text>
    </comment>
    <comment ref="I4" authorId="0">
      <text>
        <r>
          <rPr>
            <b/>
            <sz val="8"/>
            <color indexed="81"/>
            <rFont val="Tahoma"/>
            <family val="2"/>
          </rPr>
          <t>Peterson, Troy :</t>
        </r>
        <r>
          <rPr>
            <sz val="8"/>
            <color indexed="81"/>
            <rFont val="Tahoma"/>
            <family val="2"/>
          </rPr>
          <t xml:space="preserve">
PREVENTATIVE</t>
        </r>
      </text>
    </comment>
    <comment ref="I6" authorId="0">
      <text>
        <r>
          <rPr>
            <b/>
            <sz val="8"/>
            <color indexed="81"/>
            <rFont val="Tahoma"/>
            <family val="2"/>
          </rPr>
          <t>Peterson, Troy :</t>
        </r>
        <r>
          <rPr>
            <sz val="8"/>
            <color indexed="81"/>
            <rFont val="Tahoma"/>
            <family val="2"/>
          </rPr>
          <t xml:space="preserve">
PREVENTATIVE</t>
        </r>
      </text>
    </comment>
    <comment ref="D10" authorId="1">
      <text>
        <r>
          <rPr>
            <b/>
            <sz val="9"/>
            <color indexed="81"/>
            <rFont val="Tahoma"/>
            <family val="2"/>
          </rPr>
          <t>Christine K Brennan:</t>
        </r>
        <r>
          <rPr>
            <sz val="9"/>
            <color indexed="81"/>
            <rFont val="Tahoma"/>
            <family val="2"/>
          </rPr>
          <t xml:space="preserve">
WEIGHT IMPACTS POWER</t>
        </r>
      </text>
    </comment>
    <comment ref="G10" authorId="1">
      <text>
        <r>
          <rPr>
            <b/>
            <sz val="9"/>
            <color indexed="81"/>
            <rFont val="Tahoma"/>
            <family val="2"/>
          </rPr>
          <t>Christine K Brennan:</t>
        </r>
        <r>
          <rPr>
            <sz val="9"/>
            <color indexed="81"/>
            <rFont val="Tahoma"/>
            <family val="2"/>
          </rPr>
          <t xml:space="preserve">
MORE POWER MORE SIGNATURE</t>
        </r>
      </text>
    </comment>
    <comment ref="Q10" authorId="1">
      <text>
        <r>
          <rPr>
            <b/>
            <sz val="9"/>
            <color indexed="81"/>
            <rFont val="Tahoma"/>
            <family val="2"/>
          </rPr>
          <t>Christine K Brennan:</t>
        </r>
        <r>
          <rPr>
            <sz val="9"/>
            <color indexed="81"/>
            <rFont val="Tahoma"/>
            <family val="2"/>
          </rPr>
          <t xml:space="preserve">
COMMS ARE HUGE DRAW ON POWER</t>
        </r>
      </text>
    </comment>
    <comment ref="E12" authorId="0">
      <text>
        <r>
          <rPr>
            <b/>
            <sz val="8"/>
            <color indexed="81"/>
            <rFont val="Tahoma"/>
            <family val="2"/>
          </rPr>
          <t>Peterson, Troy :</t>
        </r>
        <r>
          <rPr>
            <sz val="8"/>
            <color indexed="81"/>
            <rFont val="Tahoma"/>
            <family val="2"/>
          </rPr>
          <t xml:space="preserve">
WEIGHT CONTRIBUTION
</t>
        </r>
      </text>
    </comment>
    <comment ref="F13" authorId="0">
      <text>
        <r>
          <rPr>
            <b/>
            <sz val="8"/>
            <color indexed="81"/>
            <rFont val="Tahoma"/>
            <family val="2"/>
          </rPr>
          <t>Peterson, Troy :</t>
        </r>
        <r>
          <rPr>
            <sz val="8"/>
            <color indexed="81"/>
            <rFont val="Tahoma"/>
            <family val="2"/>
          </rPr>
          <t xml:space="preserve">
MFRF COULD HELP TO ACQUIRE, LOCATE AND PRIORITIZE</t>
        </r>
      </text>
    </comment>
    <comment ref="I18" authorId="0">
      <text>
        <r>
          <rPr>
            <b/>
            <sz val="8"/>
            <color indexed="81"/>
            <rFont val="Tahoma"/>
            <family val="2"/>
          </rPr>
          <t>Peterson, Troy :</t>
        </r>
        <r>
          <rPr>
            <sz val="8"/>
            <color indexed="81"/>
            <rFont val="Tahoma"/>
            <family val="2"/>
          </rPr>
          <t xml:space="preserve">
IMPACTS SPEED OF TRAVEL CANNOT EXCEED CAPABILITY TO DETECT</t>
        </r>
      </text>
    </comment>
    <comment ref="F20" authorId="0">
      <text>
        <r>
          <rPr>
            <b/>
            <sz val="8"/>
            <color indexed="81"/>
            <rFont val="Tahoma"/>
            <family val="2"/>
          </rPr>
          <t>Peterson, Troy :</t>
        </r>
        <r>
          <rPr>
            <sz val="8"/>
            <color indexed="81"/>
            <rFont val="Tahoma"/>
            <family val="2"/>
          </rPr>
          <t xml:space="preserve">
HIGH MAINTENANCE - NEGATIVE IMPACT</t>
        </r>
      </text>
    </comment>
    <comment ref="D21" authorId="0">
      <text>
        <r>
          <rPr>
            <b/>
            <sz val="8"/>
            <color indexed="81"/>
            <rFont val="Tahoma"/>
            <family val="2"/>
          </rPr>
          <t>Peterson, Troy :</t>
        </r>
        <r>
          <rPr>
            <sz val="8"/>
            <color indexed="81"/>
            <rFont val="Tahoma"/>
            <family val="2"/>
          </rPr>
          <t xml:space="preserve">
SIZE
</t>
        </r>
      </text>
    </comment>
    <comment ref="E21" authorId="0">
      <text>
        <r>
          <rPr>
            <b/>
            <sz val="8"/>
            <color indexed="81"/>
            <rFont val="Tahoma"/>
            <family val="2"/>
          </rPr>
          <t>Peterson, Troy :</t>
        </r>
        <r>
          <rPr>
            <sz val="8"/>
            <color indexed="81"/>
            <rFont val="Tahoma"/>
            <family val="2"/>
          </rPr>
          <t xml:space="preserve">
SIZE
</t>
        </r>
      </text>
    </comment>
  </commentList>
</comments>
</file>

<file path=xl/comments2.xml><?xml version="1.0" encoding="utf-8"?>
<comments xmlns="http://schemas.openxmlformats.org/spreadsheetml/2006/main">
  <authors>
    <author>Christine K Brennan</author>
    <author>Bill Berklich</author>
    <author>US Army User</author>
    <author>Dan Torres</author>
  </authors>
  <commentList>
    <comment ref="Z3" authorId="0">
      <text>
        <r>
          <rPr>
            <b/>
            <sz val="9"/>
            <color indexed="81"/>
            <rFont val="Tahoma"/>
            <family val="2"/>
          </rPr>
          <t>Christine K Brennan:</t>
        </r>
        <r>
          <rPr>
            <sz val="9"/>
            <color indexed="81"/>
            <rFont val="Tahoma"/>
            <family val="2"/>
          </rPr>
          <t xml:space="preserve">
•High hard steel structure 
•MEXAS ceramic layer 
•Kevlar spall liner 
•IBD passive RPG add-on 
•GFE/ASIOE 
•M68A1 
•ELRF
RPG w/ add on Armor Spall Liner
Smoke Grenade Launchers
http://www.globalsecurity.org/military/systems/ground/iav-mgs.htm
http://www.gdls.com/index.php/products/stryker-family/stryker-mgs</t>
        </r>
      </text>
    </comment>
    <comment ref="AE3" authorId="0">
      <text>
        <r>
          <rPr>
            <b/>
            <sz val="9"/>
            <color indexed="81"/>
            <rFont val="Tahoma"/>
            <family val="2"/>
          </rPr>
          <t>Christine K Brennan:</t>
        </r>
        <r>
          <rPr>
            <sz val="9"/>
            <color indexed="81"/>
            <rFont val="Tahoma"/>
            <family val="2"/>
          </rPr>
          <t xml:space="preserve">
MMBCF</t>
        </r>
      </text>
    </comment>
    <comment ref="AH3" authorId="0">
      <text>
        <r>
          <rPr>
            <b/>
            <sz val="9"/>
            <color indexed="81"/>
            <rFont val="Tahoma"/>
            <family val="2"/>
          </rPr>
          <t>Christine K Brennan:</t>
        </r>
        <r>
          <rPr>
            <sz val="9"/>
            <color indexed="81"/>
            <rFont val="Tahoma"/>
            <family val="2"/>
          </rPr>
          <t xml:space="preserve">
Million
</t>
        </r>
      </text>
    </comment>
    <comment ref="D5" authorId="0">
      <text>
        <r>
          <rPr>
            <b/>
            <sz val="9"/>
            <color indexed="81"/>
            <rFont val="Tahoma"/>
            <family val="2"/>
          </rPr>
          <t>Christine K Brennan:</t>
        </r>
        <r>
          <rPr>
            <sz val="9"/>
            <color indexed="81"/>
            <rFont val="Tahoma"/>
            <family val="2"/>
          </rPr>
          <t xml:space="preserve">
Wikipedia
</t>
        </r>
      </text>
    </comment>
    <comment ref="E5" authorId="0">
      <text>
        <r>
          <rPr>
            <b/>
            <sz val="9"/>
            <color indexed="81"/>
            <rFont val="Tahoma"/>
            <family val="2"/>
          </rPr>
          <t>Christine K Brennan:</t>
        </r>
        <r>
          <rPr>
            <sz val="9"/>
            <color indexed="81"/>
            <rFont val="Tahoma"/>
            <family val="2"/>
          </rPr>
          <t xml:space="preserve">
Wikipedia
</t>
        </r>
      </text>
    </comment>
    <comment ref="F5" authorId="0">
      <text>
        <r>
          <rPr>
            <b/>
            <sz val="9"/>
            <color indexed="81"/>
            <rFont val="Tahoma"/>
            <family val="2"/>
          </rPr>
          <t>Christine K Brennan:</t>
        </r>
        <r>
          <rPr>
            <sz val="9"/>
            <color indexed="81"/>
            <rFont val="Tahoma"/>
            <family val="2"/>
          </rPr>
          <t xml:space="preserve">
Wikipedia
</t>
        </r>
      </text>
    </comment>
    <comment ref="L5" authorId="0">
      <text>
        <r>
          <rPr>
            <b/>
            <sz val="9"/>
            <color indexed="81"/>
            <rFont val="Tahoma"/>
            <family val="2"/>
          </rPr>
          <t>Christine K Brennan:</t>
        </r>
        <r>
          <rPr>
            <sz val="9"/>
            <color indexed="81"/>
            <rFont val="Tahoma"/>
            <family val="2"/>
          </rPr>
          <t xml:space="preserve">
Wikipedia
</t>
        </r>
      </text>
    </comment>
    <comment ref="D6" authorId="0">
      <text>
        <r>
          <rPr>
            <b/>
            <sz val="9"/>
            <color indexed="81"/>
            <rFont val="Tahoma"/>
            <family val="2"/>
          </rPr>
          <t>Christine K Brennan:</t>
        </r>
        <r>
          <rPr>
            <sz val="9"/>
            <color indexed="81"/>
            <rFont val="Tahoma"/>
            <family val="2"/>
          </rPr>
          <t xml:space="preserve">
Wikipedia
</t>
        </r>
      </text>
    </comment>
    <comment ref="E6" authorId="0">
      <text>
        <r>
          <rPr>
            <b/>
            <sz val="9"/>
            <color indexed="81"/>
            <rFont val="Tahoma"/>
            <family val="2"/>
          </rPr>
          <t>Christine K Brennan:</t>
        </r>
        <r>
          <rPr>
            <sz val="9"/>
            <color indexed="81"/>
            <rFont val="Tahoma"/>
            <family val="2"/>
          </rPr>
          <t xml:space="preserve">
Wikipedia
</t>
        </r>
      </text>
    </comment>
    <comment ref="F6" authorId="0">
      <text>
        <r>
          <rPr>
            <b/>
            <sz val="9"/>
            <color indexed="81"/>
            <rFont val="Tahoma"/>
            <family val="2"/>
          </rPr>
          <t>Christine K Brennan:</t>
        </r>
        <r>
          <rPr>
            <sz val="9"/>
            <color indexed="81"/>
            <rFont val="Tahoma"/>
            <family val="2"/>
          </rPr>
          <t xml:space="preserve">
Wikipedia
</t>
        </r>
      </text>
    </comment>
    <comment ref="L6" authorId="0">
      <text>
        <r>
          <rPr>
            <b/>
            <sz val="9"/>
            <color indexed="81"/>
            <rFont val="Tahoma"/>
            <family val="2"/>
          </rPr>
          <t>Christine K Brennan:</t>
        </r>
        <r>
          <rPr>
            <sz val="9"/>
            <color indexed="81"/>
            <rFont val="Tahoma"/>
            <family val="2"/>
          </rPr>
          <t xml:space="preserve">
Wikipedia
</t>
        </r>
      </text>
    </comment>
    <comment ref="AE7" authorId="0">
      <text>
        <r>
          <rPr>
            <b/>
            <sz val="9"/>
            <color indexed="81"/>
            <rFont val="Tahoma"/>
            <family val="2"/>
          </rPr>
          <t>Christine K Brennan:</t>
        </r>
        <r>
          <rPr>
            <sz val="9"/>
            <color indexed="81"/>
            <rFont val="Tahoma"/>
            <family val="2"/>
          </rPr>
          <t xml:space="preserve">
MMBCF</t>
        </r>
      </text>
    </comment>
    <comment ref="AH7" authorId="0">
      <text>
        <r>
          <rPr>
            <b/>
            <sz val="9"/>
            <color indexed="81"/>
            <rFont val="Tahoma"/>
            <family val="2"/>
          </rPr>
          <t>Christine K Brennan:</t>
        </r>
        <r>
          <rPr>
            <sz val="9"/>
            <color indexed="81"/>
            <rFont val="Tahoma"/>
            <family val="2"/>
          </rPr>
          <t xml:space="preserve">
Million
</t>
        </r>
      </text>
    </comment>
    <comment ref="D8" authorId="0">
      <text>
        <r>
          <rPr>
            <b/>
            <sz val="9"/>
            <color indexed="81"/>
            <rFont val="Tahoma"/>
            <family val="2"/>
          </rPr>
          <t>Christine K Brennan:</t>
        </r>
        <r>
          <rPr>
            <sz val="9"/>
            <color indexed="81"/>
            <rFont val="Tahoma"/>
            <family val="2"/>
          </rPr>
          <t xml:space="preserve">
Wikipedia
</t>
        </r>
      </text>
    </comment>
    <comment ref="E8" authorId="0">
      <text>
        <r>
          <rPr>
            <b/>
            <sz val="9"/>
            <color indexed="81"/>
            <rFont val="Tahoma"/>
            <family val="2"/>
          </rPr>
          <t>Christine K Brennan:</t>
        </r>
        <r>
          <rPr>
            <sz val="9"/>
            <color indexed="81"/>
            <rFont val="Tahoma"/>
            <family val="2"/>
          </rPr>
          <t xml:space="preserve">
Wikipedia
</t>
        </r>
      </text>
    </comment>
    <comment ref="F8" authorId="0">
      <text>
        <r>
          <rPr>
            <b/>
            <sz val="9"/>
            <color indexed="81"/>
            <rFont val="Tahoma"/>
            <family val="2"/>
          </rPr>
          <t>Christine K Brennan:</t>
        </r>
        <r>
          <rPr>
            <sz val="9"/>
            <color indexed="81"/>
            <rFont val="Tahoma"/>
            <family val="2"/>
          </rPr>
          <t xml:space="preserve">
Wikipedia
</t>
        </r>
      </text>
    </comment>
    <comment ref="L8" authorId="0">
      <text>
        <r>
          <rPr>
            <b/>
            <sz val="9"/>
            <color indexed="81"/>
            <rFont val="Tahoma"/>
            <family val="2"/>
          </rPr>
          <t>Christine K Brennan:</t>
        </r>
        <r>
          <rPr>
            <sz val="9"/>
            <color indexed="81"/>
            <rFont val="Tahoma"/>
            <family val="2"/>
          </rPr>
          <t xml:space="preserve">
Wikipedia
</t>
        </r>
      </text>
    </comment>
    <comment ref="D10" authorId="0">
      <text>
        <r>
          <rPr>
            <b/>
            <sz val="9"/>
            <color indexed="81"/>
            <rFont val="Tahoma"/>
            <family val="2"/>
          </rPr>
          <t>Christine K Brennan:</t>
        </r>
        <r>
          <rPr>
            <sz val="9"/>
            <color indexed="81"/>
            <rFont val="Tahoma"/>
            <family val="2"/>
          </rPr>
          <t xml:space="preserve">
Wikipedia
</t>
        </r>
      </text>
    </comment>
    <comment ref="E10" authorId="0">
      <text>
        <r>
          <rPr>
            <b/>
            <sz val="9"/>
            <color indexed="81"/>
            <rFont val="Tahoma"/>
            <family val="2"/>
          </rPr>
          <t>Christine K Brennan:</t>
        </r>
        <r>
          <rPr>
            <sz val="9"/>
            <color indexed="81"/>
            <rFont val="Tahoma"/>
            <family val="2"/>
          </rPr>
          <t xml:space="preserve">
Wikipedia
</t>
        </r>
      </text>
    </comment>
    <comment ref="F10" authorId="0">
      <text>
        <r>
          <rPr>
            <b/>
            <sz val="9"/>
            <color indexed="81"/>
            <rFont val="Tahoma"/>
            <family val="2"/>
          </rPr>
          <t>Christine K Brennan:</t>
        </r>
        <r>
          <rPr>
            <sz val="9"/>
            <color indexed="81"/>
            <rFont val="Tahoma"/>
            <family val="2"/>
          </rPr>
          <t xml:space="preserve">
Wikipedia
</t>
        </r>
      </text>
    </comment>
    <comment ref="L10" authorId="0">
      <text>
        <r>
          <rPr>
            <b/>
            <sz val="9"/>
            <color indexed="81"/>
            <rFont val="Tahoma"/>
            <family val="2"/>
          </rPr>
          <t>Christine K Brennan:</t>
        </r>
        <r>
          <rPr>
            <sz val="9"/>
            <color indexed="81"/>
            <rFont val="Tahoma"/>
            <family val="2"/>
          </rPr>
          <t xml:space="preserve">
Wikipedia
</t>
        </r>
      </text>
    </comment>
    <comment ref="A11" authorId="1">
      <text>
        <r>
          <rPr>
            <b/>
            <sz val="9"/>
            <color indexed="81"/>
            <rFont val="Tahoma"/>
            <family val="2"/>
          </rPr>
          <t>Bill Berklich:</t>
        </r>
        <r>
          <rPr>
            <sz val="9"/>
            <color indexed="81"/>
            <rFont val="Tahoma"/>
            <family val="2"/>
          </rPr>
          <t xml:space="preserve">
FM 3-22.1: Bradley Gunnery, 2003</t>
        </r>
      </text>
    </comment>
    <comment ref="M11" authorId="1">
      <text>
        <r>
          <rPr>
            <b/>
            <sz val="9"/>
            <color indexed="81"/>
            <rFont val="Tahoma"/>
            <family val="2"/>
          </rPr>
          <t>Bill Berklich:</t>
        </r>
        <r>
          <rPr>
            <sz val="9"/>
            <color indexed="81"/>
            <rFont val="Tahoma"/>
            <family val="2"/>
          </rPr>
          <t xml:space="preserve">
PROCUREMENT OF AMMUNITION, ARMY FY09</t>
        </r>
      </text>
    </comment>
    <comment ref="A12" authorId="1">
      <text>
        <r>
          <rPr>
            <b/>
            <sz val="9"/>
            <color indexed="81"/>
            <rFont val="Tahoma"/>
            <family val="2"/>
          </rPr>
          <t>Bill Berklich:</t>
        </r>
        <r>
          <rPr>
            <sz val="9"/>
            <color indexed="81"/>
            <rFont val="Tahoma"/>
            <family val="2"/>
          </rPr>
          <t xml:space="preserve">
FM 3-22.1: Bradley Gunnery, 2003</t>
        </r>
      </text>
    </comment>
    <comment ref="M12" authorId="1">
      <text>
        <r>
          <rPr>
            <b/>
            <sz val="9"/>
            <color indexed="81"/>
            <rFont val="Tahoma"/>
            <family val="2"/>
          </rPr>
          <t>Bill Berklich:</t>
        </r>
        <r>
          <rPr>
            <sz val="9"/>
            <color indexed="81"/>
            <rFont val="Tahoma"/>
            <family val="2"/>
          </rPr>
          <t xml:space="preserve">
PROCUREMENT OF AMMUNITION, ARMY FY09</t>
        </r>
      </text>
    </comment>
    <comment ref="Y13" authorId="0">
      <text>
        <r>
          <rPr>
            <b/>
            <sz val="9"/>
            <color indexed="81"/>
            <rFont val="Tahoma"/>
            <family val="2"/>
          </rPr>
          <t>Christine K Brennan:</t>
        </r>
        <r>
          <rPr>
            <sz val="9"/>
            <color indexed="81"/>
            <rFont val="Tahoma"/>
            <family val="2"/>
          </rPr>
          <t xml:space="preserve">
The Abrams is protected by armor based on the British-designed Chobham armor, a further development of the British 'Burlington' armor. Chobham is a composite armor formed by spacing multiple layers of various alloys of steel, ceramics, plastic composites, and kevlar, giving an estimated maximum (frontal turret) 1,320–1,620 millimetres (52–64 in) of RHAe versus HEAT (and other chemical energy rounds) and 940–960 mm (37–38 in) versus kinetic energy penetrators.[43] It may also be fitted with reactive armor over the track skirts if needed (as in the Urban Survival Kit) and slat armor over the rear of the tank and rear fuel cells to protect against ATGMs. Protection against spalling is provided by a Kevlar liner. Beginning in 1987, M1A1 tanks received improved armor packages that incorporated depleted uranium (DU) mesh[citation needed] in their armor at the front of the turret and the front of the hull. Armor reinforced in this manner offers significantly increased resistance towards all types of anti-tank weaponry, but at the expense of adding considerable weight to the tank, as depleted uranium is 1.7 times more dense than lead</t>
        </r>
      </text>
    </comment>
    <comment ref="AE13" authorId="0">
      <text>
        <r>
          <rPr>
            <b/>
            <sz val="9"/>
            <color indexed="81"/>
            <rFont val="Tahoma"/>
            <family val="2"/>
          </rPr>
          <t>Christine K Brennan:</t>
        </r>
        <r>
          <rPr>
            <sz val="9"/>
            <color indexed="81"/>
            <rFont val="Tahoma"/>
            <family val="2"/>
          </rPr>
          <t xml:space="preserve">
MMBCF</t>
        </r>
      </text>
    </comment>
    <comment ref="D14" authorId="0">
      <text>
        <r>
          <rPr>
            <b/>
            <sz val="9"/>
            <color indexed="81"/>
            <rFont val="Tahoma"/>
            <family val="2"/>
          </rPr>
          <t>Christine K Brennan:</t>
        </r>
        <r>
          <rPr>
            <sz val="9"/>
            <color indexed="81"/>
            <rFont val="Tahoma"/>
            <family val="2"/>
          </rPr>
          <t xml:space="preserve">
</t>
        </r>
      </text>
    </comment>
    <comment ref="D15" authorId="0">
      <text>
        <r>
          <rPr>
            <b/>
            <sz val="9"/>
            <color indexed="81"/>
            <rFont val="Tahoma"/>
            <family val="2"/>
          </rPr>
          <t>Christine K Brennan:</t>
        </r>
        <r>
          <rPr>
            <sz val="9"/>
            <color indexed="81"/>
            <rFont val="Tahoma"/>
            <family val="2"/>
          </rPr>
          <t xml:space="preserve">
Wikipedia
</t>
        </r>
      </text>
    </comment>
    <comment ref="E15" authorId="0">
      <text>
        <r>
          <rPr>
            <b/>
            <sz val="9"/>
            <color indexed="81"/>
            <rFont val="Tahoma"/>
            <family val="2"/>
          </rPr>
          <t>Christine K Brennan:</t>
        </r>
        <r>
          <rPr>
            <sz val="9"/>
            <color indexed="81"/>
            <rFont val="Tahoma"/>
            <family val="2"/>
          </rPr>
          <t xml:space="preserve">
Wikipedia
</t>
        </r>
      </text>
    </comment>
    <comment ref="F15" authorId="0">
      <text>
        <r>
          <rPr>
            <b/>
            <sz val="9"/>
            <color indexed="81"/>
            <rFont val="Tahoma"/>
            <family val="2"/>
          </rPr>
          <t>Christine K Brennan:</t>
        </r>
        <r>
          <rPr>
            <sz val="9"/>
            <color indexed="81"/>
            <rFont val="Tahoma"/>
            <family val="2"/>
          </rPr>
          <t xml:space="preserve">
Wikipedia
</t>
        </r>
      </text>
    </comment>
    <comment ref="L15" authorId="0">
      <text>
        <r>
          <rPr>
            <b/>
            <sz val="9"/>
            <color indexed="81"/>
            <rFont val="Tahoma"/>
            <family val="2"/>
          </rPr>
          <t>Christine K Brennan:</t>
        </r>
        <r>
          <rPr>
            <sz val="9"/>
            <color indexed="81"/>
            <rFont val="Tahoma"/>
            <family val="2"/>
          </rPr>
          <t xml:space="preserve">
Wikipedia
</t>
        </r>
      </text>
    </comment>
    <comment ref="D16" authorId="0">
      <text>
        <r>
          <rPr>
            <b/>
            <sz val="9"/>
            <color indexed="81"/>
            <rFont val="Tahoma"/>
            <family val="2"/>
          </rPr>
          <t>Christine K Brennan:</t>
        </r>
        <r>
          <rPr>
            <sz val="9"/>
            <color indexed="81"/>
            <rFont val="Tahoma"/>
            <family val="2"/>
          </rPr>
          <t xml:space="preserve">
Wikipedia
</t>
        </r>
      </text>
    </comment>
    <comment ref="E16" authorId="0">
      <text>
        <r>
          <rPr>
            <b/>
            <sz val="9"/>
            <color indexed="81"/>
            <rFont val="Tahoma"/>
            <family val="2"/>
          </rPr>
          <t>Christine K Brennan:</t>
        </r>
        <r>
          <rPr>
            <sz val="9"/>
            <color indexed="81"/>
            <rFont val="Tahoma"/>
            <family val="2"/>
          </rPr>
          <t xml:space="preserve">
Wikipedia
</t>
        </r>
      </text>
    </comment>
    <comment ref="F16" authorId="0">
      <text>
        <r>
          <rPr>
            <b/>
            <sz val="9"/>
            <color indexed="81"/>
            <rFont val="Tahoma"/>
            <family val="2"/>
          </rPr>
          <t>Christine K Brennan:</t>
        </r>
        <r>
          <rPr>
            <sz val="9"/>
            <color indexed="81"/>
            <rFont val="Tahoma"/>
            <family val="2"/>
          </rPr>
          <t xml:space="preserve">
Wikipedia
</t>
        </r>
      </text>
    </comment>
    <comment ref="L16" authorId="0">
      <text>
        <r>
          <rPr>
            <b/>
            <sz val="9"/>
            <color indexed="81"/>
            <rFont val="Tahoma"/>
            <family val="2"/>
          </rPr>
          <t>Christine K Brennan:</t>
        </r>
        <r>
          <rPr>
            <sz val="9"/>
            <color indexed="81"/>
            <rFont val="Tahoma"/>
            <family val="2"/>
          </rPr>
          <t xml:space="preserve">
Wikipedia
</t>
        </r>
      </text>
    </comment>
    <comment ref="Y17" authorId="0">
      <text>
        <r>
          <rPr>
            <b/>
            <sz val="9"/>
            <color indexed="81"/>
            <rFont val="Tahoma"/>
            <family val="2"/>
          </rPr>
          <t>Christine K Brennan:</t>
        </r>
        <r>
          <rPr>
            <sz val="9"/>
            <color indexed="81"/>
            <rFont val="Tahoma"/>
            <family val="2"/>
          </rPr>
          <t xml:space="preserve">
aluminum 12–38 millimetres (0.47–1.5 in)</t>
        </r>
      </text>
    </comment>
    <comment ref="D18" authorId="0">
      <text>
        <r>
          <rPr>
            <b/>
            <sz val="9"/>
            <color indexed="81"/>
            <rFont val="Tahoma"/>
            <family val="2"/>
          </rPr>
          <t>Christine K Brennan:</t>
        </r>
        <r>
          <rPr>
            <sz val="9"/>
            <color indexed="81"/>
            <rFont val="Tahoma"/>
            <family val="2"/>
          </rPr>
          <t xml:space="preserve">
Wikipedia
</t>
        </r>
      </text>
    </comment>
    <comment ref="E18" authorId="0">
      <text>
        <r>
          <rPr>
            <b/>
            <sz val="9"/>
            <color indexed="81"/>
            <rFont val="Tahoma"/>
            <family val="2"/>
          </rPr>
          <t>Christine K Brennan:</t>
        </r>
        <r>
          <rPr>
            <sz val="9"/>
            <color indexed="81"/>
            <rFont val="Tahoma"/>
            <family val="2"/>
          </rPr>
          <t xml:space="preserve">
Wikipedia
</t>
        </r>
      </text>
    </comment>
    <comment ref="F18" authorId="0">
      <text>
        <r>
          <rPr>
            <b/>
            <sz val="9"/>
            <color indexed="81"/>
            <rFont val="Tahoma"/>
            <family val="2"/>
          </rPr>
          <t>Christine K Brennan:</t>
        </r>
        <r>
          <rPr>
            <sz val="9"/>
            <color indexed="81"/>
            <rFont val="Tahoma"/>
            <family val="2"/>
          </rPr>
          <t xml:space="preserve">
Wikipedia
</t>
        </r>
      </text>
    </comment>
    <comment ref="L18" authorId="0">
      <text>
        <r>
          <rPr>
            <b/>
            <sz val="9"/>
            <color indexed="81"/>
            <rFont val="Tahoma"/>
            <family val="2"/>
          </rPr>
          <t>Christine K Brennan:</t>
        </r>
        <r>
          <rPr>
            <sz val="9"/>
            <color indexed="81"/>
            <rFont val="Tahoma"/>
            <family val="2"/>
          </rPr>
          <t xml:space="preserve">
Wikipedia
</t>
        </r>
      </text>
    </comment>
    <comment ref="Y23" authorId="0">
      <text>
        <r>
          <rPr>
            <b/>
            <sz val="9"/>
            <color indexed="81"/>
            <rFont val="Tahoma"/>
            <family val="2"/>
          </rPr>
          <t>Christine K Brennan:</t>
        </r>
        <r>
          <rPr>
            <sz val="9"/>
            <color indexed="81"/>
            <rFont val="Tahoma"/>
            <family val="2"/>
          </rPr>
          <t xml:space="preserve">
Artillery – Modular and scalable kits available 
Blast – Available upon request 
AAIED – Modular and scalable kits available 
Fire – Kidde AFES crew and engine compartment + manual 
</t>
        </r>
      </text>
    </comment>
    <comment ref="Y24" authorId="0">
      <text>
        <r>
          <rPr>
            <b/>
            <sz val="9"/>
            <color indexed="81"/>
            <rFont val="Tahoma"/>
            <family val="2"/>
          </rPr>
          <t>Christine K Brennan:</t>
        </r>
        <r>
          <rPr>
            <sz val="9"/>
            <color indexed="81"/>
            <rFont val="Tahoma"/>
            <family val="2"/>
          </rPr>
          <t xml:space="preserve">
The vehicle features a v-shaped hull supplied by Plasan North America with four passengers and one gunner seating capacity. M-ATV provides protection from EFPs and rocket-propelled grenades (RPG). The hull provides added protection in a ballistic event and seats are suspended from the ceiling, to mitigate blast effects. The vehicle also contains energy-absorbing floor mats to protect the occupants' lower bodies</t>
        </r>
      </text>
    </comment>
    <comment ref="D25" authorId="0">
      <text>
        <r>
          <rPr>
            <b/>
            <sz val="9"/>
            <color indexed="81"/>
            <rFont val="Tahoma"/>
            <family val="2"/>
          </rPr>
          <t>Christine K Brennan:</t>
        </r>
        <r>
          <rPr>
            <sz val="9"/>
            <color indexed="81"/>
            <rFont val="Tahoma"/>
            <family val="2"/>
          </rPr>
          <t xml:space="preserve">
Wikipedia
</t>
        </r>
      </text>
    </comment>
    <comment ref="E25" authorId="0">
      <text>
        <r>
          <rPr>
            <b/>
            <sz val="9"/>
            <color indexed="81"/>
            <rFont val="Tahoma"/>
            <family val="2"/>
          </rPr>
          <t>Christine K Brennan:</t>
        </r>
        <r>
          <rPr>
            <sz val="9"/>
            <color indexed="81"/>
            <rFont val="Tahoma"/>
            <family val="2"/>
          </rPr>
          <t xml:space="preserve">
Wikipedia
</t>
        </r>
      </text>
    </comment>
    <comment ref="F25" authorId="0">
      <text>
        <r>
          <rPr>
            <b/>
            <sz val="9"/>
            <color indexed="81"/>
            <rFont val="Tahoma"/>
            <family val="2"/>
          </rPr>
          <t>Christine K Brennan:</t>
        </r>
        <r>
          <rPr>
            <sz val="9"/>
            <color indexed="81"/>
            <rFont val="Tahoma"/>
            <family val="2"/>
          </rPr>
          <t xml:space="preserve">
Wikipedia
</t>
        </r>
      </text>
    </comment>
    <comment ref="L25" authorId="0">
      <text>
        <r>
          <rPr>
            <b/>
            <sz val="9"/>
            <color indexed="81"/>
            <rFont val="Tahoma"/>
            <family val="2"/>
          </rPr>
          <t>Christine K Brennan:</t>
        </r>
        <r>
          <rPr>
            <sz val="9"/>
            <color indexed="81"/>
            <rFont val="Tahoma"/>
            <family val="2"/>
          </rPr>
          <t xml:space="preserve">
Wikipedia
</t>
        </r>
      </text>
    </comment>
    <comment ref="D26" authorId="0">
      <text>
        <r>
          <rPr>
            <b/>
            <sz val="9"/>
            <color indexed="81"/>
            <rFont val="Tahoma"/>
            <family val="2"/>
          </rPr>
          <t>Christine K Brennan:</t>
        </r>
        <r>
          <rPr>
            <sz val="9"/>
            <color indexed="81"/>
            <rFont val="Tahoma"/>
            <family val="2"/>
          </rPr>
          <t xml:space="preserve">
Wikipedia
</t>
        </r>
      </text>
    </comment>
    <comment ref="E26" authorId="0">
      <text>
        <r>
          <rPr>
            <b/>
            <sz val="9"/>
            <color indexed="81"/>
            <rFont val="Tahoma"/>
            <family val="2"/>
          </rPr>
          <t>Christine K Brennan:</t>
        </r>
        <r>
          <rPr>
            <sz val="9"/>
            <color indexed="81"/>
            <rFont val="Tahoma"/>
            <family val="2"/>
          </rPr>
          <t xml:space="preserve">
Wikipedia
</t>
        </r>
      </text>
    </comment>
    <comment ref="F26" authorId="0">
      <text>
        <r>
          <rPr>
            <b/>
            <sz val="9"/>
            <color indexed="81"/>
            <rFont val="Tahoma"/>
            <family val="2"/>
          </rPr>
          <t>Christine K Brennan:</t>
        </r>
        <r>
          <rPr>
            <sz val="9"/>
            <color indexed="81"/>
            <rFont val="Tahoma"/>
            <family val="2"/>
          </rPr>
          <t xml:space="preserve">
Wikipedia
</t>
        </r>
      </text>
    </comment>
    <comment ref="L26" authorId="0">
      <text>
        <r>
          <rPr>
            <b/>
            <sz val="9"/>
            <color indexed="81"/>
            <rFont val="Tahoma"/>
            <family val="2"/>
          </rPr>
          <t>Christine K Brennan:</t>
        </r>
        <r>
          <rPr>
            <sz val="9"/>
            <color indexed="81"/>
            <rFont val="Tahoma"/>
            <family val="2"/>
          </rPr>
          <t xml:space="preserve">
Wikipedia
</t>
        </r>
      </text>
    </comment>
    <comment ref="H30" authorId="2">
      <text>
        <r>
          <rPr>
            <b/>
            <sz val="9"/>
            <color indexed="81"/>
            <rFont val="Tahoma"/>
            <family val="2"/>
          </rPr>
          <t>US Army User:</t>
        </r>
        <r>
          <rPr>
            <sz val="9"/>
            <color indexed="81"/>
            <rFont val="Tahoma"/>
            <family val="2"/>
          </rPr>
          <t xml:space="preserve">
Effects with no more than 2 bursts</t>
        </r>
      </text>
    </comment>
    <comment ref="O30" authorId="2">
      <text>
        <r>
          <rPr>
            <b/>
            <sz val="9"/>
            <color indexed="81"/>
            <rFont val="Tahoma"/>
            <family val="2"/>
          </rPr>
          <t>US Army User:</t>
        </r>
        <r>
          <rPr>
            <sz val="9"/>
            <color indexed="81"/>
            <rFont val="Tahoma"/>
            <family val="2"/>
          </rPr>
          <t xml:space="preserve">
2nd Gen FLIR</t>
        </r>
      </text>
    </comment>
    <comment ref="R30" authorId="2">
      <text>
        <r>
          <rPr>
            <b/>
            <sz val="9"/>
            <color indexed="81"/>
            <rFont val="Tahoma"/>
            <family val="2"/>
          </rPr>
          <t>US Army User:</t>
        </r>
        <r>
          <rPr>
            <sz val="9"/>
            <color indexed="81"/>
            <rFont val="Tahoma"/>
            <family val="2"/>
          </rPr>
          <t xml:space="preserve">
Hard Surface, ± 2% grade w/ lvl 2 obj. armor</t>
        </r>
      </text>
    </comment>
    <comment ref="S30" authorId="2">
      <text>
        <r>
          <rPr>
            <b/>
            <sz val="9"/>
            <color indexed="81"/>
            <rFont val="Tahoma"/>
            <family val="2"/>
          </rPr>
          <t>US Army User:</t>
        </r>
        <r>
          <rPr>
            <sz val="9"/>
            <color indexed="81"/>
            <rFont val="Tahoma"/>
            <family val="2"/>
          </rPr>
          <t xml:space="preserve">
1 Combat Day with Level 1 Armor</t>
        </r>
      </text>
    </comment>
    <comment ref="T30" authorId="2">
      <text>
        <r>
          <rPr>
            <b/>
            <sz val="9"/>
            <color indexed="81"/>
            <rFont val="Tahoma"/>
            <family val="2"/>
          </rPr>
          <t>US Army User:</t>
        </r>
        <r>
          <rPr>
            <sz val="9"/>
            <color indexed="81"/>
            <rFont val="Tahoma"/>
            <family val="2"/>
          </rPr>
          <t xml:space="preserve">
with Level 1 Armor</t>
        </r>
      </text>
    </comment>
    <comment ref="V30" authorId="2">
      <text>
        <r>
          <rPr>
            <b/>
            <sz val="9"/>
            <color indexed="81"/>
            <rFont val="Tahoma"/>
            <family val="2"/>
          </rPr>
          <t>US Army User:</t>
        </r>
        <r>
          <rPr>
            <sz val="9"/>
            <color indexed="81"/>
            <rFont val="Tahoma"/>
            <family val="2"/>
          </rPr>
          <t xml:space="preserve">
30 kph with Level 1 Armor</t>
        </r>
      </text>
    </comment>
    <comment ref="AE30" authorId="3">
      <text>
        <r>
          <rPr>
            <b/>
            <sz val="9"/>
            <color indexed="81"/>
            <rFont val="Tahoma"/>
            <family val="2"/>
          </rPr>
          <t>Dan Torres:</t>
        </r>
        <r>
          <rPr>
            <sz val="9"/>
            <color indexed="81"/>
            <rFont val="Tahoma"/>
            <family val="2"/>
          </rPr>
          <t xml:space="preserve">
MTBSA in Hours; 77 (T), 135 (O) MTBEFF; 80% no SA; 41% no EFF; excludes GFE/GFX; 93.5% (T) operational availability, (O) = 96.8%</t>
        </r>
      </text>
    </comment>
    <comment ref="AF30" authorId="3">
      <text>
        <r>
          <rPr>
            <b/>
            <sz val="9"/>
            <color indexed="81"/>
            <rFont val="Tahoma"/>
            <family val="2"/>
          </rPr>
          <t>Dan Torres:</t>
        </r>
        <r>
          <rPr>
            <sz val="9"/>
            <color indexed="81"/>
            <rFont val="Tahoma"/>
            <family val="2"/>
          </rPr>
          <t xml:space="preserve">
Field level MR 0.13; Sustainment level ratio 0.02 (T), 0.01 (O); MTTR field level tasks, 0.9 (T), 0.75 (O); 93.5% (T) operational availability, (O) = 96.8%; also Maintainability Cost Target of $200/OM</t>
        </r>
      </text>
    </comment>
    <comment ref="AG30" authorId="3">
      <text>
        <r>
          <rPr>
            <b/>
            <sz val="9"/>
            <color indexed="81"/>
            <rFont val="Tahoma"/>
            <family val="2"/>
          </rPr>
          <t>Dan Torres:</t>
        </r>
        <r>
          <rPr>
            <sz val="9"/>
            <color indexed="81"/>
            <rFont val="Tahoma"/>
            <family val="2"/>
          </rPr>
          <t xml:space="preserve">
3 crew, 9 squad, 90th percentile</t>
        </r>
      </text>
    </comment>
    <comment ref="AH30" authorId="3">
      <text>
        <r>
          <rPr>
            <b/>
            <sz val="9"/>
            <color indexed="81"/>
            <rFont val="Tahoma"/>
            <family val="2"/>
          </rPr>
          <t>Dan Torres:</t>
        </r>
        <r>
          <rPr>
            <sz val="9"/>
            <color indexed="81"/>
            <rFont val="Tahoma"/>
            <family val="2"/>
          </rPr>
          <t xml:space="preserve">
Threshold for Procurement cost per unit</t>
        </r>
      </text>
    </comment>
    <comment ref="I32" authorId="3">
      <text>
        <r>
          <rPr>
            <b/>
            <sz val="9"/>
            <color indexed="81"/>
            <rFont val="Tahoma"/>
            <family val="2"/>
          </rPr>
          <t>Dan Torres:</t>
        </r>
        <r>
          <rPr>
            <sz val="9"/>
            <color indexed="81"/>
            <rFont val="Tahoma"/>
            <family val="2"/>
          </rPr>
          <t xml:space="preserve">
Based on assumption of = M2A3 capacity; TARDEC concept 420 ready (based on Mk44 30 mm)</t>
        </r>
      </text>
    </comment>
    <comment ref="I34" authorId="3">
      <text>
        <r>
          <rPr>
            <b/>
            <sz val="9"/>
            <color indexed="81"/>
            <rFont val="Tahoma"/>
            <family val="2"/>
          </rPr>
          <t>Dan Torres:</t>
        </r>
        <r>
          <rPr>
            <sz val="9"/>
            <color indexed="81"/>
            <rFont val="Tahoma"/>
            <family val="2"/>
          </rPr>
          <t xml:space="preserve">
Based on assumption of = M2A3 capacity; 1200 ready magazine per TARDEC concept</t>
        </r>
      </text>
    </comment>
    <comment ref="A36" authorId="1">
      <text>
        <r>
          <rPr>
            <b/>
            <sz val="9"/>
            <color indexed="81"/>
            <rFont val="Tahoma"/>
            <family val="2"/>
          </rPr>
          <t>Bill Berklich:</t>
        </r>
        <r>
          <rPr>
            <sz val="9"/>
            <color indexed="81"/>
            <rFont val="Tahoma"/>
            <family val="2"/>
          </rPr>
          <t xml:space="preserve">
FM 3-22.1: Bradley Gunnery, 2003</t>
        </r>
      </text>
    </comment>
    <comment ref="M36" authorId="1">
      <text>
        <r>
          <rPr>
            <b/>
            <sz val="9"/>
            <color indexed="81"/>
            <rFont val="Tahoma"/>
            <family val="2"/>
          </rPr>
          <t>Bill Berklich:</t>
        </r>
        <r>
          <rPr>
            <sz val="9"/>
            <color indexed="81"/>
            <rFont val="Tahoma"/>
            <family val="2"/>
          </rPr>
          <t xml:space="preserve">
PROCUREMENT OF AMMUNITION, ARMY FY09</t>
        </r>
      </text>
    </comment>
    <comment ref="A37" authorId="1">
      <text>
        <r>
          <rPr>
            <b/>
            <sz val="9"/>
            <color indexed="81"/>
            <rFont val="Tahoma"/>
            <family val="2"/>
          </rPr>
          <t>Bill Berklich:</t>
        </r>
        <r>
          <rPr>
            <sz val="9"/>
            <color indexed="81"/>
            <rFont val="Tahoma"/>
            <family val="2"/>
          </rPr>
          <t xml:space="preserve">
FM 3-22.1: Bradley Gunnery, 2003</t>
        </r>
      </text>
    </comment>
    <comment ref="M37" authorId="1">
      <text>
        <r>
          <rPr>
            <b/>
            <sz val="9"/>
            <color indexed="81"/>
            <rFont val="Tahoma"/>
            <family val="2"/>
          </rPr>
          <t>Bill Berklich:</t>
        </r>
        <r>
          <rPr>
            <sz val="9"/>
            <color indexed="81"/>
            <rFont val="Tahoma"/>
            <family val="2"/>
          </rPr>
          <t xml:space="preserve">
PROCUREMENT OF AMMUNITION, ARMY FY09</t>
        </r>
      </text>
    </comment>
  </commentList>
</comments>
</file>

<file path=xl/comments3.xml><?xml version="1.0" encoding="utf-8"?>
<comments xmlns="http://schemas.openxmlformats.org/spreadsheetml/2006/main">
  <authors>
    <author>Bill Berklich</author>
    <author>Christine K Brennan</author>
  </authors>
  <commentList>
    <comment ref="B3" authorId="0">
      <text>
        <r>
          <rPr>
            <b/>
            <sz val="9"/>
            <color indexed="81"/>
            <rFont val="Tahoma"/>
            <family val="2"/>
          </rPr>
          <t>Bill Berklich:</t>
        </r>
        <r>
          <rPr>
            <sz val="9"/>
            <color indexed="81"/>
            <rFont val="Tahoma"/>
            <family val="2"/>
          </rPr>
          <t xml:space="preserve">
Jane's Information Group. http://articles.janes.com/articles/Janes-Ammunition-Handbook/115-mm-3UBM-5-APFSDS-T-cartridge-Russian-Federation.html. Retrieved 2013-02-07</t>
        </r>
      </text>
    </comment>
    <comment ref="D4" authorId="1">
      <text>
        <r>
          <rPr>
            <b/>
            <sz val="9"/>
            <color indexed="81"/>
            <rFont val="Tahoma"/>
            <family val="2"/>
          </rPr>
          <t>Christine K Brennan:</t>
        </r>
        <r>
          <rPr>
            <sz val="9"/>
            <color indexed="81"/>
            <rFont val="Tahoma"/>
            <family val="2"/>
          </rPr>
          <t xml:space="preserve">
Trembl, Available+Weapon+Systems.xls</t>
        </r>
      </text>
    </comment>
    <comment ref="E4" authorId="1">
      <text>
        <r>
          <rPr>
            <b/>
            <sz val="9"/>
            <color indexed="81"/>
            <rFont val="Tahoma"/>
            <family val="2"/>
          </rPr>
          <t>Christine K Brennan:</t>
        </r>
        <r>
          <rPr>
            <sz val="9"/>
            <color indexed="81"/>
            <rFont val="Tahoma"/>
            <family val="2"/>
          </rPr>
          <t xml:space="preserve">
Trembl, Available+Weapon+Systems.xls</t>
        </r>
      </text>
    </comment>
    <comment ref="C6" authorId="1">
      <text>
        <r>
          <rPr>
            <b/>
            <sz val="9"/>
            <color indexed="81"/>
            <rFont val="Tahoma"/>
            <family val="2"/>
          </rPr>
          <t>Christine K Brennan:</t>
        </r>
        <r>
          <rPr>
            <sz val="9"/>
            <color indexed="81"/>
            <rFont val="Tahoma"/>
            <family val="2"/>
          </rPr>
          <t xml:space="preserve">
Wikipedia
</t>
        </r>
      </text>
    </comment>
    <comment ref="D6" authorId="1">
      <text>
        <r>
          <rPr>
            <b/>
            <sz val="9"/>
            <color indexed="81"/>
            <rFont val="Tahoma"/>
            <family val="2"/>
          </rPr>
          <t>Christine K Brennan:</t>
        </r>
        <r>
          <rPr>
            <sz val="9"/>
            <color indexed="81"/>
            <rFont val="Tahoma"/>
            <family val="2"/>
          </rPr>
          <t xml:space="preserve">
Wikipedia
</t>
        </r>
      </text>
    </comment>
    <comment ref="E6" authorId="1">
      <text>
        <r>
          <rPr>
            <b/>
            <sz val="9"/>
            <color indexed="81"/>
            <rFont val="Tahoma"/>
            <family val="2"/>
          </rPr>
          <t>Christine K Brennan:</t>
        </r>
        <r>
          <rPr>
            <sz val="9"/>
            <color indexed="81"/>
            <rFont val="Tahoma"/>
            <family val="2"/>
          </rPr>
          <t xml:space="preserve">
Wikipedia
</t>
        </r>
      </text>
    </comment>
    <comment ref="F6" authorId="1">
      <text>
        <r>
          <rPr>
            <b/>
            <sz val="9"/>
            <color indexed="81"/>
            <rFont val="Tahoma"/>
            <family val="2"/>
          </rPr>
          <t>Christine K Brennan:</t>
        </r>
        <r>
          <rPr>
            <sz val="9"/>
            <color indexed="81"/>
            <rFont val="Tahoma"/>
            <family val="2"/>
          </rPr>
          <t xml:space="preserve">
Wikipedia
</t>
        </r>
      </text>
    </comment>
    <comment ref="K6" authorId="1">
      <text>
        <r>
          <rPr>
            <b/>
            <sz val="9"/>
            <color indexed="81"/>
            <rFont val="Tahoma"/>
            <family val="2"/>
          </rPr>
          <t>Christine K Brennan:</t>
        </r>
        <r>
          <rPr>
            <sz val="9"/>
            <color indexed="81"/>
            <rFont val="Tahoma"/>
            <family val="2"/>
          </rPr>
          <t xml:space="preserve">
Wikipedia
</t>
        </r>
      </text>
    </comment>
    <comment ref="L6" authorId="0">
      <text>
        <r>
          <rPr>
            <b/>
            <sz val="9"/>
            <color indexed="81"/>
            <rFont val="Tahoma"/>
            <family val="2"/>
          </rPr>
          <t>Bill Berklich:</t>
        </r>
        <r>
          <rPr>
            <sz val="9"/>
            <color indexed="81"/>
            <rFont val="Tahoma"/>
            <family val="2"/>
          </rPr>
          <t xml:space="preserve">
PROCUREMENT OF AMMUNITION, ARMY FY09
</t>
        </r>
      </text>
    </comment>
    <comment ref="L7" authorId="0">
      <text>
        <r>
          <rPr>
            <b/>
            <sz val="9"/>
            <color indexed="81"/>
            <rFont val="Tahoma"/>
            <family val="2"/>
          </rPr>
          <t>Bill Berklich:</t>
        </r>
        <r>
          <rPr>
            <sz val="9"/>
            <color indexed="81"/>
            <rFont val="Tahoma"/>
            <family val="2"/>
          </rPr>
          <t xml:space="preserve">
PROCUREMENT OF AMMUNITION, ARMY FY09</t>
        </r>
      </text>
    </comment>
    <comment ref="M7" authorId="0">
      <text>
        <r>
          <rPr>
            <b/>
            <sz val="9"/>
            <color indexed="81"/>
            <rFont val="Tahoma"/>
            <family val="2"/>
          </rPr>
          <t>Bill Berklich:</t>
        </r>
        <r>
          <rPr>
            <sz val="9"/>
            <color indexed="81"/>
            <rFont val="Tahoma"/>
            <family val="2"/>
          </rPr>
          <t xml:space="preserve">
PROCUREMENT OF AMMUNITION, ARMY FY09</t>
        </r>
      </text>
    </comment>
  </commentList>
</comments>
</file>

<file path=xl/sharedStrings.xml><?xml version="1.0" encoding="utf-8"?>
<sst xmlns="http://schemas.openxmlformats.org/spreadsheetml/2006/main" count="1193" uniqueCount="523">
  <si>
    <t>Capability</t>
  </si>
  <si>
    <t>Functional Capabilities</t>
  </si>
  <si>
    <t>Manage System States</t>
  </si>
  <si>
    <t>1.1.1</t>
  </si>
  <si>
    <t>1.1.2</t>
  </si>
  <si>
    <t>1.2.1</t>
  </si>
  <si>
    <t>Avoid Detection</t>
  </si>
  <si>
    <t>1.2.2</t>
  </si>
  <si>
    <t>Avoid Acquisition</t>
  </si>
  <si>
    <t>1.2.3</t>
  </si>
  <si>
    <t>Avoid Hit / Activation of Threat</t>
  </si>
  <si>
    <t>1.2.4</t>
  </si>
  <si>
    <t>Avoid Penetration</t>
  </si>
  <si>
    <t>1.2.5</t>
  </si>
  <si>
    <t>Avoid Kill / Incapacitation</t>
  </si>
  <si>
    <t>1.2.5.1</t>
  </si>
  <si>
    <t>Protect Personnel</t>
  </si>
  <si>
    <t>1.2.5.1.1</t>
  </si>
  <si>
    <t>Includes Projectiles (equipment, etc.)</t>
  </si>
  <si>
    <t>Protect Against Acceleration Effects</t>
  </si>
  <si>
    <t>1.2.5.1.2</t>
  </si>
  <si>
    <t>Protect Against Fragments</t>
  </si>
  <si>
    <t>1.2.5.1.3</t>
  </si>
  <si>
    <t>Protect Against Blast Effects</t>
  </si>
  <si>
    <t>1.2.5.2</t>
  </si>
  <si>
    <t>Protect Against CBRN</t>
  </si>
  <si>
    <t>1.2.5.3</t>
  </si>
  <si>
    <t>Protect Against Fires</t>
  </si>
  <si>
    <t>1.2.5.4</t>
  </si>
  <si>
    <t>Protect Against Electromagnetic Effects</t>
  </si>
  <si>
    <t>Mobility</t>
  </si>
  <si>
    <t>1.3.1</t>
  </si>
  <si>
    <t>Traverse Terrain</t>
  </si>
  <si>
    <t>1.3.1.1</t>
  </si>
  <si>
    <t>Traverse Distances</t>
  </si>
  <si>
    <t>1.3.1.2</t>
  </si>
  <si>
    <t>Ascend Grades</t>
  </si>
  <si>
    <t>1.3.1.3</t>
  </si>
  <si>
    <t>Descend Grades</t>
  </si>
  <si>
    <t>1.3.1.4</t>
  </si>
  <si>
    <t>Traverse Lateral Slopes</t>
  </si>
  <si>
    <t>1.3.1.5</t>
  </si>
  <si>
    <t>Negotiate Ramps</t>
  </si>
  <si>
    <t>1.3.2</t>
  </si>
  <si>
    <t>Control Motion</t>
  </si>
  <si>
    <t>1.3.2.1</t>
  </si>
  <si>
    <t>Control Speed</t>
  </si>
  <si>
    <t>1.3.2.1.1</t>
  </si>
  <si>
    <t>Includes maximum speed, convoy speed, etc.</t>
  </si>
  <si>
    <t>Maintain Speed</t>
  </si>
  <si>
    <t>1.3.2.1.2</t>
  </si>
  <si>
    <t>Increase Speed</t>
  </si>
  <si>
    <t>1.3.2.1.3</t>
  </si>
  <si>
    <t>Reduce Speed</t>
  </si>
  <si>
    <t>1.3.2.1.4</t>
  </si>
  <si>
    <t>Hold Vehicle Stationary</t>
  </si>
  <si>
    <t>1.3.3</t>
  </si>
  <si>
    <t>Overcome Obstacles</t>
  </si>
  <si>
    <t>1.3.3.1</t>
  </si>
  <si>
    <t>1.3.3.2</t>
  </si>
  <si>
    <t>1.3.3.3</t>
  </si>
  <si>
    <t>Vertical Step</t>
  </si>
  <si>
    <t>Cross Gaps</t>
  </si>
  <si>
    <t>Breach Barrier</t>
  </si>
  <si>
    <t>Transport Loads / Personnel</t>
  </si>
  <si>
    <t>1.4.1</t>
  </si>
  <si>
    <t>Accommodate Personnel</t>
  </si>
  <si>
    <t>1.4.1.1</t>
  </si>
  <si>
    <t>Carry Personnel</t>
  </si>
  <si>
    <t>1.4.1.1.1</t>
  </si>
  <si>
    <t>Performance</t>
  </si>
  <si>
    <t>Personnel Capacity</t>
  </si>
  <si>
    <t>Constraint</t>
  </si>
  <si>
    <t>1.4.1.2</t>
  </si>
  <si>
    <t>Secure Personnel</t>
  </si>
  <si>
    <t>1.4.2</t>
  </si>
  <si>
    <t>Transport Loads</t>
  </si>
  <si>
    <t>Situational Awareness</t>
  </si>
  <si>
    <t>1.5.1</t>
  </si>
  <si>
    <t>Enable Common Situational Understanding</t>
  </si>
  <si>
    <t>1.5.2</t>
  </si>
  <si>
    <t>Enable Vision</t>
  </si>
  <si>
    <t>1.5.2.1</t>
  </si>
  <si>
    <t>1.5.3</t>
  </si>
  <si>
    <t>Detect Objects</t>
  </si>
  <si>
    <t>1.5.4</t>
  </si>
  <si>
    <t>Identify Objects</t>
  </si>
  <si>
    <t>Lethality</t>
  </si>
  <si>
    <t>1.6.1</t>
  </si>
  <si>
    <t>Prioritize Threats</t>
  </si>
  <si>
    <t>1.6.2</t>
  </si>
  <si>
    <t>Select Threats</t>
  </si>
  <si>
    <t>1.6.3</t>
  </si>
  <si>
    <t>Acquire Threat</t>
  </si>
  <si>
    <t>1.6.4</t>
  </si>
  <si>
    <t>Track Threat</t>
  </si>
  <si>
    <t>1.6.5</t>
  </si>
  <si>
    <t>Engage Threat</t>
  </si>
  <si>
    <t>1.6.5.1</t>
  </si>
  <si>
    <t>1.6.5.2</t>
  </si>
  <si>
    <t>1.6.5.3</t>
  </si>
  <si>
    <t>Guide Ammunition to Target</t>
  </si>
  <si>
    <t>Deliver Ammunition to Weapons</t>
  </si>
  <si>
    <t>Track Ammunition Status</t>
  </si>
  <si>
    <t>Control Weapons</t>
  </si>
  <si>
    <t>1.6.6</t>
  </si>
  <si>
    <t>Host Weapons</t>
  </si>
  <si>
    <t>1.6.6.1</t>
  </si>
  <si>
    <t>Manage Weapon Recoil/Impact</t>
  </si>
  <si>
    <t>1.6.6.2</t>
  </si>
  <si>
    <t>Manage Weapon Biproducts</t>
  </si>
  <si>
    <t>Power Vehicle</t>
  </si>
  <si>
    <t>1.7.1</t>
  </si>
  <si>
    <t>1.7.2</t>
  </si>
  <si>
    <t>Generate Electrical Power</t>
  </si>
  <si>
    <t>1.7.3</t>
  </si>
  <si>
    <t>Generate Mechanical Power</t>
  </si>
  <si>
    <t>Distribute Electrical Power</t>
  </si>
  <si>
    <t>Mission Command</t>
  </si>
  <si>
    <t>1.8.1</t>
  </si>
  <si>
    <t>Communications</t>
  </si>
  <si>
    <t>1.8.1.1</t>
  </si>
  <si>
    <t>Communicate Internally</t>
  </si>
  <si>
    <t>1.8.1.2</t>
  </si>
  <si>
    <t>Communicate Externally</t>
  </si>
  <si>
    <t>Data Management</t>
  </si>
  <si>
    <t>1.9.1</t>
  </si>
  <si>
    <t>1.9.2</t>
  </si>
  <si>
    <t>Life Cycle</t>
  </si>
  <si>
    <t>Transportability</t>
  </si>
  <si>
    <t>Sustainability</t>
  </si>
  <si>
    <t>Reliability</t>
  </si>
  <si>
    <t>Availability</t>
  </si>
  <si>
    <t>Maintainability</t>
  </si>
  <si>
    <t>Preventative Maintenance</t>
  </si>
  <si>
    <t>Corrective Maintentance</t>
  </si>
  <si>
    <t>Logistics</t>
  </si>
  <si>
    <t>Vehicle Diagnostics</t>
  </si>
  <si>
    <t>Long Term Storage of Vehicle</t>
  </si>
  <si>
    <t>Train Personnel</t>
  </si>
  <si>
    <t>Constraints</t>
  </si>
  <si>
    <t>Design and Construction</t>
  </si>
  <si>
    <t>3.1.1</t>
  </si>
  <si>
    <t>Commonality</t>
  </si>
  <si>
    <t>3.1.2</t>
  </si>
  <si>
    <t>Size</t>
  </si>
  <si>
    <t>3.1.3</t>
  </si>
  <si>
    <t>Weight</t>
  </si>
  <si>
    <t>3.1.4</t>
  </si>
  <si>
    <t>Materials</t>
  </si>
  <si>
    <t>3.1.4.1</t>
  </si>
  <si>
    <t>Toxic / Hazardous Materials</t>
  </si>
  <si>
    <t>3.1.5</t>
  </si>
  <si>
    <t>Markings and Labels</t>
  </si>
  <si>
    <t>3.1.6</t>
  </si>
  <si>
    <t>Exterior Appearance</t>
  </si>
  <si>
    <t>3.1.7</t>
  </si>
  <si>
    <t>Security</t>
  </si>
  <si>
    <t>Environmental Conditions</t>
  </si>
  <si>
    <t>3.2.1</t>
  </si>
  <si>
    <t>Natural Environment</t>
  </si>
  <si>
    <t>3.2.2</t>
  </si>
  <si>
    <t>Induced Environment</t>
  </si>
  <si>
    <t>3.2.3</t>
  </si>
  <si>
    <t>Corrosion</t>
  </si>
  <si>
    <t>Safety</t>
  </si>
  <si>
    <t>Other System Compatibility</t>
  </si>
  <si>
    <t>Regulatory / Legal Compliance</t>
  </si>
  <si>
    <t>Parking Lot</t>
  </si>
  <si>
    <t>Automotive Constraints</t>
  </si>
  <si>
    <t>Engine</t>
  </si>
  <si>
    <t>Transmission</t>
  </si>
  <si>
    <t>Fuel System</t>
  </si>
  <si>
    <t>Wheels</t>
  </si>
  <si>
    <t>Suspension</t>
  </si>
  <si>
    <t>Tracks</t>
  </si>
  <si>
    <t>Steering System</t>
  </si>
  <si>
    <t>Drive System</t>
  </si>
  <si>
    <t>Automotive Fluid Standards</t>
  </si>
  <si>
    <t>Ground Clearance</t>
  </si>
  <si>
    <t>Manage Signatures</t>
  </si>
  <si>
    <t>Detect the full range of air, land, water, sub-surface, CBRNE, electronic, information and intelligence activities in order to provide real-time situational awareness: e.g. sense, identify, locate, and track activity; conduct surveillance, conduct reconnaissance, collect information, and control detection assets.</t>
  </si>
  <si>
    <t xml:space="preserve">Using sensed or collected data, ascertain and characterize the nature of a threat with ever increasing fidelity and specificity.  For example, characterize an object as being friendly, neutral, or an enemy.  </t>
  </si>
  <si>
    <t xml:space="preserve">
Determine the position of a threat on the battlefield. Target location can be expressed, for example, as a six-digit grid coordinate. Also, to determine the position of targets during surveillance and reconnaissance in the defined target area of interest in sufficient detail to permit effective employment of weapons</t>
  </si>
  <si>
    <t xml:space="preserve">
Maintain continuous location and direction data on an object of interest and monitor its activity.</t>
  </si>
  <si>
    <t>Execute offensive and defensive measures that prevent, deter, restrict, resist, or defeat adversary action or adversaries who have demonstrated hostile intent.</t>
  </si>
  <si>
    <t>Identify the relative importance and threat level if faced with multiple threats and determine with are the most persistent and dangerous to the forces</t>
  </si>
  <si>
    <t>Determine which threats to act upon</t>
  </si>
  <si>
    <t>Provide energy to include generating power, storing power, distributing power,and converting power, required to ensure all vehicle systems are operational for mission critical tasks.</t>
  </si>
  <si>
    <t xml:space="preserve">Transform energy sources into electrical power. </t>
  </si>
  <si>
    <t xml:space="preserve">Transform energy sources into Mechanical power. </t>
  </si>
  <si>
    <t>Transfer power from the power generation source to necessary systems.</t>
  </si>
  <si>
    <t>The conduct of military operations through decentralized execution
based upon mission-type orders.</t>
  </si>
  <si>
    <t>To use any means or method to convey information of any kind from one
person or place to another inside the vehicle</t>
  </si>
  <si>
    <t>To use any means or method to convey information of any kind from one
person or place to another external to the vehicle</t>
  </si>
  <si>
    <t>The probability that a system or equipment, when used under stated conditions in an actual operational environment, will operate satisfactorily when called upon</t>
  </si>
  <si>
    <t>The ability of a system to perform a mission action without a mission failure within the specified time frame</t>
  </si>
  <si>
    <t>The ability of a system to be restored to a spcified operating condition either preventative or corrective maintenance</t>
  </si>
  <si>
    <t>SE3302 Module 2</t>
  </si>
  <si>
    <t>SE3302 Module 4</t>
  </si>
  <si>
    <t>jp 01-02</t>
  </si>
  <si>
    <t>CB Functional Decomposition</t>
  </si>
  <si>
    <t>Ensure weapon is aimed at target and remains under control throughout the usage in order to avoid damage and injury</t>
  </si>
  <si>
    <t>Ensure recoil/impact of weapon does not impede other vehicle functionality, including SWaP considerations</t>
  </si>
  <si>
    <t>Ensure weapon biproducts do not create a hazardous environment or systems associated with the handling of the products</t>
  </si>
  <si>
    <t>Monitor the level of ammunition that is available for operational use on a given weapon</t>
  </si>
  <si>
    <t>Reload the weapon with the appropriate ammunition as necessary to maintain mission operational status</t>
  </si>
  <si>
    <t>Prevent the sensing, identification and locating of vehicle by enemy forces by utilizing passive and active measures</t>
  </si>
  <si>
    <t xml:space="preserve">Prevent the platform from being impacted and damaged from an incoming threat </t>
  </si>
  <si>
    <t>Prevent the platform from being pierced by an incoming threat to reduce the impact of damage on the occupants of a platform</t>
  </si>
  <si>
    <t>Prevent the platform from being rendered ineffective to perform the mission and prevent the occupants from being killed</t>
  </si>
  <si>
    <t>Provide adequate defenses, both passive and active, to ensure the occupants of the platform are safeguarded from incoming threats</t>
  </si>
  <si>
    <t>Number</t>
  </si>
  <si>
    <t>Name</t>
  </si>
  <si>
    <t>Description</t>
  </si>
  <si>
    <t>Transition Between States</t>
  </si>
  <si>
    <t>Enable/Disable Functions by State</t>
  </si>
  <si>
    <t>1.2.1.1</t>
  </si>
  <si>
    <t>Avoid Hit/Activation of Threat</t>
  </si>
  <si>
    <t>Avoid Kill/Incapacitation</t>
  </si>
  <si>
    <t>Includes general acceleration, dash speed</t>
  </si>
  <si>
    <t>Transport Loads/Personnel</t>
  </si>
  <si>
    <t>This includes data fusion and COP</t>
  </si>
  <si>
    <t>360° Situational Awareness</t>
  </si>
  <si>
    <t>Acquire Threats</t>
  </si>
  <si>
    <t>1.6.5.2.1</t>
  </si>
  <si>
    <t>Manage Weapon Byproducts</t>
  </si>
  <si>
    <t>Prevent the enemy from locking onto the platform location and tracking the platform to include OBSCURE VEHICLE, Jam Enemy Signal/Targeting, Provide False Target</t>
  </si>
  <si>
    <t>1.9.2.1</t>
  </si>
  <si>
    <t>1.9.2.2</t>
  </si>
  <si>
    <t>1.9.2.3</t>
  </si>
  <si>
    <t>Probability of Kill</t>
  </si>
  <si>
    <t># of Rounds</t>
  </si>
  <si>
    <t>SA Range (0-360)</t>
  </si>
  <si>
    <t>Time to Identify (S)</t>
  </si>
  <si>
    <t>Probability of Detection</t>
  </si>
  <si>
    <t>Gap Crossing (m)</t>
  </si>
  <si>
    <t>Obstacle Crossing (m)</t>
  </si>
  <si>
    <t>Speed (km/h)</t>
  </si>
  <si>
    <t>Detection Range (m)</t>
  </si>
  <si>
    <t>Time for first fire (s)</t>
  </si>
  <si>
    <t>Time between shots (s)</t>
  </si>
  <si>
    <t>NRMM %</t>
  </si>
  <si>
    <t>Protection</t>
  </si>
  <si>
    <t xml:space="preserve">Probability of Vehicle Hit </t>
  </si>
  <si>
    <t>Probability of Vehicle Kill</t>
  </si>
  <si>
    <t>Probability of Personnel Hit</t>
  </si>
  <si>
    <t>Probability of Personnel Kill</t>
  </si>
  <si>
    <t>Probability of Concealment</t>
  </si>
  <si>
    <t>Vehicle</t>
  </si>
  <si>
    <t>Bradley</t>
  </si>
  <si>
    <t>M1A2</t>
  </si>
  <si>
    <t>Ammunition velocity (m/s)</t>
  </si>
  <si>
    <t>Cost per Round ($)</t>
  </si>
  <si>
    <t>Cost</t>
  </si>
  <si>
    <t xml:space="preserve">System </t>
  </si>
  <si>
    <t>120MM</t>
  </si>
  <si>
    <t>Ammunition Type</t>
  </si>
  <si>
    <t>M830A1 HEAT</t>
  </si>
  <si>
    <t>Probability of Hit</t>
  </si>
  <si>
    <t>M113A3</t>
  </si>
  <si>
    <t>M1083</t>
  </si>
  <si>
    <t>M1165A1</t>
  </si>
  <si>
    <t>MATV</t>
  </si>
  <si>
    <t>JLTV</t>
  </si>
  <si>
    <t>GCV</t>
  </si>
  <si>
    <t>PALADIN</t>
  </si>
  <si>
    <t>Stryker ICV</t>
  </si>
  <si>
    <t>M2 .50 Cal</t>
  </si>
  <si>
    <t>Operational Range (km)</t>
  </si>
  <si>
    <t>M240 7.62</t>
  </si>
  <si>
    <t>Personnel (includes crew)</t>
  </si>
  <si>
    <t>Rate of Fire (rounds/min)</t>
  </si>
  <si>
    <t>750-850</t>
  </si>
  <si>
    <t>Effective Weapon Range (m)</t>
  </si>
  <si>
    <t>Maximum Weapon Range (m)</t>
  </si>
  <si>
    <t>750-900</t>
  </si>
  <si>
    <t>O</t>
  </si>
  <si>
    <t>W</t>
  </si>
  <si>
    <t>4s</t>
  </si>
  <si>
    <t>10s</t>
  </si>
  <si>
    <t>W/ M777</t>
  </si>
  <si>
    <t>From the perspective of:  If I improve functionality in column A what is the corresponding impact to columns B-BW
(O) - Weak Positive Correlation
(+) - Strong Positive Correlation
(W) - Weak Negative Coorelation
(-) - Strong Negative Correlation
Functional Capabilities</t>
  </si>
  <si>
    <t>Pink - Christy
Yellow - Bill
Green - Joe
Red - David
Orange - Steve
Blue - Dan</t>
  </si>
  <si>
    <t>MK19</t>
  </si>
  <si>
    <t>T-62</t>
  </si>
  <si>
    <t>SA-18 SAM</t>
  </si>
  <si>
    <t>40mm grenades</t>
  </si>
  <si>
    <t>40-60</t>
  </si>
  <si>
    <t>Safe Minimum Distance (m)</t>
  </si>
  <si>
    <t>.50 Cal</t>
  </si>
  <si>
    <t>7.62 Ammo</t>
  </si>
  <si>
    <t>Stryker MGS</t>
  </si>
  <si>
    <t>105 mm</t>
  </si>
  <si>
    <t>-</t>
  </si>
  <si>
    <t>+</t>
  </si>
  <si>
    <t>483+</t>
  </si>
  <si>
    <t>The basic L-ATV comes with no standard weapon configuration. It can be mounted with a range of remotely controlled weapon stations. The turret can be fitted with a 7.62 or 12.7mm machine gun. The armament configurations vary based on the mission requirements.</t>
  </si>
  <si>
    <t>Road: 70 mph
Off road: varies
Reverse: 8 mph</t>
  </si>
  <si>
    <t>(40-50 percent cross country/50-60 percent on road), at capacity, of 350 miles (T); 700 miles (O)</t>
  </si>
  <si>
    <t>The JLTV will have two armor kits: the A-kit and a B-kit (which adds additional protection to the A-kit).[34][35] It will also include an extra spall liner to minimize the perforation effects within a vehicle when the vehicle takes hostile fire.</t>
  </si>
  <si>
    <t>90 percent (T), 95 percent (O)</t>
  </si>
  <si>
    <t>Two levels of maintenance allowing unit to repair/replace 65 percent (T), 85 percent (O) damaged parts.</t>
  </si>
  <si>
    <t>4-7, depending on configuration</t>
  </si>
  <si>
    <t>$200,000 - $300,000</t>
  </si>
  <si>
    <t>JLTV Program Requirements:</t>
  </si>
  <si>
    <t>Desired Attributes across all capability gaps (T=Threshold, O=Objective) were defined in the RFI. These included:</t>
  </si>
  <si>
    <t>A - Force Protection (Personnel Protection) (1) Using STANAG standards, protect personnel from injury during single (T); multiple (O) event(s) during a single mission. Threshold capability will be met with add-on armor B-Kit installed by vehicle occupants. (2) A-Kit Armor Standard, B-Kit armor add-on capability. (a). Base-level Armor - A Kit KE Threat: STANAG Level 1 (7.62 mm 360 degrees, 30m) Artillery: STANAG Level 1 (155mm HE at 100m) Mine Blast/IED (center line): STANAG Level 3 (6kg (T) 8 kg (O). (b). Add on Armor - B Kit KE Threat: STANAG Level 3 (T); Level 4 (O) (7.62mm AP to 14.5mm AP) Artillery: STANAG Level 3 (T); Level 4 (O) (155mm HE @ 60m/ 155 HE at 30m) Mine Blast/IED (center line): STANAG Level 4a (O) (10kg) RPG: (O) Defeat or defend against all or partial types of RPG warheads (3) 360-degree Armor Protection of personnel against known threats including KE, IED, Mine, and RPG (O) when up-armored with B-Kit. (4) Other: (a) Quick Release passenger restraint system (Improved over standard seatbelts). (b) Roll-over protection. (c) Universal weapons mount to support organic Infantry Bn weapons. (d) Gunner protection. (Locations TBD)</t>
  </si>
  <si>
    <t>B - Survivability (Vehicle Survivability) (1) Electronic IED defeat. (O) (2) Shot detection/warning. (O) (3) Self-Recovery Capability. (T = O) (4) Run flat tires. (T = O) (5) Instant Fire Suppression in engine and cabin. (T = O) (6) Fording capability: 30? w/o prep, 60? with prep (T), 60? w/o prep. (O)</t>
  </si>
  <si>
    <t>C - Transportability (1) Air: CH-53E at a distance of 110 nm, CH-47, UH-60 External Lift (Gap 5 Only); C-130 and Larger Internal Lift. (2) Water: Amphibs, LCAC, LCU, MPF. (Size Constraints) (3) Target Curb Weight: Gap 1, 2, 3: Approximately 12K lbs. Gap 4: Approximately 12 to 15K lbs depending on shelter armor. Low Velocity Air Drop Capable. Gap 5: Approximately 5 to 8K lbs. Low Velocity Air Drop Capable (Speed and stealth prioritized over armor) (4). Height Constraint: (Gap 1, 2, 3) 77 inches or less during transport.</t>
  </si>
  <si>
    <t>D - Mobility (1) Operating range (40-50 percent cross country/50-60 percent on road), at capacity, of 350 miles (T); 700 miles (O) with fuel capacity equal to or less than HMMWVA2. (2) Towing capability: Cross-country / highway.</t>
  </si>
  <si>
    <t>E - Network-Enabling (1) Sufficient electrical power to support scalable concept of suites. (2) Long range on the move communications capability (as both a Node and a Distribution Provider). (3) 2 VHF Nets. (T) (4) Tactical workstation support requirements. (power, space claim) (5) Offboard Power 10 kw (T), 20 kw (O).</t>
  </si>
  <si>
    <t>F - Sustainment (1) 2 Days of Supply (DOS) (T) 3 DOS (O). (2) Combat load and sustainment items may be carried external to the vehicle. (3) The materiel approaches should consider modularity of sustainment items to enable rapid re-supply and refuel.</t>
  </si>
  <si>
    <t>G - RAM (1) Reliability: 90 percent (T), 95 percent (O) (2) Inherent Availability (Ai): 90 percent (T), 95 percent (O) (3) Two levels of maintenance allowing unit to repair/replace 65 percent (T), 85 percent (O) damaged parts. (4) Onboard critical system warning / diagnostics (T). (5) Exportable warning / diagnostics ? post mission (T), real time (O).</t>
  </si>
  <si>
    <t>H - Payload (1) Gap 1, 2, 3: 3,000 lbs (T), 5,000 lbs (O). Cross Country Towing Payload: 5,000 lbs (T), 10,000 lbs (O). (2) Gap 4: 5,000 lbs (T), 7,000 lbs (O) (3) Gap 5: 1,500 lbs (T), 3,000 lbs (O)</t>
  </si>
  <si>
    <t>I - Other Design Factors (1) Night vision compatible lights/markings. (T = O) (2) Low light vision enhancement. (T = O)</t>
  </si>
  <si>
    <t>Gross Vehicle Weight (kg)</t>
  </si>
  <si>
    <t>GVR w/Armor (kg)</t>
  </si>
  <si>
    <t xml:space="preserve">This vehicle does however accommodate more than 100 weapon platforms, so if designate which platform we want to use, then we could certain add lethality specs for that particular weapon (e.g. M240 MG). </t>
  </si>
  <si>
    <t>Level of Importance</t>
  </si>
  <si>
    <t>Defining Capability</t>
  </si>
  <si>
    <t>Critical Capability</t>
  </si>
  <si>
    <t>Enabling/Enhancing Capability</t>
  </si>
  <si>
    <t>Level of Variation across Trade Space</t>
  </si>
  <si>
    <t>High Differentiation</t>
  </si>
  <si>
    <t>Max Protection Against Under Vehicle Attack</t>
  </si>
  <si>
    <t>Min Frequency of Reloading Pauses</t>
  </si>
  <si>
    <t>Max Ability to Repel/Deter Crowds</t>
  </si>
  <si>
    <t>Max Target Ability</t>
  </si>
  <si>
    <t>Min Acoustic Signature</t>
  </si>
  <si>
    <t>Max Lethality vs. Personnel Within Structure</t>
  </si>
  <si>
    <t>Max Lethality vs. Lightly Armored Vehicle</t>
  </si>
  <si>
    <t>Max Ability to Shoot on the Move</t>
  </si>
  <si>
    <t>Max Lethality vs. Prone Enemy Infantry</t>
  </si>
  <si>
    <t>Max Ability to Enable Comms Across Battlefield</t>
  </si>
  <si>
    <t>Max Ability to Opearte in Silent Overwatch Mode</t>
  </si>
  <si>
    <t>Moderate Differentiation</t>
  </si>
  <si>
    <t>Max Protection Against Close Combat</t>
  </si>
  <si>
    <t>Max Acceleration &amp; Dash Speed</t>
  </si>
  <si>
    <t>Max Sustained Hard Surface Speed</t>
  </si>
  <si>
    <t>Max Protection Against Large Cal</t>
  </si>
  <si>
    <t>Min Visual Signature</t>
  </si>
  <si>
    <t>Min Frequency of Refueling Pauses</t>
  </si>
  <si>
    <t>Max Infantry Squad Carrying Capability</t>
  </si>
  <si>
    <t>Min Thermal Signature</t>
  </si>
  <si>
    <t>Max Off-Road Trafficability</t>
  </si>
  <si>
    <t>Max Lethality vs. Heavy Armor</t>
  </si>
  <si>
    <t>Max Availablity</t>
  </si>
  <si>
    <t>Max Ability to Conduct Simultaneous Engagements</t>
  </si>
  <si>
    <t>Max Lethality vs. Standing Infantry</t>
  </si>
  <si>
    <t>Max Gracefulness of Degradation</t>
  </si>
  <si>
    <t>Low Differentiation</t>
  </si>
  <si>
    <t>Max Protection vs. Top Attack</t>
  </si>
  <si>
    <t>Max Ability to Suppress Fire</t>
  </si>
  <si>
    <t>Min RF Signature</t>
  </si>
  <si>
    <t>Max Ability to fit Within Transport Assets and Negotiate Ramps</t>
  </si>
  <si>
    <t>Max Ability to Traverse Worldwide Road Network</t>
  </si>
  <si>
    <t>Max Protection Against CBRNE Attack</t>
  </si>
  <si>
    <t>BGM-71 TOW (Prototype Only)</t>
  </si>
  <si>
    <t>http://www.army-technology.com/projects/oshkosh-mrap/</t>
  </si>
  <si>
    <t>MRAP RG33 6X6</t>
  </si>
  <si>
    <t>http://www.gdls.com/index.php/products/mrap-family/cougariss</t>
  </si>
  <si>
    <t>MRAP Cougar ISS 4x4</t>
  </si>
  <si>
    <t>http://en.wikipedia.org/wiki/M113A3</t>
  </si>
  <si>
    <t>http://en.wikipedia.org/wiki/M1A2</t>
  </si>
  <si>
    <t>25mm</t>
  </si>
  <si>
    <t>100M</t>
  </si>
  <si>
    <t>USMC LAV</t>
  </si>
  <si>
    <t>115mm</t>
  </si>
  <si>
    <t xml:space="preserve">105mm </t>
  </si>
  <si>
    <t>65 (T), 82 (O)</t>
  </si>
  <si>
    <t>1 Fwd, 0.75 Rev</t>
  </si>
  <si>
    <t>1 (T), 1.5 (O)</t>
  </si>
  <si>
    <t>310 (T), 700 (O)</t>
  </si>
  <si>
    <t>0.13 (T), 0.05 (O)</t>
  </si>
  <si>
    <t>25 mm cannon</t>
  </si>
  <si>
    <t>Armor Pierce</t>
  </si>
  <si>
    <t>HEI</t>
  </si>
  <si>
    <t>total</t>
  </si>
  <si>
    <t>M242 Bushmaster</t>
  </si>
  <si>
    <t>M791</t>
  </si>
  <si>
    <t>M792</t>
  </si>
  <si>
    <t>Combination</t>
  </si>
  <si>
    <t>Detection Range</t>
  </si>
  <si>
    <t>Intercept P(k)</t>
  </si>
  <si>
    <t>Vehicles Killed</t>
  </si>
  <si>
    <t xml:space="preserve">Mission Successful </t>
  </si>
  <si>
    <t>Personnel Killed</t>
  </si>
  <si>
    <t>(kyds)</t>
  </si>
  <si>
    <t>(kyds/s)</t>
  </si>
  <si>
    <t>Top Correlations</t>
  </si>
  <si>
    <t>Combinations</t>
  </si>
  <si>
    <t>P(k) Intercept</t>
  </si>
  <si>
    <t>Firing Time</t>
  </si>
  <si>
    <t>lower</t>
  </si>
  <si>
    <t>xbar</t>
  </si>
  <si>
    <t>upper</t>
  </si>
  <si>
    <t>Max Weapon Range</t>
  </si>
  <si>
    <t>Missle Velocity</t>
  </si>
  <si>
    <t>Rounds Fired</t>
  </si>
  <si>
    <t>(rounds/min)</t>
  </si>
  <si>
    <t>SA</t>
  </si>
  <si>
    <t>Platform P(k)</t>
  </si>
  <si>
    <t>Personnel P(k)</t>
  </si>
  <si>
    <t>.</t>
  </si>
  <si>
    <t>H = High Primary effect on Functional Objective.  Direct relationship can be defined between Functional objective and system attributes
L =  Low effect on Functional Objective.  2nd order relationship between Functional Objective and system attributes.</t>
  </si>
  <si>
    <t>Defensive Aid Suite</t>
  </si>
  <si>
    <t>Signature Management</t>
  </si>
  <si>
    <t>IED Countermeasures</t>
  </si>
  <si>
    <t>Survivability System Control</t>
  </si>
  <si>
    <t>Running Gear</t>
  </si>
  <si>
    <t>Power Package/Drivetrain</t>
  </si>
  <si>
    <t>Auxiliary Power</t>
  </si>
  <si>
    <t>Environmental Control System</t>
  </si>
  <si>
    <t>Navigation</t>
  </si>
  <si>
    <t>Auxiliary Automotive Electronics</t>
  </si>
  <si>
    <t>Mission Command Software</t>
  </si>
  <si>
    <t>Main Armament Subsystem</t>
  </si>
  <si>
    <t>Secondary Armament</t>
  </si>
  <si>
    <t>Commander's Independent Weapons Station</t>
  </si>
  <si>
    <t>Missile System</t>
  </si>
  <si>
    <t>Non-Lethal Weapon System</t>
  </si>
  <si>
    <t>Ammunition Handling System</t>
  </si>
  <si>
    <t>Fire Control</t>
  </si>
  <si>
    <t>Turret Assembly</t>
  </si>
  <si>
    <t>Stowage</t>
  </si>
  <si>
    <t>Crew Accommodations</t>
  </si>
  <si>
    <t>L</t>
  </si>
  <si>
    <t>Increase speed</t>
  </si>
  <si>
    <t>Withstand close combat</t>
  </si>
  <si>
    <t>Withstand under-vehicle attack</t>
  </si>
  <si>
    <t>Withstand larger caliber threat</t>
  </si>
  <si>
    <t>Withstand indirect attack</t>
  </si>
  <si>
    <t>Enable communications across battiefield</t>
  </si>
  <si>
    <t>Be available (reliable, maintainable)</t>
  </si>
  <si>
    <t>Transport Personnel</t>
  </si>
  <si>
    <t>Enable Transportability</t>
  </si>
  <si>
    <t>Neutralize enemy heavy armor (stationary)</t>
  </si>
  <si>
    <t>Neutralize enemy lightly armored vehicle (stationary)</t>
  </si>
  <si>
    <t>Neutralize prone enemy infantry</t>
  </si>
  <si>
    <t>Provide Protection</t>
  </si>
  <si>
    <t>Enable Mobility</t>
  </si>
  <si>
    <t>Enable SA</t>
  </si>
  <si>
    <t>Defeat Enemy</t>
  </si>
  <si>
    <t>Enable Detection of Enemy</t>
  </si>
  <si>
    <t>x</t>
  </si>
  <si>
    <t>Primary Detection Range (m)</t>
  </si>
  <si>
    <t>Secondary Detection Range (m)</t>
  </si>
  <si>
    <t>Recognize targets</t>
  </si>
  <si>
    <t>Prioritize targets</t>
  </si>
  <si>
    <t>Locate targets</t>
  </si>
  <si>
    <t>Acquire targets</t>
  </si>
  <si>
    <t>Enable available (reliable, maintainable)</t>
  </si>
  <si>
    <t>Provide Mission Command</t>
  </si>
  <si>
    <t>Enable Sustainability</t>
  </si>
  <si>
    <t>1 - minimal impact
3 - low impact
5 - some impact
7 - significant impact
9 - high impact
Functional Capabilities</t>
  </si>
  <si>
    <t>Priority</t>
  </si>
  <si>
    <t>Total Impact</t>
  </si>
  <si>
    <t>Enable Communications Across the battlefield</t>
  </si>
  <si>
    <t>Primary Weapon</t>
  </si>
  <si>
    <t>Secondary Weapon</t>
  </si>
  <si>
    <r>
      <t xml:space="preserve">1 - minimal impact
3 - low impact
5 - some impact
7 - significant impact
9 - high impact
</t>
    </r>
    <r>
      <rPr>
        <b/>
        <sz val="11"/>
        <color theme="1"/>
        <rFont val="Calibri"/>
        <family val="2"/>
        <scheme val="minor"/>
      </rPr>
      <t xml:space="preserve">
Functional Capabilities</t>
    </r>
  </si>
  <si>
    <t>TPMs</t>
  </si>
  <si>
    <t>Cost Data</t>
  </si>
  <si>
    <t>Stryker</t>
  </si>
  <si>
    <t>Production</t>
  </si>
  <si>
    <t>Sustainment</t>
  </si>
  <si>
    <t>4.9 million</t>
  </si>
  <si>
    <t>LAV</t>
  </si>
  <si>
    <t>UAV</t>
  </si>
  <si>
    <t>PIM</t>
  </si>
  <si>
    <t>Abrams</t>
  </si>
  <si>
    <t>Apache</t>
  </si>
  <si>
    <t>Wikipedia</t>
  </si>
  <si>
    <t>http://www.fas.org/man/dod-101/sys/land/m2.htm</t>
  </si>
  <si>
    <t>3.166 million</t>
  </si>
  <si>
    <t>http://www.dtic.mil/cgi-bin/GetTRDoc?AD=ada484375</t>
  </si>
  <si>
    <t>Power</t>
  </si>
  <si>
    <t>Maximize Mobility</t>
  </si>
  <si>
    <t>Minimize Signature</t>
  </si>
  <si>
    <t>Maximize Deployability</t>
  </si>
  <si>
    <t>Maximize Transport Capacity</t>
  </si>
  <si>
    <t>Maximize Protection</t>
  </si>
  <si>
    <t>Maximize Lethality</t>
  </si>
  <si>
    <t>Maximize Communication</t>
  </si>
  <si>
    <t>Maximize Sustainability</t>
  </si>
  <si>
    <t>Stakeholder Requirements</t>
  </si>
  <si>
    <t>X</t>
  </si>
  <si>
    <r>
      <rPr>
        <sz val="11"/>
        <color rgb="FF00B0F0"/>
        <rFont val="Calibri"/>
        <family val="2"/>
        <scheme val="minor"/>
      </rPr>
      <t xml:space="preserve">Track </t>
    </r>
    <r>
      <rPr>
        <sz val="11"/>
        <color rgb="FFFF0000"/>
        <rFont val="Calibri"/>
        <family val="2"/>
        <scheme val="minor"/>
      </rPr>
      <t>Locate Threat</t>
    </r>
  </si>
  <si>
    <r>
      <rPr>
        <sz val="11"/>
        <color rgb="FF00B0F0"/>
        <rFont val="Calibri"/>
        <family val="2"/>
        <scheme val="minor"/>
      </rPr>
      <t xml:space="preserve">Select </t>
    </r>
    <r>
      <rPr>
        <sz val="11"/>
        <color rgb="FFFF0000"/>
        <rFont val="Calibri"/>
        <family val="2"/>
        <scheme val="minor"/>
      </rPr>
      <t>Recognize Threats</t>
    </r>
  </si>
  <si>
    <r>
      <rPr>
        <sz val="11"/>
        <color rgb="FF00B0F0"/>
        <rFont val="Calibri"/>
        <family val="2"/>
        <scheme val="minor"/>
      </rPr>
      <t>Protect Against Acceleration Effects</t>
    </r>
    <r>
      <rPr>
        <sz val="11"/>
        <color theme="1"/>
        <rFont val="Calibri"/>
        <family val="2"/>
        <scheme val="minor"/>
      </rPr>
      <t xml:space="preserve"> </t>
    </r>
    <r>
      <rPr>
        <sz val="11"/>
        <color rgb="FFFF0000"/>
        <rFont val="Calibri"/>
        <family val="2"/>
        <scheme val="minor"/>
      </rPr>
      <t>Withstand close combat</t>
    </r>
  </si>
  <si>
    <r>
      <rPr>
        <sz val="11"/>
        <color rgb="FF00B0F0"/>
        <rFont val="Calibri"/>
        <family val="2"/>
        <scheme val="minor"/>
      </rPr>
      <t xml:space="preserve">Protect Against Fragments </t>
    </r>
    <r>
      <rPr>
        <sz val="11"/>
        <color rgb="FFFF0000"/>
        <rFont val="Calibri"/>
        <family val="2"/>
        <scheme val="minor"/>
      </rPr>
      <t>Withstand under-vehicle attack</t>
    </r>
  </si>
  <si>
    <r>
      <rPr>
        <sz val="11"/>
        <color rgb="FF00B0F0"/>
        <rFont val="Calibri"/>
        <family val="2"/>
        <scheme val="minor"/>
      </rPr>
      <t>Protect Against Blast Effects</t>
    </r>
    <r>
      <rPr>
        <sz val="11"/>
        <color theme="1"/>
        <rFont val="Calibri"/>
        <family val="2"/>
        <scheme val="minor"/>
      </rPr>
      <t xml:space="preserve"> </t>
    </r>
    <r>
      <rPr>
        <sz val="11"/>
        <color rgb="FFFF0000"/>
        <rFont val="Calibri"/>
        <family val="2"/>
        <scheme val="minor"/>
      </rPr>
      <t>Withstand larger caliber threat</t>
    </r>
  </si>
  <si>
    <r>
      <rPr>
        <sz val="11"/>
        <color rgb="FF00B0F0"/>
        <rFont val="Calibri"/>
        <family val="2"/>
        <scheme val="minor"/>
      </rPr>
      <t xml:space="preserve">Protect Against Fires </t>
    </r>
    <r>
      <rPr>
        <sz val="11"/>
        <color rgb="FFFF0000"/>
        <rFont val="Calibri"/>
        <family val="2"/>
        <scheme val="minor"/>
      </rPr>
      <t>Withstand indirect attack</t>
    </r>
  </si>
  <si>
    <r>
      <rPr>
        <sz val="11"/>
        <color rgb="FF00B0F0"/>
        <rFont val="Calibri"/>
        <family val="2"/>
        <scheme val="minor"/>
      </rPr>
      <t xml:space="preserve">Detect Objects </t>
    </r>
    <r>
      <rPr>
        <sz val="11"/>
        <color rgb="FFFF0000"/>
        <rFont val="Calibri"/>
        <family val="2"/>
        <scheme val="minor"/>
      </rPr>
      <t>Enable Detection of Enemy</t>
    </r>
  </si>
  <si>
    <r>
      <rPr>
        <sz val="11"/>
        <color rgb="FF00B0F0"/>
        <rFont val="Calibri"/>
        <family val="2"/>
        <scheme val="minor"/>
      </rPr>
      <t xml:space="preserve">Communications </t>
    </r>
    <r>
      <rPr>
        <sz val="11"/>
        <color rgb="FFFF0000"/>
        <rFont val="Calibri"/>
        <family val="2"/>
        <scheme val="minor"/>
      </rPr>
      <t>Enable Communications Across Battlefield</t>
    </r>
  </si>
  <si>
    <t>Armor (Protection Suite)</t>
  </si>
  <si>
    <t>Interior Force Protection (Recommend Out of Scope)</t>
  </si>
  <si>
    <t>Hull/Frame/Body/Cab  (Recommend Out of Scope)</t>
  </si>
  <si>
    <t>#Ensign-Bickford Aerospace and Defense Co's Abrams Reactive Armor Tile</t>
  </si>
  <si>
    <t>^Northrup Grumman's STARLite Radar System</t>
  </si>
  <si>
    <t xml:space="preserve">*Northrup Grumman's  Smart Integrated Vehicle Area Network </t>
  </si>
  <si>
    <t>Secondary Armament Subsystem</t>
  </si>
  <si>
    <t>Detection System</t>
  </si>
  <si>
    <t>Category</t>
  </si>
  <si>
    <t xml:space="preserve">Airburst munitions </t>
  </si>
  <si>
    <t>Guided NLOS course corrected munitions (small arms)</t>
  </si>
  <si>
    <t>KE cartridge for armor penetration(120mm)</t>
  </si>
  <si>
    <t>XM-19 ARAT#</t>
  </si>
  <si>
    <t>STARLite (AN/ZPY-1)^</t>
  </si>
  <si>
    <t>SiVAN*</t>
  </si>
  <si>
    <t>Bradley Urban Survival Kit</t>
  </si>
  <si>
    <t>Infrared Camera</t>
  </si>
  <si>
    <t>M240 Machine Gun</t>
  </si>
  <si>
    <t>125mm tank gun</t>
  </si>
  <si>
    <t>EM Gun</t>
  </si>
  <si>
    <t>Foliage Penetrating Radar</t>
  </si>
  <si>
    <t>TRAPS</t>
  </si>
  <si>
    <t>Active Protection System</t>
  </si>
  <si>
    <t>Composite Armor</t>
  </si>
  <si>
    <t>Technology</t>
  </si>
  <si>
    <t>PROTECTION SUITE</t>
  </si>
  <si>
    <t>Grey cells remained unchanged but I did not want to hide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</si>
</sst>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_(&quot;$&quot;* #,##0_);_(&quot;$&quot;* \(#,##0\);_(&quot;$&quot;* &quot;-&quot;??_);_(@_)"/>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indexed="81"/>
      <name val="Tahoma"/>
      <family val="2"/>
    </font>
    <font>
      <b/>
      <sz val="9"/>
      <color indexed="81"/>
      <name val="Tahoma"/>
      <family val="2"/>
    </font>
    <font>
      <u/>
      <sz val="11"/>
      <color theme="10"/>
      <name val="Calibri"/>
      <family val="2"/>
    </font>
    <font>
      <b/>
      <sz val="14"/>
      <color theme="1"/>
      <name val="Calibri"/>
      <family val="2"/>
      <scheme val="minor"/>
    </font>
    <font>
      <sz val="11"/>
      <name val="Calibri"/>
      <family val="2"/>
    </font>
    <font>
      <sz val="11"/>
      <name val="Calibri"/>
      <family val="2"/>
      <scheme val="minor"/>
    </font>
    <font>
      <b/>
      <sz val="16"/>
      <color theme="0"/>
      <name val="Calibri"/>
      <family val="2"/>
      <scheme val="minor"/>
    </font>
    <font>
      <b/>
      <sz val="18"/>
      <color theme="0"/>
      <name val="Calibri"/>
      <family val="2"/>
      <scheme val="minor"/>
    </font>
    <font>
      <b/>
      <sz val="12"/>
      <color theme="1"/>
      <name val="Calibri"/>
      <family val="2"/>
      <scheme val="minor"/>
    </font>
    <font>
      <b/>
      <sz val="11"/>
      <color rgb="FFFF0000"/>
      <name val="Calibri"/>
      <family val="2"/>
      <scheme val="minor"/>
    </font>
    <font>
      <b/>
      <sz val="14"/>
      <color rgb="FFFF0000"/>
      <name val="Calibri"/>
      <family val="2"/>
    </font>
    <font>
      <b/>
      <sz val="14"/>
      <color rgb="FFFF0000"/>
      <name val="Calibri"/>
      <family val="2"/>
      <scheme val="minor"/>
    </font>
    <font>
      <sz val="10"/>
      <name val="Arial"/>
      <family val="2"/>
    </font>
    <font>
      <b/>
      <sz val="14"/>
      <name val="Arial"/>
      <family val="2"/>
    </font>
    <font>
      <sz val="12"/>
      <name val="Arial"/>
      <family val="2"/>
    </font>
    <font>
      <b/>
      <sz val="10"/>
      <name val="Arial"/>
      <family val="2"/>
    </font>
    <font>
      <sz val="10"/>
      <name val="Arial"/>
      <family val="2"/>
    </font>
    <font>
      <b/>
      <sz val="8"/>
      <color indexed="81"/>
      <name val="Tahoma"/>
      <family val="2"/>
    </font>
    <font>
      <sz val="8"/>
      <color indexed="81"/>
      <name val="Tahoma"/>
      <family val="2"/>
    </font>
    <font>
      <b/>
      <sz val="11"/>
      <name val="Calibri"/>
      <family val="2"/>
      <scheme val="minor"/>
    </font>
    <font>
      <u/>
      <sz val="11"/>
      <name val="Calibri"/>
      <family val="2"/>
    </font>
    <font>
      <sz val="12"/>
      <name val="Calibri"/>
      <family val="2"/>
      <scheme val="minor"/>
    </font>
    <font>
      <sz val="11"/>
      <color rgb="FF00B0F0"/>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B9B9"/>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1"/>
        <bgColor indexed="64"/>
      </patternFill>
    </fill>
    <fill>
      <patternFill patternType="solid">
        <fgColor rgb="FFFF0000"/>
        <bgColor indexed="64"/>
      </patternFill>
    </fill>
    <fill>
      <patternFill patternType="lightUp">
        <bgColor rgb="FFFFC000"/>
      </patternFill>
    </fill>
    <fill>
      <patternFill patternType="lightUp">
        <bgColor rgb="FFFFB9B9"/>
      </patternFill>
    </fill>
    <fill>
      <patternFill patternType="lightUp">
        <bgColor rgb="FF92D050"/>
      </patternFill>
    </fill>
    <fill>
      <patternFill patternType="lightUp">
        <bgColor theme="4" tint="0.59999389629810485"/>
      </patternFill>
    </fill>
    <fill>
      <patternFill patternType="lightUp">
        <bgColor theme="8" tint="0.59999389629810485"/>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8CCE4"/>
        <bgColor indexed="64"/>
      </patternFill>
    </fill>
    <fill>
      <patternFill patternType="solid">
        <fgColor theme="6"/>
        <bgColor indexed="64"/>
      </patternFill>
    </fill>
    <fill>
      <patternFill patternType="solid">
        <fgColor theme="0" tint="-0.14999847407452621"/>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xf numFmtId="44" fontId="1" fillId="0" borderId="0" applyFont="0" applyFill="0" applyBorder="0" applyAlignment="0" applyProtection="0"/>
    <xf numFmtId="0" fontId="31" fillId="0" borderId="0"/>
    <xf numFmtId="0" fontId="35" fillId="0" borderId="0"/>
    <xf numFmtId="0" fontId="1" fillId="0" borderId="0">
      <alignment horizontal="right"/>
    </xf>
    <xf numFmtId="0" fontId="1" fillId="0" borderId="0">
      <alignment horizontal="right"/>
    </xf>
    <xf numFmtId="0" fontId="1" fillId="0" borderId="0">
      <alignment horizontal="right"/>
    </xf>
    <xf numFmtId="0" fontId="1" fillId="0" borderId="0">
      <alignment horizontal="right"/>
    </xf>
  </cellStyleXfs>
  <cellXfs count="346">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wrapText="1"/>
    </xf>
    <xf numFmtId="0" fontId="0" fillId="33" borderId="0" xfId="0" applyFill="1" applyAlignment="1">
      <alignment wrapText="1"/>
    </xf>
    <xf numFmtId="0" fontId="0" fillId="0" borderId="0" xfId="0" applyFill="1"/>
    <xf numFmtId="0" fontId="0" fillId="0" borderId="0" xfId="0" applyFill="1" applyAlignment="1">
      <alignment wrapText="1"/>
    </xf>
    <xf numFmtId="0" fontId="0" fillId="34" borderId="0" xfId="0" applyFill="1"/>
    <xf numFmtId="0" fontId="0" fillId="34" borderId="0" xfId="0" applyFill="1" applyAlignment="1">
      <alignment horizontal="left" indent="3"/>
    </xf>
    <xf numFmtId="0" fontId="0" fillId="34" borderId="0" xfId="0" applyFont="1" applyFill="1" applyAlignment="1">
      <alignment horizontal="left" indent="3"/>
    </xf>
    <xf numFmtId="0" fontId="0" fillId="34" borderId="0" xfId="0" applyFill="1" applyAlignment="1">
      <alignment horizontal="left" indent="2"/>
    </xf>
    <xf numFmtId="0" fontId="0" fillId="34" borderId="0" xfId="0" applyFont="1" applyFill="1" applyAlignment="1">
      <alignment horizontal="left" indent="2"/>
    </xf>
    <xf numFmtId="0" fontId="0" fillId="34" borderId="0" xfId="0" applyFill="1" applyAlignment="1">
      <alignment horizontal="left"/>
    </xf>
    <xf numFmtId="0" fontId="0" fillId="34" borderId="0" xfId="0" applyFont="1" applyFill="1"/>
    <xf numFmtId="0" fontId="0" fillId="34" borderId="0" xfId="0" applyFill="1" applyAlignment="1">
      <alignment horizontal="left" indent="1"/>
    </xf>
    <xf numFmtId="0" fontId="0" fillId="34" borderId="0" xfId="0" applyFont="1" applyFill="1" applyAlignment="1">
      <alignment horizontal="left" indent="1"/>
    </xf>
    <xf numFmtId="0" fontId="0" fillId="0" borderId="0" xfId="0" applyFont="1" applyFill="1"/>
    <xf numFmtId="0" fontId="0" fillId="0" borderId="0" xfId="0" applyFont="1" applyFill="1" applyAlignment="1">
      <alignment horizontal="left" indent="1"/>
    </xf>
    <xf numFmtId="0" fontId="0" fillId="0" borderId="0" xfId="0" applyFont="1" applyFill="1" applyAlignment="1">
      <alignment horizontal="left" indent="2"/>
    </xf>
    <xf numFmtId="0" fontId="0" fillId="0" borderId="0" xfId="0" applyFont="1" applyFill="1" applyAlignment="1">
      <alignment horizontal="left" textRotation="180"/>
    </xf>
    <xf numFmtId="0" fontId="0" fillId="0" borderId="0" xfId="0" applyFont="1" applyFill="1" applyAlignment="1">
      <alignment textRotation="180"/>
    </xf>
    <xf numFmtId="0" fontId="16" fillId="0" borderId="0" xfId="0" applyFont="1" applyBorder="1" applyAlignment="1">
      <alignment horizontal="left"/>
    </xf>
    <xf numFmtId="0" fontId="16" fillId="0" borderId="0" xfId="0" applyFont="1" applyBorder="1"/>
    <xf numFmtId="0" fontId="0" fillId="0" borderId="10" xfId="0" applyFont="1" applyBorder="1" applyAlignment="1">
      <alignment horizontal="left"/>
    </xf>
    <xf numFmtId="0" fontId="0" fillId="0" borderId="10" xfId="0" applyFont="1" applyBorder="1"/>
    <xf numFmtId="0" fontId="0" fillId="0" borderId="11" xfId="0" applyBorder="1"/>
    <xf numFmtId="164" fontId="0" fillId="0" borderId="0" xfId="0" applyNumberFormat="1"/>
    <xf numFmtId="0" fontId="18" fillId="35" borderId="11" xfId="0" applyFont="1" applyFill="1" applyBorder="1" applyAlignment="1">
      <alignment textRotation="90"/>
    </xf>
    <xf numFmtId="0" fontId="0" fillId="35" borderId="11" xfId="0" applyFill="1" applyBorder="1"/>
    <xf numFmtId="164" fontId="0" fillId="35" borderId="11" xfId="0" applyNumberFormat="1" applyFill="1" applyBorder="1"/>
    <xf numFmtId="0" fontId="0" fillId="35" borderId="11" xfId="0" applyFill="1" applyBorder="1" applyAlignment="1">
      <alignment horizontal="left" wrapText="1"/>
    </xf>
    <xf numFmtId="0" fontId="0" fillId="33" borderId="11" xfId="0" applyFill="1" applyBorder="1"/>
    <xf numFmtId="0" fontId="18" fillId="36" borderId="11" xfId="0" applyFont="1" applyFill="1" applyBorder="1" applyAlignment="1">
      <alignment textRotation="90"/>
    </xf>
    <xf numFmtId="0" fontId="0" fillId="36" borderId="11" xfId="0" applyFill="1" applyBorder="1"/>
    <xf numFmtId="0" fontId="18" fillId="37" borderId="11" xfId="0" applyFont="1" applyFill="1" applyBorder="1" applyAlignment="1">
      <alignment textRotation="90"/>
    </xf>
    <xf numFmtId="0" fontId="0" fillId="37" borderId="11" xfId="0" applyFill="1" applyBorder="1"/>
    <xf numFmtId="0" fontId="18" fillId="34" borderId="11" xfId="0" applyFont="1" applyFill="1" applyBorder="1" applyAlignment="1">
      <alignment textRotation="90"/>
    </xf>
    <xf numFmtId="0" fontId="0" fillId="34" borderId="11" xfId="0" applyFill="1" applyBorder="1"/>
    <xf numFmtId="0" fontId="18" fillId="39" borderId="11" xfId="0" applyFont="1" applyFill="1" applyBorder="1" applyAlignment="1">
      <alignment textRotation="90"/>
    </xf>
    <xf numFmtId="0" fontId="0" fillId="39" borderId="11" xfId="0" applyFill="1" applyBorder="1"/>
    <xf numFmtId="0" fontId="0" fillId="42" borderId="11" xfId="0" applyFont="1" applyFill="1" applyBorder="1" applyAlignment="1">
      <alignment horizontal="left" textRotation="180"/>
    </xf>
    <xf numFmtId="0" fontId="0" fillId="40" borderId="11" xfId="0" applyFont="1" applyFill="1" applyBorder="1" applyAlignment="1">
      <alignment horizontal="left" textRotation="180"/>
    </xf>
    <xf numFmtId="0" fontId="0" fillId="34" borderId="11" xfId="0" applyFont="1" applyFill="1" applyBorder="1" applyAlignment="1">
      <alignment horizontal="left" textRotation="180"/>
    </xf>
    <xf numFmtId="0" fontId="0" fillId="38" borderId="11" xfId="0" applyFont="1" applyFill="1" applyBorder="1" applyAlignment="1">
      <alignment horizontal="left" textRotation="180"/>
    </xf>
    <xf numFmtId="0" fontId="0" fillId="39" borderId="11" xfId="0" applyFont="1" applyFill="1" applyBorder="1" applyAlignment="1">
      <alignment textRotation="180"/>
    </xf>
    <xf numFmtId="0" fontId="0" fillId="39" borderId="11" xfId="0" applyFont="1" applyFill="1" applyBorder="1" applyAlignment="1">
      <alignment horizontal="left" textRotation="180"/>
    </xf>
    <xf numFmtId="0" fontId="0" fillId="43" borderId="11" xfId="0" applyFont="1" applyFill="1" applyBorder="1" applyAlignment="1">
      <alignment horizontal="center" textRotation="180"/>
    </xf>
    <xf numFmtId="0" fontId="0" fillId="42" borderId="11" xfId="0" applyFont="1" applyFill="1" applyBorder="1" applyAlignment="1">
      <alignment horizontal="center" textRotation="180"/>
    </xf>
    <xf numFmtId="0" fontId="0" fillId="41" borderId="11" xfId="0" applyFont="1" applyFill="1" applyBorder="1" applyAlignment="1">
      <alignment horizontal="center" textRotation="180"/>
    </xf>
    <xf numFmtId="0" fontId="0" fillId="41" borderId="11" xfId="0" applyFill="1" applyBorder="1" applyAlignment="1">
      <alignment horizontal="center" textRotation="180"/>
    </xf>
    <xf numFmtId="0" fontId="21" fillId="37" borderId="11" xfId="42" applyFill="1" applyBorder="1" applyAlignment="1" applyProtection="1"/>
    <xf numFmtId="0" fontId="21" fillId="39" borderId="11" xfId="42" applyFill="1" applyBorder="1" applyAlignment="1" applyProtection="1"/>
    <xf numFmtId="0" fontId="21" fillId="35" borderId="11" xfId="42" applyFill="1" applyBorder="1" applyAlignment="1" applyProtection="1"/>
    <xf numFmtId="0" fontId="0" fillId="46" borderId="11" xfId="0" applyFill="1" applyBorder="1"/>
    <xf numFmtId="164" fontId="0" fillId="46" borderId="11" xfId="0" applyNumberFormat="1" applyFill="1" applyBorder="1"/>
    <xf numFmtId="0" fontId="0" fillId="47" borderId="11" xfId="0" applyFill="1" applyBorder="1"/>
    <xf numFmtId="0" fontId="0" fillId="48" borderId="11" xfId="0" applyFill="1" applyBorder="1"/>
    <xf numFmtId="0" fontId="0" fillId="49" borderId="11" xfId="0" applyFill="1" applyBorder="1"/>
    <xf numFmtId="0" fontId="0" fillId="50" borderId="11" xfId="0" applyFill="1" applyBorder="1"/>
    <xf numFmtId="0" fontId="0" fillId="39" borderId="11" xfId="0" applyFill="1" applyBorder="1" applyAlignment="1">
      <alignment wrapText="1"/>
    </xf>
    <xf numFmtId="0" fontId="0" fillId="37" borderId="11" xfId="0" applyFill="1" applyBorder="1" applyAlignment="1">
      <alignment wrapText="1"/>
    </xf>
    <xf numFmtId="0" fontId="23" fillId="37" borderId="11" xfId="42" applyFont="1" applyFill="1" applyBorder="1" applyAlignment="1" applyProtection="1"/>
    <xf numFmtId="0" fontId="0" fillId="0" borderId="0" xfId="0"/>
    <xf numFmtId="0" fontId="0" fillId="0" borderId="0" xfId="0" applyAlignment="1">
      <alignment horizontal="left" indent="1"/>
    </xf>
    <xf numFmtId="0" fontId="0" fillId="0" borderId="0" xfId="0" applyFill="1"/>
    <xf numFmtId="0" fontId="0" fillId="0" borderId="0" xfId="0" applyFill="1" applyAlignment="1">
      <alignment wrapText="1"/>
    </xf>
    <xf numFmtId="0" fontId="18" fillId="35" borderId="11" xfId="0" applyFont="1" applyFill="1" applyBorder="1" applyAlignment="1">
      <alignment textRotation="90"/>
    </xf>
    <xf numFmtId="0" fontId="0" fillId="35" borderId="11" xfId="0" applyFill="1" applyBorder="1"/>
    <xf numFmtId="164" fontId="0" fillId="35" borderId="11" xfId="0" applyNumberFormat="1" applyFill="1" applyBorder="1"/>
    <xf numFmtId="0" fontId="18" fillId="36" borderId="11" xfId="0" applyFont="1" applyFill="1" applyBorder="1" applyAlignment="1">
      <alignment textRotation="90"/>
    </xf>
    <xf numFmtId="0" fontId="0" fillId="36" borderId="11" xfId="0" applyFill="1" applyBorder="1"/>
    <xf numFmtId="0" fontId="18" fillId="37" borderId="11" xfId="0" applyFont="1" applyFill="1" applyBorder="1" applyAlignment="1">
      <alignment textRotation="90"/>
    </xf>
    <xf numFmtId="0" fontId="0" fillId="37" borderId="11" xfId="0" applyFill="1" applyBorder="1"/>
    <xf numFmtId="0" fontId="18" fillId="34" borderId="11" xfId="0" applyFont="1" applyFill="1" applyBorder="1" applyAlignment="1">
      <alignment textRotation="90"/>
    </xf>
    <xf numFmtId="0" fontId="0" fillId="34" borderId="11" xfId="0" applyFill="1" applyBorder="1"/>
    <xf numFmtId="0" fontId="18" fillId="39" borderId="11" xfId="0" applyFont="1" applyFill="1" applyBorder="1" applyAlignment="1">
      <alignment textRotation="90"/>
    </xf>
    <xf numFmtId="0" fontId="0" fillId="39" borderId="11" xfId="0" applyFill="1" applyBorder="1"/>
    <xf numFmtId="0" fontId="21" fillId="37" borderId="11" xfId="42" applyFill="1" applyBorder="1" applyAlignment="1" applyProtection="1"/>
    <xf numFmtId="0" fontId="21" fillId="37" borderId="11" xfId="42" applyFill="1" applyBorder="1" applyAlignment="1" applyProtection="1">
      <alignment horizontal="right"/>
    </xf>
    <xf numFmtId="0" fontId="24" fillId="37" borderId="11" xfId="0" applyFont="1" applyFill="1" applyBorder="1"/>
    <xf numFmtId="0" fontId="24" fillId="34" borderId="11" xfId="0" applyFont="1" applyFill="1" applyBorder="1"/>
    <xf numFmtId="0" fontId="23" fillId="39" borderId="11" xfId="42" applyFont="1" applyFill="1" applyBorder="1" applyAlignment="1" applyProtection="1"/>
    <xf numFmtId="0" fontId="24" fillId="39" borderId="11" xfId="0" applyFont="1" applyFill="1" applyBorder="1"/>
    <xf numFmtId="0" fontId="0" fillId="45" borderId="0" xfId="0" applyFill="1"/>
    <xf numFmtId="0" fontId="25" fillId="0" borderId="0" xfId="0" applyFont="1" applyFill="1" applyAlignment="1">
      <alignment vertical="center" textRotation="90"/>
    </xf>
    <xf numFmtId="0" fontId="27" fillId="43" borderId="15" xfId="0" applyFont="1" applyFill="1" applyBorder="1" applyAlignment="1">
      <alignment horizontal="center" vertical="center"/>
    </xf>
    <xf numFmtId="0" fontId="14" fillId="0" borderId="16" xfId="0" applyFont="1" applyBorder="1"/>
    <xf numFmtId="0" fontId="14" fillId="33" borderId="17" xfId="0" applyFont="1" applyFill="1" applyBorder="1"/>
    <xf numFmtId="0" fontId="14" fillId="0" borderId="17" xfId="0" applyFont="1" applyBorder="1"/>
    <xf numFmtId="0" fontId="14" fillId="0" borderId="18" xfId="0" applyFont="1" applyBorder="1"/>
    <xf numFmtId="0" fontId="14" fillId="0" borderId="17" xfId="0" applyFont="1" applyFill="1" applyBorder="1"/>
    <xf numFmtId="0" fontId="14" fillId="0" borderId="17" xfId="0" applyFont="1" applyBorder="1" applyAlignment="1">
      <alignment wrapText="1"/>
    </xf>
    <xf numFmtId="0" fontId="14" fillId="33" borderId="16" xfId="0" applyFont="1" applyFill="1" applyBorder="1"/>
    <xf numFmtId="164" fontId="21" fillId="39" borderId="11" xfId="42" applyNumberFormat="1" applyFill="1" applyBorder="1" applyAlignment="1" applyProtection="1"/>
    <xf numFmtId="164" fontId="0" fillId="39" borderId="11" xfId="0" applyNumberFormat="1" applyFill="1" applyBorder="1"/>
    <xf numFmtId="164" fontId="0" fillId="39" borderId="11" xfId="0" applyNumberFormat="1" applyFill="1" applyBorder="1" applyAlignment="1">
      <alignment wrapText="1"/>
    </xf>
    <xf numFmtId="3" fontId="21" fillId="37" borderId="11" xfId="42" applyNumberFormat="1" applyFill="1" applyBorder="1" applyAlignment="1" applyProtection="1"/>
    <xf numFmtId="0" fontId="21" fillId="34" borderId="11" xfId="42" applyFill="1" applyBorder="1" applyAlignment="1" applyProtection="1"/>
    <xf numFmtId="0" fontId="0" fillId="0" borderId="0" xfId="0"/>
    <xf numFmtId="0" fontId="0" fillId="35" borderId="11" xfId="0" applyFill="1" applyBorder="1"/>
    <xf numFmtId="164" fontId="0" fillId="35" borderId="11" xfId="0" applyNumberFormat="1" applyFill="1" applyBorder="1"/>
    <xf numFmtId="0" fontId="0" fillId="36" borderId="11" xfId="0" applyFill="1" applyBorder="1"/>
    <xf numFmtId="0" fontId="0" fillId="37" borderId="11" xfId="0" applyFill="1" applyBorder="1"/>
    <xf numFmtId="0" fontId="0" fillId="34" borderId="11" xfId="0" applyFill="1" applyBorder="1"/>
    <xf numFmtId="0" fontId="0" fillId="39" borderId="11" xfId="0" applyFill="1" applyBorder="1"/>
    <xf numFmtId="0" fontId="0" fillId="0" borderId="0" xfId="0" applyAlignment="1">
      <alignment horizontal="center"/>
    </xf>
    <xf numFmtId="0" fontId="0" fillId="43" borderId="11" xfId="0" applyFill="1" applyBorder="1" applyAlignment="1">
      <alignment horizontal="center" textRotation="180"/>
    </xf>
    <xf numFmtId="0" fontId="16" fillId="44" borderId="0" xfId="0" applyFont="1" applyFill="1" applyAlignment="1">
      <alignment horizontal="center"/>
    </xf>
    <xf numFmtId="0" fontId="16" fillId="34" borderId="11" xfId="0" applyFont="1" applyFill="1" applyBorder="1" applyAlignment="1">
      <alignment horizontal="center"/>
    </xf>
    <xf numFmtId="0" fontId="16" fillId="39" borderId="11" xfId="0" applyFont="1" applyFill="1" applyBorder="1" applyAlignment="1">
      <alignment horizontal="center"/>
    </xf>
    <xf numFmtId="0" fontId="28" fillId="39" borderId="11" xfId="0" applyFont="1" applyFill="1" applyBorder="1" applyAlignment="1">
      <alignment horizontal="center"/>
    </xf>
    <xf numFmtId="0" fontId="28" fillId="34" borderId="11" xfId="0" applyFont="1" applyFill="1" applyBorder="1" applyAlignment="1">
      <alignment horizontal="center"/>
    </xf>
    <xf numFmtId="9" fontId="14" fillId="35" borderId="11" xfId="0" applyNumberFormat="1" applyFont="1" applyFill="1" applyBorder="1"/>
    <xf numFmtId="0" fontId="14" fillId="36" borderId="11" xfId="0" applyFont="1" applyFill="1" applyBorder="1"/>
    <xf numFmtId="0" fontId="14" fillId="37" borderId="11" xfId="0" applyFont="1" applyFill="1" applyBorder="1" applyAlignment="1">
      <alignment wrapText="1"/>
    </xf>
    <xf numFmtId="9" fontId="14" fillId="39" borderId="12" xfId="0" applyNumberFormat="1" applyFont="1" applyFill="1" applyBorder="1" applyAlignment="1">
      <alignment wrapText="1"/>
    </xf>
    <xf numFmtId="0" fontId="14" fillId="39" borderId="11" xfId="0" applyFont="1" applyFill="1" applyBorder="1" applyAlignment="1">
      <alignment wrapText="1"/>
    </xf>
    <xf numFmtId="165" fontId="0" fillId="39" borderId="11" xfId="43" applyNumberFormat="1" applyFont="1" applyFill="1" applyBorder="1"/>
    <xf numFmtId="0" fontId="0" fillId="35" borderId="11" xfId="0" applyFill="1" applyBorder="1" applyAlignment="1">
      <alignment horizontal="right"/>
    </xf>
    <xf numFmtId="0" fontId="0" fillId="51" borderId="11" xfId="0" applyFill="1" applyBorder="1"/>
    <xf numFmtId="0" fontId="0" fillId="51" borderId="11" xfId="0" applyFill="1" applyBorder="1" applyAlignment="1">
      <alignment horizontal="left" indent="3"/>
    </xf>
    <xf numFmtId="0" fontId="0" fillId="51" borderId="11" xfId="0" applyFill="1" applyBorder="1" applyAlignment="1">
      <alignment horizontal="right"/>
    </xf>
    <xf numFmtId="0" fontId="22" fillId="44" borderId="0" xfId="0" applyFont="1" applyFill="1" applyAlignment="1">
      <alignment horizontal="center"/>
    </xf>
    <xf numFmtId="0" fontId="22" fillId="34" borderId="11" xfId="0" applyFont="1" applyFill="1" applyBorder="1" applyAlignment="1">
      <alignment horizontal="center"/>
    </xf>
    <xf numFmtId="0" fontId="32" fillId="52" borderId="19" xfId="44" applyFont="1" applyFill="1" applyBorder="1" applyAlignment="1">
      <alignment horizontal="center" wrapText="1"/>
    </xf>
    <xf numFmtId="0" fontId="32" fillId="52" borderId="20" xfId="44" applyFont="1" applyFill="1" applyBorder="1" applyAlignment="1">
      <alignment horizontal="center" wrapText="1"/>
    </xf>
    <xf numFmtId="0" fontId="32" fillId="52" borderId="21" xfId="44" applyFont="1" applyFill="1" applyBorder="1" applyAlignment="1">
      <alignment horizontal="center" wrapText="1"/>
    </xf>
    <xf numFmtId="0" fontId="31" fillId="0" borderId="0" xfId="44"/>
    <xf numFmtId="0" fontId="32" fillId="52" borderId="22" xfId="44" applyFont="1" applyFill="1" applyBorder="1" applyAlignment="1">
      <alignment horizontal="center" wrapText="1"/>
    </xf>
    <xf numFmtId="0" fontId="32" fillId="52" borderId="23" xfId="44" applyFont="1" applyFill="1" applyBorder="1" applyAlignment="1">
      <alignment horizontal="center" wrapText="1"/>
    </xf>
    <xf numFmtId="0" fontId="32" fillId="52" borderId="24" xfId="44" applyFont="1" applyFill="1" applyBorder="1" applyAlignment="1">
      <alignment horizontal="center" wrapText="1"/>
    </xf>
    <xf numFmtId="0" fontId="33" fillId="0" borderId="11" xfId="44" applyFont="1" applyBorder="1" applyAlignment="1">
      <alignment horizontal="center" wrapText="1"/>
    </xf>
    <xf numFmtId="0" fontId="33" fillId="0" borderId="11" xfId="44" applyFont="1" applyBorder="1" applyAlignment="1">
      <alignment horizontal="center"/>
    </xf>
    <xf numFmtId="0" fontId="34" fillId="43" borderId="11" xfId="44" applyFont="1" applyFill="1" applyBorder="1" applyAlignment="1">
      <alignment horizontal="center"/>
    </xf>
    <xf numFmtId="0" fontId="31" fillId="0" borderId="11" xfId="44" applyBorder="1" applyAlignment="1">
      <alignment horizontal="center"/>
    </xf>
    <xf numFmtId="3" fontId="31" fillId="0" borderId="11" xfId="44" applyNumberFormat="1" applyBorder="1" applyAlignment="1">
      <alignment horizontal="center"/>
    </xf>
    <xf numFmtId="0" fontId="35" fillId="0" borderId="0" xfId="45"/>
    <xf numFmtId="0" fontId="34" fillId="43" borderId="0" xfId="44" applyFont="1" applyFill="1" applyAlignment="1">
      <alignment horizontal="center"/>
    </xf>
    <xf numFmtId="0" fontId="31" fillId="0" borderId="25" xfId="44" applyBorder="1" applyAlignment="1">
      <alignment horizontal="center"/>
    </xf>
    <xf numFmtId="0" fontId="1" fillId="53" borderId="11" xfId="46" applyFill="1" applyBorder="1" applyAlignment="1">
      <alignment horizontal="right" vertical="center" wrapText="1"/>
    </xf>
    <xf numFmtId="0" fontId="1" fillId="53" borderId="11" xfId="46" applyFill="1" applyBorder="1" applyAlignment="1">
      <alignment horizontal="right" wrapText="1"/>
    </xf>
    <xf numFmtId="0" fontId="1" fillId="53" borderId="11" xfId="46" applyFill="1" applyBorder="1" applyAlignment="1">
      <alignment horizontal="center"/>
    </xf>
    <xf numFmtId="0" fontId="0" fillId="0" borderId="0" xfId="0" applyFill="1" applyBorder="1" applyAlignment="1">
      <alignment textRotation="90"/>
    </xf>
    <xf numFmtId="0" fontId="0" fillId="0" borderId="0" xfId="0" applyFill="1" applyBorder="1"/>
    <xf numFmtId="0" fontId="0" fillId="54" borderId="11" xfId="46" applyFont="1" applyFill="1" applyBorder="1">
      <alignment horizontal="right"/>
    </xf>
    <xf numFmtId="0" fontId="1" fillId="37" borderId="11" xfId="46" applyFill="1" applyBorder="1" applyAlignment="1">
      <alignment horizontal="right" vertical="center"/>
    </xf>
    <xf numFmtId="0" fontId="0" fillId="37" borderId="11" xfId="46" applyFont="1" applyFill="1" applyBorder="1" applyAlignment="1">
      <alignment horizontal="right" vertical="center"/>
    </xf>
    <xf numFmtId="0" fontId="1" fillId="0" borderId="0" xfId="46" applyFill="1" applyBorder="1" applyAlignment="1">
      <alignment horizontal="right" vertical="center" wrapText="1"/>
    </xf>
    <xf numFmtId="0" fontId="1" fillId="0" borderId="0" xfId="46" applyFill="1" applyBorder="1" applyAlignment="1">
      <alignment horizontal="right" vertical="center"/>
    </xf>
    <xf numFmtId="0" fontId="0" fillId="0" borderId="0" xfId="0" applyFill="1" applyBorder="1" applyAlignment="1">
      <alignment horizontal="center"/>
    </xf>
    <xf numFmtId="0" fontId="24" fillId="0" borderId="0" xfId="0" applyFont="1" applyFill="1" applyBorder="1" applyAlignment="1">
      <alignment horizontal="center"/>
    </xf>
    <xf numFmtId="0" fontId="0" fillId="0" borderId="0" xfId="0" applyFont="1" applyAlignment="1">
      <alignment horizontal="center"/>
    </xf>
    <xf numFmtId="0" fontId="0" fillId="33" borderId="0" xfId="0" applyFill="1"/>
    <xf numFmtId="0" fontId="18" fillId="35" borderId="11" xfId="0" applyFont="1" applyFill="1" applyBorder="1" applyAlignment="1"/>
    <xf numFmtId="0" fontId="18" fillId="36" borderId="11" xfId="0" applyFont="1" applyFill="1" applyBorder="1" applyAlignment="1"/>
    <xf numFmtId="0" fontId="18" fillId="37" borderId="11" xfId="0" applyFont="1" applyFill="1" applyBorder="1" applyAlignment="1"/>
    <xf numFmtId="0" fontId="18" fillId="34" borderId="11" xfId="0" applyFont="1" applyFill="1" applyBorder="1" applyAlignment="1"/>
    <xf numFmtId="0" fontId="18" fillId="39" borderId="11" xfId="0" applyFont="1" applyFill="1" applyBorder="1" applyAlignment="1"/>
    <xf numFmtId="0" fontId="0" fillId="33" borderId="0" xfId="0" applyFill="1" applyBorder="1"/>
    <xf numFmtId="0" fontId="38" fillId="33" borderId="11" xfId="0" applyFont="1" applyFill="1" applyBorder="1" applyAlignment="1">
      <alignment horizontal="center" vertical="center"/>
    </xf>
    <xf numFmtId="0" fontId="0" fillId="36" borderId="11" xfId="0" applyFill="1" applyBorder="1" applyAlignment="1">
      <alignment horizontal="right" indent="1"/>
    </xf>
    <xf numFmtId="0" fontId="0" fillId="36" borderId="11" xfId="46" applyFont="1" applyFill="1" applyBorder="1" applyAlignment="1">
      <alignment horizontal="right" vertical="center"/>
    </xf>
    <xf numFmtId="0" fontId="1" fillId="35" borderId="11" xfId="46" applyFill="1" applyBorder="1" applyAlignment="1">
      <alignment horizontal="right" vertical="center"/>
    </xf>
    <xf numFmtId="0" fontId="0" fillId="35" borderId="11" xfId="46" applyFont="1" applyFill="1" applyBorder="1" applyAlignment="1">
      <alignment horizontal="right" vertical="center"/>
    </xf>
    <xf numFmtId="0" fontId="0" fillId="37" borderId="11" xfId="0" applyFont="1" applyFill="1" applyBorder="1" applyAlignment="1">
      <alignment horizontal="right" indent="1"/>
    </xf>
    <xf numFmtId="0" fontId="1" fillId="39" borderId="11" xfId="46" applyFill="1" applyBorder="1" applyAlignment="1">
      <alignment horizontal="right" vertical="center"/>
    </xf>
    <xf numFmtId="0" fontId="0" fillId="39" borderId="11" xfId="46" applyFont="1" applyFill="1" applyBorder="1" applyAlignment="1">
      <alignment horizontal="right" vertical="center"/>
    </xf>
    <xf numFmtId="0" fontId="16" fillId="37" borderId="11" xfId="0" applyFont="1" applyFill="1" applyBorder="1" applyAlignment="1">
      <alignment horizontal="center"/>
    </xf>
    <xf numFmtId="0" fontId="0" fillId="54" borderId="11" xfId="46" applyFont="1" applyFill="1" applyBorder="1" applyAlignment="1">
      <alignment horizontal="right" vertical="center"/>
    </xf>
    <xf numFmtId="0" fontId="0" fillId="34" borderId="11" xfId="46" applyFont="1" applyFill="1" applyBorder="1" applyAlignment="1">
      <alignment horizontal="right" vertical="center"/>
    </xf>
    <xf numFmtId="0" fontId="0" fillId="34" borderId="11" xfId="46" applyFont="1" applyFill="1" applyBorder="1">
      <alignment horizontal="right"/>
    </xf>
    <xf numFmtId="0" fontId="0" fillId="34" borderId="11" xfId="0" applyFill="1" applyBorder="1" applyAlignment="1">
      <alignment horizontal="right"/>
    </xf>
    <xf numFmtId="0" fontId="0" fillId="34" borderId="11" xfId="0" applyFill="1" applyBorder="1" applyAlignment="1">
      <alignment horizontal="center" textRotation="180"/>
    </xf>
    <xf numFmtId="0" fontId="0" fillId="34" borderId="11" xfId="46" applyFont="1" applyFill="1" applyBorder="1" applyAlignment="1">
      <alignment horizontal="right" textRotation="180"/>
    </xf>
    <xf numFmtId="0" fontId="28" fillId="34" borderId="11" xfId="0" quotePrefix="1" applyFont="1" applyFill="1" applyBorder="1" applyAlignment="1">
      <alignment horizontal="center"/>
    </xf>
    <xf numFmtId="0" fontId="30" fillId="34" borderId="11" xfId="0" quotePrefix="1" applyFont="1" applyFill="1" applyBorder="1" applyAlignment="1">
      <alignment horizontal="center"/>
    </xf>
    <xf numFmtId="0" fontId="0" fillId="37" borderId="11" xfId="0" applyFont="1" applyFill="1" applyBorder="1" applyAlignment="1">
      <alignment horizontal="center" textRotation="180"/>
    </xf>
    <xf numFmtId="0" fontId="0" fillId="37" borderId="11" xfId="0" applyFont="1" applyFill="1" applyBorder="1" applyAlignment="1">
      <alignment horizontal="left" textRotation="180"/>
    </xf>
    <xf numFmtId="0" fontId="0" fillId="35" borderId="11" xfId="46" applyFont="1" applyFill="1" applyBorder="1" applyAlignment="1">
      <alignment horizontal="left" textRotation="180"/>
    </xf>
    <xf numFmtId="0" fontId="16" fillId="35" borderId="11" xfId="0" applyFont="1" applyFill="1" applyBorder="1" applyAlignment="1">
      <alignment horizontal="center"/>
    </xf>
    <xf numFmtId="0" fontId="28" fillId="35" borderId="11" xfId="0" applyFont="1" applyFill="1" applyBorder="1" applyAlignment="1">
      <alignment horizontal="center"/>
    </xf>
    <xf numFmtId="0" fontId="22" fillId="35" borderId="11" xfId="0" applyFont="1" applyFill="1" applyBorder="1" applyAlignment="1">
      <alignment horizontal="center"/>
    </xf>
    <xf numFmtId="0" fontId="0" fillId="36" borderId="11" xfId="0" applyFill="1" applyBorder="1" applyAlignment="1">
      <alignment horizontal="center" textRotation="180"/>
    </xf>
    <xf numFmtId="0" fontId="16" fillId="36" borderId="11" xfId="0" applyFont="1" applyFill="1" applyBorder="1" applyAlignment="1">
      <alignment horizontal="center"/>
    </xf>
    <xf numFmtId="0" fontId="22" fillId="37" borderId="11" xfId="0" applyFont="1" applyFill="1" applyBorder="1" applyAlignment="1">
      <alignment horizontal="center"/>
    </xf>
    <xf numFmtId="0" fontId="0" fillId="37" borderId="11" xfId="0" applyFont="1" applyFill="1" applyBorder="1" applyAlignment="1">
      <alignment horizontal="right"/>
    </xf>
    <xf numFmtId="0" fontId="0" fillId="36" borderId="11" xfId="0" applyFill="1" applyBorder="1" applyAlignment="1">
      <alignment horizontal="right"/>
    </xf>
    <xf numFmtId="0" fontId="0" fillId="36" borderId="11" xfId="0" applyFill="1" applyBorder="1" applyAlignment="1">
      <alignment horizontal="left" textRotation="180"/>
    </xf>
    <xf numFmtId="0" fontId="28" fillId="33" borderId="11" xfId="0" applyFont="1" applyFill="1" applyBorder="1" applyAlignment="1">
      <alignment horizontal="center" vertical="center"/>
    </xf>
    <xf numFmtId="0" fontId="24" fillId="35" borderId="11" xfId="0" applyFont="1" applyFill="1" applyBorder="1"/>
    <xf numFmtId="0" fontId="39" fillId="35" borderId="11" xfId="42" applyFont="1" applyFill="1" applyBorder="1" applyAlignment="1" applyProtection="1"/>
    <xf numFmtId="164" fontId="24" fillId="35" borderId="11" xfId="0" applyNumberFormat="1" applyFont="1" applyFill="1" applyBorder="1"/>
    <xf numFmtId="0" fontId="24" fillId="36" borderId="11" xfId="0" applyFont="1" applyFill="1" applyBorder="1"/>
    <xf numFmtId="0" fontId="39" fillId="39" borderId="11" xfId="42" applyFont="1" applyFill="1" applyBorder="1" applyAlignment="1" applyProtection="1"/>
    <xf numFmtId="0" fontId="0" fillId="33" borderId="0" xfId="0" applyFill="1" applyBorder="1" applyAlignment="1">
      <alignment horizontal="center"/>
    </xf>
    <xf numFmtId="0" fontId="24" fillId="33" borderId="11" xfId="0" applyFont="1" applyFill="1" applyBorder="1" applyAlignment="1">
      <alignment horizontal="center" textRotation="90"/>
    </xf>
    <xf numFmtId="0" fontId="38" fillId="45" borderId="11" xfId="0" applyFont="1" applyFill="1" applyBorder="1" applyAlignment="1">
      <alignment horizontal="center" vertical="center"/>
    </xf>
    <xf numFmtId="0" fontId="0" fillId="45" borderId="0" xfId="0" applyFill="1" applyBorder="1" applyAlignment="1">
      <alignment horizontal="center"/>
    </xf>
    <xf numFmtId="0" fontId="24" fillId="45" borderId="11" xfId="0" applyFont="1" applyFill="1" applyBorder="1" applyAlignment="1">
      <alignment horizontal="center" textRotation="90"/>
    </xf>
    <xf numFmtId="0" fontId="28" fillId="45" borderId="11" xfId="0" applyFont="1" applyFill="1" applyBorder="1" applyAlignment="1">
      <alignment horizontal="center" vertical="center"/>
    </xf>
    <xf numFmtId="0" fontId="38" fillId="55" borderId="11" xfId="0" applyFont="1" applyFill="1" applyBorder="1" applyAlignment="1">
      <alignment horizontal="center" vertical="center"/>
    </xf>
    <xf numFmtId="0" fontId="28" fillId="55" borderId="11" xfId="0" applyFont="1" applyFill="1" applyBorder="1" applyAlignment="1">
      <alignment horizontal="center" vertical="center"/>
    </xf>
    <xf numFmtId="0" fontId="0" fillId="55" borderId="0" xfId="0" applyFill="1" applyBorder="1" applyAlignment="1">
      <alignment horizontal="center"/>
    </xf>
    <xf numFmtId="0" fontId="24" fillId="55" borderId="11" xfId="0" applyFont="1" applyFill="1" applyBorder="1" applyAlignment="1">
      <alignment horizontal="center" textRotation="90"/>
    </xf>
    <xf numFmtId="0" fontId="0" fillId="53" borderId="15" xfId="46" applyFont="1" applyFill="1" applyBorder="1" applyAlignment="1">
      <alignment vertical="center" wrapText="1"/>
    </xf>
    <xf numFmtId="0" fontId="0" fillId="53" borderId="23" xfId="46" applyFont="1" applyFill="1" applyBorder="1" applyAlignment="1">
      <alignment vertical="center" wrapText="1"/>
    </xf>
    <xf numFmtId="0" fontId="0" fillId="53" borderId="26" xfId="46" applyFont="1" applyFill="1" applyBorder="1" applyAlignment="1">
      <alignment vertical="center" wrapText="1"/>
    </xf>
    <xf numFmtId="0" fontId="1" fillId="53" borderId="23" xfId="46" applyFill="1" applyBorder="1" applyAlignment="1">
      <alignment vertical="center" wrapText="1"/>
    </xf>
    <xf numFmtId="0" fontId="1" fillId="53" borderId="26" xfId="46" applyFill="1" applyBorder="1" applyAlignment="1">
      <alignment vertical="center" wrapText="1"/>
    </xf>
    <xf numFmtId="0" fontId="24" fillId="51" borderId="11" xfId="0" applyFont="1" applyFill="1" applyBorder="1" applyAlignment="1">
      <alignment horizontal="right"/>
    </xf>
    <xf numFmtId="0" fontId="40" fillId="45" borderId="11" xfId="0" applyFont="1" applyFill="1" applyBorder="1" applyAlignment="1">
      <alignment horizontal="center" textRotation="90"/>
    </xf>
    <xf numFmtId="0" fontId="40" fillId="55" borderId="11" xfId="0" applyFont="1" applyFill="1" applyBorder="1" applyAlignment="1">
      <alignment horizontal="center" textRotation="90"/>
    </xf>
    <xf numFmtId="0" fontId="0" fillId="0" borderId="0" xfId="46" applyFont="1" applyFill="1" applyBorder="1" applyAlignment="1">
      <alignment horizontal="right" vertical="center"/>
    </xf>
    <xf numFmtId="0" fontId="0" fillId="51" borderId="0" xfId="0" applyFill="1"/>
    <xf numFmtId="0" fontId="0" fillId="51" borderId="11" xfId="0" applyFill="1" applyBorder="1" applyAlignment="1">
      <alignment textRotation="90" wrapText="1"/>
    </xf>
    <xf numFmtId="0" fontId="0" fillId="51" borderId="11" xfId="46" applyFont="1" applyFill="1" applyBorder="1" applyAlignment="1">
      <alignment horizontal="right" vertical="center"/>
    </xf>
    <xf numFmtId="0" fontId="24" fillId="35" borderId="11" xfId="0" applyFont="1" applyFill="1" applyBorder="1" applyAlignment="1">
      <alignment horizontal="center" vertical="center"/>
    </xf>
    <xf numFmtId="0" fontId="23" fillId="35" borderId="11" xfId="42" applyFont="1" applyFill="1" applyBorder="1" applyAlignment="1" applyProtection="1">
      <alignment horizontal="center" vertical="center"/>
    </xf>
    <xf numFmtId="0" fontId="24" fillId="36" borderId="11" xfId="0" applyFont="1" applyFill="1" applyBorder="1" applyAlignment="1">
      <alignment horizontal="center" vertical="center"/>
    </xf>
    <xf numFmtId="0" fontId="24" fillId="37" borderId="11" xfId="0" applyFont="1" applyFill="1" applyBorder="1" applyAlignment="1">
      <alignment horizontal="center" vertical="center"/>
    </xf>
    <xf numFmtId="0" fontId="24" fillId="34" borderId="11" xfId="0" applyFont="1" applyFill="1" applyBorder="1" applyAlignment="1">
      <alignment horizontal="center" vertical="center"/>
    </xf>
    <xf numFmtId="0" fontId="24" fillId="39" borderId="11" xfId="0" applyFont="1" applyFill="1" applyBorder="1" applyAlignment="1">
      <alignment horizontal="center" vertical="center"/>
    </xf>
    <xf numFmtId="0" fontId="23" fillId="37" borderId="11" xfId="42" applyFont="1" applyFill="1" applyBorder="1" applyAlignment="1" applyProtection="1">
      <alignment horizontal="center" vertical="center"/>
    </xf>
    <xf numFmtId="0" fontId="23" fillId="39" borderId="11" xfId="42" applyFont="1" applyFill="1" applyBorder="1" applyAlignment="1" applyProtection="1">
      <alignment horizontal="center" vertical="center"/>
    </xf>
    <xf numFmtId="3" fontId="0" fillId="0" borderId="0" xfId="0" applyNumberFormat="1"/>
    <xf numFmtId="0" fontId="23" fillId="35" borderId="11" xfId="42" applyFont="1" applyFill="1" applyBorder="1" applyAlignment="1" applyProtection="1"/>
    <xf numFmtId="0" fontId="18" fillId="56" borderId="11" xfId="0" applyFont="1" applyFill="1" applyBorder="1" applyAlignment="1">
      <alignment textRotation="90"/>
    </xf>
    <xf numFmtId="0" fontId="24" fillId="56" borderId="11" xfId="0" applyFont="1" applyFill="1" applyBorder="1"/>
    <xf numFmtId="0" fontId="23" fillId="56" borderId="11" xfId="42" applyFont="1" applyFill="1" applyBorder="1" applyAlignment="1" applyProtection="1"/>
    <xf numFmtId="0" fontId="39" fillId="56" borderId="11" xfId="42" applyFont="1" applyFill="1" applyBorder="1" applyAlignment="1" applyProtection="1"/>
    <xf numFmtId="0" fontId="1" fillId="56" borderId="11" xfId="46" applyFill="1" applyBorder="1" applyAlignment="1">
      <alignment horizontal="right" vertical="center"/>
    </xf>
    <xf numFmtId="0" fontId="0" fillId="56" borderId="11" xfId="46" applyFont="1" applyFill="1" applyBorder="1" applyAlignment="1">
      <alignment horizontal="right" vertical="center"/>
    </xf>
    <xf numFmtId="0" fontId="0" fillId="56" borderId="11" xfId="0" applyFont="1" applyFill="1" applyBorder="1" applyAlignment="1">
      <alignment horizontal="right" indent="1"/>
    </xf>
    <xf numFmtId="0" fontId="16" fillId="51" borderId="11" xfId="46" applyFont="1" applyFill="1" applyBorder="1" applyAlignment="1">
      <alignment horizontal="right" vertical="center"/>
    </xf>
    <xf numFmtId="0" fontId="16" fillId="51" borderId="11" xfId="46" applyFont="1" applyFill="1" applyBorder="1">
      <alignment horizontal="right"/>
    </xf>
    <xf numFmtId="0" fontId="16" fillId="51" borderId="11" xfId="0" applyFont="1" applyFill="1" applyBorder="1" applyAlignment="1">
      <alignment horizontal="right" indent="1"/>
    </xf>
    <xf numFmtId="0" fontId="0" fillId="34" borderId="11" xfId="46" applyFont="1" applyFill="1" applyBorder="1" applyAlignment="1">
      <alignment textRotation="90"/>
    </xf>
    <xf numFmtId="0" fontId="0" fillId="37" borderId="11" xfId="0" applyFont="1" applyFill="1" applyBorder="1" applyAlignment="1">
      <alignment textRotation="90"/>
    </xf>
    <xf numFmtId="0" fontId="0" fillId="36" borderId="11" xfId="0" applyFill="1" applyBorder="1" applyAlignment="1">
      <alignment textRotation="90"/>
    </xf>
    <xf numFmtId="0" fontId="1" fillId="37" borderId="11" xfId="46" applyFill="1" applyBorder="1" applyAlignment="1">
      <alignment textRotation="90"/>
    </xf>
    <xf numFmtId="0" fontId="0" fillId="37" borderId="11" xfId="46" applyFont="1" applyFill="1" applyBorder="1" applyAlignment="1">
      <alignment textRotation="90"/>
    </xf>
    <xf numFmtId="0" fontId="0" fillId="36" borderId="11" xfId="46" applyFont="1" applyFill="1" applyBorder="1" applyAlignment="1">
      <alignment textRotation="90"/>
    </xf>
    <xf numFmtId="0" fontId="1" fillId="35" borderId="11" xfId="46" applyFill="1" applyBorder="1" applyAlignment="1">
      <alignment textRotation="90"/>
    </xf>
    <xf numFmtId="0" fontId="0" fillId="35" borderId="11" xfId="46" applyFont="1" applyFill="1" applyBorder="1" applyAlignment="1">
      <alignment textRotation="90"/>
    </xf>
    <xf numFmtId="0" fontId="0" fillId="39" borderId="11" xfId="46" applyFont="1" applyFill="1" applyBorder="1" applyAlignment="1">
      <alignment textRotation="90"/>
    </xf>
    <xf numFmtId="0" fontId="1" fillId="39" borderId="11" xfId="46" applyFill="1" applyBorder="1" applyAlignment="1">
      <alignment textRotation="90"/>
    </xf>
    <xf numFmtId="0" fontId="16" fillId="51" borderId="11" xfId="0" applyFont="1" applyFill="1" applyBorder="1" applyAlignment="1">
      <alignment horizontal="center" wrapText="1"/>
    </xf>
    <xf numFmtId="0" fontId="16" fillId="51" borderId="0" xfId="0" applyFont="1" applyFill="1" applyAlignment="1">
      <alignment horizontal="center"/>
    </xf>
    <xf numFmtId="0" fontId="16" fillId="51" borderId="11" xfId="0" applyFont="1" applyFill="1" applyBorder="1" applyAlignment="1">
      <alignment horizontal="center"/>
    </xf>
    <xf numFmtId="0" fontId="22" fillId="51" borderId="11" xfId="0" applyFont="1" applyFill="1" applyBorder="1" applyAlignment="1">
      <alignment horizontal="center"/>
    </xf>
    <xf numFmtId="0" fontId="28" fillId="51" borderId="11" xfId="0" applyFont="1" applyFill="1" applyBorder="1" applyAlignment="1">
      <alignment horizontal="center"/>
    </xf>
    <xf numFmtId="0" fontId="29" fillId="51" borderId="11" xfId="0" applyFont="1" applyFill="1" applyBorder="1" applyAlignment="1">
      <alignment horizontal="center"/>
    </xf>
    <xf numFmtId="0" fontId="28" fillId="51" borderId="11" xfId="0" quotePrefix="1" applyFont="1" applyFill="1" applyBorder="1" applyAlignment="1">
      <alignment horizontal="center"/>
    </xf>
    <xf numFmtId="0" fontId="30" fillId="51" borderId="11" xfId="0" quotePrefix="1" applyFont="1" applyFill="1" applyBorder="1" applyAlignment="1">
      <alignment horizontal="center"/>
    </xf>
    <xf numFmtId="0" fontId="14" fillId="40" borderId="11" xfId="0" applyFont="1" applyFill="1" applyBorder="1" applyAlignment="1">
      <alignment horizontal="left" textRotation="180"/>
    </xf>
    <xf numFmtId="0" fontId="14" fillId="38" borderId="11" xfId="0" applyFont="1" applyFill="1" applyBorder="1" applyAlignment="1">
      <alignment horizontal="left" textRotation="180"/>
    </xf>
    <xf numFmtId="0" fontId="16" fillId="57" borderId="11" xfId="0" applyFont="1" applyFill="1" applyBorder="1" applyAlignment="1">
      <alignment horizontal="center"/>
    </xf>
    <xf numFmtId="0" fontId="0" fillId="57" borderId="11" xfId="0" applyFill="1" applyBorder="1" applyAlignment="1">
      <alignment horizontal="right"/>
    </xf>
    <xf numFmtId="0" fontId="24" fillId="55" borderId="0" xfId="0" applyFont="1" applyFill="1" applyBorder="1" applyAlignment="1">
      <alignment horizontal="center"/>
    </xf>
    <xf numFmtId="0" fontId="40" fillId="35" borderId="11" xfId="0" applyFont="1" applyFill="1" applyBorder="1" applyAlignment="1">
      <alignment horizontal="center" textRotation="90"/>
    </xf>
    <xf numFmtId="0" fontId="38" fillId="35" borderId="11" xfId="0" applyFont="1" applyFill="1" applyBorder="1" applyAlignment="1">
      <alignment horizontal="center" vertical="center"/>
    </xf>
    <xf numFmtId="0" fontId="24" fillId="35" borderId="0" xfId="0" applyFont="1" applyFill="1" applyBorder="1" applyAlignment="1">
      <alignment horizontal="center"/>
    </xf>
    <xf numFmtId="0" fontId="0" fillId="35" borderId="0" xfId="0" applyFill="1" applyBorder="1" applyAlignment="1">
      <alignment horizontal="center"/>
    </xf>
    <xf numFmtId="0" fontId="40" fillId="33" borderId="11" xfId="0" applyFont="1" applyFill="1" applyBorder="1" applyAlignment="1">
      <alignment horizontal="center" textRotation="90"/>
    </xf>
    <xf numFmtId="0" fontId="24" fillId="33" borderId="0" xfId="0" applyFont="1" applyFill="1" applyBorder="1" applyAlignment="1">
      <alignment horizontal="center"/>
    </xf>
    <xf numFmtId="0" fontId="0" fillId="45" borderId="0" xfId="0" applyFill="1" applyAlignment="1">
      <alignment horizontal="center"/>
    </xf>
    <xf numFmtId="0" fontId="0" fillId="33" borderId="0" xfId="0" applyFill="1" applyAlignment="1">
      <alignment horizontal="center"/>
    </xf>
    <xf numFmtId="0" fontId="14" fillId="0" borderId="0" xfId="0" applyFont="1"/>
    <xf numFmtId="0" fontId="40" fillId="55" borderId="11" xfId="0" applyFont="1" applyFill="1" applyBorder="1" applyAlignment="1">
      <alignment horizontal="left"/>
    </xf>
    <xf numFmtId="0" fontId="24" fillId="55" borderId="11" xfId="0" applyFont="1" applyFill="1" applyBorder="1" applyAlignment="1">
      <alignment horizontal="left"/>
    </xf>
    <xf numFmtId="0" fontId="14" fillId="0" borderId="11" xfId="0" applyFont="1" applyBorder="1"/>
    <xf numFmtId="0" fontId="0" fillId="0" borderId="11" xfId="0" applyBorder="1" applyAlignment="1">
      <alignment textRotation="90"/>
    </xf>
    <xf numFmtId="0" fontId="14" fillId="0" borderId="11" xfId="0" applyFont="1" applyBorder="1" applyAlignment="1">
      <alignment textRotation="90"/>
    </xf>
    <xf numFmtId="0" fontId="21" fillId="0" borderId="11" xfId="42" applyBorder="1" applyAlignment="1" applyProtection="1">
      <alignment textRotation="90"/>
    </xf>
    <xf numFmtId="0" fontId="40" fillId="33" borderId="11" xfId="0" applyFont="1" applyFill="1" applyBorder="1" applyAlignment="1">
      <alignment horizontal="left"/>
    </xf>
    <xf numFmtId="0" fontId="0" fillId="33" borderId="11" xfId="0" applyFill="1" applyBorder="1" applyAlignment="1">
      <alignment textRotation="90"/>
    </xf>
    <xf numFmtId="0" fontId="0" fillId="39" borderId="27" xfId="0" applyFill="1" applyBorder="1" applyAlignment="1">
      <alignment horizontal="center"/>
    </xf>
    <xf numFmtId="0" fontId="0" fillId="39" borderId="28" xfId="0" applyFill="1" applyBorder="1" applyAlignment="1">
      <alignment horizontal="center"/>
    </xf>
    <xf numFmtId="0" fontId="0" fillId="38" borderId="27" xfId="0" applyFill="1" applyBorder="1" applyAlignment="1">
      <alignment horizontal="center"/>
    </xf>
    <xf numFmtId="0" fontId="0" fillId="38" borderId="28" xfId="0" applyFill="1" applyBorder="1" applyAlignment="1">
      <alignment horizontal="center"/>
    </xf>
    <xf numFmtId="0" fontId="0" fillId="38" borderId="29"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34" borderId="14" xfId="0" applyFill="1" applyBorder="1" applyAlignment="1">
      <alignment horizontal="center"/>
    </xf>
    <xf numFmtId="0" fontId="0" fillId="40" borderId="27" xfId="0" applyFill="1" applyBorder="1" applyAlignment="1">
      <alignment horizontal="center"/>
    </xf>
    <xf numFmtId="0" fontId="0" fillId="40" borderId="28" xfId="0" applyFill="1" applyBorder="1" applyAlignment="1">
      <alignment horizontal="center"/>
    </xf>
    <xf numFmtId="0" fontId="0" fillId="40" borderId="29" xfId="0" applyFill="1" applyBorder="1" applyAlignment="1">
      <alignment horizontal="center"/>
    </xf>
    <xf numFmtId="0" fontId="0" fillId="43" borderId="11" xfId="0" applyFill="1" applyBorder="1" applyAlignment="1">
      <alignment horizontal="center"/>
    </xf>
    <xf numFmtId="0" fontId="0" fillId="42" borderId="11" xfId="0" applyFill="1" applyBorder="1" applyAlignment="1">
      <alignment horizontal="center"/>
    </xf>
    <xf numFmtId="0" fontId="0" fillId="41" borderId="11" xfId="0" applyFill="1" applyBorder="1" applyAlignment="1">
      <alignment horizontal="center"/>
    </xf>
    <xf numFmtId="0" fontId="16" fillId="35" borderId="12" xfId="0" applyFont="1" applyFill="1" applyBorder="1" applyAlignment="1">
      <alignment horizontal="center" vertical="center"/>
    </xf>
    <xf numFmtId="0" fontId="16" fillId="35" borderId="13" xfId="0" applyFont="1" applyFill="1" applyBorder="1" applyAlignment="1">
      <alignment horizontal="center" vertical="center"/>
    </xf>
    <xf numFmtId="0" fontId="18" fillId="39" borderId="15" xfId="0" applyFont="1" applyFill="1" applyBorder="1" applyAlignment="1">
      <alignment horizontal="center" textRotation="90"/>
    </xf>
    <xf numFmtId="0" fontId="18" fillId="39" borderId="26" xfId="0" applyFont="1" applyFill="1" applyBorder="1" applyAlignment="1">
      <alignment horizontal="center" textRotation="90"/>
    </xf>
    <xf numFmtId="0" fontId="18" fillId="37" borderId="15" xfId="0" applyFont="1" applyFill="1" applyBorder="1" applyAlignment="1">
      <alignment horizontal="center" textRotation="90"/>
    </xf>
    <xf numFmtId="0" fontId="18" fillId="37" borderId="26" xfId="0" applyFont="1" applyFill="1" applyBorder="1" applyAlignment="1">
      <alignment horizontal="center" textRotation="90"/>
    </xf>
    <xf numFmtId="0" fontId="16" fillId="36" borderId="11" xfId="0" applyFont="1" applyFill="1" applyBorder="1" applyAlignment="1">
      <alignment horizontal="center" vertical="center" wrapText="1"/>
    </xf>
    <xf numFmtId="0" fontId="0" fillId="35" borderId="13" xfId="0" applyFill="1" applyBorder="1" applyAlignment="1">
      <alignment horizontal="center"/>
    </xf>
    <xf numFmtId="0" fontId="16" fillId="39" borderId="11"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0" fontId="18" fillId="36" borderId="15" xfId="0" applyFont="1" applyFill="1" applyBorder="1" applyAlignment="1">
      <alignment horizontal="center" textRotation="90"/>
    </xf>
    <xf numFmtId="0" fontId="18" fillId="36" borderId="26" xfId="0" applyFont="1" applyFill="1" applyBorder="1" applyAlignment="1">
      <alignment horizontal="center" textRotation="90"/>
    </xf>
    <xf numFmtId="0" fontId="0" fillId="35" borderId="11" xfId="0" applyFill="1" applyBorder="1" applyAlignment="1">
      <alignment horizontal="center"/>
    </xf>
    <xf numFmtId="0" fontId="0" fillId="51" borderId="11" xfId="0" applyFill="1" applyBorder="1" applyAlignment="1">
      <alignment horizontal="center" wrapText="1"/>
    </xf>
    <xf numFmtId="0" fontId="16" fillId="51" borderId="15" xfId="0" applyFont="1" applyFill="1" applyBorder="1" applyAlignment="1">
      <alignment horizontal="center" vertical="center" textRotation="90" wrapText="1"/>
    </xf>
    <xf numFmtId="0" fontId="16" fillId="51" borderId="26" xfId="0" applyFont="1" applyFill="1" applyBorder="1" applyAlignment="1">
      <alignment horizontal="center" vertical="center" textRotation="90" wrapText="1"/>
    </xf>
    <xf numFmtId="0" fontId="0" fillId="0" borderId="22" xfId="0" applyBorder="1" applyAlignment="1">
      <alignment horizontal="center" vertical="center" wrapText="1"/>
    </xf>
    <xf numFmtId="0" fontId="16" fillId="37" borderId="11" xfId="0" applyFont="1" applyFill="1" applyBorder="1" applyAlignment="1">
      <alignment horizontal="center" vertical="center" wrapText="1"/>
    </xf>
    <xf numFmtId="0" fontId="16" fillId="34" borderId="11" xfId="0" applyFont="1" applyFill="1" applyBorder="1" applyAlignment="1">
      <alignment horizontal="center" vertical="center" wrapText="1"/>
    </xf>
    <xf numFmtId="0" fontId="18" fillId="34" borderId="15" xfId="0" applyFont="1" applyFill="1" applyBorder="1" applyAlignment="1">
      <alignment horizontal="center" textRotation="90"/>
    </xf>
    <xf numFmtId="0" fontId="18" fillId="34" borderId="26" xfId="0" applyFont="1" applyFill="1" applyBorder="1" applyAlignment="1">
      <alignment horizontal="center" textRotation="90"/>
    </xf>
    <xf numFmtId="0" fontId="27" fillId="43" borderId="12" xfId="0" applyFont="1" applyFill="1" applyBorder="1" applyAlignment="1">
      <alignment horizontal="center"/>
    </xf>
    <xf numFmtId="0" fontId="27" fillId="43" borderId="13" xfId="0" applyFont="1" applyFill="1" applyBorder="1" applyAlignment="1">
      <alignment horizontal="center"/>
    </xf>
    <xf numFmtId="0" fontId="27" fillId="43" borderId="14" xfId="0" applyFont="1" applyFill="1" applyBorder="1" applyAlignment="1">
      <alignment horizontal="center"/>
    </xf>
    <xf numFmtId="0" fontId="0" fillId="51" borderId="0" xfId="0" applyFill="1" applyAlignment="1">
      <alignment horizontal="center" wrapText="1"/>
    </xf>
    <xf numFmtId="0" fontId="0" fillId="51" borderId="22" xfId="0" applyFill="1" applyBorder="1" applyAlignment="1">
      <alignment horizontal="center" wrapText="1"/>
    </xf>
    <xf numFmtId="0" fontId="0" fillId="36" borderId="11" xfId="0" applyFill="1" applyBorder="1" applyAlignment="1">
      <alignment horizontal="center" wrapText="1"/>
    </xf>
    <xf numFmtId="0" fontId="0" fillId="56" borderId="11" xfId="0" applyFill="1" applyBorder="1" applyAlignment="1">
      <alignment horizontal="center" textRotation="90" wrapText="1"/>
    </xf>
    <xf numFmtId="0" fontId="0" fillId="34" borderId="11" xfId="0" applyFill="1" applyBorder="1" applyAlignment="1">
      <alignment horizontal="center" textRotation="90" wrapText="1"/>
    </xf>
    <xf numFmtId="0" fontId="0" fillId="39" borderId="11" xfId="0" applyFill="1" applyBorder="1" applyAlignment="1">
      <alignment horizontal="center" textRotation="90"/>
    </xf>
    <xf numFmtId="0" fontId="0" fillId="51" borderId="11" xfId="0" applyFill="1" applyBorder="1" applyAlignment="1">
      <alignment horizontal="center" vertical="center" wrapText="1"/>
    </xf>
    <xf numFmtId="0" fontId="0" fillId="51" borderId="11" xfId="0" applyFill="1" applyBorder="1" applyAlignment="1">
      <alignment horizontal="center" vertical="center"/>
    </xf>
    <xf numFmtId="0" fontId="26" fillId="44" borderId="0" xfId="0" applyFont="1" applyFill="1" applyAlignment="1">
      <alignment horizontal="center" vertical="center"/>
    </xf>
    <xf numFmtId="0" fontId="25" fillId="44" borderId="0" xfId="0" applyFont="1" applyFill="1" applyAlignment="1">
      <alignment horizontal="center" vertical="center" textRotation="90"/>
    </xf>
    <xf numFmtId="0" fontId="27" fillId="43" borderId="12" xfId="0" applyFont="1" applyFill="1" applyBorder="1" applyAlignment="1">
      <alignment horizontal="left" vertical="center" wrapText="1"/>
    </xf>
    <xf numFmtId="0" fontId="0" fillId="0" borderId="22" xfId="0" applyBorder="1" applyAlignment="1">
      <alignment horizontal="center" wrapText="1"/>
    </xf>
    <xf numFmtId="0" fontId="0" fillId="0" borderId="22" xfId="0" applyBorder="1" applyAlignment="1">
      <alignment horizontal="center"/>
    </xf>
    <xf numFmtId="0" fontId="0" fillId="37" borderId="11" xfId="0" applyFill="1" applyBorder="1" applyAlignment="1">
      <alignment horizontal="center" wrapText="1"/>
    </xf>
    <xf numFmtId="0" fontId="0" fillId="34" borderId="11" xfId="0" applyFill="1" applyBorder="1" applyAlignment="1">
      <alignment horizontal="center" wrapText="1"/>
    </xf>
    <xf numFmtId="0" fontId="0" fillId="39" borderId="11" xfId="0" applyFill="1" applyBorder="1" applyAlignment="1">
      <alignment horizontal="center"/>
    </xf>
    <xf numFmtId="0" fontId="0" fillId="35" borderId="12" xfId="0" applyFill="1" applyBorder="1" applyAlignment="1">
      <alignment horizontal="left" wrapText="1"/>
    </xf>
    <xf numFmtId="0" fontId="0" fillId="35" borderId="13" xfId="0" applyFill="1" applyBorder="1" applyAlignment="1">
      <alignment horizontal="left" wrapText="1"/>
    </xf>
    <xf numFmtId="0" fontId="0" fillId="35" borderId="14" xfId="0" applyFill="1" applyBorder="1" applyAlignment="1">
      <alignment horizontal="left" wrapText="1"/>
    </xf>
    <xf numFmtId="0" fontId="0" fillId="34" borderId="12" xfId="0" applyFill="1" applyBorder="1" applyAlignment="1">
      <alignment wrapText="1"/>
    </xf>
    <xf numFmtId="0" fontId="0" fillId="34" borderId="14" xfId="0" applyFill="1" applyBorder="1" applyAlignment="1">
      <alignment wrapText="1"/>
    </xf>
    <xf numFmtId="0" fontId="0" fillId="37" borderId="12" xfId="0" applyFill="1" applyBorder="1" applyAlignment="1">
      <alignment horizontal="center" wrapText="1"/>
    </xf>
    <xf numFmtId="0" fontId="0" fillId="37" borderId="13" xfId="0" applyFill="1" applyBorder="1" applyAlignment="1">
      <alignment horizontal="center" wrapText="1"/>
    </xf>
    <xf numFmtId="0" fontId="0" fillId="37" borderId="14" xfId="0" applyFill="1" applyBorder="1" applyAlignment="1">
      <alignment horizontal="center" wrapText="1"/>
    </xf>
    <xf numFmtId="0" fontId="31" fillId="0" borderId="25" xfId="44" applyBorder="1" applyAlignment="1">
      <alignment horizontal="center"/>
    </xf>
    <xf numFmtId="0" fontId="24" fillId="58" borderId="11" xfId="0" applyFont="1" applyFill="1" applyBorder="1"/>
    <xf numFmtId="0" fontId="39" fillId="58" borderId="11" xfId="42" applyFont="1" applyFill="1" applyBorder="1" applyAlignment="1" applyProtection="1"/>
    <xf numFmtId="164" fontId="24" fillId="58" borderId="11" xfId="0" applyNumberFormat="1" applyFont="1" applyFill="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2 2" xfId="45"/>
    <cellStyle name="Normal 2 3" xfId="46"/>
    <cellStyle name="Normal 3" xfId="47"/>
    <cellStyle name="Normal 4" xfId="48"/>
    <cellStyle name="Normal 5" xfId="4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B9B9"/>
      <color rgb="FFB8CCE4"/>
      <color rgb="FFCCC0DA"/>
      <color rgb="FFFF8F8F"/>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314324</xdr:colOff>
      <xdr:row>3</xdr:row>
      <xdr:rowOff>104775</xdr:rowOff>
    </xdr:from>
    <xdr:to>
      <xdr:col>13</xdr:col>
      <xdr:colOff>133349</xdr:colOff>
      <xdr:row>25</xdr:row>
      <xdr:rowOff>113903</xdr:rowOff>
    </xdr:to>
    <xdr:pic>
      <xdr:nvPicPr>
        <xdr:cNvPr id="133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57524" y="676275"/>
          <a:ext cx="5305425" cy="420012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www.gdls.com/index.php/products/abrams-family/abrams-m1a2-main-battle-tank" TargetMode="External"/><Relationship Id="rId14" Type="http://schemas.openxmlformats.org/officeDocument/2006/relationships/hyperlink" Target="http://www.gdls.com/index.php/products/abrams-family/abrams-m1a2-main-battle-tank" TargetMode="External"/><Relationship Id="rId15" Type="http://schemas.openxmlformats.org/officeDocument/2006/relationships/hyperlink" Target="http://www.gdls.com/index.php/products/abrams-family/abrams-m1a2-main-battle-tank" TargetMode="External"/><Relationship Id="rId16" Type="http://schemas.openxmlformats.org/officeDocument/2006/relationships/hyperlink" Target="http://www.gdls.com/index.php/products/abrams-family/abrams-m1a2-main-battle-tank" TargetMode="External"/><Relationship Id="rId17" Type="http://schemas.openxmlformats.org/officeDocument/2006/relationships/hyperlink" Target="http://www.gdls.com/index.php/products/abrams-family/abrams-m1a2-main-battle-tank" TargetMode="External"/><Relationship Id="rId18" Type="http://schemas.openxmlformats.org/officeDocument/2006/relationships/hyperlink" Target="http://www.dod.mil/pubs/foi/logistics_material_readiness/acq_bud_fin/SARs/DEC%202011%20SAR/STRYKER%20-%20SAR%20-%2031%20DEC%202011.pdf" TargetMode="External"/><Relationship Id="rId19" Type="http://schemas.openxmlformats.org/officeDocument/2006/relationships/hyperlink" Target="http://www.globalsecurity.org/military/systems/ground/iav-mgs.htm" TargetMode="External"/><Relationship Id="rId63" Type="http://schemas.openxmlformats.org/officeDocument/2006/relationships/hyperlink" Target="http://www.gdls.com/index.php/products/mrap-family/cougariss" TargetMode="External"/><Relationship Id="rId64" Type="http://schemas.openxmlformats.org/officeDocument/2006/relationships/hyperlink" Target="http://en.wikipedia.org/wiki/M113A3" TargetMode="External"/><Relationship Id="rId65" Type="http://schemas.openxmlformats.org/officeDocument/2006/relationships/hyperlink" Target="http://en.wikipedia.org/wiki/M113A3" TargetMode="External"/><Relationship Id="rId66" Type="http://schemas.openxmlformats.org/officeDocument/2006/relationships/hyperlink" Target="http://en.wikipedia.org/wiki/M113A3" TargetMode="External"/><Relationship Id="rId67" Type="http://schemas.openxmlformats.org/officeDocument/2006/relationships/hyperlink" Target="http://en.wikipedia.org/wiki/M113A3" TargetMode="External"/><Relationship Id="rId68" Type="http://schemas.openxmlformats.org/officeDocument/2006/relationships/hyperlink" Target="http://en.wikipedia.org/wiki/M113A3" TargetMode="External"/><Relationship Id="rId69" Type="http://schemas.openxmlformats.org/officeDocument/2006/relationships/hyperlink" Target="http://en.wikipedia.org/wiki/M113A3" TargetMode="External"/><Relationship Id="rId50" Type="http://schemas.openxmlformats.org/officeDocument/2006/relationships/hyperlink" Target="http://en.wikipedia.org/wiki/Mk_19_grenade_launcher" TargetMode="External"/><Relationship Id="rId51" Type="http://schemas.openxmlformats.org/officeDocument/2006/relationships/hyperlink" Target="http://en.wikipedia.org/wiki/Mk_19_grenade_launcher" TargetMode="External"/><Relationship Id="rId52" Type="http://schemas.openxmlformats.org/officeDocument/2006/relationships/hyperlink" Target="http://en.wikipedia.org/wiki/Mk_19_grenade_launcher" TargetMode="External"/><Relationship Id="rId53" Type="http://schemas.openxmlformats.org/officeDocument/2006/relationships/hyperlink" Target="http://en.wikipedia.org/wiki/Mk_19_grenade_launcher" TargetMode="External"/><Relationship Id="rId54" Type="http://schemas.openxmlformats.org/officeDocument/2006/relationships/hyperlink" Target="http://en.wikipedia.org/wiki/BGM-71_TOW" TargetMode="External"/><Relationship Id="rId55" Type="http://schemas.openxmlformats.org/officeDocument/2006/relationships/hyperlink" Target="http://en.wikipedia.org/wiki/BGM-71_TOW" TargetMode="External"/><Relationship Id="rId56" Type="http://schemas.openxmlformats.org/officeDocument/2006/relationships/hyperlink" Target="http://en.wikipedia.org/wiki/BGM-71_TOW" TargetMode="External"/><Relationship Id="rId57" Type="http://schemas.openxmlformats.org/officeDocument/2006/relationships/hyperlink" Target="http://en.wikipedia.org/wiki/Oshkosh_M-ATV" TargetMode="External"/><Relationship Id="rId58" Type="http://schemas.openxmlformats.org/officeDocument/2006/relationships/hyperlink" Target="http://www.militaryfactory.com/armor/detail.asp?armor_id=320" TargetMode="External"/><Relationship Id="rId59" Type="http://schemas.openxmlformats.org/officeDocument/2006/relationships/hyperlink" Target="http://www.militaryfactory.com/armor/detail.asp?armor_id=320" TargetMode="External"/><Relationship Id="rId40" Type="http://schemas.openxmlformats.org/officeDocument/2006/relationships/hyperlink" Target="http://www.fas.org/man/dod-101/sys/land/m1083.htm" TargetMode="External"/><Relationship Id="rId41" Type="http://schemas.openxmlformats.org/officeDocument/2006/relationships/hyperlink" Target="http://www.amgeneral.com/files/specs-sheet-m1165-int.pdf" TargetMode="External"/><Relationship Id="rId42" Type="http://schemas.openxmlformats.org/officeDocument/2006/relationships/hyperlink" Target="http://www.amgeneral.com/files/specs-sheet-m1165-int.pdf" TargetMode="External"/><Relationship Id="rId43" Type="http://schemas.openxmlformats.org/officeDocument/2006/relationships/hyperlink" Target="http://www.amgeneral.com/files/specs-sheet-m1165-domestic-04-10.pdf" TargetMode="External"/><Relationship Id="rId44" Type="http://schemas.openxmlformats.org/officeDocument/2006/relationships/hyperlink" Target="http://www.amgeneral.com/files/specs-sheet-m1165-domestic-04-10.pdf" TargetMode="External"/><Relationship Id="rId45" Type="http://schemas.openxmlformats.org/officeDocument/2006/relationships/hyperlink" Target="http://www.amgeneral.com/files/specs-sheet-m1165-int.pdf" TargetMode="External"/><Relationship Id="rId46" Type="http://schemas.openxmlformats.org/officeDocument/2006/relationships/hyperlink" Target="http://www.army-technology.com/projects/oshkosh-mrap/" TargetMode="External"/><Relationship Id="rId47" Type="http://schemas.openxmlformats.org/officeDocument/2006/relationships/hyperlink" Target="http://en.wikipedia.org/wiki/Oshkosh_M-ATV" TargetMode="External"/><Relationship Id="rId48" Type="http://schemas.openxmlformats.org/officeDocument/2006/relationships/hyperlink" Target="http://en.wikipedia.org/wiki/Mk_19_grenade_launcher" TargetMode="External"/><Relationship Id="rId49" Type="http://schemas.openxmlformats.org/officeDocument/2006/relationships/hyperlink" Target="http://en.wikipedia.org/wiki/Mk_19_grenade_launcher" TargetMode="External"/><Relationship Id="rId1" Type="http://schemas.openxmlformats.org/officeDocument/2006/relationships/hyperlink" Target="http://www.gdls.com/index.php/products/stryker-family/stryker-mgs" TargetMode="External"/><Relationship Id="rId2" Type="http://schemas.openxmlformats.org/officeDocument/2006/relationships/hyperlink" Target="http://www.gdls.com/index.php/products/stryker-family/stryker-mgs" TargetMode="External"/><Relationship Id="rId3" Type="http://schemas.openxmlformats.org/officeDocument/2006/relationships/hyperlink" Target="http://www.gdls.com/index.php/products/stryker-family/stryker-mgs" TargetMode="External"/><Relationship Id="rId4" Type="http://schemas.openxmlformats.org/officeDocument/2006/relationships/hyperlink" Target="http://www.gdls.com/index.php/products/stryker-family/stryker-mgs" TargetMode="External"/><Relationship Id="rId5" Type="http://schemas.openxmlformats.org/officeDocument/2006/relationships/hyperlink" Target="http://www.gdls.com/index.php/products/stryker-family/stryker-mgs" TargetMode="External"/><Relationship Id="rId6" Type="http://schemas.openxmlformats.org/officeDocument/2006/relationships/hyperlink" Target="http://www.gdls.com/index.php/products/mrap-family/cougariss" TargetMode="External"/><Relationship Id="rId7" Type="http://schemas.openxmlformats.org/officeDocument/2006/relationships/hyperlink" Target="http://www.gdls.com/index.php/products/mrap-family/cougariss" TargetMode="External"/><Relationship Id="rId8" Type="http://schemas.openxmlformats.org/officeDocument/2006/relationships/hyperlink" Target="http://www.gdls.com/index.php/products/mrap-family/cougariss" TargetMode="External"/><Relationship Id="rId9" Type="http://schemas.openxmlformats.org/officeDocument/2006/relationships/hyperlink" Target="http://www.gdls.com/index.php/products/mrap-family/cougariss" TargetMode="External"/><Relationship Id="rId30" Type="http://schemas.openxmlformats.org/officeDocument/2006/relationships/hyperlink" Target="http://www.gdls.com/index.php/products/stryker-family/stryker-icv" TargetMode="External"/><Relationship Id="rId31" Type="http://schemas.openxmlformats.org/officeDocument/2006/relationships/hyperlink" Target="http://www.gdls.com/index.php/products/stryker-family/stryker-icv" TargetMode="External"/><Relationship Id="rId32" Type="http://schemas.openxmlformats.org/officeDocument/2006/relationships/hyperlink" Target="http://www.dod.mil/pubs/foi/logistics_material_readiness/acq_bud_fin/SARs/DEC%202011%20SAR/STRYKER%20-%20SAR%20-%2031%20DEC%202011.pdf" TargetMode="External"/><Relationship Id="rId33" Type="http://schemas.openxmlformats.org/officeDocument/2006/relationships/hyperlink" Target="http://en.wikipedia.org/wiki/Stryker" TargetMode="External"/><Relationship Id="rId34" Type="http://schemas.openxmlformats.org/officeDocument/2006/relationships/hyperlink" Target="http://www.globalsecurity.org/military/systems/ground/iav-mgs.htm" TargetMode="External"/><Relationship Id="rId35" Type="http://schemas.openxmlformats.org/officeDocument/2006/relationships/hyperlink" Target="http://www.globalsecurity.org/military/systems/ground/iav-mgs.htm" TargetMode="External"/><Relationship Id="rId36" Type="http://schemas.openxmlformats.org/officeDocument/2006/relationships/hyperlink" Target="http://www.globalsecurity.org/military/systems/ground/iav-mgs.htm" TargetMode="External"/><Relationship Id="rId37" Type="http://schemas.openxmlformats.org/officeDocument/2006/relationships/hyperlink" Target="http://en.wikipedia.org/wiki/M1128_Mobile_Gun_System" TargetMode="External"/><Relationship Id="rId38" Type="http://schemas.openxmlformats.org/officeDocument/2006/relationships/hyperlink" Target="http://en.wikipedia.org/wiki/Mk_19_grenade_launcher" TargetMode="External"/><Relationship Id="rId39" Type="http://schemas.openxmlformats.org/officeDocument/2006/relationships/hyperlink" Target="http://www.fas.org/man/dod-101/sys/land/m1083.htm" TargetMode="External"/><Relationship Id="rId70" Type="http://schemas.openxmlformats.org/officeDocument/2006/relationships/hyperlink" Target="http://en.wikipedia.org/wiki/M1A2" TargetMode="External"/><Relationship Id="rId71" Type="http://schemas.openxmlformats.org/officeDocument/2006/relationships/hyperlink" Target="http://www.deagel.com/Main-Battle-Tanks/M1128-Stryker-MGS_a000514003.aspx" TargetMode="External"/><Relationship Id="rId72" Type="http://schemas.openxmlformats.org/officeDocument/2006/relationships/vmlDrawing" Target="../drawings/vmlDrawing2.vml"/><Relationship Id="rId20" Type="http://schemas.openxmlformats.org/officeDocument/2006/relationships/hyperlink" Target="http://en.wikipedia.org/wiki/Mk_19_grenade_launcher" TargetMode="External"/><Relationship Id="rId21" Type="http://schemas.openxmlformats.org/officeDocument/2006/relationships/hyperlink" Target="http://en.wikipedia.org/wiki/Mk_19_grenade_launcher" TargetMode="External"/><Relationship Id="rId22" Type="http://schemas.openxmlformats.org/officeDocument/2006/relationships/hyperlink" Target="http://en.wikipedia.org/wiki/Mk_19_grenade_launcher" TargetMode="External"/><Relationship Id="rId23" Type="http://schemas.openxmlformats.org/officeDocument/2006/relationships/hyperlink" Target="http://en.wikipedia.org/wiki/Mk_19_grenade_launcher" TargetMode="External"/><Relationship Id="rId24" Type="http://schemas.openxmlformats.org/officeDocument/2006/relationships/hyperlink" Target="http://en.wikipedia.org/wiki/Mk_19_grenade_launcher" TargetMode="External"/><Relationship Id="rId25" Type="http://schemas.openxmlformats.org/officeDocument/2006/relationships/hyperlink" Target="http://www.militaryphotos.net/forums/showthread.php?133982-REQ-Stryker-ICV-and-50" TargetMode="External"/><Relationship Id="rId26" Type="http://schemas.openxmlformats.org/officeDocument/2006/relationships/hyperlink" Target="http://www.militaryphotos.net/forums/showthread.php?133982-REQ-Stryker-ICV-and-50" TargetMode="External"/><Relationship Id="rId27" Type="http://schemas.openxmlformats.org/officeDocument/2006/relationships/hyperlink" Target="http://www.gdls.com/index.php/products/stryker-family/stryker-icv" TargetMode="External"/><Relationship Id="rId28" Type="http://schemas.openxmlformats.org/officeDocument/2006/relationships/hyperlink" Target="http://www.gdls.com/index.php/products/stryker-family/stryker-icv" TargetMode="External"/><Relationship Id="rId29" Type="http://schemas.openxmlformats.org/officeDocument/2006/relationships/hyperlink" Target="http://www.gdls.com/index.php/products/stryker-family/stryker-icv" TargetMode="External"/><Relationship Id="rId73" Type="http://schemas.openxmlformats.org/officeDocument/2006/relationships/comments" Target="../comments2.xml"/><Relationship Id="rId60" Type="http://schemas.openxmlformats.org/officeDocument/2006/relationships/hyperlink" Target="http://www.army-technology.com/projects/oshkosh-mrap/" TargetMode="External"/><Relationship Id="rId61" Type="http://schemas.openxmlformats.org/officeDocument/2006/relationships/hyperlink" Target="http://www.gdls.com/index.php/products/mrap-family/cougariss" TargetMode="External"/><Relationship Id="rId62" Type="http://schemas.openxmlformats.org/officeDocument/2006/relationships/hyperlink" Target="http://www.gdls.com/index.php/products/mrap-family/cougariss" TargetMode="External"/><Relationship Id="rId10" Type="http://schemas.openxmlformats.org/officeDocument/2006/relationships/hyperlink" Target="http://www.gdls.com/index.php/products/abrams-family/abrams-m1a2-main-battle-tank" TargetMode="External"/><Relationship Id="rId11" Type="http://schemas.openxmlformats.org/officeDocument/2006/relationships/hyperlink" Target="http://www.gdls.com/index.php/products/abrams-family/abrams-m1a2-main-battle-tank" TargetMode="External"/><Relationship Id="rId12" Type="http://schemas.openxmlformats.org/officeDocument/2006/relationships/hyperlink" Target="http://www.gdls.com/index.php/products/abrams-family/abrams-m1a2-main-battle-tank" TargetMode="Externa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dls.com/index.php/products/mrap-family/cougaris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gdls.com/index.php/products/mrap-family/cougariss" TargetMode="External"/><Relationship Id="rId2" Type="http://schemas.openxmlformats.org/officeDocument/2006/relationships/hyperlink" Target="http://www.gdls.com/index.php/products/mrap-family/cougaris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dls.com/index.php/products/mrap-family/cougariss"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hyperlink" Target="http://www.policymic.com/articles/22214/x-37b-and-the-5-scariest-super-weapons-the-military-is-developing-in-201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gdls.com/index.php/products/mrap-family/cougari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election activeCell="B9" sqref="B9"/>
    </sheetView>
  </sheetViews>
  <sheetFormatPr baseColWidth="10" defaultColWidth="8.83203125" defaultRowHeight="14" x14ac:dyDescent="0"/>
  <cols>
    <col min="1" max="1" width="13.5" style="1" bestFit="1" customWidth="1"/>
    <col min="2" max="2" width="42.5" bestFit="1" customWidth="1"/>
    <col min="3" max="3" width="63.1640625" bestFit="1" customWidth="1"/>
    <col min="4" max="4" width="30.1640625" customWidth="1"/>
  </cols>
  <sheetData>
    <row r="1" spans="1:3">
      <c r="A1" s="24" t="s">
        <v>212</v>
      </c>
      <c r="B1" s="25" t="s">
        <v>213</v>
      </c>
      <c r="C1" s="25" t="s">
        <v>214</v>
      </c>
    </row>
    <row r="2" spans="1:3">
      <c r="A2" s="26">
        <v>1</v>
      </c>
      <c r="B2" s="27" t="s">
        <v>1</v>
      </c>
      <c r="C2" s="27" t="s">
        <v>0</v>
      </c>
    </row>
    <row r="3" spans="1:3">
      <c r="A3" s="2">
        <v>1.1000000000000001</v>
      </c>
      <c r="B3" s="2" t="s">
        <v>2</v>
      </c>
    </row>
    <row r="4" spans="1:3">
      <c r="A4" s="3" t="s">
        <v>3</v>
      </c>
      <c r="B4" s="3" t="s">
        <v>215</v>
      </c>
    </row>
    <row r="5" spans="1:3">
      <c r="A5" s="3" t="s">
        <v>4</v>
      </c>
      <c r="B5" s="3" t="s">
        <v>216</v>
      </c>
    </row>
    <row r="6" spans="1:3">
      <c r="A6" s="2">
        <v>1.2</v>
      </c>
      <c r="B6" s="2" t="s">
        <v>243</v>
      </c>
      <c r="C6" t="s">
        <v>0</v>
      </c>
    </row>
    <row r="7" spans="1:3" ht="28">
      <c r="A7" s="3" t="s">
        <v>5</v>
      </c>
      <c r="B7" s="3" t="s">
        <v>6</v>
      </c>
      <c r="C7" s="7" t="s">
        <v>207</v>
      </c>
    </row>
    <row r="8" spans="1:3">
      <c r="A8" s="4" t="s">
        <v>217</v>
      </c>
      <c r="B8" s="4" t="s">
        <v>180</v>
      </c>
    </row>
    <row r="9" spans="1:3" ht="42">
      <c r="A9" s="3" t="s">
        <v>7</v>
      </c>
      <c r="B9" s="3" t="s">
        <v>8</v>
      </c>
      <c r="C9" s="7" t="s">
        <v>227</v>
      </c>
    </row>
    <row r="10" spans="1:3">
      <c r="A10" s="3" t="s">
        <v>9</v>
      </c>
      <c r="B10" s="3" t="s">
        <v>218</v>
      </c>
      <c r="C10" s="7" t="s">
        <v>208</v>
      </c>
    </row>
    <row r="11" spans="1:3" ht="28">
      <c r="A11" s="3" t="s">
        <v>11</v>
      </c>
      <c r="B11" s="3" t="s">
        <v>12</v>
      </c>
      <c r="C11" s="7" t="s">
        <v>209</v>
      </c>
    </row>
    <row r="12" spans="1:3" ht="28">
      <c r="A12" s="3" t="s">
        <v>13</v>
      </c>
      <c r="B12" s="3" t="s">
        <v>219</v>
      </c>
      <c r="C12" s="7" t="s">
        <v>210</v>
      </c>
    </row>
    <row r="13" spans="1:3" ht="28">
      <c r="A13" s="4" t="s">
        <v>15</v>
      </c>
      <c r="B13" s="4" t="s">
        <v>16</v>
      </c>
      <c r="C13" s="7" t="s">
        <v>211</v>
      </c>
    </row>
    <row r="14" spans="1:3">
      <c r="A14" s="5" t="s">
        <v>17</v>
      </c>
      <c r="B14" s="5" t="s">
        <v>19</v>
      </c>
      <c r="C14" t="s">
        <v>18</v>
      </c>
    </row>
    <row r="15" spans="1:3">
      <c r="A15" s="5" t="s">
        <v>20</v>
      </c>
      <c r="B15" s="5" t="s">
        <v>21</v>
      </c>
    </row>
    <row r="16" spans="1:3">
      <c r="A16" s="5" t="s">
        <v>22</v>
      </c>
      <c r="B16" s="5" t="s">
        <v>23</v>
      </c>
    </row>
    <row r="17" spans="1:3">
      <c r="A17" s="4" t="s">
        <v>24</v>
      </c>
      <c r="B17" s="4" t="s">
        <v>25</v>
      </c>
    </row>
    <row r="18" spans="1:3">
      <c r="A18" s="4" t="s">
        <v>26</v>
      </c>
      <c r="B18" s="4" t="s">
        <v>27</v>
      </c>
    </row>
    <row r="19" spans="1:3">
      <c r="A19" s="4" t="s">
        <v>28</v>
      </c>
      <c r="B19" s="4" t="s">
        <v>29</v>
      </c>
    </row>
    <row r="20" spans="1:3">
      <c r="A20" s="2">
        <v>1.3</v>
      </c>
      <c r="B20" s="2" t="s">
        <v>30</v>
      </c>
      <c r="C20" t="s">
        <v>0</v>
      </c>
    </row>
    <row r="21" spans="1:3">
      <c r="A21" s="3" t="s">
        <v>31</v>
      </c>
      <c r="B21" s="3" t="s">
        <v>32</v>
      </c>
    </row>
    <row r="22" spans="1:3">
      <c r="A22" s="4" t="s">
        <v>33</v>
      </c>
      <c r="B22" s="4" t="s">
        <v>34</v>
      </c>
    </row>
    <row r="23" spans="1:3">
      <c r="A23" s="4" t="s">
        <v>35</v>
      </c>
      <c r="B23" s="4" t="s">
        <v>36</v>
      </c>
    </row>
    <row r="24" spans="1:3">
      <c r="A24" s="4" t="s">
        <v>37</v>
      </c>
      <c r="B24" s="4" t="s">
        <v>38</v>
      </c>
    </row>
    <row r="25" spans="1:3">
      <c r="A25" s="4" t="s">
        <v>39</v>
      </c>
      <c r="B25" s="4" t="s">
        <v>40</v>
      </c>
    </row>
    <row r="26" spans="1:3">
      <c r="A26" s="4" t="s">
        <v>41</v>
      </c>
      <c r="B26" s="4" t="s">
        <v>42</v>
      </c>
    </row>
    <row r="27" spans="1:3">
      <c r="A27" s="3" t="s">
        <v>43</v>
      </c>
      <c r="B27" s="3" t="s">
        <v>44</v>
      </c>
    </row>
    <row r="28" spans="1:3">
      <c r="A28" s="4" t="s">
        <v>45</v>
      </c>
      <c r="B28" s="4" t="s">
        <v>46</v>
      </c>
    </row>
    <row r="29" spans="1:3">
      <c r="A29" s="5" t="s">
        <v>47</v>
      </c>
      <c r="B29" s="5" t="s">
        <v>49</v>
      </c>
      <c r="C29" t="s">
        <v>48</v>
      </c>
    </row>
    <row r="30" spans="1:3">
      <c r="A30" s="5" t="s">
        <v>50</v>
      </c>
      <c r="B30" s="5" t="s">
        <v>51</v>
      </c>
      <c r="C30" t="s">
        <v>220</v>
      </c>
    </row>
    <row r="31" spans="1:3">
      <c r="A31" s="5" t="s">
        <v>52</v>
      </c>
      <c r="B31" s="5" t="s">
        <v>53</v>
      </c>
    </row>
    <row r="32" spans="1:3">
      <c r="A32" s="5" t="s">
        <v>54</v>
      </c>
      <c r="B32" s="5" t="s">
        <v>55</v>
      </c>
    </row>
    <row r="33" spans="1:4">
      <c r="A33" s="3" t="s">
        <v>56</v>
      </c>
      <c r="B33" s="3" t="s">
        <v>57</v>
      </c>
    </row>
    <row r="34" spans="1:4">
      <c r="A34" s="4" t="s">
        <v>58</v>
      </c>
      <c r="B34" s="4" t="s">
        <v>61</v>
      </c>
    </row>
    <row r="35" spans="1:4">
      <c r="A35" s="4" t="s">
        <v>59</v>
      </c>
      <c r="B35" s="4" t="s">
        <v>62</v>
      </c>
    </row>
    <row r="36" spans="1:4">
      <c r="A36" s="4" t="s">
        <v>60</v>
      </c>
      <c r="B36" s="4" t="s">
        <v>63</v>
      </c>
    </row>
    <row r="37" spans="1:4">
      <c r="A37" s="2">
        <v>1.4</v>
      </c>
      <c r="B37" s="2" t="s">
        <v>221</v>
      </c>
      <c r="C37" t="s">
        <v>0</v>
      </c>
    </row>
    <row r="38" spans="1:4">
      <c r="A38" s="3" t="s">
        <v>65</v>
      </c>
      <c r="B38" s="3" t="s">
        <v>66</v>
      </c>
    </row>
    <row r="39" spans="1:4">
      <c r="A39" s="4" t="s">
        <v>67</v>
      </c>
      <c r="B39" s="4" t="s">
        <v>68</v>
      </c>
    </row>
    <row r="40" spans="1:4">
      <c r="A40" s="5" t="s">
        <v>69</v>
      </c>
      <c r="B40" s="5" t="s">
        <v>71</v>
      </c>
      <c r="C40" t="s">
        <v>70</v>
      </c>
    </row>
    <row r="41" spans="1:4">
      <c r="A41" s="4" t="s">
        <v>73</v>
      </c>
      <c r="B41" s="4" t="s">
        <v>74</v>
      </c>
    </row>
    <row r="42" spans="1:4">
      <c r="A42" s="3" t="s">
        <v>75</v>
      </c>
      <c r="B42" s="3" t="s">
        <v>76</v>
      </c>
    </row>
    <row r="43" spans="1:4">
      <c r="A43" s="2">
        <v>1.5</v>
      </c>
      <c r="B43" s="2" t="s">
        <v>77</v>
      </c>
      <c r="C43" t="s">
        <v>0</v>
      </c>
    </row>
    <row r="44" spans="1:4">
      <c r="A44" s="3" t="s">
        <v>78</v>
      </c>
      <c r="B44" s="3" t="s">
        <v>79</v>
      </c>
      <c r="C44" t="s">
        <v>222</v>
      </c>
    </row>
    <row r="45" spans="1:4">
      <c r="A45" s="3" t="s">
        <v>80</v>
      </c>
      <c r="B45" s="3" t="s">
        <v>81</v>
      </c>
    </row>
    <row r="46" spans="1:4">
      <c r="A46" s="4" t="s">
        <v>82</v>
      </c>
      <c r="B46" s="4" t="s">
        <v>223</v>
      </c>
    </row>
    <row r="47" spans="1:4" ht="56">
      <c r="A47" s="3" t="s">
        <v>83</v>
      </c>
      <c r="B47" s="3" t="s">
        <v>84</v>
      </c>
      <c r="C47" s="7" t="s">
        <v>181</v>
      </c>
      <c r="D47" s="9" t="s">
        <v>201</v>
      </c>
    </row>
    <row r="48" spans="1:4" ht="42">
      <c r="A48" s="3" t="s">
        <v>85</v>
      </c>
      <c r="B48" s="3" t="s">
        <v>86</v>
      </c>
      <c r="C48" s="7" t="s">
        <v>182</v>
      </c>
      <c r="D48" s="9" t="s">
        <v>201</v>
      </c>
    </row>
    <row r="49" spans="1:4">
      <c r="A49" s="2">
        <v>1.6</v>
      </c>
      <c r="B49" s="2" t="s">
        <v>87</v>
      </c>
      <c r="C49" t="s">
        <v>0</v>
      </c>
    </row>
    <row r="50" spans="1:4" ht="28">
      <c r="A50" s="3" t="s">
        <v>88</v>
      </c>
      <c r="B50" s="3" t="s">
        <v>89</v>
      </c>
      <c r="C50" s="7" t="s">
        <v>186</v>
      </c>
      <c r="D50" s="9" t="s">
        <v>201</v>
      </c>
    </row>
    <row r="51" spans="1:4">
      <c r="A51" s="3" t="s">
        <v>90</v>
      </c>
      <c r="B51" s="3" t="s">
        <v>91</v>
      </c>
      <c r="C51" s="7" t="s">
        <v>187</v>
      </c>
      <c r="D51" s="9" t="s">
        <v>201</v>
      </c>
    </row>
    <row r="52" spans="1:4" ht="70">
      <c r="A52" s="3" t="s">
        <v>92</v>
      </c>
      <c r="B52" s="3" t="s">
        <v>224</v>
      </c>
      <c r="C52" s="7" t="s">
        <v>183</v>
      </c>
      <c r="D52" s="9" t="s">
        <v>201</v>
      </c>
    </row>
    <row r="53" spans="1:4" ht="42">
      <c r="A53" s="3" t="s">
        <v>94</v>
      </c>
      <c r="B53" s="3" t="s">
        <v>95</v>
      </c>
      <c r="C53" s="7" t="s">
        <v>184</v>
      </c>
      <c r="D53" s="9" t="s">
        <v>201</v>
      </c>
    </row>
    <row r="54" spans="1:4" ht="28">
      <c r="A54" s="3" t="s">
        <v>96</v>
      </c>
      <c r="B54" s="3" t="s">
        <v>97</v>
      </c>
      <c r="C54" s="7" t="s">
        <v>185</v>
      </c>
      <c r="D54" s="9" t="s">
        <v>201</v>
      </c>
    </row>
    <row r="55" spans="1:4">
      <c r="A55" s="4" t="s">
        <v>98</v>
      </c>
      <c r="B55" s="4" t="s">
        <v>101</v>
      </c>
    </row>
    <row r="56" spans="1:4" ht="28">
      <c r="A56" s="4" t="s">
        <v>99</v>
      </c>
      <c r="B56" s="4" t="s">
        <v>102</v>
      </c>
      <c r="C56" s="7" t="s">
        <v>206</v>
      </c>
    </row>
    <row r="57" spans="1:4" ht="28">
      <c r="A57" s="5" t="s">
        <v>225</v>
      </c>
      <c r="B57" s="5" t="s">
        <v>103</v>
      </c>
      <c r="C57" s="7" t="s">
        <v>205</v>
      </c>
    </row>
    <row r="58" spans="1:4" ht="28">
      <c r="A58" s="4" t="s">
        <v>100</v>
      </c>
      <c r="B58" s="4" t="s">
        <v>104</v>
      </c>
      <c r="C58" s="7" t="s">
        <v>202</v>
      </c>
    </row>
    <row r="59" spans="1:4">
      <c r="A59" s="3" t="s">
        <v>105</v>
      </c>
      <c r="B59" s="3" t="s">
        <v>106</v>
      </c>
      <c r="C59" t="s">
        <v>72</v>
      </c>
    </row>
    <row r="60" spans="1:4" ht="28">
      <c r="A60" s="4" t="s">
        <v>107</v>
      </c>
      <c r="B60" s="4" t="s">
        <v>108</v>
      </c>
      <c r="C60" s="7" t="s">
        <v>203</v>
      </c>
      <c r="D60" s="9"/>
    </row>
    <row r="61" spans="1:4" ht="28">
      <c r="A61" s="4" t="s">
        <v>109</v>
      </c>
      <c r="B61" s="4" t="s">
        <v>226</v>
      </c>
      <c r="C61" s="7" t="s">
        <v>204</v>
      </c>
      <c r="D61" s="9"/>
    </row>
    <row r="62" spans="1:4" ht="42">
      <c r="A62" s="2">
        <v>1.7</v>
      </c>
      <c r="B62" s="2" t="s">
        <v>111</v>
      </c>
      <c r="C62" s="7" t="s">
        <v>188</v>
      </c>
      <c r="D62" s="9" t="s">
        <v>201</v>
      </c>
    </row>
    <row r="63" spans="1:4">
      <c r="A63" s="3" t="s">
        <v>112</v>
      </c>
      <c r="B63" s="3" t="s">
        <v>114</v>
      </c>
      <c r="C63" s="7" t="s">
        <v>189</v>
      </c>
      <c r="D63" s="9" t="s">
        <v>201</v>
      </c>
    </row>
    <row r="64" spans="1:4">
      <c r="A64" s="3" t="s">
        <v>113</v>
      </c>
      <c r="B64" s="3" t="s">
        <v>116</v>
      </c>
      <c r="C64" s="7" t="s">
        <v>190</v>
      </c>
      <c r="D64" s="9" t="s">
        <v>201</v>
      </c>
    </row>
    <row r="65" spans="1:4">
      <c r="A65" s="3" t="s">
        <v>115</v>
      </c>
      <c r="B65" s="3" t="s">
        <v>117</v>
      </c>
      <c r="C65" s="7" t="s">
        <v>191</v>
      </c>
      <c r="D65" s="9" t="s">
        <v>201</v>
      </c>
    </row>
    <row r="66" spans="1:4" ht="28">
      <c r="A66" s="2">
        <v>1.8</v>
      </c>
      <c r="B66" s="2" t="s">
        <v>118</v>
      </c>
      <c r="C66" s="7" t="s">
        <v>192</v>
      </c>
      <c r="D66" s="6" t="s">
        <v>200</v>
      </c>
    </row>
    <row r="67" spans="1:4">
      <c r="A67" s="3" t="s">
        <v>119</v>
      </c>
      <c r="B67" s="3" t="s">
        <v>120</v>
      </c>
      <c r="C67" s="6"/>
      <c r="D67" s="6"/>
    </row>
    <row r="68" spans="1:4" ht="28">
      <c r="A68" s="4" t="s">
        <v>121</v>
      </c>
      <c r="B68" s="4" t="s">
        <v>122</v>
      </c>
      <c r="C68" s="7" t="s">
        <v>193</v>
      </c>
      <c r="D68" s="6" t="s">
        <v>200</v>
      </c>
    </row>
    <row r="69" spans="1:4" ht="28">
      <c r="A69" s="4" t="s">
        <v>123</v>
      </c>
      <c r="B69" s="4" t="s">
        <v>124</v>
      </c>
      <c r="C69" s="7" t="s">
        <v>194</v>
      </c>
      <c r="D69" s="6" t="s">
        <v>200</v>
      </c>
    </row>
    <row r="70" spans="1:4">
      <c r="A70" s="2">
        <v>1.9</v>
      </c>
      <c r="B70" s="19" t="s">
        <v>128</v>
      </c>
      <c r="C70" s="8" t="s">
        <v>0</v>
      </c>
    </row>
    <row r="71" spans="1:4">
      <c r="A71" s="3" t="s">
        <v>126</v>
      </c>
      <c r="B71" s="20" t="s">
        <v>129</v>
      </c>
      <c r="C71" s="8" t="s">
        <v>0</v>
      </c>
    </row>
    <row r="72" spans="1:4">
      <c r="A72" s="3" t="s">
        <v>127</v>
      </c>
      <c r="B72" s="20" t="s">
        <v>130</v>
      </c>
      <c r="C72" s="8" t="s">
        <v>0</v>
      </c>
    </row>
    <row r="73" spans="1:4" ht="28">
      <c r="A73" s="4" t="s">
        <v>228</v>
      </c>
      <c r="B73" s="21" t="s">
        <v>131</v>
      </c>
      <c r="C73" s="7" t="s">
        <v>196</v>
      </c>
      <c r="D73" s="9" t="s">
        <v>198</v>
      </c>
    </row>
    <row r="74" spans="1:4" ht="28">
      <c r="A74" s="4" t="s">
        <v>229</v>
      </c>
      <c r="B74" s="21" t="s">
        <v>132</v>
      </c>
      <c r="C74" s="7" t="s">
        <v>195</v>
      </c>
      <c r="D74" s="9" t="s">
        <v>199</v>
      </c>
    </row>
    <row r="75" spans="1:4" ht="28">
      <c r="A75" s="4" t="s">
        <v>230</v>
      </c>
      <c r="B75" s="21" t="s">
        <v>133</v>
      </c>
      <c r="C75" s="7" t="s">
        <v>197</v>
      </c>
      <c r="D75" s="9" t="s">
        <v>199</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
  <sheetViews>
    <sheetView zoomScale="70" zoomScaleNormal="70" zoomScalePageLayoutView="70" workbookViewId="0">
      <pane ySplit="2" topLeftCell="A3" activePane="bottomLeft" state="frozen"/>
      <selection activeCell="H13" sqref="H13"/>
      <selection pane="bottomLeft" activeCell="H13" sqref="H13"/>
    </sheetView>
  </sheetViews>
  <sheetFormatPr baseColWidth="10" defaultColWidth="9.1640625" defaultRowHeight="14" x14ac:dyDescent="0"/>
  <cols>
    <col min="1" max="1" width="16.83203125" style="101" customWidth="1"/>
    <col min="2" max="2" width="58.83203125" style="67" bestFit="1" customWidth="1"/>
    <col min="3" max="12" width="2.83203125" style="101" customWidth="1"/>
    <col min="13" max="16" width="4" style="101" customWidth="1"/>
    <col min="17" max="31" width="2.83203125" style="101" customWidth="1"/>
    <col min="32" max="16384" width="9.1640625" style="101"/>
  </cols>
  <sheetData>
    <row r="1" spans="1:31" ht="63" customHeight="1">
      <c r="C1" s="306"/>
      <c r="D1" s="306"/>
      <c r="E1" s="306"/>
      <c r="F1" s="306"/>
      <c r="G1" s="306"/>
      <c r="H1" s="306"/>
      <c r="I1" s="306"/>
      <c r="J1" s="306"/>
      <c r="K1" s="306"/>
      <c r="L1" s="306"/>
      <c r="M1" s="320" t="s">
        <v>77</v>
      </c>
      <c r="N1" s="320"/>
      <c r="O1" s="320"/>
      <c r="P1" s="320"/>
      <c r="Q1" s="331" t="s">
        <v>30</v>
      </c>
      <c r="R1" s="331"/>
      <c r="S1" s="331"/>
      <c r="T1" s="331"/>
      <c r="U1" s="331"/>
      <c r="V1" s="332" t="s">
        <v>243</v>
      </c>
      <c r="W1" s="332"/>
      <c r="X1" s="332"/>
      <c r="Y1" s="332"/>
      <c r="Z1" s="332"/>
      <c r="AA1" s="333" t="s">
        <v>255</v>
      </c>
      <c r="AB1" s="333"/>
      <c r="AC1" s="333"/>
      <c r="AD1" s="333"/>
      <c r="AE1" s="333"/>
    </row>
    <row r="2" spans="1:31" ht="198" customHeight="1">
      <c r="B2" s="68" t="s">
        <v>282</v>
      </c>
      <c r="C2" s="69" t="s">
        <v>289</v>
      </c>
      <c r="D2" s="69" t="s">
        <v>274</v>
      </c>
      <c r="E2" s="69" t="s">
        <v>275</v>
      </c>
      <c r="F2" s="69" t="s">
        <v>252</v>
      </c>
      <c r="G2" s="69" t="s">
        <v>259</v>
      </c>
      <c r="H2" s="69" t="s">
        <v>231</v>
      </c>
      <c r="I2" s="69" t="s">
        <v>232</v>
      </c>
      <c r="J2" s="69" t="s">
        <v>240</v>
      </c>
      <c r="K2" s="69" t="s">
        <v>241</v>
      </c>
      <c r="L2" s="69" t="s">
        <v>272</v>
      </c>
      <c r="M2" s="72" t="s">
        <v>239</v>
      </c>
      <c r="N2" s="72" t="s">
        <v>233</v>
      </c>
      <c r="O2" s="72" t="s">
        <v>234</v>
      </c>
      <c r="P2" s="72" t="s">
        <v>235</v>
      </c>
      <c r="Q2" s="74" t="s">
        <v>238</v>
      </c>
      <c r="R2" s="74" t="s">
        <v>269</v>
      </c>
      <c r="S2" s="74" t="s">
        <v>236</v>
      </c>
      <c r="T2" s="74" t="s">
        <v>237</v>
      </c>
      <c r="U2" s="74" t="s">
        <v>242</v>
      </c>
      <c r="V2" s="76" t="s">
        <v>244</v>
      </c>
      <c r="W2" s="76" t="s">
        <v>245</v>
      </c>
      <c r="X2" s="76" t="s">
        <v>246</v>
      </c>
      <c r="Y2" s="76" t="s">
        <v>247</v>
      </c>
      <c r="Z2" s="76" t="s">
        <v>248</v>
      </c>
      <c r="AA2" s="78" t="s">
        <v>131</v>
      </c>
      <c r="AB2" s="78" t="s">
        <v>133</v>
      </c>
      <c r="AC2" s="78" t="s">
        <v>271</v>
      </c>
      <c r="AD2" s="78" t="s">
        <v>147</v>
      </c>
      <c r="AE2" s="78" t="s">
        <v>254</v>
      </c>
    </row>
    <row r="3" spans="1:31">
      <c r="A3" s="329"/>
      <c r="B3" s="156" t="s">
        <v>289</v>
      </c>
      <c r="C3" s="102"/>
      <c r="D3" s="102"/>
      <c r="E3" s="102"/>
      <c r="F3" s="102"/>
      <c r="G3" s="102"/>
      <c r="H3" s="102"/>
      <c r="I3" s="55"/>
      <c r="J3" s="102"/>
      <c r="K3" s="102"/>
      <c r="L3" s="102"/>
      <c r="M3" s="104"/>
      <c r="N3" s="104"/>
      <c r="O3" s="104"/>
      <c r="P3" s="104"/>
      <c r="Q3" s="105"/>
      <c r="R3" s="105"/>
      <c r="S3" s="105"/>
      <c r="T3" s="105"/>
      <c r="U3" s="105"/>
      <c r="V3" s="106"/>
      <c r="W3" s="106"/>
      <c r="X3" s="106"/>
      <c r="Y3" s="106"/>
      <c r="Z3" s="106"/>
      <c r="AA3" s="107"/>
      <c r="AB3" s="107"/>
      <c r="AC3" s="107"/>
      <c r="AD3" s="107"/>
      <c r="AE3" s="54"/>
    </row>
    <row r="4" spans="1:31">
      <c r="A4" s="329"/>
      <c r="B4" s="156" t="s">
        <v>274</v>
      </c>
      <c r="C4" s="102"/>
      <c r="D4" s="102"/>
      <c r="E4" s="102"/>
      <c r="F4" s="102"/>
      <c r="G4" s="102"/>
      <c r="H4" s="102"/>
      <c r="I4" s="55"/>
      <c r="J4" s="102"/>
      <c r="K4" s="102"/>
      <c r="L4" s="102"/>
      <c r="M4" s="104"/>
      <c r="N4" s="104"/>
      <c r="O4" s="104"/>
      <c r="P4" s="104"/>
      <c r="Q4" s="105"/>
      <c r="R4" s="105"/>
      <c r="S4" s="105"/>
      <c r="T4" s="105"/>
      <c r="U4" s="105"/>
      <c r="V4" s="106"/>
      <c r="W4" s="106"/>
      <c r="X4" s="106"/>
      <c r="Y4" s="106"/>
      <c r="Z4" s="106"/>
      <c r="AA4" s="107"/>
      <c r="AB4" s="107"/>
      <c r="AC4" s="107"/>
      <c r="AD4" s="107"/>
      <c r="AE4" s="107"/>
    </row>
    <row r="5" spans="1:31">
      <c r="A5" s="329"/>
      <c r="B5" s="156" t="s">
        <v>275</v>
      </c>
      <c r="C5" s="102"/>
      <c r="D5" s="102"/>
      <c r="E5" s="102"/>
      <c r="F5" s="102"/>
      <c r="G5" s="102"/>
      <c r="H5" s="102"/>
      <c r="I5" s="55"/>
      <c r="J5" s="102"/>
      <c r="K5" s="102"/>
      <c r="L5" s="102"/>
      <c r="M5" s="104"/>
      <c r="N5" s="104"/>
      <c r="O5" s="104"/>
      <c r="P5" s="104"/>
      <c r="Q5" s="105"/>
      <c r="R5" s="105"/>
      <c r="S5" s="105"/>
      <c r="T5" s="105"/>
      <c r="U5" s="105"/>
      <c r="V5" s="106"/>
      <c r="W5" s="106"/>
      <c r="X5" s="106"/>
      <c r="Y5" s="106"/>
      <c r="Z5" s="106"/>
      <c r="AA5" s="107"/>
      <c r="AB5" s="107"/>
      <c r="AC5" s="107"/>
      <c r="AD5" s="107"/>
      <c r="AE5" s="107"/>
    </row>
    <row r="6" spans="1:31">
      <c r="A6" s="329" t="s">
        <v>441</v>
      </c>
      <c r="B6" s="156" t="s">
        <v>252</v>
      </c>
      <c r="C6" s="102"/>
      <c r="D6" s="102"/>
      <c r="E6" s="102"/>
      <c r="F6" s="102"/>
      <c r="G6" s="102"/>
      <c r="H6" s="102"/>
      <c r="I6" s="102"/>
      <c r="J6" s="102"/>
      <c r="K6" s="102"/>
      <c r="L6" s="102"/>
      <c r="M6" s="104"/>
      <c r="N6" s="104"/>
      <c r="O6" s="104"/>
      <c r="P6" s="104"/>
      <c r="Q6" s="64"/>
      <c r="R6" s="64"/>
      <c r="S6" s="64"/>
      <c r="T6" s="64"/>
      <c r="U6" s="82"/>
      <c r="V6" s="83"/>
      <c r="W6" s="83"/>
      <c r="X6" s="83"/>
      <c r="Y6" s="83"/>
      <c r="Z6" s="83"/>
      <c r="AA6" s="84"/>
      <c r="AB6" s="85"/>
      <c r="AC6" s="84"/>
      <c r="AD6" s="84"/>
      <c r="AE6" s="84"/>
    </row>
    <row r="7" spans="1:31" s="86" customFormat="1">
      <c r="A7" s="329"/>
      <c r="B7" s="156" t="s">
        <v>259</v>
      </c>
      <c r="C7" s="102"/>
      <c r="D7" s="102"/>
      <c r="E7" s="102"/>
      <c r="F7" s="102"/>
      <c r="G7" s="102"/>
      <c r="H7" s="102"/>
      <c r="I7" s="55"/>
      <c r="J7" s="102"/>
      <c r="K7" s="102"/>
      <c r="L7" s="102"/>
      <c r="M7" s="104"/>
      <c r="N7" s="104"/>
      <c r="O7" s="104"/>
      <c r="P7" s="104"/>
      <c r="Q7" s="64"/>
      <c r="R7" s="64"/>
      <c r="S7" s="64"/>
      <c r="T7" s="64"/>
      <c r="U7" s="82"/>
      <c r="V7" s="106"/>
      <c r="W7" s="106"/>
      <c r="X7" s="106"/>
      <c r="Y7" s="106"/>
      <c r="Z7" s="106"/>
      <c r="AA7" s="107"/>
      <c r="AB7" s="107"/>
      <c r="AC7" s="107"/>
      <c r="AD7" s="107"/>
      <c r="AE7" s="107"/>
    </row>
    <row r="8" spans="1:31">
      <c r="A8" s="329"/>
      <c r="B8" s="156" t="s">
        <v>231</v>
      </c>
      <c r="C8" s="102"/>
      <c r="D8" s="102"/>
      <c r="E8" s="102"/>
      <c r="F8" s="102"/>
      <c r="G8" s="102"/>
      <c r="H8" s="102"/>
      <c r="I8" s="55"/>
      <c r="J8" s="102"/>
      <c r="K8" s="102"/>
      <c r="L8" s="102"/>
      <c r="M8" s="104"/>
      <c r="N8" s="104"/>
      <c r="O8" s="104"/>
      <c r="P8" s="104"/>
      <c r="Q8" s="64"/>
      <c r="R8" s="64"/>
      <c r="S8" s="105"/>
      <c r="T8" s="105"/>
      <c r="U8" s="105"/>
      <c r="V8" s="106"/>
      <c r="W8" s="106"/>
      <c r="X8" s="106"/>
      <c r="Y8" s="106"/>
      <c r="Z8" s="106"/>
      <c r="AA8" s="107"/>
      <c r="AB8" s="107"/>
      <c r="AC8" s="107"/>
      <c r="AD8" s="107"/>
      <c r="AE8" s="107"/>
    </row>
    <row r="9" spans="1:31">
      <c r="A9" s="329" t="s">
        <v>442</v>
      </c>
      <c r="B9" s="156" t="s">
        <v>232</v>
      </c>
      <c r="C9" s="102"/>
      <c r="D9" s="102"/>
      <c r="E9" s="102"/>
      <c r="F9" s="102"/>
      <c r="G9" s="102"/>
      <c r="H9" s="102"/>
      <c r="I9" s="55"/>
      <c r="J9" s="102"/>
      <c r="K9" s="102"/>
      <c r="L9" s="55"/>
      <c r="M9" s="104"/>
      <c r="N9" s="104"/>
      <c r="O9" s="104"/>
      <c r="P9" s="104"/>
      <c r="Q9" s="105"/>
      <c r="R9" s="105"/>
      <c r="S9" s="105"/>
      <c r="T9" s="105"/>
      <c r="U9" s="105"/>
      <c r="V9" s="106"/>
      <c r="W9" s="106"/>
      <c r="X9" s="106"/>
      <c r="Y9" s="106"/>
      <c r="Z9" s="106"/>
      <c r="AA9" s="107"/>
      <c r="AB9" s="107"/>
      <c r="AC9" s="107"/>
      <c r="AD9" s="107"/>
      <c r="AE9" s="107"/>
    </row>
    <row r="10" spans="1:31">
      <c r="A10" s="329"/>
      <c r="B10" s="156" t="s">
        <v>240</v>
      </c>
      <c r="C10" s="102"/>
      <c r="D10" s="102"/>
      <c r="E10" s="102"/>
      <c r="F10" s="102"/>
      <c r="G10" s="102"/>
      <c r="H10" s="102"/>
      <c r="I10" s="55"/>
      <c r="J10" s="102"/>
      <c r="K10" s="102"/>
      <c r="L10" s="55"/>
      <c r="M10" s="104"/>
      <c r="N10" s="104"/>
      <c r="O10" s="104"/>
      <c r="P10" s="104"/>
      <c r="Q10" s="105"/>
      <c r="R10" s="105"/>
      <c r="S10" s="105"/>
      <c r="T10" s="105"/>
      <c r="U10" s="105"/>
      <c r="V10" s="106"/>
      <c r="W10" s="106"/>
      <c r="X10" s="106"/>
      <c r="Y10" s="106"/>
      <c r="Z10" s="106"/>
      <c r="AA10" s="107"/>
      <c r="AB10" s="107"/>
      <c r="AC10" s="107"/>
      <c r="AD10" s="107"/>
      <c r="AE10" s="107"/>
    </row>
    <row r="11" spans="1:31">
      <c r="A11" s="329"/>
      <c r="B11" s="156" t="s">
        <v>241</v>
      </c>
      <c r="C11" s="102"/>
      <c r="D11" s="102"/>
      <c r="E11" s="102"/>
      <c r="F11" s="102"/>
      <c r="G11" s="102"/>
      <c r="H11" s="102"/>
      <c r="I11" s="55"/>
      <c r="J11" s="102"/>
      <c r="K11" s="102"/>
      <c r="L11" s="102"/>
      <c r="M11" s="104"/>
      <c r="N11" s="104"/>
      <c r="O11" s="104"/>
      <c r="P11" s="104"/>
      <c r="Q11" s="105"/>
      <c r="R11" s="105"/>
      <c r="S11" s="105"/>
      <c r="T11" s="105"/>
      <c r="U11" s="105"/>
      <c r="V11" s="106"/>
      <c r="W11" s="106"/>
      <c r="X11" s="106"/>
      <c r="Y11" s="106"/>
      <c r="Z11" s="106"/>
      <c r="AA11" s="107"/>
      <c r="AB11" s="107"/>
      <c r="AC11" s="107"/>
      <c r="AD11" s="107"/>
      <c r="AE11" s="107"/>
    </row>
    <row r="12" spans="1:31">
      <c r="A12" s="330" t="s">
        <v>443</v>
      </c>
      <c r="B12" s="156" t="s">
        <v>272</v>
      </c>
      <c r="C12" s="102"/>
      <c r="D12" s="102"/>
      <c r="E12" s="102"/>
      <c r="F12" s="102"/>
      <c r="G12" s="102"/>
      <c r="H12" s="102"/>
      <c r="I12" s="55"/>
      <c r="J12" s="102"/>
      <c r="K12" s="102"/>
      <c r="L12" s="55"/>
      <c r="M12" s="104"/>
      <c r="N12" s="104"/>
      <c r="O12" s="104"/>
      <c r="P12" s="104"/>
      <c r="Q12" s="105"/>
      <c r="R12" s="105"/>
      <c r="S12" s="105"/>
      <c r="T12" s="105"/>
      <c r="U12" s="105"/>
      <c r="V12" s="106"/>
      <c r="W12" s="106"/>
      <c r="X12" s="106"/>
      <c r="Y12" s="106"/>
      <c r="Z12" s="106"/>
      <c r="AA12" s="107"/>
      <c r="AB12" s="107"/>
      <c r="AC12" s="107"/>
      <c r="AD12" s="107"/>
      <c r="AE12" s="107"/>
    </row>
    <row r="13" spans="1:31">
      <c r="A13" s="330"/>
      <c r="B13" s="157" t="s">
        <v>239</v>
      </c>
      <c r="C13" s="102"/>
      <c r="D13" s="102"/>
      <c r="E13" s="102"/>
      <c r="F13" s="102"/>
      <c r="G13" s="102"/>
      <c r="H13" s="102"/>
      <c r="I13" s="102"/>
      <c r="J13" s="102"/>
      <c r="K13" s="102"/>
      <c r="L13" s="102"/>
      <c r="M13" s="104"/>
      <c r="N13" s="104"/>
      <c r="O13" s="104"/>
      <c r="P13" s="104"/>
      <c r="Q13" s="80"/>
      <c r="R13" s="80"/>
      <c r="S13" s="80"/>
      <c r="T13" s="80"/>
      <c r="U13" s="105"/>
      <c r="V13" s="106"/>
      <c r="W13" s="106"/>
      <c r="X13" s="106"/>
      <c r="Y13" s="106"/>
      <c r="Z13" s="106"/>
      <c r="AA13" s="54"/>
      <c r="AB13" s="107"/>
      <c r="AC13" s="54"/>
      <c r="AD13" s="54"/>
      <c r="AE13" s="54"/>
    </row>
    <row r="14" spans="1:31">
      <c r="A14" s="330"/>
      <c r="B14" s="157" t="s">
        <v>233</v>
      </c>
      <c r="C14" s="102"/>
      <c r="D14" s="102"/>
      <c r="E14" s="102"/>
      <c r="F14" s="102"/>
      <c r="G14" s="102"/>
      <c r="H14" s="102"/>
      <c r="I14" s="55"/>
      <c r="J14" s="102"/>
      <c r="K14" s="102"/>
      <c r="L14" s="55"/>
      <c r="M14" s="104"/>
      <c r="N14" s="104"/>
      <c r="O14" s="104"/>
      <c r="P14" s="104"/>
      <c r="Q14" s="105"/>
      <c r="R14" s="105"/>
      <c r="S14" s="105"/>
      <c r="T14" s="105"/>
      <c r="U14" s="105"/>
      <c r="V14" s="106"/>
      <c r="W14" s="106"/>
      <c r="X14" s="106"/>
      <c r="Y14" s="106"/>
      <c r="Z14" s="106"/>
      <c r="AA14" s="107"/>
      <c r="AB14" s="107"/>
      <c r="AC14" s="107"/>
      <c r="AD14" s="107"/>
      <c r="AE14" s="107"/>
    </row>
    <row r="15" spans="1:31">
      <c r="A15" s="6"/>
      <c r="B15" s="157" t="s">
        <v>234</v>
      </c>
      <c r="C15" s="102"/>
      <c r="D15" s="102"/>
      <c r="E15" s="102"/>
      <c r="F15" s="102"/>
      <c r="G15" s="102"/>
      <c r="H15" s="102"/>
      <c r="I15" s="55"/>
      <c r="J15" s="102"/>
      <c r="K15" s="102"/>
      <c r="L15" s="55"/>
      <c r="M15" s="104"/>
      <c r="N15" s="104"/>
      <c r="O15" s="104"/>
      <c r="P15" s="104"/>
      <c r="Q15" s="105"/>
      <c r="R15" s="105"/>
      <c r="S15" s="105"/>
      <c r="T15" s="105"/>
      <c r="U15" s="105"/>
      <c r="V15" s="106"/>
      <c r="W15" s="106"/>
      <c r="X15" s="106"/>
      <c r="Y15" s="106"/>
      <c r="Z15" s="106"/>
      <c r="AA15" s="107"/>
      <c r="AB15" s="107"/>
      <c r="AC15" s="107"/>
      <c r="AD15" s="107"/>
      <c r="AE15" s="107"/>
    </row>
    <row r="16" spans="1:31">
      <c r="A16" s="330" t="s">
        <v>130</v>
      </c>
      <c r="B16" s="157" t="s">
        <v>235</v>
      </c>
      <c r="C16" s="102"/>
      <c r="D16" s="102"/>
      <c r="E16" s="102"/>
      <c r="F16" s="102"/>
      <c r="G16" s="102"/>
      <c r="H16" s="102"/>
      <c r="I16" s="102"/>
      <c r="J16" s="102"/>
      <c r="K16" s="102"/>
      <c r="L16" s="102"/>
      <c r="M16" s="104"/>
      <c r="N16" s="104"/>
      <c r="O16" s="104"/>
      <c r="P16" s="104"/>
      <c r="Q16" s="80"/>
      <c r="R16" s="80"/>
      <c r="S16" s="80"/>
      <c r="T16" s="80"/>
      <c r="U16" s="105"/>
      <c r="V16" s="106"/>
      <c r="W16" s="106"/>
      <c r="X16" s="106"/>
      <c r="Y16" s="106"/>
      <c r="Z16" s="106"/>
      <c r="AA16" s="54"/>
      <c r="AB16" s="107"/>
      <c r="AC16" s="54"/>
      <c r="AD16" s="107"/>
      <c r="AE16" s="54"/>
    </row>
    <row r="17" spans="1:31">
      <c r="A17" s="330"/>
      <c r="B17" s="158" t="s">
        <v>238</v>
      </c>
      <c r="C17" s="102"/>
      <c r="D17" s="102"/>
      <c r="E17" s="102"/>
      <c r="F17" s="102"/>
      <c r="G17" s="102"/>
      <c r="H17" s="102"/>
      <c r="I17" s="102"/>
      <c r="J17" s="102"/>
      <c r="K17" s="102"/>
      <c r="L17" s="102"/>
      <c r="M17" s="104"/>
      <c r="N17" s="104"/>
      <c r="O17" s="104"/>
      <c r="P17" s="104"/>
      <c r="Q17" s="80"/>
      <c r="R17" s="80"/>
      <c r="S17" s="80"/>
      <c r="T17" s="80"/>
      <c r="U17" s="105"/>
      <c r="V17" s="106"/>
      <c r="W17" s="106"/>
      <c r="X17" s="106"/>
      <c r="Y17" s="106"/>
      <c r="Z17" s="106"/>
      <c r="AA17" s="54"/>
      <c r="AB17" s="107"/>
      <c r="AC17" s="54"/>
      <c r="AD17" s="107"/>
      <c r="AE17" s="54"/>
    </row>
    <row r="18" spans="1:31">
      <c r="B18" s="158" t="s">
        <v>269</v>
      </c>
      <c r="C18" s="102"/>
      <c r="D18" s="102"/>
      <c r="E18" s="102"/>
      <c r="F18" s="102"/>
      <c r="G18" s="102"/>
      <c r="H18" s="102"/>
      <c r="I18" s="55"/>
      <c r="J18" s="102"/>
      <c r="K18" s="102"/>
      <c r="L18" s="55"/>
      <c r="M18" s="104"/>
      <c r="N18" s="104"/>
      <c r="O18" s="104"/>
      <c r="P18" s="104"/>
      <c r="Q18" s="105"/>
      <c r="R18" s="105"/>
      <c r="S18" s="105"/>
      <c r="T18" s="105"/>
      <c r="U18" s="105"/>
      <c r="V18" s="106"/>
      <c r="W18" s="106"/>
      <c r="X18" s="106"/>
      <c r="Y18" s="106"/>
      <c r="Z18" s="106"/>
      <c r="AA18" s="107"/>
      <c r="AB18" s="107"/>
      <c r="AC18" s="107"/>
      <c r="AD18" s="107"/>
      <c r="AE18" s="107"/>
    </row>
    <row r="19" spans="1:31">
      <c r="B19" s="158" t="s">
        <v>236</v>
      </c>
      <c r="C19" s="102"/>
      <c r="D19" s="102"/>
      <c r="E19" s="102"/>
      <c r="F19" s="102"/>
      <c r="G19" s="102"/>
      <c r="H19" s="102"/>
      <c r="I19" s="102"/>
      <c r="J19" s="102"/>
      <c r="K19" s="102"/>
      <c r="L19" s="102"/>
      <c r="M19" s="104"/>
      <c r="N19" s="104"/>
      <c r="O19" s="104"/>
      <c r="P19" s="104"/>
      <c r="Q19" s="80"/>
      <c r="R19" s="80"/>
      <c r="S19" s="80"/>
      <c r="T19" s="80"/>
      <c r="U19" s="105"/>
      <c r="V19" s="106"/>
      <c r="W19" s="106"/>
      <c r="X19" s="106"/>
      <c r="Y19" s="106"/>
      <c r="Z19" s="106"/>
      <c r="AA19" s="54"/>
      <c r="AB19" s="107"/>
      <c r="AC19" s="54"/>
      <c r="AD19" s="107"/>
      <c r="AE19" s="54"/>
    </row>
    <row r="20" spans="1:31">
      <c r="B20" s="158" t="s">
        <v>237</v>
      </c>
      <c r="C20" s="102"/>
      <c r="D20" s="102"/>
      <c r="E20" s="102"/>
      <c r="F20" s="102"/>
      <c r="G20" s="102"/>
      <c r="H20" s="102"/>
      <c r="I20" s="102"/>
      <c r="J20" s="102"/>
      <c r="K20" s="102"/>
      <c r="L20" s="102"/>
      <c r="M20" s="104"/>
      <c r="N20" s="104"/>
      <c r="O20" s="104"/>
      <c r="P20" s="104"/>
      <c r="Q20" s="80"/>
      <c r="R20" s="80"/>
      <c r="S20" s="80"/>
      <c r="T20" s="80"/>
      <c r="U20" s="105"/>
      <c r="V20" s="106"/>
      <c r="W20" s="106"/>
      <c r="X20" s="106"/>
      <c r="Y20" s="106"/>
      <c r="Z20" s="106"/>
      <c r="AA20" s="54"/>
      <c r="AB20" s="107"/>
      <c r="AC20" s="54"/>
      <c r="AD20" s="107"/>
      <c r="AE20" s="54"/>
    </row>
    <row r="21" spans="1:31">
      <c r="B21" s="158" t="s">
        <v>242</v>
      </c>
      <c r="C21" s="102"/>
      <c r="D21" s="102"/>
      <c r="E21" s="102"/>
      <c r="F21" s="102"/>
      <c r="G21" s="102"/>
      <c r="H21" s="102"/>
      <c r="I21" s="55"/>
      <c r="J21" s="102"/>
      <c r="K21" s="102"/>
      <c r="L21" s="55"/>
      <c r="M21" s="104"/>
      <c r="N21" s="104"/>
      <c r="O21" s="104"/>
      <c r="P21" s="104"/>
      <c r="Q21" s="105"/>
      <c r="R21" s="105"/>
      <c r="S21" s="105"/>
      <c r="T21" s="105"/>
      <c r="U21" s="105"/>
      <c r="V21" s="106"/>
      <c r="W21" s="106"/>
      <c r="X21" s="106"/>
      <c r="Y21" s="106"/>
      <c r="Z21" s="106"/>
      <c r="AA21" s="107"/>
      <c r="AB21" s="107"/>
      <c r="AC21" s="107"/>
      <c r="AD21" s="107"/>
      <c r="AE21" s="107"/>
    </row>
    <row r="22" spans="1:31">
      <c r="B22" s="159" t="s">
        <v>244</v>
      </c>
      <c r="C22" s="102"/>
      <c r="D22" s="102"/>
      <c r="E22" s="102"/>
      <c r="F22" s="102"/>
      <c r="G22" s="102"/>
      <c r="H22" s="102"/>
      <c r="I22" s="102"/>
      <c r="J22" s="102"/>
      <c r="K22" s="102"/>
      <c r="L22" s="102"/>
      <c r="M22" s="104"/>
      <c r="N22" s="104"/>
      <c r="O22" s="104"/>
      <c r="P22" s="104"/>
      <c r="Q22" s="80"/>
      <c r="R22" s="80"/>
      <c r="S22" s="80"/>
      <c r="T22" s="80"/>
      <c r="U22" s="105"/>
      <c r="V22" s="106"/>
      <c r="W22" s="106"/>
      <c r="X22" s="106"/>
      <c r="Y22" s="106"/>
      <c r="Z22" s="106"/>
      <c r="AA22" s="54"/>
      <c r="AB22" s="107"/>
      <c r="AC22" s="54"/>
      <c r="AD22" s="107"/>
      <c r="AE22" s="54"/>
    </row>
    <row r="23" spans="1:31">
      <c r="B23" s="159" t="s">
        <v>245</v>
      </c>
      <c r="C23" s="102"/>
      <c r="D23" s="102"/>
      <c r="E23" s="102"/>
      <c r="F23" s="102"/>
      <c r="G23" s="102"/>
      <c r="H23" s="102"/>
      <c r="I23" s="102"/>
      <c r="J23" s="102"/>
      <c r="K23" s="102"/>
      <c r="L23" s="102"/>
      <c r="M23" s="104"/>
      <c r="N23" s="104"/>
      <c r="O23" s="104"/>
      <c r="P23" s="104"/>
      <c r="Q23" s="80"/>
      <c r="R23" s="80"/>
      <c r="S23" s="80"/>
      <c r="T23" s="80"/>
      <c r="U23" s="105"/>
      <c r="V23" s="106"/>
      <c r="W23" s="106"/>
      <c r="X23" s="106"/>
      <c r="Y23" s="106"/>
      <c r="Z23" s="106"/>
      <c r="AA23" s="54"/>
      <c r="AB23" s="107"/>
      <c r="AC23" s="54"/>
      <c r="AD23" s="107"/>
      <c r="AE23" s="54"/>
    </row>
    <row r="24" spans="1:31">
      <c r="B24" s="159" t="s">
        <v>246</v>
      </c>
      <c r="C24" s="102"/>
      <c r="D24" s="102"/>
      <c r="E24" s="102"/>
      <c r="F24" s="102"/>
      <c r="G24" s="102"/>
      <c r="H24" s="102"/>
      <c r="I24" s="55"/>
      <c r="J24" s="102"/>
      <c r="K24" s="102"/>
      <c r="L24" s="55"/>
      <c r="M24" s="104"/>
      <c r="N24" s="104"/>
      <c r="O24" s="104"/>
      <c r="P24" s="104"/>
      <c r="Q24" s="105"/>
      <c r="R24" s="105"/>
      <c r="S24" s="105"/>
      <c r="T24" s="105"/>
      <c r="U24" s="105"/>
      <c r="V24" s="106"/>
      <c r="W24" s="106"/>
      <c r="X24" s="106"/>
      <c r="Y24" s="106"/>
      <c r="Z24" s="106"/>
      <c r="AA24" s="107"/>
      <c r="AB24" s="107"/>
      <c r="AC24" s="107"/>
      <c r="AD24" s="107"/>
      <c r="AE24" s="107"/>
    </row>
    <row r="25" spans="1:31">
      <c r="B25" s="159" t="s">
        <v>247</v>
      </c>
      <c r="C25" s="102"/>
      <c r="D25" s="102"/>
      <c r="E25" s="102"/>
      <c r="F25" s="102"/>
      <c r="G25" s="102"/>
      <c r="H25" s="102"/>
      <c r="I25" s="102"/>
      <c r="J25" s="102"/>
      <c r="K25" s="102"/>
      <c r="L25" s="102"/>
      <c r="M25" s="104"/>
      <c r="N25" s="104"/>
      <c r="O25" s="104"/>
      <c r="P25" s="104"/>
      <c r="Q25" s="80"/>
      <c r="R25" s="80"/>
      <c r="S25" s="80"/>
      <c r="T25" s="80"/>
      <c r="U25" s="105"/>
      <c r="V25" s="106"/>
      <c r="W25" s="106"/>
      <c r="X25" s="106"/>
      <c r="Y25" s="106"/>
      <c r="Z25" s="106"/>
      <c r="AA25" s="54"/>
      <c r="AB25" s="107"/>
      <c r="AC25" s="54"/>
      <c r="AD25" s="107"/>
      <c r="AE25" s="54"/>
    </row>
    <row r="26" spans="1:31">
      <c r="B26" s="159" t="s">
        <v>248</v>
      </c>
      <c r="C26" s="102"/>
      <c r="D26" s="102"/>
      <c r="E26" s="102"/>
      <c r="F26" s="102"/>
      <c r="G26" s="102"/>
      <c r="H26" s="102"/>
      <c r="I26" s="102"/>
      <c r="J26" s="102"/>
      <c r="K26" s="102"/>
      <c r="L26" s="102"/>
      <c r="M26" s="104"/>
      <c r="N26" s="104"/>
      <c r="O26" s="104"/>
      <c r="P26" s="104"/>
      <c r="Q26" s="80"/>
      <c r="R26" s="80"/>
      <c r="S26" s="80"/>
      <c r="T26" s="80"/>
      <c r="U26" s="105"/>
      <c r="V26" s="106"/>
      <c r="W26" s="106"/>
      <c r="X26" s="106"/>
      <c r="Y26" s="106"/>
      <c r="Z26" s="106"/>
      <c r="AA26" s="54"/>
      <c r="AB26" s="107"/>
      <c r="AC26" s="54"/>
      <c r="AD26" s="107"/>
      <c r="AE26" s="54"/>
    </row>
    <row r="27" spans="1:31">
      <c r="B27" s="160" t="s">
        <v>131</v>
      </c>
      <c r="C27" s="102"/>
      <c r="D27" s="102"/>
      <c r="E27" s="102"/>
      <c r="F27" s="102"/>
      <c r="G27" s="102"/>
      <c r="H27" s="102"/>
      <c r="I27" s="102"/>
      <c r="J27" s="102"/>
      <c r="K27" s="102"/>
      <c r="L27" s="102"/>
      <c r="M27" s="104"/>
      <c r="N27" s="104"/>
      <c r="O27" s="104"/>
      <c r="P27" s="104"/>
      <c r="Q27" s="80"/>
      <c r="R27" s="80"/>
      <c r="S27" s="80"/>
      <c r="T27" s="80"/>
      <c r="U27" s="105"/>
      <c r="V27" s="106"/>
      <c r="W27" s="106"/>
      <c r="X27" s="106"/>
      <c r="Y27" s="106"/>
      <c r="Z27" s="106"/>
      <c r="AA27" s="54"/>
      <c r="AB27" s="107"/>
      <c r="AC27" s="54"/>
      <c r="AD27" s="107"/>
      <c r="AE27" s="54"/>
    </row>
    <row r="28" spans="1:31">
      <c r="B28" s="160" t="s">
        <v>133</v>
      </c>
      <c r="C28" s="102"/>
      <c r="D28" s="102"/>
      <c r="E28" s="102"/>
      <c r="F28" s="102"/>
      <c r="G28" s="102"/>
      <c r="H28" s="102"/>
      <c r="I28" s="102"/>
      <c r="J28" s="102"/>
      <c r="K28" s="102"/>
      <c r="L28" s="102"/>
      <c r="M28" s="104"/>
      <c r="N28" s="104"/>
      <c r="O28" s="104"/>
      <c r="P28" s="104"/>
      <c r="Q28" s="80"/>
      <c r="R28" s="80"/>
      <c r="S28" s="80"/>
      <c r="T28" s="80"/>
      <c r="U28" s="105"/>
      <c r="V28" s="106"/>
      <c r="W28" s="106"/>
      <c r="X28" s="106"/>
      <c r="Y28" s="106"/>
      <c r="Z28" s="106"/>
      <c r="AA28" s="54"/>
      <c r="AB28" s="107"/>
      <c r="AC28" s="54"/>
      <c r="AD28" s="107"/>
      <c r="AE28" s="54"/>
    </row>
    <row r="29" spans="1:31">
      <c r="B29" s="160" t="s">
        <v>271</v>
      </c>
      <c r="C29" s="102"/>
      <c r="D29" s="102"/>
      <c r="E29" s="102"/>
      <c r="F29" s="102"/>
      <c r="G29" s="102"/>
      <c r="H29" s="102"/>
      <c r="I29" s="55"/>
      <c r="J29" s="102"/>
      <c r="K29" s="102"/>
      <c r="L29" s="55"/>
      <c r="M29" s="104"/>
      <c r="N29" s="104"/>
      <c r="O29" s="104"/>
      <c r="P29" s="104"/>
      <c r="Q29" s="105"/>
      <c r="R29" s="105"/>
      <c r="S29" s="105"/>
      <c r="T29" s="105"/>
      <c r="U29" s="105"/>
      <c r="V29" s="106"/>
      <c r="W29" s="106"/>
      <c r="X29" s="106"/>
      <c r="Y29" s="106"/>
      <c r="Z29" s="106"/>
      <c r="AA29" s="107"/>
      <c r="AB29" s="107"/>
      <c r="AC29" s="107"/>
      <c r="AD29" s="107"/>
      <c r="AE29" s="107"/>
    </row>
    <row r="30" spans="1:31">
      <c r="B30" s="160" t="s">
        <v>147</v>
      </c>
      <c r="C30" s="102"/>
      <c r="D30" s="102"/>
      <c r="E30" s="102"/>
      <c r="F30" s="102"/>
      <c r="G30" s="102"/>
      <c r="H30" s="102"/>
      <c r="I30" s="102"/>
      <c r="J30" s="102"/>
      <c r="K30" s="102"/>
      <c r="L30" s="102"/>
      <c r="M30" s="104"/>
      <c r="N30" s="104"/>
      <c r="O30" s="104"/>
      <c r="P30" s="104"/>
      <c r="Q30" s="80"/>
      <c r="R30" s="80"/>
      <c r="S30" s="80"/>
      <c r="T30" s="80"/>
      <c r="U30" s="105"/>
      <c r="V30" s="106"/>
      <c r="W30" s="106"/>
      <c r="X30" s="106"/>
      <c r="Y30" s="106"/>
      <c r="Z30" s="106"/>
      <c r="AA30" s="54"/>
      <c r="AB30" s="107"/>
      <c r="AC30" s="54"/>
      <c r="AD30" s="107"/>
      <c r="AE30" s="54"/>
    </row>
    <row r="31" spans="1:31">
      <c r="B31" s="160" t="s">
        <v>254</v>
      </c>
      <c r="C31" s="102"/>
      <c r="D31" s="102"/>
      <c r="E31" s="102"/>
      <c r="F31" s="102"/>
      <c r="G31" s="102"/>
      <c r="H31" s="102"/>
      <c r="I31" s="102"/>
      <c r="J31" s="102"/>
      <c r="K31" s="102"/>
      <c r="L31" s="102"/>
      <c r="M31" s="104"/>
      <c r="N31" s="104"/>
      <c r="O31" s="104"/>
      <c r="P31" s="104"/>
      <c r="Q31" s="80"/>
      <c r="R31" s="80"/>
      <c r="S31" s="80"/>
      <c r="T31" s="80"/>
      <c r="U31" s="105"/>
      <c r="V31" s="106"/>
      <c r="W31" s="106"/>
      <c r="X31" s="106"/>
      <c r="Y31" s="106"/>
      <c r="Z31" s="106"/>
      <c r="AA31" s="54"/>
      <c r="AB31" s="107"/>
      <c r="AC31" s="54"/>
      <c r="AD31" s="107"/>
      <c r="AE31" s="54"/>
    </row>
  </sheetData>
  <mergeCells count="10">
    <mergeCell ref="M1:P1"/>
    <mergeCell ref="Q1:U1"/>
    <mergeCell ref="V1:Z1"/>
    <mergeCell ref="AA1:AE1"/>
    <mergeCell ref="A3:A5"/>
    <mergeCell ref="A6:A8"/>
    <mergeCell ref="A9:A11"/>
    <mergeCell ref="A12:A14"/>
    <mergeCell ref="A16:A17"/>
    <mergeCell ref="C1:L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1"/>
  <sheetViews>
    <sheetView zoomScale="70" zoomScaleNormal="70" zoomScalePageLayoutView="70" workbookViewId="0">
      <pane ySplit="2" topLeftCell="A3" activePane="bottomLeft" state="frozen"/>
      <selection activeCell="H13" sqref="H13"/>
      <selection pane="bottomLeft" activeCell="H13" sqref="H13"/>
    </sheetView>
  </sheetViews>
  <sheetFormatPr baseColWidth="10" defaultColWidth="8.83203125" defaultRowHeight="14" x14ac:dyDescent="0"/>
  <cols>
    <col min="1" max="1" width="35" customWidth="1"/>
    <col min="2" max="2" width="15.1640625" bestFit="1" customWidth="1"/>
    <col min="3" max="3" width="7.6640625" customWidth="1"/>
    <col min="4" max="11" width="6.83203125" customWidth="1"/>
    <col min="12" max="12" width="10.33203125" customWidth="1"/>
    <col min="13" max="13" width="8.6640625" customWidth="1"/>
    <col min="14" max="17" width="6.83203125" customWidth="1"/>
    <col min="18" max="18" width="16.5" customWidth="1"/>
    <col min="19" max="19" width="29.5" customWidth="1"/>
    <col min="20" max="22" width="6.83203125" customWidth="1"/>
    <col min="23" max="23" width="7.5" style="65" bestFit="1" customWidth="1"/>
    <col min="24" max="24" width="7.6640625" style="65" bestFit="1" customWidth="1"/>
    <col min="25" max="26" width="6.83203125" customWidth="1"/>
    <col min="27" max="27" width="16" customWidth="1"/>
    <col min="28" max="28" width="21.5" customWidth="1"/>
    <col min="29" max="30" width="6.83203125" customWidth="1"/>
    <col min="31" max="31" width="12.83203125" customWidth="1"/>
    <col min="32" max="32" width="18" customWidth="1"/>
    <col min="33" max="33" width="13.6640625" customWidth="1"/>
    <col min="34" max="34" width="14.5" bestFit="1" customWidth="1"/>
  </cols>
  <sheetData>
    <row r="1" spans="1:34" ht="100.5" customHeight="1">
      <c r="A1" s="6" t="s">
        <v>283</v>
      </c>
      <c r="B1" s="306" t="s">
        <v>87</v>
      </c>
      <c r="C1" s="306"/>
      <c r="D1" s="306"/>
      <c r="E1" s="306"/>
      <c r="F1" s="306"/>
      <c r="G1" s="306"/>
      <c r="H1" s="306"/>
      <c r="I1" s="306"/>
      <c r="J1" s="306"/>
      <c r="K1" s="306"/>
      <c r="L1" s="306"/>
      <c r="M1" s="306"/>
      <c r="N1" s="320" t="s">
        <v>77</v>
      </c>
      <c r="O1" s="320"/>
      <c r="P1" s="320"/>
      <c r="Q1" s="320"/>
      <c r="R1" s="339" t="s">
        <v>30</v>
      </c>
      <c r="S1" s="340"/>
      <c r="T1" s="340"/>
      <c r="U1" s="340"/>
      <c r="V1" s="340"/>
      <c r="W1" s="340"/>
      <c r="X1" s="341"/>
      <c r="Y1" s="332" t="s">
        <v>243</v>
      </c>
      <c r="Z1" s="332"/>
      <c r="AA1" s="332"/>
      <c r="AB1" s="332"/>
      <c r="AC1" s="332"/>
      <c r="AD1" s="332"/>
      <c r="AE1" s="333" t="s">
        <v>255</v>
      </c>
      <c r="AF1" s="333"/>
      <c r="AG1" s="333"/>
      <c r="AH1" s="333"/>
    </row>
    <row r="2" spans="1:34" ht="123.75" customHeight="1">
      <c r="A2" s="28" t="s">
        <v>249</v>
      </c>
      <c r="B2" s="30" t="s">
        <v>257</v>
      </c>
      <c r="C2" s="30" t="s">
        <v>289</v>
      </c>
      <c r="D2" s="30" t="s">
        <v>274</v>
      </c>
      <c r="E2" s="30" t="s">
        <v>275</v>
      </c>
      <c r="F2" s="30" t="s">
        <v>252</v>
      </c>
      <c r="G2" s="30" t="s">
        <v>259</v>
      </c>
      <c r="H2" s="30" t="s">
        <v>231</v>
      </c>
      <c r="I2" s="30" t="s">
        <v>232</v>
      </c>
      <c r="J2" s="30" t="s">
        <v>240</v>
      </c>
      <c r="K2" s="30" t="s">
        <v>241</v>
      </c>
      <c r="L2" s="30" t="s">
        <v>272</v>
      </c>
      <c r="M2" s="30" t="s">
        <v>253</v>
      </c>
      <c r="N2" s="35" t="s">
        <v>239</v>
      </c>
      <c r="O2" s="35" t="s">
        <v>233</v>
      </c>
      <c r="P2" s="35" t="s">
        <v>234</v>
      </c>
      <c r="Q2" s="35" t="s">
        <v>235</v>
      </c>
      <c r="R2" s="37" t="s">
        <v>238</v>
      </c>
      <c r="S2" s="37" t="s">
        <v>269</v>
      </c>
      <c r="T2" s="37" t="s">
        <v>236</v>
      </c>
      <c r="U2" s="37" t="s">
        <v>237</v>
      </c>
      <c r="V2" s="74" t="s">
        <v>242</v>
      </c>
      <c r="W2" s="74" t="s">
        <v>316</v>
      </c>
      <c r="X2" s="74" t="s">
        <v>317</v>
      </c>
      <c r="Y2" s="39" t="s">
        <v>244</v>
      </c>
      <c r="Z2" s="39" t="s">
        <v>245</v>
      </c>
      <c r="AA2" s="39" t="s">
        <v>246</v>
      </c>
      <c r="AB2" s="39" t="s">
        <v>247</v>
      </c>
      <c r="AC2" s="39" t="s">
        <v>248</v>
      </c>
      <c r="AD2" s="40"/>
      <c r="AE2" s="41" t="s">
        <v>131</v>
      </c>
      <c r="AF2" s="41" t="s">
        <v>133</v>
      </c>
      <c r="AG2" s="41" t="s">
        <v>271</v>
      </c>
      <c r="AH2" s="41" t="s">
        <v>254</v>
      </c>
    </row>
    <row r="3" spans="1:34">
      <c r="A3" s="122" t="s">
        <v>292</v>
      </c>
      <c r="B3" s="56"/>
      <c r="C3" s="56"/>
      <c r="D3" s="56"/>
      <c r="E3" s="56"/>
      <c r="F3" s="56"/>
      <c r="G3" s="56"/>
      <c r="H3" s="56"/>
      <c r="I3" s="56"/>
      <c r="J3" s="56"/>
      <c r="K3" s="56"/>
      <c r="L3" s="56"/>
      <c r="M3" s="57"/>
      <c r="N3" s="36"/>
      <c r="O3" s="36"/>
      <c r="P3" s="36"/>
      <c r="Q3" s="36"/>
      <c r="R3" s="53">
        <v>96</v>
      </c>
      <c r="S3" s="53">
        <v>483</v>
      </c>
      <c r="T3" s="53">
        <v>1.98</v>
      </c>
      <c r="U3" s="53">
        <v>0.57999999999999996</v>
      </c>
      <c r="V3" s="38"/>
      <c r="W3" s="75"/>
      <c r="X3" s="99">
        <v>18734</v>
      </c>
      <c r="Y3" s="40"/>
      <c r="Z3" s="40"/>
      <c r="AA3" s="40"/>
      <c r="AB3" s="40"/>
      <c r="AC3" s="40"/>
      <c r="AD3" s="40"/>
      <c r="AE3" s="54">
        <v>2000</v>
      </c>
      <c r="AF3" s="42"/>
      <c r="AG3" s="54">
        <v>3</v>
      </c>
      <c r="AH3" s="96">
        <v>4800000</v>
      </c>
    </row>
    <row r="4" spans="1:34">
      <c r="A4" s="123" t="s">
        <v>293</v>
      </c>
      <c r="B4" s="31"/>
      <c r="C4" s="31"/>
      <c r="D4" s="31"/>
      <c r="E4" s="31"/>
      <c r="F4" s="31"/>
      <c r="G4" s="31"/>
      <c r="H4" s="31"/>
      <c r="I4" s="55">
        <v>18</v>
      </c>
      <c r="J4" s="31"/>
      <c r="K4" s="31"/>
      <c r="L4" s="55">
        <v>6</v>
      </c>
      <c r="M4" s="32"/>
      <c r="N4" s="59"/>
      <c r="O4" s="59"/>
      <c r="P4" s="59"/>
      <c r="Q4" s="59"/>
      <c r="R4" s="60"/>
      <c r="S4" s="60"/>
      <c r="T4" s="60"/>
      <c r="U4" s="60"/>
      <c r="V4" s="60"/>
      <c r="W4" s="60"/>
      <c r="X4" s="60"/>
      <c r="Y4" s="58"/>
      <c r="Z4" s="58"/>
      <c r="AA4" s="58"/>
      <c r="AB4" s="58"/>
      <c r="AC4" s="58"/>
      <c r="AD4" s="58"/>
      <c r="AE4" s="42"/>
      <c r="AF4" s="42"/>
      <c r="AG4" s="61"/>
      <c r="AH4" s="97"/>
    </row>
    <row r="5" spans="1:34">
      <c r="A5" s="123" t="s">
        <v>268</v>
      </c>
      <c r="B5" s="31" t="s">
        <v>290</v>
      </c>
      <c r="C5" s="31"/>
      <c r="D5" s="31">
        <v>1800</v>
      </c>
      <c r="E5" s="31">
        <v>6800</v>
      </c>
      <c r="F5" s="31">
        <v>890</v>
      </c>
      <c r="G5" s="31"/>
      <c r="H5" s="31"/>
      <c r="I5" s="55">
        <v>400</v>
      </c>
      <c r="J5" s="31"/>
      <c r="K5" s="31"/>
      <c r="L5" s="31" t="s">
        <v>273</v>
      </c>
      <c r="M5" s="32"/>
      <c r="N5" s="59"/>
      <c r="O5" s="59"/>
      <c r="P5" s="59"/>
      <c r="Q5" s="59"/>
      <c r="R5" s="60"/>
      <c r="S5" s="60"/>
      <c r="T5" s="60"/>
      <c r="U5" s="60"/>
      <c r="V5" s="60"/>
      <c r="W5" s="60"/>
      <c r="X5" s="60"/>
      <c r="Y5" s="58"/>
      <c r="Z5" s="58"/>
      <c r="AA5" s="58"/>
      <c r="AB5" s="58"/>
      <c r="AC5" s="58"/>
      <c r="AD5" s="58"/>
      <c r="AE5" s="42"/>
      <c r="AF5" s="42"/>
      <c r="AG5" s="61"/>
      <c r="AH5" s="97"/>
    </row>
    <row r="6" spans="1:34">
      <c r="A6" s="123" t="s">
        <v>270</v>
      </c>
      <c r="B6" s="31" t="s">
        <v>291</v>
      </c>
      <c r="C6" s="31"/>
      <c r="D6" s="31">
        <v>800</v>
      </c>
      <c r="E6" s="31">
        <v>3725</v>
      </c>
      <c r="F6" s="31">
        <v>853</v>
      </c>
      <c r="G6" s="31"/>
      <c r="H6" s="31"/>
      <c r="I6" s="55">
        <v>3400</v>
      </c>
      <c r="J6" s="31"/>
      <c r="K6" s="31"/>
      <c r="L6" s="31" t="s">
        <v>276</v>
      </c>
      <c r="M6" s="32"/>
      <c r="N6" s="59"/>
      <c r="O6" s="59"/>
      <c r="P6" s="59"/>
      <c r="Q6" s="59"/>
      <c r="R6" s="60"/>
      <c r="S6" s="60"/>
      <c r="T6" s="60"/>
      <c r="U6" s="60"/>
      <c r="V6" s="60"/>
      <c r="W6" s="60"/>
      <c r="X6" s="60"/>
      <c r="Y6" s="58"/>
      <c r="Z6" s="58"/>
      <c r="AA6" s="58"/>
      <c r="AB6" s="58"/>
      <c r="AC6" s="58"/>
      <c r="AD6" s="58"/>
      <c r="AE6" s="42"/>
      <c r="AF6" s="42"/>
      <c r="AG6" s="61"/>
      <c r="AH6" s="97"/>
    </row>
    <row r="7" spans="1:34">
      <c r="A7" s="122" t="s">
        <v>267</v>
      </c>
      <c r="B7" s="56"/>
      <c r="C7" s="56"/>
      <c r="D7" s="56"/>
      <c r="E7" s="56"/>
      <c r="F7" s="56"/>
      <c r="G7" s="56"/>
      <c r="H7" s="56"/>
      <c r="I7" s="56"/>
      <c r="J7" s="56"/>
      <c r="K7" s="56"/>
      <c r="L7" s="56"/>
      <c r="M7" s="57"/>
      <c r="N7" s="36"/>
      <c r="O7" s="36"/>
      <c r="P7" s="36"/>
      <c r="Q7" s="36"/>
      <c r="R7" s="53">
        <v>96</v>
      </c>
      <c r="S7" s="53">
        <v>531</v>
      </c>
      <c r="T7" s="53">
        <v>1.98</v>
      </c>
      <c r="U7" s="53">
        <v>0.57999999999999996</v>
      </c>
      <c r="V7" s="38"/>
      <c r="W7" s="75"/>
      <c r="X7" s="75"/>
      <c r="Y7" s="40"/>
      <c r="Z7" s="40"/>
      <c r="AA7" s="40"/>
      <c r="AB7" s="40"/>
      <c r="AC7" s="40"/>
      <c r="AD7" s="40"/>
      <c r="AE7" s="54">
        <v>2000</v>
      </c>
      <c r="AF7" s="42"/>
      <c r="AG7" s="54">
        <v>11</v>
      </c>
      <c r="AH7" s="96">
        <v>4900000</v>
      </c>
    </row>
    <row r="8" spans="1:34">
      <c r="A8" s="123" t="s">
        <v>268</v>
      </c>
      <c r="B8" s="31" t="s">
        <v>290</v>
      </c>
      <c r="C8" s="31"/>
      <c r="D8" s="31">
        <v>1800</v>
      </c>
      <c r="E8" s="31">
        <v>6800</v>
      </c>
      <c r="F8" s="31">
        <v>890</v>
      </c>
      <c r="G8" s="31"/>
      <c r="H8" s="31"/>
      <c r="I8" s="55">
        <v>200</v>
      </c>
      <c r="J8" s="31"/>
      <c r="K8" s="31"/>
      <c r="L8" s="31" t="s">
        <v>273</v>
      </c>
      <c r="M8" s="32"/>
      <c r="N8" s="59"/>
      <c r="O8" s="59"/>
      <c r="P8" s="59"/>
      <c r="Q8" s="59"/>
      <c r="R8" s="60"/>
      <c r="S8" s="60"/>
      <c r="T8" s="60"/>
      <c r="U8" s="60"/>
      <c r="V8" s="60"/>
      <c r="W8" s="60"/>
      <c r="X8" s="60"/>
      <c r="Y8" s="58"/>
      <c r="Z8" s="58"/>
      <c r="AA8" s="58"/>
      <c r="AB8" s="58"/>
      <c r="AC8" s="58"/>
      <c r="AD8" s="58"/>
      <c r="AE8" s="42"/>
      <c r="AF8" s="42"/>
      <c r="AG8" s="61"/>
      <c r="AH8" s="97"/>
    </row>
    <row r="9" spans="1:34">
      <c r="A9" s="123" t="s">
        <v>284</v>
      </c>
      <c r="B9" s="55" t="s">
        <v>287</v>
      </c>
      <c r="C9" s="55">
        <v>75</v>
      </c>
      <c r="D9" s="55">
        <v>1500</v>
      </c>
      <c r="E9" s="55">
        <v>2212</v>
      </c>
      <c r="F9" s="31"/>
      <c r="G9" s="31"/>
      <c r="H9" s="31"/>
      <c r="I9" s="55">
        <v>32</v>
      </c>
      <c r="J9" s="31"/>
      <c r="K9" s="31"/>
      <c r="L9" s="55" t="s">
        <v>288</v>
      </c>
      <c r="M9" s="32"/>
      <c r="N9" s="59"/>
      <c r="O9" s="59"/>
      <c r="P9" s="59"/>
      <c r="Q9" s="59"/>
      <c r="R9" s="60"/>
      <c r="S9" s="60"/>
      <c r="T9" s="60"/>
      <c r="U9" s="60"/>
      <c r="V9" s="60"/>
      <c r="W9" s="60"/>
      <c r="X9" s="60"/>
      <c r="Y9" s="58"/>
      <c r="Z9" s="58"/>
      <c r="AA9" s="58"/>
      <c r="AB9" s="58"/>
      <c r="AC9" s="58"/>
      <c r="AD9" s="58"/>
      <c r="AE9" s="42"/>
      <c r="AF9" s="42"/>
      <c r="AG9" s="61"/>
      <c r="AH9" s="96">
        <v>20000</v>
      </c>
    </row>
    <row r="10" spans="1:34">
      <c r="A10" s="123" t="s">
        <v>270</v>
      </c>
      <c r="B10" s="31" t="s">
        <v>291</v>
      </c>
      <c r="C10" s="31"/>
      <c r="D10" s="31">
        <v>800</v>
      </c>
      <c r="E10" s="31">
        <v>3725</v>
      </c>
      <c r="F10" s="31">
        <v>853</v>
      </c>
      <c r="G10" s="31"/>
      <c r="H10" s="31"/>
      <c r="I10" s="31"/>
      <c r="J10" s="31"/>
      <c r="K10" s="31"/>
      <c r="L10" s="31" t="s">
        <v>276</v>
      </c>
      <c r="M10" s="32"/>
      <c r="N10" s="59"/>
      <c r="O10" s="59"/>
      <c r="P10" s="59"/>
      <c r="Q10" s="59"/>
      <c r="R10" s="60"/>
      <c r="S10" s="60"/>
      <c r="T10" s="60"/>
      <c r="U10" s="60"/>
      <c r="V10" s="60"/>
      <c r="W10" s="60"/>
      <c r="X10" s="60"/>
      <c r="Y10" s="58"/>
      <c r="Z10" s="58"/>
      <c r="AA10" s="58"/>
      <c r="AB10" s="58"/>
      <c r="AC10" s="58"/>
      <c r="AD10" s="58"/>
      <c r="AE10" s="42"/>
      <c r="AF10" s="42"/>
      <c r="AG10" s="61"/>
      <c r="AH10" s="97"/>
    </row>
    <row r="11" spans="1:34">
      <c r="A11" s="122" t="s">
        <v>250</v>
      </c>
      <c r="B11" s="102" t="s">
        <v>365</v>
      </c>
      <c r="C11" s="102" t="s">
        <v>366</v>
      </c>
      <c r="D11" s="31">
        <v>3000</v>
      </c>
      <c r="E11" s="31">
        <v>6800</v>
      </c>
      <c r="F11" s="31">
        <v>1100</v>
      </c>
      <c r="G11" s="31">
        <v>0.8</v>
      </c>
      <c r="H11" s="31">
        <v>0.8</v>
      </c>
      <c r="I11" s="31">
        <v>300</v>
      </c>
      <c r="J11" s="31"/>
      <c r="K11" s="31"/>
      <c r="L11" s="31">
        <v>200</v>
      </c>
      <c r="M11" s="32">
        <v>53</v>
      </c>
      <c r="N11" s="36"/>
      <c r="O11" s="36"/>
      <c r="P11" s="36"/>
      <c r="Q11" s="36"/>
      <c r="R11" s="38"/>
      <c r="S11" s="38"/>
      <c r="T11" s="38"/>
      <c r="U11" s="38"/>
      <c r="V11" s="38"/>
      <c r="W11" s="75"/>
      <c r="X11" s="75"/>
      <c r="Y11" s="40"/>
      <c r="Z11" s="40"/>
      <c r="AA11" s="40"/>
      <c r="AB11" s="40"/>
      <c r="AC11" s="40"/>
      <c r="AD11" s="40"/>
      <c r="AE11" s="42"/>
      <c r="AF11" s="42"/>
      <c r="AG11" s="42"/>
      <c r="AH11" s="97"/>
    </row>
    <row r="12" spans="1:34" s="101" customFormat="1">
      <c r="A12" s="122"/>
      <c r="B12" s="102" t="s">
        <v>291</v>
      </c>
      <c r="C12" s="102"/>
      <c r="D12" s="102">
        <v>800</v>
      </c>
      <c r="E12" s="102">
        <v>3725</v>
      </c>
      <c r="F12" s="102">
        <v>853</v>
      </c>
      <c r="G12" s="102"/>
      <c r="H12" s="102"/>
      <c r="I12" s="102">
        <v>2200</v>
      </c>
      <c r="J12" s="102"/>
      <c r="K12" s="102"/>
      <c r="L12" s="102" t="s">
        <v>276</v>
      </c>
      <c r="M12" s="103">
        <v>1.94</v>
      </c>
      <c r="N12" s="104"/>
      <c r="O12" s="104"/>
      <c r="P12" s="104"/>
      <c r="Q12" s="104"/>
      <c r="R12" s="105"/>
      <c r="S12" s="105"/>
      <c r="T12" s="105"/>
      <c r="U12" s="105"/>
      <c r="V12" s="105"/>
      <c r="W12" s="105"/>
      <c r="X12" s="105"/>
      <c r="Y12" s="106"/>
      <c r="Z12" s="106"/>
      <c r="AA12" s="106"/>
      <c r="AB12" s="106"/>
      <c r="AC12" s="106"/>
      <c r="AD12" s="106"/>
      <c r="AE12" s="107"/>
      <c r="AF12" s="107"/>
      <c r="AG12" s="107"/>
      <c r="AH12" s="97"/>
    </row>
    <row r="13" spans="1:34">
      <c r="A13" s="122" t="s">
        <v>251</v>
      </c>
      <c r="B13" s="56"/>
      <c r="C13" s="56"/>
      <c r="D13" s="56"/>
      <c r="E13" s="56"/>
      <c r="F13" s="56"/>
      <c r="G13" s="56"/>
      <c r="H13" s="56"/>
      <c r="I13" s="56"/>
      <c r="J13" s="56"/>
      <c r="K13" s="56"/>
      <c r="L13" s="56"/>
      <c r="M13" s="57"/>
      <c r="N13" s="36"/>
      <c r="O13" s="36"/>
      <c r="P13" s="36"/>
      <c r="Q13" s="36"/>
      <c r="R13" s="53">
        <v>67.599999999999994</v>
      </c>
      <c r="S13" s="53">
        <v>426</v>
      </c>
      <c r="T13" s="53">
        <v>2.74</v>
      </c>
      <c r="U13" s="53">
        <v>1.07</v>
      </c>
      <c r="V13" s="38"/>
      <c r="W13" s="75"/>
      <c r="X13" s="75"/>
      <c r="Y13" s="100" t="s">
        <v>364</v>
      </c>
      <c r="Z13" s="40"/>
      <c r="AA13" s="40"/>
      <c r="AB13" s="40"/>
      <c r="AC13" s="40"/>
      <c r="AD13" s="40"/>
      <c r="AE13" s="54"/>
      <c r="AF13" s="42"/>
      <c r="AG13" s="54">
        <v>4</v>
      </c>
      <c r="AH13" s="97"/>
    </row>
    <row r="14" spans="1:34">
      <c r="A14" s="123" t="s">
        <v>256</v>
      </c>
      <c r="B14" s="33" t="s">
        <v>258</v>
      </c>
      <c r="C14" s="33"/>
      <c r="D14" s="31">
        <v>3000</v>
      </c>
      <c r="E14" s="31">
        <v>5000</v>
      </c>
      <c r="F14" s="31">
        <v>1410</v>
      </c>
      <c r="G14" s="31">
        <v>0.8</v>
      </c>
      <c r="H14" s="31">
        <v>0.8</v>
      </c>
      <c r="I14" s="55">
        <v>42</v>
      </c>
      <c r="J14" s="31" t="s">
        <v>279</v>
      </c>
      <c r="K14" s="31" t="s">
        <v>280</v>
      </c>
      <c r="L14" s="31">
        <v>6</v>
      </c>
      <c r="M14" s="32">
        <v>4659</v>
      </c>
      <c r="N14" s="59"/>
      <c r="O14" s="59"/>
      <c r="P14" s="59"/>
      <c r="Q14" s="59"/>
      <c r="R14" s="60"/>
      <c r="S14" s="60"/>
      <c r="T14" s="60"/>
      <c r="U14" s="60"/>
      <c r="V14" s="60"/>
      <c r="W14" s="60"/>
      <c r="X14" s="60"/>
      <c r="Y14" s="58"/>
      <c r="Z14" s="58"/>
      <c r="AA14" s="58"/>
      <c r="AB14" s="58"/>
      <c r="AC14" s="58"/>
      <c r="AD14" s="58"/>
      <c r="AE14" s="42"/>
      <c r="AF14" s="42"/>
      <c r="AG14" s="61"/>
      <c r="AH14" s="97"/>
    </row>
    <row r="15" spans="1:34">
      <c r="A15" s="123" t="s">
        <v>268</v>
      </c>
      <c r="B15" s="31"/>
      <c r="C15" s="31"/>
      <c r="D15" s="31">
        <v>1800</v>
      </c>
      <c r="E15" s="31">
        <v>6800</v>
      </c>
      <c r="F15" s="31">
        <v>890</v>
      </c>
      <c r="G15" s="31"/>
      <c r="H15" s="31"/>
      <c r="I15" s="55">
        <v>900</v>
      </c>
      <c r="J15" s="31"/>
      <c r="K15" s="31"/>
      <c r="L15" s="31" t="s">
        <v>273</v>
      </c>
      <c r="M15" s="32"/>
      <c r="N15" s="59"/>
      <c r="O15" s="59"/>
      <c r="P15" s="59"/>
      <c r="Q15" s="59"/>
      <c r="R15" s="60"/>
      <c r="S15" s="60"/>
      <c r="T15" s="60"/>
      <c r="U15" s="60"/>
      <c r="V15" s="60"/>
      <c r="W15" s="60"/>
      <c r="X15" s="60"/>
      <c r="Y15" s="58"/>
      <c r="Z15" s="58"/>
      <c r="AA15" s="58"/>
      <c r="AB15" s="58"/>
      <c r="AC15" s="58"/>
      <c r="AD15" s="58"/>
      <c r="AE15" s="42"/>
      <c r="AF15" s="42"/>
      <c r="AG15" s="61"/>
      <c r="AH15" s="97"/>
    </row>
    <row r="16" spans="1:34">
      <c r="A16" s="123" t="s">
        <v>270</v>
      </c>
      <c r="B16" s="31"/>
      <c r="C16" s="31"/>
      <c r="D16" s="31">
        <v>800</v>
      </c>
      <c r="E16" s="31">
        <v>3725</v>
      </c>
      <c r="F16" s="31">
        <v>853</v>
      </c>
      <c r="G16" s="31"/>
      <c r="H16" s="31"/>
      <c r="I16" s="55">
        <v>11400</v>
      </c>
      <c r="J16" s="31"/>
      <c r="K16" s="31"/>
      <c r="L16" s="31" t="s">
        <v>276</v>
      </c>
      <c r="M16" s="32"/>
      <c r="N16" s="59"/>
      <c r="O16" s="59"/>
      <c r="P16" s="59"/>
      <c r="Q16" s="59"/>
      <c r="R16" s="60"/>
      <c r="S16" s="60"/>
      <c r="T16" s="60"/>
      <c r="U16" s="60"/>
      <c r="V16" s="60"/>
      <c r="W16" s="60"/>
      <c r="X16" s="60"/>
      <c r="Y16" s="58"/>
      <c r="Z16" s="58"/>
      <c r="AA16" s="58"/>
      <c r="AB16" s="58"/>
      <c r="AC16" s="58"/>
      <c r="AD16" s="58"/>
      <c r="AE16" s="42"/>
      <c r="AF16" s="42"/>
      <c r="AG16" s="61"/>
      <c r="AH16" s="97"/>
    </row>
    <row r="17" spans="1:34">
      <c r="A17" s="122" t="s">
        <v>260</v>
      </c>
      <c r="B17" s="56"/>
      <c r="C17" s="56"/>
      <c r="D17" s="56"/>
      <c r="E17" s="56"/>
      <c r="F17" s="56"/>
      <c r="G17" s="56"/>
      <c r="H17" s="56"/>
      <c r="I17" s="56"/>
      <c r="J17" s="56"/>
      <c r="K17" s="56"/>
      <c r="L17" s="56"/>
      <c r="M17" s="57"/>
      <c r="N17" s="36"/>
      <c r="O17" s="36"/>
      <c r="P17" s="36"/>
      <c r="Q17" s="36"/>
      <c r="R17" s="80">
        <v>67.599999999999994</v>
      </c>
      <c r="S17" s="80">
        <v>480</v>
      </c>
      <c r="T17" s="38"/>
      <c r="U17" s="38"/>
      <c r="V17" s="38"/>
      <c r="W17" s="80">
        <v>12338</v>
      </c>
      <c r="X17" s="80">
        <v>12338</v>
      </c>
      <c r="Y17" s="100" t="s">
        <v>363</v>
      </c>
      <c r="Z17" s="40"/>
      <c r="AA17" s="40"/>
      <c r="AB17" s="40"/>
      <c r="AC17" s="40"/>
      <c r="AD17" s="40"/>
      <c r="AE17" s="42"/>
      <c r="AF17" s="42"/>
      <c r="AG17" s="54">
        <v>13</v>
      </c>
      <c r="AH17" s="97"/>
    </row>
    <row r="18" spans="1:34" s="101" customFormat="1">
      <c r="A18" s="123" t="s">
        <v>268</v>
      </c>
      <c r="B18" s="102"/>
      <c r="C18" s="102"/>
      <c r="D18" s="102">
        <v>1800</v>
      </c>
      <c r="E18" s="102">
        <v>6800</v>
      </c>
      <c r="F18" s="102">
        <v>890</v>
      </c>
      <c r="G18" s="102"/>
      <c r="H18" s="102"/>
      <c r="I18" s="55"/>
      <c r="J18" s="102"/>
      <c r="K18" s="102"/>
      <c r="L18" s="102" t="s">
        <v>273</v>
      </c>
      <c r="M18" s="103"/>
      <c r="N18" s="59"/>
      <c r="O18" s="59"/>
      <c r="P18" s="59"/>
      <c r="Q18" s="59"/>
      <c r="R18" s="60"/>
      <c r="S18" s="60"/>
      <c r="T18" s="60"/>
      <c r="U18" s="60"/>
      <c r="V18" s="60"/>
      <c r="W18" s="60"/>
      <c r="X18" s="60"/>
      <c r="Y18" s="58"/>
      <c r="Z18" s="58"/>
      <c r="AA18" s="58"/>
      <c r="AB18" s="58"/>
      <c r="AC18" s="58"/>
      <c r="AD18" s="58"/>
      <c r="AE18" s="107"/>
      <c r="AF18" s="107"/>
      <c r="AG18" s="61"/>
      <c r="AH18" s="97"/>
    </row>
    <row r="19" spans="1:34">
      <c r="A19" s="122" t="s">
        <v>261</v>
      </c>
      <c r="B19" s="31"/>
      <c r="C19" s="31"/>
      <c r="D19" s="31"/>
      <c r="E19" s="31"/>
      <c r="F19" s="31"/>
      <c r="G19" s="31"/>
      <c r="H19" s="31"/>
      <c r="I19" s="31"/>
      <c r="J19" s="31"/>
      <c r="K19" s="31"/>
      <c r="L19" s="31"/>
      <c r="M19" s="32"/>
      <c r="N19" s="36"/>
      <c r="O19" s="36"/>
      <c r="P19" s="36"/>
      <c r="Q19" s="73"/>
      <c r="R19" s="80">
        <v>94</v>
      </c>
      <c r="S19" s="81" t="s">
        <v>296</v>
      </c>
      <c r="T19" s="38"/>
      <c r="U19" s="38"/>
      <c r="V19" s="38"/>
      <c r="W19" s="75"/>
      <c r="X19" s="75"/>
      <c r="Y19" s="40"/>
      <c r="Z19" s="40"/>
      <c r="AA19" s="40"/>
      <c r="AB19" s="40"/>
      <c r="AC19" s="40"/>
      <c r="AD19" s="40"/>
      <c r="AE19" s="42"/>
      <c r="AF19" s="42"/>
      <c r="AG19" s="42"/>
      <c r="AH19" s="97"/>
    </row>
    <row r="20" spans="1:34">
      <c r="A20" s="123" t="s">
        <v>281</v>
      </c>
      <c r="B20" s="31"/>
      <c r="C20" s="31"/>
      <c r="D20" s="31"/>
      <c r="E20" s="31"/>
      <c r="F20" s="31"/>
      <c r="G20" s="31"/>
      <c r="H20" s="31"/>
      <c r="I20" s="31"/>
      <c r="J20" s="31"/>
      <c r="K20" s="31"/>
      <c r="L20" s="31"/>
      <c r="M20" s="32"/>
      <c r="N20" s="36"/>
      <c r="O20" s="36"/>
      <c r="P20" s="36"/>
      <c r="Q20" s="36"/>
      <c r="R20" s="75"/>
      <c r="S20" s="75"/>
      <c r="T20" s="75"/>
      <c r="U20" s="75"/>
      <c r="V20" s="75"/>
      <c r="W20" s="75"/>
      <c r="X20" s="75"/>
      <c r="Y20" s="77"/>
      <c r="Z20" s="77"/>
      <c r="AA20" s="77"/>
      <c r="AB20" s="77"/>
      <c r="AC20" s="77"/>
      <c r="AD20" s="77"/>
      <c r="AE20" s="79"/>
      <c r="AF20" s="79"/>
      <c r="AG20" s="79"/>
      <c r="AH20" s="97"/>
    </row>
    <row r="21" spans="1:34" ht="45" customHeight="1">
      <c r="A21" s="122" t="s">
        <v>262</v>
      </c>
      <c r="B21" s="334" t="s">
        <v>318</v>
      </c>
      <c r="C21" s="335"/>
      <c r="D21" s="335"/>
      <c r="E21" s="335"/>
      <c r="F21" s="335"/>
      <c r="G21" s="335"/>
      <c r="H21" s="335"/>
      <c r="I21" s="335"/>
      <c r="J21" s="335"/>
      <c r="K21" s="335"/>
      <c r="L21" s="335"/>
      <c r="M21" s="336"/>
      <c r="N21" s="36"/>
      <c r="O21" s="36"/>
      <c r="P21" s="36"/>
      <c r="Q21" s="36"/>
      <c r="R21" s="80">
        <v>113</v>
      </c>
      <c r="S21" s="80">
        <v>402</v>
      </c>
      <c r="T21" s="75"/>
      <c r="U21" s="75"/>
      <c r="V21" s="75"/>
      <c r="W21" s="80">
        <v>5488</v>
      </c>
      <c r="X21" s="80">
        <v>5488</v>
      </c>
      <c r="Y21" s="77"/>
      <c r="Z21" s="77"/>
      <c r="AA21" s="77"/>
      <c r="AB21" s="77"/>
      <c r="AC21" s="77"/>
      <c r="AD21" s="77"/>
      <c r="AE21" s="79"/>
      <c r="AF21" s="79"/>
      <c r="AG21" s="54">
        <v>4</v>
      </c>
      <c r="AH21" s="97"/>
    </row>
    <row r="22" spans="1:34" s="101" customFormat="1">
      <c r="A22" s="122" t="s">
        <v>360</v>
      </c>
      <c r="B22" s="56"/>
      <c r="C22" s="56"/>
      <c r="D22" s="56"/>
      <c r="E22" s="56"/>
      <c r="F22" s="56"/>
      <c r="G22" s="56"/>
      <c r="H22" s="56"/>
      <c r="I22" s="56"/>
      <c r="J22" s="56"/>
      <c r="K22" s="56"/>
      <c r="L22" s="56"/>
      <c r="M22" s="57"/>
      <c r="N22" s="104"/>
      <c r="O22" s="104"/>
      <c r="P22" s="104"/>
      <c r="Q22" s="104"/>
      <c r="R22" s="80">
        <v>108</v>
      </c>
      <c r="S22" s="80"/>
      <c r="T22" s="105"/>
      <c r="U22" s="105"/>
      <c r="V22" s="105"/>
      <c r="W22" s="80"/>
      <c r="X22" s="80">
        <v>26308</v>
      </c>
      <c r="Y22" s="106"/>
      <c r="Z22" s="106"/>
      <c r="AA22" s="106"/>
      <c r="AB22" s="106"/>
      <c r="AC22" s="106"/>
      <c r="AD22" s="106"/>
      <c r="AE22" s="107"/>
      <c r="AF22" s="107"/>
      <c r="AG22" s="54">
        <v>14</v>
      </c>
      <c r="AH22" s="97"/>
    </row>
    <row r="23" spans="1:34">
      <c r="A23" s="122" t="s">
        <v>362</v>
      </c>
      <c r="B23" s="56"/>
      <c r="C23" s="56"/>
      <c r="D23" s="56"/>
      <c r="E23" s="56"/>
      <c r="F23" s="56"/>
      <c r="G23" s="56"/>
      <c r="H23" s="56"/>
      <c r="I23" s="56"/>
      <c r="J23" s="56"/>
      <c r="K23" s="56"/>
      <c r="L23" s="56"/>
      <c r="M23" s="57"/>
      <c r="N23" s="104"/>
      <c r="O23" s="104"/>
      <c r="P23" s="104"/>
      <c r="Q23" s="104"/>
      <c r="R23" s="80">
        <v>88</v>
      </c>
      <c r="S23" s="80">
        <v>676</v>
      </c>
      <c r="T23" s="105"/>
      <c r="U23" s="53">
        <v>0.61</v>
      </c>
      <c r="V23" s="38"/>
      <c r="W23" s="80">
        <v>17237</v>
      </c>
      <c r="X23" s="80">
        <v>20105</v>
      </c>
      <c r="Y23" s="100" t="s">
        <v>361</v>
      </c>
      <c r="Z23" s="40"/>
      <c r="AA23" s="40"/>
      <c r="AB23" s="40"/>
      <c r="AC23" s="40"/>
      <c r="AD23" s="40"/>
      <c r="AE23" s="42"/>
      <c r="AF23" s="42"/>
      <c r="AG23" s="54">
        <v>6</v>
      </c>
      <c r="AH23" s="97"/>
    </row>
    <row r="24" spans="1:34">
      <c r="A24" s="122" t="s">
        <v>263</v>
      </c>
      <c r="B24" s="56"/>
      <c r="C24" s="56"/>
      <c r="D24" s="56"/>
      <c r="E24" s="56"/>
      <c r="F24" s="56"/>
      <c r="G24" s="56"/>
      <c r="H24" s="56"/>
      <c r="I24" s="56"/>
      <c r="J24" s="56"/>
      <c r="K24" s="56"/>
      <c r="L24" s="56"/>
      <c r="M24" s="57"/>
      <c r="N24" s="73"/>
      <c r="O24" s="73"/>
      <c r="P24" s="73"/>
      <c r="Q24" s="73"/>
      <c r="R24" s="80">
        <v>105</v>
      </c>
      <c r="S24" s="80">
        <v>510</v>
      </c>
      <c r="T24" s="75"/>
      <c r="U24" s="75"/>
      <c r="V24" s="75"/>
      <c r="W24" s="80">
        <v>11340</v>
      </c>
      <c r="X24" s="80">
        <v>14700</v>
      </c>
      <c r="Y24" s="100" t="s">
        <v>359</v>
      </c>
      <c r="Z24" s="77"/>
      <c r="AA24" s="77"/>
      <c r="AB24" s="77"/>
      <c r="AC24" s="77"/>
      <c r="AD24" s="77"/>
      <c r="AE24" s="79"/>
      <c r="AF24" s="79"/>
      <c r="AG24" s="79"/>
      <c r="AH24" s="96">
        <v>470000</v>
      </c>
    </row>
    <row r="25" spans="1:34" s="65" customFormat="1">
      <c r="A25" s="123" t="s">
        <v>268</v>
      </c>
      <c r="B25" s="70"/>
      <c r="C25" s="70"/>
      <c r="D25" s="70">
        <v>1800</v>
      </c>
      <c r="E25" s="70">
        <v>6800</v>
      </c>
      <c r="F25" s="70">
        <v>890</v>
      </c>
      <c r="G25" s="70"/>
      <c r="H25" s="70"/>
      <c r="I25" s="55"/>
      <c r="J25" s="70"/>
      <c r="K25" s="70"/>
      <c r="L25" s="70" t="s">
        <v>273</v>
      </c>
      <c r="M25" s="71"/>
      <c r="N25" s="59"/>
      <c r="O25" s="59"/>
      <c r="P25" s="59"/>
      <c r="Q25" s="59"/>
      <c r="R25" s="60"/>
      <c r="S25" s="60"/>
      <c r="T25" s="60"/>
      <c r="U25" s="60"/>
      <c r="V25" s="60"/>
      <c r="W25" s="60"/>
      <c r="X25" s="60"/>
      <c r="Y25" s="58"/>
      <c r="Z25" s="58"/>
      <c r="AA25" s="58"/>
      <c r="AB25" s="58"/>
      <c r="AC25" s="58"/>
      <c r="AD25" s="58"/>
      <c r="AE25" s="79"/>
      <c r="AF25" s="79"/>
      <c r="AG25" s="61"/>
      <c r="AH25" s="97"/>
    </row>
    <row r="26" spans="1:34" s="65" customFormat="1">
      <c r="A26" s="123" t="s">
        <v>270</v>
      </c>
      <c r="B26" s="70"/>
      <c r="C26" s="70"/>
      <c r="D26" s="70">
        <v>800</v>
      </c>
      <c r="E26" s="70">
        <v>3725</v>
      </c>
      <c r="F26" s="70">
        <v>853</v>
      </c>
      <c r="G26" s="70"/>
      <c r="H26" s="70"/>
      <c r="I26" s="55"/>
      <c r="J26" s="70"/>
      <c r="K26" s="70"/>
      <c r="L26" s="70" t="s">
        <v>276</v>
      </c>
      <c r="M26" s="71"/>
      <c r="N26" s="59"/>
      <c r="O26" s="59"/>
      <c r="P26" s="59"/>
      <c r="Q26" s="59"/>
      <c r="R26" s="60"/>
      <c r="S26" s="60"/>
      <c r="T26" s="60"/>
      <c r="U26" s="60"/>
      <c r="V26" s="60"/>
      <c r="W26" s="60"/>
      <c r="X26" s="60"/>
      <c r="Y26" s="58"/>
      <c r="Z26" s="58"/>
      <c r="AA26" s="58"/>
      <c r="AB26" s="58"/>
      <c r="AC26" s="58"/>
      <c r="AD26" s="58"/>
      <c r="AE26" s="79"/>
      <c r="AF26" s="79"/>
      <c r="AG26" s="61"/>
      <c r="AH26" s="97"/>
    </row>
    <row r="27" spans="1:34" s="65" customFormat="1">
      <c r="A27" s="123" t="s">
        <v>284</v>
      </c>
      <c r="B27" s="55" t="s">
        <v>287</v>
      </c>
      <c r="C27" s="55">
        <v>75</v>
      </c>
      <c r="D27" s="55">
        <v>1500</v>
      </c>
      <c r="E27" s="55">
        <v>2212</v>
      </c>
      <c r="F27" s="70"/>
      <c r="G27" s="70"/>
      <c r="H27" s="70"/>
      <c r="I27" s="55"/>
      <c r="J27" s="70"/>
      <c r="K27" s="70"/>
      <c r="L27" s="55" t="s">
        <v>288</v>
      </c>
      <c r="M27" s="71"/>
      <c r="N27" s="59"/>
      <c r="O27" s="59"/>
      <c r="P27" s="59"/>
      <c r="Q27" s="59"/>
      <c r="R27" s="60"/>
      <c r="S27" s="60"/>
      <c r="T27" s="60"/>
      <c r="U27" s="60"/>
      <c r="V27" s="60"/>
      <c r="W27" s="60"/>
      <c r="X27" s="60"/>
      <c r="Y27" s="58"/>
      <c r="Z27" s="58"/>
      <c r="AA27" s="58"/>
      <c r="AB27" s="58"/>
      <c r="AC27" s="58"/>
      <c r="AD27" s="58"/>
      <c r="AE27" s="79"/>
      <c r="AF27" s="79"/>
      <c r="AG27" s="61"/>
      <c r="AH27" s="96">
        <v>20000</v>
      </c>
    </row>
    <row r="28" spans="1:34" s="65" customFormat="1">
      <c r="A28" s="123" t="s">
        <v>358</v>
      </c>
      <c r="B28" s="70"/>
      <c r="C28" s="55">
        <v>65</v>
      </c>
      <c r="D28" s="70"/>
      <c r="E28" s="55">
        <v>3750</v>
      </c>
      <c r="F28" s="55">
        <v>278</v>
      </c>
      <c r="G28" s="70"/>
      <c r="H28" s="70"/>
      <c r="I28" s="70"/>
      <c r="J28" s="70"/>
      <c r="K28" s="70"/>
      <c r="L28" s="70"/>
      <c r="M28" s="71"/>
      <c r="N28" s="59"/>
      <c r="O28" s="59"/>
      <c r="P28" s="59"/>
      <c r="Q28" s="59"/>
      <c r="R28" s="60"/>
      <c r="S28" s="60"/>
      <c r="T28" s="60"/>
      <c r="U28" s="60"/>
      <c r="V28" s="60"/>
      <c r="W28" s="60"/>
      <c r="X28" s="60"/>
      <c r="Y28" s="58"/>
      <c r="Z28" s="58"/>
      <c r="AA28" s="58"/>
      <c r="AB28" s="58"/>
      <c r="AC28" s="58"/>
      <c r="AD28" s="58"/>
      <c r="AE28" s="79"/>
      <c r="AF28" s="79"/>
      <c r="AG28" s="61"/>
      <c r="AH28" s="97"/>
    </row>
    <row r="29" spans="1:34" ht="84">
      <c r="A29" s="122" t="s">
        <v>264</v>
      </c>
      <c r="B29" s="334" t="s">
        <v>297</v>
      </c>
      <c r="C29" s="335"/>
      <c r="D29" s="335"/>
      <c r="E29" s="335"/>
      <c r="F29" s="335"/>
      <c r="G29" s="335"/>
      <c r="H29" s="335"/>
      <c r="I29" s="335"/>
      <c r="J29" s="335"/>
      <c r="K29" s="335"/>
      <c r="L29" s="335"/>
      <c r="M29" s="336"/>
      <c r="N29" s="36"/>
      <c r="O29" s="36"/>
      <c r="P29" s="36"/>
      <c r="Q29" s="36"/>
      <c r="R29" s="63" t="s">
        <v>298</v>
      </c>
      <c r="S29" s="63" t="s">
        <v>299</v>
      </c>
      <c r="T29" s="75"/>
      <c r="U29" s="75"/>
      <c r="V29" s="75"/>
      <c r="W29" s="75"/>
      <c r="X29" s="75"/>
      <c r="Y29" s="77"/>
      <c r="Z29" s="77"/>
      <c r="AA29" s="337" t="s">
        <v>300</v>
      </c>
      <c r="AB29" s="338"/>
      <c r="AC29" s="77"/>
      <c r="AD29" s="77"/>
      <c r="AE29" s="62" t="s">
        <v>301</v>
      </c>
      <c r="AF29" s="62" t="s">
        <v>302</v>
      </c>
      <c r="AG29" s="62" t="s">
        <v>303</v>
      </c>
      <c r="AH29" s="98" t="s">
        <v>304</v>
      </c>
    </row>
    <row r="30" spans="1:34" ht="42">
      <c r="A30" s="122" t="s">
        <v>265</v>
      </c>
      <c r="B30" s="31"/>
      <c r="C30" s="31"/>
      <c r="D30" s="31"/>
      <c r="E30" s="31"/>
      <c r="F30" s="31"/>
      <c r="G30" s="31"/>
      <c r="H30" s="115">
        <v>0.95</v>
      </c>
      <c r="I30" s="31"/>
      <c r="J30" s="31"/>
      <c r="K30" s="31"/>
      <c r="L30" s="31"/>
      <c r="M30" s="32"/>
      <c r="N30" s="36"/>
      <c r="O30" s="116">
        <v>360</v>
      </c>
      <c r="P30" s="36"/>
      <c r="Q30" s="36"/>
      <c r="R30" s="117" t="s">
        <v>370</v>
      </c>
      <c r="S30" s="105"/>
      <c r="T30" s="117" t="s">
        <v>371</v>
      </c>
      <c r="U30" s="117" t="s">
        <v>372</v>
      </c>
      <c r="V30" s="105"/>
      <c r="W30" s="75"/>
      <c r="X30" s="75"/>
      <c r="Y30" s="40"/>
      <c r="Z30" s="40"/>
      <c r="AA30" s="40"/>
      <c r="AB30" s="40"/>
      <c r="AC30" s="40"/>
      <c r="AD30" s="40"/>
      <c r="AE30" s="118" t="s">
        <v>373</v>
      </c>
      <c r="AF30" s="119" t="s">
        <v>374</v>
      </c>
      <c r="AG30" s="107">
        <v>12</v>
      </c>
      <c r="AH30" s="120">
        <v>13000000</v>
      </c>
    </row>
    <row r="31" spans="1:34" s="101" customFormat="1">
      <c r="A31" s="122" t="s">
        <v>379</v>
      </c>
      <c r="B31" s="102" t="s">
        <v>375</v>
      </c>
      <c r="C31" s="102"/>
      <c r="D31" s="102"/>
      <c r="E31" s="102">
        <v>6800</v>
      </c>
      <c r="F31" s="102"/>
      <c r="G31" s="102"/>
      <c r="H31" s="102"/>
      <c r="I31" s="102"/>
      <c r="J31" s="102"/>
      <c r="K31" s="102"/>
      <c r="L31" s="102">
        <v>180</v>
      </c>
      <c r="M31" s="103"/>
      <c r="N31" s="104"/>
      <c r="O31" s="104"/>
      <c r="P31" s="104"/>
      <c r="Q31" s="104"/>
      <c r="R31" s="105"/>
      <c r="S31" s="105"/>
      <c r="T31" s="105"/>
      <c r="U31" s="105"/>
      <c r="V31" s="105"/>
      <c r="W31" s="105"/>
      <c r="X31" s="105"/>
      <c r="Y31" s="106"/>
      <c r="Z31" s="106"/>
      <c r="AA31" s="106"/>
      <c r="AB31" s="106"/>
      <c r="AC31" s="106"/>
      <c r="AD31" s="106"/>
      <c r="AE31" s="107"/>
      <c r="AF31" s="107"/>
      <c r="AG31" s="61"/>
      <c r="AH31" s="107"/>
    </row>
    <row r="32" spans="1:34" s="101" customFormat="1">
      <c r="A32" s="124" t="s">
        <v>380</v>
      </c>
      <c r="B32" s="102" t="s">
        <v>376</v>
      </c>
      <c r="C32" s="102"/>
      <c r="D32" s="102">
        <v>2000</v>
      </c>
      <c r="E32" s="102"/>
      <c r="F32" s="102">
        <v>1345</v>
      </c>
      <c r="G32" s="102"/>
      <c r="H32" s="102"/>
      <c r="I32" s="102">
        <v>900</v>
      </c>
      <c r="J32" s="102"/>
      <c r="K32" s="102"/>
      <c r="L32" s="102"/>
      <c r="M32" s="103">
        <v>24</v>
      </c>
      <c r="N32" s="104"/>
      <c r="O32" s="104"/>
      <c r="P32" s="104"/>
      <c r="Q32" s="104"/>
      <c r="R32" s="105"/>
      <c r="S32" s="105"/>
      <c r="T32" s="105"/>
      <c r="U32" s="105"/>
      <c r="V32" s="105"/>
      <c r="W32" s="105"/>
      <c r="X32" s="105"/>
      <c r="Y32" s="106"/>
      <c r="Z32" s="106"/>
      <c r="AA32" s="106"/>
      <c r="AB32" s="106"/>
      <c r="AC32" s="106"/>
      <c r="AD32" s="106"/>
      <c r="AE32" s="107"/>
      <c r="AF32" s="107"/>
      <c r="AG32" s="61"/>
      <c r="AH32" s="107"/>
    </row>
    <row r="33" spans="1:34" s="101" customFormat="1">
      <c r="A33" s="124" t="s">
        <v>381</v>
      </c>
      <c r="B33" s="102" t="s">
        <v>377</v>
      </c>
      <c r="C33" s="102"/>
      <c r="D33" s="102">
        <v>3000</v>
      </c>
      <c r="E33" s="102"/>
      <c r="F33" s="102">
        <v>1100</v>
      </c>
      <c r="G33" s="102"/>
      <c r="H33" s="102"/>
      <c r="I33" s="121" t="s">
        <v>378</v>
      </c>
      <c r="J33" s="102"/>
      <c r="K33" s="102"/>
      <c r="L33" s="102"/>
      <c r="M33" s="103">
        <v>49</v>
      </c>
      <c r="N33" s="104"/>
      <c r="O33" s="104"/>
      <c r="P33" s="104"/>
      <c r="Q33" s="104"/>
      <c r="R33" s="105"/>
      <c r="S33" s="105"/>
      <c r="T33" s="105"/>
      <c r="U33" s="105"/>
      <c r="V33" s="105"/>
      <c r="W33" s="105"/>
      <c r="X33" s="105"/>
      <c r="Y33" s="106"/>
      <c r="Z33" s="106"/>
      <c r="AA33" s="106"/>
      <c r="AB33" s="106"/>
      <c r="AC33" s="106"/>
      <c r="AD33" s="106"/>
      <c r="AE33" s="107"/>
      <c r="AF33" s="107"/>
      <c r="AG33" s="61"/>
      <c r="AH33" s="107"/>
    </row>
    <row r="34" spans="1:34" s="101" customFormat="1">
      <c r="A34" s="124" t="s">
        <v>270</v>
      </c>
      <c r="B34" s="102"/>
      <c r="C34" s="102"/>
      <c r="D34" s="102">
        <v>800</v>
      </c>
      <c r="E34" s="102">
        <v>3725</v>
      </c>
      <c r="F34" s="102">
        <v>853</v>
      </c>
      <c r="G34" s="102"/>
      <c r="H34" s="102"/>
      <c r="I34" s="102">
        <v>2200</v>
      </c>
      <c r="J34" s="102"/>
      <c r="K34" s="102"/>
      <c r="L34" s="102" t="s">
        <v>276</v>
      </c>
      <c r="M34" s="103"/>
      <c r="N34" s="104"/>
      <c r="O34" s="104"/>
      <c r="P34" s="104"/>
      <c r="Q34" s="104"/>
      <c r="R34" s="105"/>
      <c r="S34" s="105"/>
      <c r="T34" s="105"/>
      <c r="U34" s="105"/>
      <c r="V34" s="105"/>
      <c r="W34" s="105"/>
      <c r="X34" s="105"/>
      <c r="Y34" s="106"/>
      <c r="Z34" s="106"/>
      <c r="AA34" s="106"/>
      <c r="AB34" s="106"/>
      <c r="AC34" s="106"/>
      <c r="AD34" s="106"/>
      <c r="AE34" s="107"/>
      <c r="AF34" s="107"/>
      <c r="AG34" s="61"/>
      <c r="AH34" s="107"/>
    </row>
    <row r="35" spans="1:34">
      <c r="A35" s="122" t="s">
        <v>266</v>
      </c>
      <c r="B35" s="31"/>
      <c r="C35" s="31"/>
      <c r="D35" s="31"/>
      <c r="E35" s="31"/>
      <c r="F35" s="31"/>
      <c r="G35" s="31"/>
      <c r="H35" s="31"/>
      <c r="I35" s="31"/>
      <c r="J35" s="31"/>
      <c r="K35" s="31"/>
      <c r="L35" s="31"/>
      <c r="M35" s="32"/>
      <c r="N35" s="36"/>
      <c r="O35" s="36"/>
      <c r="P35" s="36"/>
      <c r="Q35" s="36"/>
      <c r="R35" s="38"/>
      <c r="S35" s="38"/>
      <c r="T35" s="38"/>
      <c r="U35" s="38"/>
      <c r="V35" s="38"/>
      <c r="W35" s="75"/>
      <c r="X35" s="75"/>
      <c r="Y35" s="40"/>
      <c r="Z35" s="40"/>
      <c r="AA35" s="40"/>
      <c r="AB35" s="40"/>
      <c r="AC35" s="40"/>
      <c r="AD35" s="40"/>
      <c r="AE35" s="42"/>
      <c r="AF35" s="42"/>
      <c r="AG35" s="42"/>
      <c r="AH35" s="42"/>
    </row>
    <row r="36" spans="1:34" s="101" customFormat="1">
      <c r="A36" s="122" t="s">
        <v>367</v>
      </c>
      <c r="B36" s="102" t="s">
        <v>365</v>
      </c>
      <c r="C36" s="102"/>
      <c r="D36" s="102">
        <v>3000</v>
      </c>
      <c r="E36" s="102">
        <v>6800</v>
      </c>
      <c r="F36" s="102">
        <v>1100</v>
      </c>
      <c r="G36" s="102">
        <v>0.8</v>
      </c>
      <c r="H36" s="102">
        <v>0.8</v>
      </c>
      <c r="I36" s="102">
        <v>420</v>
      </c>
      <c r="J36" s="102"/>
      <c r="K36" s="102"/>
      <c r="L36" s="102">
        <v>200</v>
      </c>
      <c r="M36" s="103">
        <v>53</v>
      </c>
      <c r="N36" s="104"/>
      <c r="O36" s="104"/>
      <c r="P36" s="104"/>
      <c r="Q36" s="104"/>
      <c r="R36" s="105"/>
      <c r="S36" s="105"/>
      <c r="T36" s="105"/>
      <c r="U36" s="105"/>
      <c r="V36" s="105"/>
      <c r="W36" s="105"/>
      <c r="X36" s="105"/>
      <c r="Y36" s="106"/>
      <c r="Z36" s="106"/>
      <c r="AA36" s="106"/>
      <c r="AB36" s="106"/>
      <c r="AC36" s="106"/>
      <c r="AD36" s="106"/>
      <c r="AE36" s="107"/>
      <c r="AF36" s="107"/>
      <c r="AG36" s="107"/>
      <c r="AH36" s="97"/>
    </row>
    <row r="37" spans="1:34" s="101" customFormat="1">
      <c r="A37" s="122"/>
      <c r="B37" s="102" t="s">
        <v>291</v>
      </c>
      <c r="C37" s="102"/>
      <c r="D37" s="102">
        <v>800</v>
      </c>
      <c r="E37" s="102">
        <v>3725</v>
      </c>
      <c r="F37" s="102">
        <v>853</v>
      </c>
      <c r="G37" s="102"/>
      <c r="H37" s="102"/>
      <c r="I37" s="102">
        <v>2200</v>
      </c>
      <c r="J37" s="102"/>
      <c r="K37" s="102"/>
      <c r="L37" s="102" t="s">
        <v>276</v>
      </c>
      <c r="M37" s="103">
        <v>1.94</v>
      </c>
      <c r="N37" s="104"/>
      <c r="O37" s="104"/>
      <c r="P37" s="104"/>
      <c r="Q37" s="104"/>
      <c r="R37" s="105"/>
      <c r="S37" s="105"/>
      <c r="T37" s="105"/>
      <c r="U37" s="105"/>
      <c r="V37" s="105"/>
      <c r="W37" s="105"/>
      <c r="X37" s="105"/>
      <c r="Y37" s="106"/>
      <c r="Z37" s="106"/>
      <c r="AA37" s="106"/>
      <c r="AB37" s="106"/>
      <c r="AC37" s="106"/>
      <c r="AD37" s="106"/>
      <c r="AE37" s="107"/>
      <c r="AF37" s="107"/>
      <c r="AG37" s="107"/>
      <c r="AH37" s="97"/>
    </row>
    <row r="38" spans="1:34">
      <c r="M38" s="29"/>
    </row>
    <row r="39" spans="1:34">
      <c r="M39" s="29"/>
    </row>
    <row r="40" spans="1:34">
      <c r="A40" s="65" t="s">
        <v>305</v>
      </c>
      <c r="M40" s="29"/>
    </row>
    <row r="41" spans="1:34">
      <c r="A41" s="65" t="s">
        <v>306</v>
      </c>
      <c r="M41" s="29"/>
    </row>
    <row r="42" spans="1:34">
      <c r="A42" s="66"/>
      <c r="M42" s="29"/>
    </row>
    <row r="43" spans="1:34">
      <c r="A43" s="66" t="s">
        <v>307</v>
      </c>
      <c r="M43" s="29"/>
    </row>
    <row r="44" spans="1:34">
      <c r="A44" s="66" t="s">
        <v>308</v>
      </c>
      <c r="M44" s="29"/>
    </row>
    <row r="45" spans="1:34">
      <c r="A45" s="66" t="s">
        <v>309</v>
      </c>
      <c r="M45" s="29"/>
    </row>
    <row r="46" spans="1:34">
      <c r="A46" s="66" t="s">
        <v>310</v>
      </c>
      <c r="M46" s="29"/>
    </row>
    <row r="47" spans="1:34">
      <c r="A47" s="66" t="s">
        <v>311</v>
      </c>
      <c r="M47" s="29"/>
    </row>
    <row r="48" spans="1:34">
      <c r="A48" s="66" t="s">
        <v>312</v>
      </c>
      <c r="M48" s="29"/>
    </row>
    <row r="49" spans="1:1">
      <c r="A49" s="66" t="s">
        <v>313</v>
      </c>
    </row>
    <row r="50" spans="1:1">
      <c r="A50" s="66" t="s">
        <v>314</v>
      </c>
    </row>
    <row r="51" spans="1:1">
      <c r="A51" s="66" t="s">
        <v>315</v>
      </c>
    </row>
  </sheetData>
  <mergeCells count="8">
    <mergeCell ref="B29:M29"/>
    <mergeCell ref="AA29:AB29"/>
    <mergeCell ref="R1:X1"/>
    <mergeCell ref="B21:M21"/>
    <mergeCell ref="AE1:AH1"/>
    <mergeCell ref="B1:M1"/>
    <mergeCell ref="N1:Q1"/>
    <mergeCell ref="Y1:AD1"/>
  </mergeCells>
  <hyperlinks>
    <hyperlink ref="R3" r:id="rId1" display="http://www.gdls.com/index.php/products/stryker-family/stryker-mgs"/>
    <hyperlink ref="S3" r:id="rId2" display="http://www.gdls.com/index.php/products/stryker-family/stryker-mgs"/>
    <hyperlink ref="T3" r:id="rId3" display="http://www.gdls.com/index.php/products/stryker-family/stryker-mgs"/>
    <hyperlink ref="U3" r:id="rId4" display="http://www.gdls.com/index.php/products/stryker-family/stryker-mgs"/>
    <hyperlink ref="AG3" r:id="rId5" display="http://www.gdls.com/index.php/products/stryker-family/stryker-mgs"/>
    <hyperlink ref="R23" r:id="rId6" display="http://www.gdls.com/index.php/products/mrap-family/cougariss"/>
    <hyperlink ref="S23" r:id="rId7" display="http://www.gdls.com/index.php/products/mrap-family/cougariss"/>
    <hyperlink ref="U23" r:id="rId8" display="http://www.gdls.com/index.php/products/mrap-family/cougariss"/>
    <hyperlink ref="AG23" r:id="rId9" display="http://www.gdls.com/index.php/products/mrap-family/cougariss"/>
    <hyperlink ref="I14" r:id="rId10" display="http://www.gdls.com/index.php/products/abrams-family/abrams-m1a2-main-battle-tank"/>
    <hyperlink ref="I16" r:id="rId11" display="http://www.gdls.com/index.php/products/abrams-family/abrams-m1a2-main-battle-tank"/>
    <hyperlink ref="I15" r:id="rId12" display="http://www.gdls.com/index.php/products/abrams-family/abrams-m1a2-main-battle-tank"/>
    <hyperlink ref="AG13" r:id="rId13" display="http://www.gdls.com/index.php/products/abrams-family/abrams-m1a2-main-battle-tank"/>
    <hyperlink ref="U13" r:id="rId14" display="http://www.gdls.com/index.php/products/abrams-family/abrams-m1a2-main-battle-tank"/>
    <hyperlink ref="T13" r:id="rId15" display="http://www.gdls.com/index.php/products/abrams-family/abrams-m1a2-main-battle-tank"/>
    <hyperlink ref="S13" r:id="rId16" display="http://www.gdls.com/index.php/products/abrams-family/abrams-m1a2-main-battle-tank"/>
    <hyperlink ref="R13" r:id="rId17" display="http://www.gdls.com/index.php/products/abrams-family/abrams-m1a2-main-battle-tank"/>
    <hyperlink ref="AE3" r:id="rId18" display="http://www.dod.mil/pubs/foi/logistics_material_readiness/acq_bud_fin/SARs/DEC 2011 SAR/STRYKER - SAR - 31 DEC 2011.pdf"/>
    <hyperlink ref="AH3" r:id="rId19" display="http://www.globalsecurity.org/military/systems/ground/iav-mgs.htm"/>
    <hyperlink ref="L9" r:id="rId20"/>
    <hyperlink ref="B9" r:id="rId21"/>
    <hyperlink ref="D9" r:id="rId22" display="http://en.wikipedia.org/wiki/Mk_19_grenade_launcher"/>
    <hyperlink ref="E9" r:id="rId23" display="http://en.wikipedia.org/wiki/Mk_19_grenade_launcher"/>
    <hyperlink ref="C9" r:id="rId24" display="http://en.wikipedia.org/wiki/Mk_19_grenade_launcher"/>
    <hyperlink ref="I8" r:id="rId25" display="http://www.militaryphotos.net/forums/showthread.php?133982-REQ-Stryker-ICV-and-50"/>
    <hyperlink ref="I9" r:id="rId26" display="http://www.militaryphotos.net/forums/showthread.php?133982-REQ-Stryker-ICV-and-50"/>
    <hyperlink ref="R7" r:id="rId27" display="http://www.gdls.com/index.php/products/stryker-family/stryker-icv"/>
    <hyperlink ref="S7" r:id="rId28" display="http://www.gdls.com/index.php/products/stryker-family/stryker-icv"/>
    <hyperlink ref="T7" r:id="rId29" display="http://www.gdls.com/index.php/products/stryker-family/stryker-icv"/>
    <hyperlink ref="U7" r:id="rId30" display="http://www.gdls.com/index.php/products/stryker-family/stryker-icv"/>
    <hyperlink ref="AG7" r:id="rId31" display="http://www.gdls.com/index.php/products/stryker-family/stryker-icv"/>
    <hyperlink ref="AE7" r:id="rId32" display="http://www.dod.mil/pubs/foi/logistics_material_readiness/acq_bud_fin/SARs/DEC 2011 SAR/STRYKER - SAR - 31 DEC 2011.pdf"/>
    <hyperlink ref="AH7" r:id="rId33" display="http://en.wikipedia.org/wiki/Stryker"/>
    <hyperlink ref="I5" r:id="rId34" display="http://www.globalsecurity.org/military/systems/ground/iav-mgs.htm"/>
    <hyperlink ref="I6" r:id="rId35" display="http://www.globalsecurity.org/military/systems/ground/iav-mgs.htm"/>
    <hyperlink ref="I4" r:id="rId36" display="http://www.globalsecurity.org/military/systems/ground/iav-mgs.htm"/>
    <hyperlink ref="L4" r:id="rId37" display="http://en.wikipedia.org/wiki/M1128_Mobile_Gun_System"/>
    <hyperlink ref="AH9" r:id="rId38" display="http://en.wikipedia.org/wiki/Mk_19_grenade_launcher"/>
    <hyperlink ref="R19" r:id="rId39" display="http://www.fas.org/man/dod-101/sys/land/m1083.htm"/>
    <hyperlink ref="S19" r:id="rId40"/>
    <hyperlink ref="R21" r:id="rId41" display="http://www.amgeneral.com/files/specs-sheet-m1165-int.pdf"/>
    <hyperlink ref="S21" r:id="rId42" display="http://www.amgeneral.com/files/specs-sheet-m1165-int.pdf"/>
    <hyperlink ref="W21" r:id="rId43" display="http://www.amgeneral.com/files/specs-sheet-m1165-domestic-04-10.pdf"/>
    <hyperlink ref="X21" r:id="rId44" display="http://www.amgeneral.com/files/specs-sheet-m1165-domestic-04-10.pdf"/>
    <hyperlink ref="AG21" r:id="rId45" display="http://www.amgeneral.com/files/specs-sheet-m1165-int.pdf"/>
    <hyperlink ref="W24" r:id="rId46" display="http://www.army-technology.com/projects/oshkosh-mrap/"/>
    <hyperlink ref="X24" r:id="rId47" display="http://en.wikipedia.org/wiki/Oshkosh_M-ATV"/>
    <hyperlink ref="L27" r:id="rId48"/>
    <hyperlink ref="B27" r:id="rId49"/>
    <hyperlink ref="D27" r:id="rId50" display="http://en.wikipedia.org/wiki/Mk_19_grenade_launcher"/>
    <hyperlink ref="E27" r:id="rId51" display="http://en.wikipedia.org/wiki/Mk_19_grenade_launcher"/>
    <hyperlink ref="C27" r:id="rId52" display="http://en.wikipedia.org/wiki/Mk_19_grenade_launcher"/>
    <hyperlink ref="AH27" r:id="rId53" display="http://en.wikipedia.org/wiki/Mk_19_grenade_launcher"/>
    <hyperlink ref="C28" r:id="rId54" display="http://en.wikipedia.org/wiki/BGM-71_TOW"/>
    <hyperlink ref="E28" r:id="rId55" display="http://en.wikipedia.org/wiki/BGM-71_TOW"/>
    <hyperlink ref="F28" r:id="rId56" display="http://en.wikipedia.org/wiki/BGM-71_TOW"/>
    <hyperlink ref="AH24" r:id="rId57" display="http://en.wikipedia.org/wiki/Oshkosh_M-ATV"/>
    <hyperlink ref="R24" r:id="rId58" display="http://www.militaryfactory.com/armor/detail.asp?armor_id=320"/>
    <hyperlink ref="S24" r:id="rId59" display="http://www.militaryfactory.com/armor/detail.asp?armor_id=320"/>
    <hyperlink ref="Y24" r:id="rId60"/>
    <hyperlink ref="Y23" r:id="rId61"/>
    <hyperlink ref="W23" r:id="rId62" display="http://www.gdls.com/index.php/products/mrap-family/cougariss"/>
    <hyperlink ref="X23" r:id="rId63" display="http://www.gdls.com/index.php/products/mrap-family/cougariss"/>
    <hyperlink ref="Y17" r:id="rId64"/>
    <hyperlink ref="AG17" r:id="rId65" display="http://en.wikipedia.org/wiki/M113A3"/>
    <hyperlink ref="R17" r:id="rId66" display="http://en.wikipedia.org/wiki/M113A3"/>
    <hyperlink ref="S17" r:id="rId67" display="http://en.wikipedia.org/wiki/M113A3"/>
    <hyperlink ref="W17" r:id="rId68" display="http://en.wikipedia.org/wiki/M113A3"/>
    <hyperlink ref="X17" r:id="rId69" display="http://en.wikipedia.org/wiki/M113A3"/>
    <hyperlink ref="Y13" r:id="rId70"/>
    <hyperlink ref="X3" r:id="rId71" display="http://www.deagel.com/Main-Battle-Tanks/M1128-Stryker-MGS_a000514003.aspx"/>
  </hyperlinks>
  <pageMargins left="0.7" right="0.7" top="0.75" bottom="0.75" header="0.3" footer="0.3"/>
  <pageSetup orientation="portrait"/>
  <legacyDrawing r:id="rId7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
  <sheetViews>
    <sheetView workbookViewId="0">
      <pane ySplit="2" topLeftCell="A3" activePane="bottomLeft" state="frozen"/>
      <selection activeCell="H22" sqref="H22"/>
      <selection pane="bottomLeft" activeCell="H22" sqref="H22"/>
    </sheetView>
  </sheetViews>
  <sheetFormatPr baseColWidth="10" defaultColWidth="8.83203125" defaultRowHeight="14" x14ac:dyDescent="0"/>
  <cols>
    <col min="1" max="1" width="16" bestFit="1" customWidth="1"/>
    <col min="2" max="2" width="14.33203125" customWidth="1"/>
    <col min="3" max="10" width="6.83203125" customWidth="1"/>
    <col min="11" max="11" width="8.5" customWidth="1"/>
    <col min="12" max="31" width="6.83203125" customWidth="1"/>
  </cols>
  <sheetData>
    <row r="1" spans="1:31" ht="100.5" customHeight="1">
      <c r="A1" s="6" t="s">
        <v>283</v>
      </c>
      <c r="B1" s="306" t="s">
        <v>87</v>
      </c>
      <c r="C1" s="306"/>
      <c r="D1" s="306"/>
      <c r="E1" s="306"/>
      <c r="F1" s="306"/>
      <c r="G1" s="306"/>
      <c r="H1" s="306"/>
      <c r="I1" s="306"/>
      <c r="J1" s="306"/>
      <c r="K1" s="306"/>
      <c r="L1" s="306"/>
      <c r="M1" s="320" t="s">
        <v>77</v>
      </c>
      <c r="N1" s="320"/>
      <c r="O1" s="320"/>
      <c r="P1" s="320"/>
      <c r="Q1" s="331" t="s">
        <v>30</v>
      </c>
      <c r="R1" s="331"/>
      <c r="S1" s="331"/>
      <c r="T1" s="331"/>
      <c r="U1" s="331"/>
      <c r="V1" s="332" t="s">
        <v>243</v>
      </c>
      <c r="W1" s="332"/>
      <c r="X1" s="332"/>
      <c r="Y1" s="332"/>
      <c r="Z1" s="332"/>
      <c r="AA1" s="332"/>
      <c r="AB1" s="333" t="s">
        <v>255</v>
      </c>
      <c r="AC1" s="333"/>
      <c r="AD1" s="333"/>
      <c r="AE1" s="333"/>
    </row>
    <row r="2" spans="1:31" ht="123.75" customHeight="1">
      <c r="A2" s="28" t="s">
        <v>249</v>
      </c>
      <c r="B2" s="30" t="s">
        <v>257</v>
      </c>
      <c r="C2" s="30" t="s">
        <v>274</v>
      </c>
      <c r="D2" s="30" t="s">
        <v>275</v>
      </c>
      <c r="E2" s="30" t="s">
        <v>252</v>
      </c>
      <c r="F2" s="30" t="s">
        <v>259</v>
      </c>
      <c r="G2" s="30" t="s">
        <v>231</v>
      </c>
      <c r="H2" s="30" t="s">
        <v>232</v>
      </c>
      <c r="I2" s="30" t="s">
        <v>240</v>
      </c>
      <c r="J2" s="30" t="s">
        <v>241</v>
      </c>
      <c r="K2" s="30" t="s">
        <v>272</v>
      </c>
      <c r="L2" s="30" t="s">
        <v>253</v>
      </c>
      <c r="M2" s="35" t="s">
        <v>239</v>
      </c>
      <c r="N2" s="35" t="s">
        <v>233</v>
      </c>
      <c r="O2" s="35" t="s">
        <v>234</v>
      </c>
      <c r="P2" s="35" t="s">
        <v>235</v>
      </c>
      <c r="Q2" s="37" t="s">
        <v>238</v>
      </c>
      <c r="R2" s="37" t="s">
        <v>269</v>
      </c>
      <c r="S2" s="37" t="s">
        <v>236</v>
      </c>
      <c r="T2" s="37" t="s">
        <v>237</v>
      </c>
      <c r="U2" s="37" t="s">
        <v>242</v>
      </c>
      <c r="V2" s="39" t="s">
        <v>244</v>
      </c>
      <c r="W2" s="39" t="s">
        <v>245</v>
      </c>
      <c r="X2" s="39" t="s">
        <v>246</v>
      </c>
      <c r="Y2" s="39" t="s">
        <v>247</v>
      </c>
      <c r="Z2" s="39" t="s">
        <v>248</v>
      </c>
      <c r="AA2" s="40"/>
      <c r="AB2" s="41" t="s">
        <v>131</v>
      </c>
      <c r="AC2" s="41" t="s">
        <v>133</v>
      </c>
      <c r="AD2" s="41" t="s">
        <v>271</v>
      </c>
      <c r="AE2" s="41" t="s">
        <v>254</v>
      </c>
    </row>
    <row r="3" spans="1:31">
      <c r="A3" s="40" t="s">
        <v>285</v>
      </c>
      <c r="B3" s="102" t="s">
        <v>368</v>
      </c>
      <c r="C3" s="31">
        <v>1870</v>
      </c>
      <c r="D3" s="31">
        <v>12230</v>
      </c>
      <c r="E3" s="31">
        <v>1680</v>
      </c>
      <c r="F3" s="31"/>
      <c r="G3" s="31"/>
      <c r="H3" s="31">
        <v>40</v>
      </c>
      <c r="I3" s="31"/>
      <c r="J3" s="31">
        <v>15</v>
      </c>
      <c r="K3" s="31">
        <v>4</v>
      </c>
      <c r="L3" s="32"/>
      <c r="M3" s="36"/>
      <c r="N3" s="36"/>
      <c r="O3" s="36"/>
      <c r="P3" s="36"/>
      <c r="Q3" s="53"/>
      <c r="R3" s="53"/>
      <c r="S3" s="53"/>
      <c r="T3" s="53"/>
      <c r="U3" s="38"/>
      <c r="V3" s="40"/>
      <c r="W3" s="40"/>
      <c r="X3" s="40"/>
      <c r="Y3" s="40"/>
      <c r="Z3" s="40"/>
      <c r="AA3" s="40"/>
      <c r="AB3" s="42"/>
      <c r="AC3" s="42"/>
      <c r="AD3" s="54"/>
      <c r="AE3" s="42"/>
    </row>
    <row r="4" spans="1:31">
      <c r="A4" s="40" t="s">
        <v>286</v>
      </c>
      <c r="B4" s="31"/>
      <c r="C4" s="31"/>
      <c r="D4" s="31">
        <v>5000</v>
      </c>
      <c r="E4" s="31">
        <v>570</v>
      </c>
      <c r="F4" s="31"/>
      <c r="G4" s="31"/>
      <c r="H4" s="31"/>
      <c r="I4" s="31"/>
      <c r="J4" s="31"/>
      <c r="K4" s="31"/>
      <c r="L4" s="32"/>
      <c r="M4" s="36"/>
      <c r="N4" s="36"/>
      <c r="O4" s="36"/>
      <c r="P4" s="36"/>
      <c r="Q4" s="53"/>
      <c r="R4" s="53"/>
      <c r="S4" s="53"/>
      <c r="T4" s="53"/>
      <c r="U4" s="38"/>
      <c r="V4" s="40"/>
      <c r="W4" s="40"/>
      <c r="X4" s="40"/>
      <c r="Y4" s="40"/>
      <c r="Z4" s="40"/>
      <c r="AA4" s="40"/>
      <c r="AB4" s="42"/>
      <c r="AC4" s="42"/>
      <c r="AD4" s="54"/>
      <c r="AE4" s="42"/>
    </row>
    <row r="5" spans="1:31">
      <c r="A5" s="40" t="s">
        <v>267</v>
      </c>
      <c r="B5" s="102" t="s">
        <v>369</v>
      </c>
      <c r="C5" s="31"/>
      <c r="D5" s="31"/>
      <c r="E5" s="31"/>
      <c r="F5" s="31"/>
      <c r="G5" s="31"/>
      <c r="H5" s="31"/>
      <c r="I5" s="31"/>
      <c r="J5" s="31"/>
      <c r="K5" s="31">
        <v>10</v>
      </c>
      <c r="L5" s="32"/>
      <c r="M5" s="36"/>
      <c r="N5" s="36"/>
      <c r="O5" s="36"/>
      <c r="P5" s="36"/>
      <c r="Q5" s="53"/>
      <c r="R5" s="53"/>
      <c r="S5" s="53"/>
      <c r="T5" s="53"/>
      <c r="U5" s="38"/>
      <c r="V5" s="40"/>
      <c r="W5" s="40"/>
      <c r="X5" s="40"/>
      <c r="Y5" s="40"/>
      <c r="Z5" s="40"/>
      <c r="AA5" s="40"/>
      <c r="AB5" s="42"/>
      <c r="AC5" s="42"/>
      <c r="AD5" s="54"/>
      <c r="AE5" s="42"/>
    </row>
    <row r="6" spans="1:31">
      <c r="A6" s="40" t="s">
        <v>267</v>
      </c>
      <c r="B6" s="102" t="s">
        <v>290</v>
      </c>
      <c r="C6" s="102">
        <v>1800</v>
      </c>
      <c r="D6" s="102">
        <v>6800</v>
      </c>
      <c r="E6" s="102">
        <v>890</v>
      </c>
      <c r="F6" s="102"/>
      <c r="G6" s="102"/>
      <c r="H6" s="102">
        <v>200</v>
      </c>
      <c r="I6" s="55"/>
      <c r="J6" s="102"/>
      <c r="K6" s="102" t="s">
        <v>273</v>
      </c>
      <c r="L6" s="102">
        <v>3.33</v>
      </c>
      <c r="M6" s="36"/>
      <c r="N6" s="36"/>
      <c r="O6" s="36"/>
      <c r="P6" s="36"/>
      <c r="Q6" s="53"/>
      <c r="R6" s="53"/>
      <c r="S6" s="53"/>
      <c r="T6" s="53"/>
      <c r="U6" s="38"/>
      <c r="V6" s="40"/>
      <c r="W6" s="40"/>
      <c r="X6" s="40"/>
      <c r="Y6" s="40"/>
      <c r="Z6" s="40"/>
      <c r="AA6" s="40"/>
      <c r="AB6" s="42"/>
      <c r="AC6" s="42"/>
      <c r="AD6" s="54"/>
      <c r="AE6" s="42"/>
    </row>
    <row r="7" spans="1:31">
      <c r="A7" s="40" t="s">
        <v>267</v>
      </c>
      <c r="B7" s="102" t="s">
        <v>291</v>
      </c>
      <c r="C7" s="102">
        <v>800</v>
      </c>
      <c r="D7" s="102">
        <v>3725</v>
      </c>
      <c r="E7" s="102">
        <v>853</v>
      </c>
      <c r="F7" s="102"/>
      <c r="G7" s="102"/>
      <c r="H7" s="102">
        <v>2200</v>
      </c>
      <c r="I7" s="102"/>
      <c r="J7" s="102"/>
      <c r="K7" s="102" t="s">
        <v>276</v>
      </c>
      <c r="L7" s="103">
        <v>1.94</v>
      </c>
      <c r="M7" s="104"/>
      <c r="N7" s="36"/>
      <c r="O7" s="36"/>
      <c r="P7" s="36"/>
      <c r="Q7" s="53"/>
      <c r="R7" s="53"/>
      <c r="S7" s="53"/>
      <c r="T7" s="53"/>
      <c r="U7" s="38"/>
      <c r="V7" s="40"/>
      <c r="W7" s="40"/>
      <c r="X7" s="40"/>
      <c r="Y7" s="40"/>
      <c r="Z7" s="40"/>
      <c r="AA7" s="40"/>
      <c r="AB7" s="42"/>
      <c r="AC7" s="42"/>
      <c r="AD7" s="54"/>
      <c r="AE7" s="42"/>
    </row>
    <row r="8" spans="1:31">
      <c r="L8" s="29"/>
    </row>
    <row r="9" spans="1:31">
      <c r="L9" s="29"/>
    </row>
    <row r="10" spans="1:31">
      <c r="L10" s="29"/>
    </row>
    <row r="11" spans="1:31">
      <c r="L11" s="29"/>
    </row>
    <row r="12" spans="1:31">
      <c r="L12" s="29"/>
    </row>
    <row r="13" spans="1:31">
      <c r="L13" s="29"/>
    </row>
    <row r="14" spans="1:31">
      <c r="L14" s="29"/>
    </row>
    <row r="15" spans="1:31">
      <c r="L15" s="29"/>
    </row>
    <row r="16" spans="1:31">
      <c r="L16" s="29"/>
    </row>
  </sheetData>
  <mergeCells count="5">
    <mergeCell ref="B1:L1"/>
    <mergeCell ref="M1:P1"/>
    <mergeCell ref="Q1:U1"/>
    <mergeCell ref="V1:AA1"/>
    <mergeCell ref="AB1:AE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H22" sqref="H22"/>
    </sheetView>
  </sheetViews>
  <sheetFormatPr baseColWidth="10" defaultColWidth="8.83203125" defaultRowHeight="14" x14ac:dyDescent="0"/>
  <cols>
    <col min="1" max="1" width="18.33203125" customWidth="1"/>
    <col min="2" max="2" width="10.1640625" bestFit="1" customWidth="1"/>
    <col min="3" max="3" width="29.6640625" bestFit="1" customWidth="1"/>
  </cols>
  <sheetData>
    <row r="1" spans="1:3">
      <c r="A1" s="15">
        <v>3</v>
      </c>
      <c r="B1" s="10"/>
      <c r="C1" s="16" t="s">
        <v>140</v>
      </c>
    </row>
    <row r="2" spans="1:3">
      <c r="A2" s="17">
        <v>3.1</v>
      </c>
      <c r="B2" s="10" t="s">
        <v>72</v>
      </c>
      <c r="C2" s="18" t="s">
        <v>141</v>
      </c>
    </row>
    <row r="3" spans="1:3">
      <c r="A3" s="13" t="s">
        <v>142</v>
      </c>
      <c r="B3" s="10" t="s">
        <v>72</v>
      </c>
      <c r="C3" s="14" t="s">
        <v>143</v>
      </c>
    </row>
    <row r="4" spans="1:3">
      <c r="A4" s="13" t="s">
        <v>144</v>
      </c>
      <c r="B4" s="10" t="s">
        <v>72</v>
      </c>
      <c r="C4" s="14" t="s">
        <v>145</v>
      </c>
    </row>
    <row r="5" spans="1:3">
      <c r="A5" s="13" t="s">
        <v>146</v>
      </c>
      <c r="B5" s="10" t="s">
        <v>72</v>
      </c>
      <c r="C5" s="14" t="s">
        <v>147</v>
      </c>
    </row>
    <row r="6" spans="1:3">
      <c r="A6" s="13" t="s">
        <v>148</v>
      </c>
      <c r="B6" s="10" t="s">
        <v>72</v>
      </c>
      <c r="C6" s="14" t="s">
        <v>149</v>
      </c>
    </row>
    <row r="7" spans="1:3">
      <c r="A7" s="11" t="s">
        <v>150</v>
      </c>
      <c r="B7" s="10" t="s">
        <v>72</v>
      </c>
      <c r="C7" s="12" t="s">
        <v>151</v>
      </c>
    </row>
    <row r="8" spans="1:3">
      <c r="A8" s="13" t="s">
        <v>152</v>
      </c>
      <c r="B8" s="10" t="s">
        <v>72</v>
      </c>
      <c r="C8" s="14" t="s">
        <v>153</v>
      </c>
    </row>
    <row r="9" spans="1:3">
      <c r="A9" s="13" t="s">
        <v>154</v>
      </c>
      <c r="B9" s="10" t="s">
        <v>72</v>
      </c>
      <c r="C9" s="14" t="s">
        <v>155</v>
      </c>
    </row>
    <row r="10" spans="1:3">
      <c r="A10" s="13" t="s">
        <v>156</v>
      </c>
      <c r="B10" s="10" t="s">
        <v>72</v>
      </c>
      <c r="C10" s="14" t="s">
        <v>157</v>
      </c>
    </row>
    <row r="11" spans="1:3">
      <c r="A11" s="17">
        <v>3.2</v>
      </c>
      <c r="B11" s="10" t="s">
        <v>72</v>
      </c>
      <c r="C11" s="18" t="s">
        <v>158</v>
      </c>
    </row>
    <row r="12" spans="1:3">
      <c r="A12" s="13" t="s">
        <v>159</v>
      </c>
      <c r="B12" s="10" t="s">
        <v>72</v>
      </c>
      <c r="C12" s="14" t="s">
        <v>160</v>
      </c>
    </row>
    <row r="13" spans="1:3">
      <c r="A13" s="13" t="s">
        <v>161</v>
      </c>
      <c r="B13" s="10" t="s">
        <v>72</v>
      </c>
      <c r="C13" s="14" t="s">
        <v>162</v>
      </c>
    </row>
    <row r="14" spans="1:3">
      <c r="A14" s="13" t="s">
        <v>163</v>
      </c>
      <c r="B14" s="10" t="s">
        <v>72</v>
      </c>
      <c r="C14" s="14" t="s">
        <v>164</v>
      </c>
    </row>
    <row r="15" spans="1:3">
      <c r="A15" s="17">
        <v>3.3</v>
      </c>
      <c r="B15" s="10" t="s">
        <v>72</v>
      </c>
      <c r="C15" s="18" t="s">
        <v>165</v>
      </c>
    </row>
    <row r="16" spans="1:3">
      <c r="A16" s="17">
        <v>3.4</v>
      </c>
      <c r="B16" s="10" t="s">
        <v>72</v>
      </c>
      <c r="C16" s="18" t="s">
        <v>166</v>
      </c>
    </row>
    <row r="17" spans="1:3">
      <c r="A17" s="17">
        <v>3.5</v>
      </c>
      <c r="B17" s="10" t="s">
        <v>72</v>
      </c>
      <c r="C17" s="18" t="s">
        <v>167</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zoomScale="75" zoomScaleNormal="75" zoomScalePageLayoutView="75" workbookViewId="0">
      <selection activeCell="H13" sqref="H13"/>
    </sheetView>
  </sheetViews>
  <sheetFormatPr baseColWidth="10" defaultColWidth="11.5" defaultRowHeight="12" x14ac:dyDescent="0"/>
  <cols>
    <col min="1" max="1" width="18.5" style="130" customWidth="1"/>
    <col min="2" max="8" width="15.1640625" style="130" customWidth="1"/>
    <col min="9" max="9" width="14" style="130" customWidth="1"/>
    <col min="10" max="10" width="13.33203125" style="130" customWidth="1"/>
    <col min="11" max="11" width="12.33203125" style="130" customWidth="1"/>
    <col min="12" max="13" width="11.5" style="130"/>
    <col min="14" max="14" width="18.5" style="130" customWidth="1"/>
    <col min="15" max="18" width="11.6640625" style="130" customWidth="1"/>
    <col min="19" max="16384" width="11.5" style="130"/>
  </cols>
  <sheetData>
    <row r="1" spans="1:17" ht="13" thickBot="1">
      <c r="B1" s="141" t="s">
        <v>401</v>
      </c>
      <c r="C1" s="342" t="s">
        <v>87</v>
      </c>
      <c r="D1" s="342"/>
      <c r="E1" s="342"/>
      <c r="F1" s="342"/>
      <c r="G1" s="342" t="s">
        <v>243</v>
      </c>
      <c r="H1" s="342"/>
    </row>
    <row r="2" spans="1:17" ht="51">
      <c r="A2" s="127" t="s">
        <v>382</v>
      </c>
      <c r="B2" s="128" t="s">
        <v>383</v>
      </c>
      <c r="C2" s="128" t="s">
        <v>397</v>
      </c>
      <c r="D2" s="128" t="s">
        <v>398</v>
      </c>
      <c r="E2" s="128" t="s">
        <v>399</v>
      </c>
      <c r="F2" s="128" t="s">
        <v>384</v>
      </c>
      <c r="G2" s="128" t="s">
        <v>402</v>
      </c>
      <c r="H2" s="128" t="s">
        <v>403</v>
      </c>
      <c r="I2" s="128" t="s">
        <v>385</v>
      </c>
      <c r="J2" s="128" t="s">
        <v>386</v>
      </c>
      <c r="K2" s="129" t="s">
        <v>387</v>
      </c>
      <c r="N2" s="140" t="s">
        <v>390</v>
      </c>
      <c r="O2" s="136" t="s">
        <v>391</v>
      </c>
      <c r="P2" s="136"/>
      <c r="Q2" s="136"/>
    </row>
    <row r="3" spans="1:17" ht="34">
      <c r="A3" s="131"/>
      <c r="B3" s="132" t="s">
        <v>388</v>
      </c>
      <c r="C3" s="132" t="s">
        <v>388</v>
      </c>
      <c r="D3" s="132" t="s">
        <v>389</v>
      </c>
      <c r="E3" s="132" t="s">
        <v>400</v>
      </c>
      <c r="F3" s="132"/>
      <c r="G3" s="132"/>
      <c r="H3" s="132"/>
      <c r="I3" s="132"/>
      <c r="J3" s="132"/>
      <c r="K3" s="133"/>
      <c r="N3" s="140"/>
      <c r="O3" s="136">
        <v>1</v>
      </c>
      <c r="P3" s="136">
        <v>2</v>
      </c>
      <c r="Q3" s="136">
        <v>3</v>
      </c>
    </row>
    <row r="4" spans="1:17" ht="15">
      <c r="A4" s="134">
        <v>1</v>
      </c>
      <c r="B4" s="134">
        <v>4</v>
      </c>
      <c r="C4" s="134">
        <v>5</v>
      </c>
      <c r="D4" s="134">
        <v>1.4</v>
      </c>
      <c r="E4" s="134">
        <v>6</v>
      </c>
      <c r="F4" s="134">
        <v>0.8</v>
      </c>
      <c r="G4" s="134">
        <v>0.35</v>
      </c>
      <c r="H4" s="134" t="s">
        <v>404</v>
      </c>
      <c r="I4" s="134">
        <v>3.46</v>
      </c>
      <c r="J4" s="134">
        <v>5.1740000000000004</v>
      </c>
      <c r="K4" s="134">
        <v>7.5579999999999998</v>
      </c>
      <c r="N4" s="137" t="s">
        <v>383</v>
      </c>
      <c r="O4" s="138">
        <v>38000</v>
      </c>
      <c r="P4" s="138">
        <v>60000</v>
      </c>
      <c r="Q4" s="138">
        <v>70000</v>
      </c>
    </row>
    <row r="5" spans="1:17" ht="15">
      <c r="A5" s="135">
        <f>A4+1</f>
        <v>2</v>
      </c>
      <c r="B5" s="135">
        <v>6</v>
      </c>
      <c r="C5" s="135">
        <v>9</v>
      </c>
      <c r="D5" s="135">
        <v>2</v>
      </c>
      <c r="E5" s="135">
        <v>12</v>
      </c>
      <c r="F5" s="135">
        <v>0.95</v>
      </c>
      <c r="G5" s="135">
        <v>0.15</v>
      </c>
      <c r="H5" s="135"/>
      <c r="I5" s="135">
        <v>3.12</v>
      </c>
      <c r="J5" s="135">
        <v>4.3940000000000001</v>
      </c>
      <c r="K5" s="135">
        <v>7.1040000000000001</v>
      </c>
      <c r="N5" s="137" t="s">
        <v>392</v>
      </c>
      <c r="O5" s="137">
        <v>0.85</v>
      </c>
      <c r="P5" s="137">
        <v>0.82</v>
      </c>
      <c r="Q5" s="137">
        <v>0.75</v>
      </c>
    </row>
    <row r="6" spans="1:17">
      <c r="N6" s="137" t="s">
        <v>393</v>
      </c>
      <c r="O6" s="137">
        <v>2</v>
      </c>
      <c r="P6" s="137">
        <v>3</v>
      </c>
      <c r="Q6" s="137">
        <v>3</v>
      </c>
    </row>
    <row r="8" spans="1:17">
      <c r="O8" s="130" t="s">
        <v>394</v>
      </c>
      <c r="P8" s="130" t="s">
        <v>395</v>
      </c>
      <c r="Q8" s="130" t="s">
        <v>396</v>
      </c>
    </row>
    <row r="9" spans="1:17">
      <c r="N9" s="130">
        <v>1</v>
      </c>
      <c r="O9" s="139">
        <v>-6.6E-4</v>
      </c>
      <c r="P9" s="139">
        <v>4.0000000000000001E-3</v>
      </c>
      <c r="Q9" s="139">
        <v>8.6560000000000005E-3</v>
      </c>
    </row>
    <row r="10" spans="1:17">
      <c r="N10" s="130">
        <v>2</v>
      </c>
      <c r="O10" s="139">
        <v>-6.6E-4</v>
      </c>
      <c r="P10" s="139">
        <v>4.0000000000000001E-3</v>
      </c>
      <c r="Q10" s="139">
        <v>8.6560000000000005E-3</v>
      </c>
    </row>
    <row r="11" spans="1:17">
      <c r="N11" s="130">
        <v>3</v>
      </c>
      <c r="O11" s="139">
        <v>-6.6E-4</v>
      </c>
      <c r="P11" s="139">
        <v>4.0000000000000001E-3</v>
      </c>
      <c r="Q11" s="139">
        <v>8.6560000000000005E-3</v>
      </c>
    </row>
  </sheetData>
  <mergeCells count="2">
    <mergeCell ref="C1:F1"/>
    <mergeCell ref="G1:H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3"/>
  <sheetViews>
    <sheetView workbookViewId="0">
      <selection activeCell="H13" sqref="H13"/>
    </sheetView>
  </sheetViews>
  <sheetFormatPr baseColWidth="10" defaultColWidth="8.83203125" defaultRowHeight="14" x14ac:dyDescent="0"/>
  <sheetData>
    <row r="13" spans="8:8">
      <c r="H13" s="155"/>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B28" sqref="B28"/>
    </sheetView>
  </sheetViews>
  <sheetFormatPr baseColWidth="10" defaultColWidth="8.83203125" defaultRowHeight="14" x14ac:dyDescent="0"/>
  <cols>
    <col min="2" max="2" width="10.6640625" bestFit="1" customWidth="1"/>
    <col min="3" max="3" width="12.1640625" bestFit="1" customWidth="1"/>
  </cols>
  <sheetData>
    <row r="1" spans="1:15">
      <c r="A1" s="101" t="s">
        <v>463</v>
      </c>
    </row>
    <row r="2" spans="1:15">
      <c r="B2" s="101" t="s">
        <v>465</v>
      </c>
      <c r="C2" s="101" t="s">
        <v>466</v>
      </c>
    </row>
    <row r="3" spans="1:15">
      <c r="A3" s="101" t="s">
        <v>464</v>
      </c>
      <c r="B3" s="101" t="s">
        <v>467</v>
      </c>
      <c r="D3" s="101" t="s">
        <v>473</v>
      </c>
    </row>
    <row r="4" spans="1:15">
      <c r="A4" s="101" t="s">
        <v>468</v>
      </c>
    </row>
    <row r="5" spans="1:15">
      <c r="A5" s="101" t="s">
        <v>469</v>
      </c>
    </row>
    <row r="6" spans="1:15">
      <c r="A6" s="101" t="s">
        <v>470</v>
      </c>
      <c r="O6">
        <f>400000+360000+320000+200000+200000+155000+147000</f>
        <v>1782000</v>
      </c>
    </row>
    <row r="7" spans="1:15">
      <c r="A7" s="101" t="s">
        <v>250</v>
      </c>
      <c r="B7" s="101" t="s">
        <v>475</v>
      </c>
      <c r="D7" t="s">
        <v>474</v>
      </c>
      <c r="O7">
        <f>O6/7</f>
        <v>254571.42857142858</v>
      </c>
    </row>
    <row r="8" spans="1:15">
      <c r="A8" s="101" t="s">
        <v>471</v>
      </c>
      <c r="C8" s="227">
        <v>254571</v>
      </c>
      <c r="E8" t="s">
        <v>476</v>
      </c>
    </row>
    <row r="9" spans="1:15">
      <c r="A9" s="101" t="s">
        <v>472</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23"/>
  <sheetViews>
    <sheetView zoomScale="60" zoomScaleNormal="60" zoomScalePageLayoutView="60" workbookViewId="0">
      <pane ySplit="2" topLeftCell="A3" activePane="bottomLeft" state="frozen"/>
      <selection activeCell="B1" sqref="B1"/>
      <selection pane="bottomLeft" activeCell="BK11" sqref="BK11"/>
    </sheetView>
  </sheetViews>
  <sheetFormatPr baseColWidth="10" defaultColWidth="8.83203125" defaultRowHeight="14" x14ac:dyDescent="0"/>
  <cols>
    <col min="1" max="1" width="47.5" style="67" bestFit="1" customWidth="1"/>
    <col min="2" max="23" width="3.6640625" style="108" bestFit="1" customWidth="1"/>
    <col min="24" max="28" width="3.6640625" style="101" bestFit="1" customWidth="1"/>
    <col min="29" max="29" width="3.6640625" style="101" customWidth="1"/>
    <col min="30" max="30" width="3.6640625" style="101" bestFit="1" customWidth="1"/>
    <col min="31" max="31" width="3.6640625" style="108" bestFit="1" customWidth="1"/>
    <col min="32" max="32" width="3.6640625" style="108" customWidth="1"/>
    <col min="33" max="41" width="3.6640625" style="108" bestFit="1" customWidth="1"/>
    <col min="42" max="42" width="3.6640625" style="108" customWidth="1"/>
    <col min="43" max="44" width="3.6640625" style="108" bestFit="1" customWidth="1"/>
    <col min="45" max="50" width="3.6640625" style="101" bestFit="1" customWidth="1"/>
    <col min="51" max="55" width="3.6640625" style="101" customWidth="1"/>
    <col min="56" max="71" width="3.6640625" style="101" bestFit="1" customWidth="1"/>
    <col min="72" max="106" width="3.6640625" style="101" customWidth="1"/>
    <col min="107" max="16384" width="8.83203125" style="101"/>
  </cols>
  <sheetData>
    <row r="1" spans="1:111">
      <c r="B1" s="290" t="s">
        <v>243</v>
      </c>
      <c r="C1" s="290"/>
      <c r="D1" s="290"/>
      <c r="E1" s="290"/>
      <c r="F1" s="290"/>
      <c r="G1" s="290"/>
      <c r="H1" s="290"/>
      <c r="I1" s="290"/>
      <c r="J1" s="290"/>
      <c r="K1" s="290"/>
      <c r="L1" s="290"/>
      <c r="M1" s="290"/>
      <c r="N1" s="290"/>
      <c r="O1" s="290"/>
      <c r="P1" s="291" t="s">
        <v>30</v>
      </c>
      <c r="Q1" s="291"/>
      <c r="R1" s="291"/>
      <c r="S1" s="291"/>
      <c r="T1" s="291"/>
      <c r="U1" s="291"/>
      <c r="V1" s="291"/>
      <c r="W1" s="291"/>
      <c r="X1" s="291"/>
      <c r="Y1" s="291"/>
      <c r="Z1" s="291"/>
      <c r="AA1" s="291"/>
      <c r="AB1" s="291"/>
      <c r="AC1" s="291"/>
      <c r="AD1" s="291"/>
      <c r="AE1" s="291"/>
      <c r="AF1" s="291"/>
      <c r="AG1" s="291"/>
      <c r="AH1" s="291"/>
      <c r="AI1" s="291"/>
      <c r="AJ1" s="291"/>
      <c r="AK1" s="291"/>
      <c r="AL1" s="291"/>
      <c r="AM1" s="292" t="s">
        <v>401</v>
      </c>
      <c r="AN1" s="292"/>
      <c r="AO1" s="292"/>
      <c r="AP1" s="292"/>
      <c r="AQ1" s="292"/>
      <c r="AR1" s="292"/>
      <c r="AS1" s="287" t="s">
        <v>87</v>
      </c>
      <c r="AT1" s="288"/>
      <c r="AU1" s="288"/>
      <c r="AV1" s="288"/>
      <c r="AW1" s="288"/>
      <c r="AX1" s="288"/>
      <c r="AY1" s="288"/>
      <c r="AZ1" s="288"/>
      <c r="BA1" s="288"/>
      <c r="BB1" s="288"/>
      <c r="BC1" s="288"/>
      <c r="BD1" s="288"/>
      <c r="BE1" s="288"/>
      <c r="BF1" s="288"/>
      <c r="BG1" s="288"/>
      <c r="BH1" s="289"/>
      <c r="BI1" s="284" t="s">
        <v>477</v>
      </c>
      <c r="BJ1" s="285"/>
      <c r="BK1" s="285"/>
      <c r="BL1" s="286"/>
      <c r="BM1" s="281" t="s">
        <v>118</v>
      </c>
      <c r="BN1" s="282"/>
      <c r="BO1" s="282"/>
      <c r="BP1" s="282"/>
      <c r="BQ1" s="283"/>
      <c r="BR1" s="279" t="s">
        <v>130</v>
      </c>
      <c r="BS1" s="280"/>
      <c r="BT1" s="280"/>
      <c r="BU1" s="280"/>
      <c r="BV1" s="280"/>
      <c r="BW1" s="280"/>
    </row>
    <row r="2" spans="1:111" s="67" customFormat="1" ht="339" customHeight="1">
      <c r="A2" s="68" t="s">
        <v>282</v>
      </c>
      <c r="B2" s="109" t="s">
        <v>243</v>
      </c>
      <c r="C2" s="49" t="s">
        <v>6</v>
      </c>
      <c r="D2" s="109" t="s">
        <v>180</v>
      </c>
      <c r="E2" s="49" t="s">
        <v>8</v>
      </c>
      <c r="F2" s="49" t="s">
        <v>10</v>
      </c>
      <c r="G2" s="49" t="s">
        <v>12</v>
      </c>
      <c r="H2" s="49" t="s">
        <v>14</v>
      </c>
      <c r="I2" s="49" t="s">
        <v>16</v>
      </c>
      <c r="J2" s="109" t="s">
        <v>490</v>
      </c>
      <c r="K2" s="109" t="s">
        <v>491</v>
      </c>
      <c r="L2" s="109" t="s">
        <v>492</v>
      </c>
      <c r="M2" s="49" t="s">
        <v>25</v>
      </c>
      <c r="N2" s="109" t="s">
        <v>493</v>
      </c>
      <c r="O2" s="49" t="s">
        <v>29</v>
      </c>
      <c r="P2" s="50" t="s">
        <v>30</v>
      </c>
      <c r="Q2" s="50" t="s">
        <v>32</v>
      </c>
      <c r="R2" s="50" t="s">
        <v>34</v>
      </c>
      <c r="S2" s="50" t="s">
        <v>36</v>
      </c>
      <c r="T2" s="50" t="s">
        <v>38</v>
      </c>
      <c r="U2" s="50" t="s">
        <v>40</v>
      </c>
      <c r="V2" s="50" t="s">
        <v>42</v>
      </c>
      <c r="W2" s="50" t="s">
        <v>44</v>
      </c>
      <c r="X2" s="43" t="s">
        <v>46</v>
      </c>
      <c r="Y2" s="43" t="s">
        <v>49</v>
      </c>
      <c r="Z2" s="43" t="s">
        <v>51</v>
      </c>
      <c r="AA2" s="43" t="s">
        <v>53</v>
      </c>
      <c r="AB2" s="43" t="s">
        <v>55</v>
      </c>
      <c r="AC2" s="43" t="s">
        <v>57</v>
      </c>
      <c r="AD2" s="43" t="s">
        <v>61</v>
      </c>
      <c r="AE2" s="50" t="s">
        <v>62</v>
      </c>
      <c r="AF2" s="50" t="s">
        <v>63</v>
      </c>
      <c r="AG2" s="50" t="s">
        <v>64</v>
      </c>
      <c r="AH2" s="50" t="s">
        <v>66</v>
      </c>
      <c r="AI2" s="50" t="s">
        <v>68</v>
      </c>
      <c r="AJ2" s="50" t="s">
        <v>71</v>
      </c>
      <c r="AK2" s="50" t="s">
        <v>74</v>
      </c>
      <c r="AL2" s="50" t="s">
        <v>76</v>
      </c>
      <c r="AM2" s="51" t="s">
        <v>77</v>
      </c>
      <c r="AN2" s="51" t="s">
        <v>79</v>
      </c>
      <c r="AO2" s="51" t="s">
        <v>81</v>
      </c>
      <c r="AP2" s="52" t="s">
        <v>223</v>
      </c>
      <c r="AQ2" s="52" t="s">
        <v>494</v>
      </c>
      <c r="AR2" s="51" t="s">
        <v>86</v>
      </c>
      <c r="AS2" s="44" t="s">
        <v>87</v>
      </c>
      <c r="AT2" s="44" t="s">
        <v>89</v>
      </c>
      <c r="AU2" s="257" t="s">
        <v>489</v>
      </c>
      <c r="AV2" s="44" t="s">
        <v>93</v>
      </c>
      <c r="AW2" s="257" t="s">
        <v>488</v>
      </c>
      <c r="AX2" s="44" t="s">
        <v>97</v>
      </c>
      <c r="AY2" s="257" t="s">
        <v>437</v>
      </c>
      <c r="AZ2" s="257" t="s">
        <v>438</v>
      </c>
      <c r="BA2" s="257" t="s">
        <v>439</v>
      </c>
      <c r="BB2" s="44" t="s">
        <v>101</v>
      </c>
      <c r="BC2" s="44" t="s">
        <v>102</v>
      </c>
      <c r="BD2" s="44" t="s">
        <v>103</v>
      </c>
      <c r="BE2" s="44" t="s">
        <v>104</v>
      </c>
      <c r="BF2" s="44" t="s">
        <v>106</v>
      </c>
      <c r="BG2" s="44" t="s">
        <v>108</v>
      </c>
      <c r="BH2" s="44" t="s">
        <v>110</v>
      </c>
      <c r="BI2" s="45" t="s">
        <v>111</v>
      </c>
      <c r="BJ2" s="45" t="s">
        <v>114</v>
      </c>
      <c r="BK2" s="45" t="s">
        <v>116</v>
      </c>
      <c r="BL2" s="45" t="s">
        <v>117</v>
      </c>
      <c r="BM2" s="46" t="s">
        <v>118</v>
      </c>
      <c r="BN2" s="258" t="s">
        <v>495</v>
      </c>
      <c r="BO2" s="46" t="s">
        <v>122</v>
      </c>
      <c r="BP2" s="46" t="s">
        <v>124</v>
      </c>
      <c r="BQ2" s="46" t="s">
        <v>125</v>
      </c>
      <c r="BR2" s="47" t="s">
        <v>128</v>
      </c>
      <c r="BS2" s="48" t="s">
        <v>129</v>
      </c>
      <c r="BT2" s="48" t="s">
        <v>130</v>
      </c>
      <c r="BU2" s="48" t="s">
        <v>131</v>
      </c>
      <c r="BV2" s="48" t="s">
        <v>132</v>
      </c>
      <c r="BW2" s="48" t="s">
        <v>133</v>
      </c>
      <c r="BX2" s="22" t="s">
        <v>134</v>
      </c>
      <c r="BY2" s="22" t="s">
        <v>135</v>
      </c>
      <c r="BZ2" s="22" t="s">
        <v>136</v>
      </c>
      <c r="CA2" s="22" t="s">
        <v>137</v>
      </c>
      <c r="CB2" s="22" t="s">
        <v>138</v>
      </c>
      <c r="CC2" s="22" t="s">
        <v>139</v>
      </c>
      <c r="CD2" s="23" t="s">
        <v>140</v>
      </c>
      <c r="CE2" s="22" t="s">
        <v>141</v>
      </c>
      <c r="CF2" s="22" t="s">
        <v>143</v>
      </c>
      <c r="CG2" s="22" t="s">
        <v>145</v>
      </c>
      <c r="CH2" s="22" t="s">
        <v>147</v>
      </c>
      <c r="CI2" s="22" t="s">
        <v>149</v>
      </c>
      <c r="CJ2" s="22" t="s">
        <v>151</v>
      </c>
      <c r="CK2" s="22" t="s">
        <v>153</v>
      </c>
      <c r="CL2" s="22" t="s">
        <v>155</v>
      </c>
      <c r="CM2" s="22" t="s">
        <v>157</v>
      </c>
      <c r="CN2" s="22" t="s">
        <v>158</v>
      </c>
      <c r="CO2" s="22" t="s">
        <v>160</v>
      </c>
      <c r="CP2" s="22" t="s">
        <v>162</v>
      </c>
      <c r="CQ2" s="22" t="s">
        <v>164</v>
      </c>
      <c r="CR2" s="22" t="s">
        <v>165</v>
      </c>
      <c r="CS2" s="22" t="s">
        <v>166</v>
      </c>
      <c r="CT2" s="22" t="s">
        <v>167</v>
      </c>
      <c r="CU2" s="23" t="s">
        <v>168</v>
      </c>
      <c r="CV2" s="22" t="s">
        <v>169</v>
      </c>
      <c r="CW2" s="22" t="s">
        <v>170</v>
      </c>
      <c r="CX2" s="22" t="s">
        <v>171</v>
      </c>
      <c r="CY2" s="22" t="s">
        <v>172</v>
      </c>
      <c r="CZ2" s="22" t="s">
        <v>173</v>
      </c>
      <c r="DA2" s="22" t="s">
        <v>174</v>
      </c>
      <c r="DB2" s="22" t="s">
        <v>175</v>
      </c>
      <c r="DC2" s="22" t="s">
        <v>176</v>
      </c>
      <c r="DD2" s="22" t="s">
        <v>177</v>
      </c>
      <c r="DE2" s="22" t="s">
        <v>178</v>
      </c>
      <c r="DF2" s="22" t="s">
        <v>179</v>
      </c>
    </row>
    <row r="3" spans="1:111">
      <c r="A3" s="236" t="s">
        <v>478</v>
      </c>
      <c r="B3" s="250"/>
      <c r="C3" s="251"/>
      <c r="D3" s="251"/>
      <c r="E3" s="251"/>
      <c r="F3" s="251"/>
      <c r="G3" s="251"/>
      <c r="H3" s="251"/>
      <c r="I3" s="251"/>
      <c r="J3" s="251"/>
      <c r="K3" s="251"/>
      <c r="L3" s="251"/>
      <c r="M3" s="251"/>
      <c r="N3" s="251"/>
      <c r="O3" s="251"/>
      <c r="P3" s="251" t="s">
        <v>445</v>
      </c>
      <c r="Q3" s="251" t="s">
        <v>445</v>
      </c>
      <c r="R3" s="251" t="s">
        <v>445</v>
      </c>
      <c r="S3" s="251" t="s">
        <v>445</v>
      </c>
      <c r="T3" s="251" t="s">
        <v>445</v>
      </c>
      <c r="U3" s="251" t="s">
        <v>445</v>
      </c>
      <c r="V3" s="251" t="s">
        <v>445</v>
      </c>
      <c r="W3" s="251" t="s">
        <v>445</v>
      </c>
      <c r="X3" s="251" t="s">
        <v>445</v>
      </c>
      <c r="Y3" s="251" t="s">
        <v>445</v>
      </c>
      <c r="Z3" s="251" t="s">
        <v>445</v>
      </c>
      <c r="AA3" s="251" t="s">
        <v>445</v>
      </c>
      <c r="AB3" s="251" t="s">
        <v>445</v>
      </c>
      <c r="AC3" s="251" t="s">
        <v>445</v>
      </c>
      <c r="AD3" s="251" t="s">
        <v>445</v>
      </c>
      <c r="AE3" s="251" t="s">
        <v>445</v>
      </c>
      <c r="AF3" s="251" t="s">
        <v>445</v>
      </c>
      <c r="AG3" s="251"/>
      <c r="AH3" s="251"/>
      <c r="AI3" s="251"/>
      <c r="AJ3" s="251"/>
      <c r="AK3" s="251"/>
      <c r="AL3" s="251"/>
      <c r="AM3" s="251" t="s">
        <v>445</v>
      </c>
      <c r="AN3" s="251"/>
      <c r="AO3" s="251"/>
      <c r="AP3" s="251"/>
      <c r="AQ3" s="251"/>
      <c r="AR3" s="251"/>
      <c r="AS3" s="251"/>
      <c r="AT3" s="251"/>
      <c r="AU3" s="251"/>
      <c r="AV3" s="251"/>
      <c r="AW3" s="251"/>
      <c r="AX3" s="251"/>
      <c r="AY3" s="251"/>
      <c r="AZ3" s="251"/>
      <c r="BA3" s="251"/>
      <c r="BB3" s="251"/>
      <c r="BC3" s="251"/>
      <c r="BD3" s="251"/>
      <c r="BE3" s="251"/>
      <c r="BF3" s="251"/>
      <c r="BG3" s="251"/>
      <c r="BH3" s="251"/>
      <c r="BI3" s="251" t="s">
        <v>445</v>
      </c>
      <c r="BJ3" s="251" t="s">
        <v>445</v>
      </c>
      <c r="BK3" s="251" t="s">
        <v>445</v>
      </c>
      <c r="BL3" s="251" t="s">
        <v>445</v>
      </c>
      <c r="BM3" s="251"/>
      <c r="BN3" s="251"/>
      <c r="BO3" s="251"/>
      <c r="BP3" s="251"/>
      <c r="BQ3" s="251"/>
      <c r="BR3" s="251"/>
      <c r="BS3" s="251"/>
      <c r="BT3" s="251"/>
      <c r="BU3" s="251"/>
      <c r="BV3" s="251"/>
      <c r="BW3" s="251"/>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row>
    <row r="4" spans="1:111">
      <c r="A4" s="237" t="s">
        <v>479</v>
      </c>
      <c r="B4" s="251"/>
      <c r="C4" s="250" t="s">
        <v>445</v>
      </c>
      <c r="D4" s="251" t="s">
        <v>445</v>
      </c>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c r="AT4" s="251"/>
      <c r="AU4" s="251"/>
      <c r="AV4" s="251"/>
      <c r="AW4" s="251"/>
      <c r="AX4" s="251"/>
      <c r="AY4" s="251"/>
      <c r="AZ4" s="251"/>
      <c r="BA4" s="251"/>
      <c r="BB4" s="251"/>
      <c r="BC4" s="251"/>
      <c r="BD4" s="251"/>
      <c r="BE4" s="251"/>
      <c r="BF4" s="251"/>
      <c r="BG4" s="251"/>
      <c r="BH4" s="251"/>
      <c r="BI4" s="251"/>
      <c r="BJ4" s="251"/>
      <c r="BK4" s="251"/>
      <c r="BL4" s="251"/>
      <c r="BM4" s="251"/>
      <c r="BN4" s="251"/>
      <c r="BO4" s="251"/>
      <c r="BP4" s="251"/>
      <c r="BQ4" s="251"/>
      <c r="BR4" s="251"/>
      <c r="BS4" s="251"/>
      <c r="BT4" s="251"/>
      <c r="BU4" s="251"/>
      <c r="BV4" s="251"/>
      <c r="BW4" s="251"/>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row>
    <row r="5" spans="1:111">
      <c r="A5" s="237" t="s">
        <v>480</v>
      </c>
      <c r="B5" s="251"/>
      <c r="C5" s="251"/>
      <c r="D5" s="250"/>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51"/>
      <c r="BC5" s="251"/>
      <c r="BD5" s="251"/>
      <c r="BE5" s="251"/>
      <c r="BF5" s="251"/>
      <c r="BG5" s="251"/>
      <c r="BH5" s="251"/>
      <c r="BI5" s="251"/>
      <c r="BJ5" s="251"/>
      <c r="BK5" s="251"/>
      <c r="BL5" s="251"/>
      <c r="BM5" s="251"/>
      <c r="BN5" s="251"/>
      <c r="BO5" s="251"/>
      <c r="BP5" s="251"/>
      <c r="BQ5" s="251"/>
      <c r="BR5" s="251" t="s">
        <v>445</v>
      </c>
      <c r="BS5" s="251" t="s">
        <v>445</v>
      </c>
      <c r="BT5" s="251"/>
      <c r="BU5" s="251"/>
      <c r="BV5" s="251"/>
      <c r="BW5" s="251"/>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row>
    <row r="6" spans="1:111" ht="18">
      <c r="A6" s="237" t="s">
        <v>481</v>
      </c>
      <c r="B6" s="251"/>
      <c r="C6" s="251"/>
      <c r="D6" s="251"/>
      <c r="E6" s="250"/>
      <c r="F6" s="251"/>
      <c r="G6" s="251"/>
      <c r="H6" s="251"/>
      <c r="I6" s="251"/>
      <c r="J6" s="251"/>
      <c r="K6" s="251"/>
      <c r="L6" s="251"/>
      <c r="M6" s="251"/>
      <c r="N6" s="251"/>
      <c r="O6" s="251"/>
      <c r="P6" s="251"/>
      <c r="Q6" s="251"/>
      <c r="R6" s="251"/>
      <c r="S6" s="251"/>
      <c r="T6" s="251"/>
      <c r="U6" s="251"/>
      <c r="V6" s="251"/>
      <c r="W6" s="251"/>
      <c r="X6" s="251"/>
      <c r="Y6" s="251"/>
      <c r="Z6" s="251"/>
      <c r="AA6" s="251"/>
      <c r="AB6" s="251"/>
      <c r="AC6" s="251"/>
      <c r="AD6" s="251"/>
      <c r="AE6" s="251"/>
      <c r="AF6" s="251"/>
      <c r="AG6" s="251" t="s">
        <v>445</v>
      </c>
      <c r="AH6" s="251" t="s">
        <v>445</v>
      </c>
      <c r="AI6" s="251" t="s">
        <v>445</v>
      </c>
      <c r="AJ6" s="251" t="s">
        <v>445</v>
      </c>
      <c r="AK6" s="252" t="s">
        <v>445</v>
      </c>
      <c r="AL6" s="251" t="s">
        <v>445</v>
      </c>
      <c r="AM6" s="251"/>
      <c r="AN6" s="251"/>
      <c r="AO6" s="251"/>
      <c r="AP6" s="251"/>
      <c r="AQ6" s="251"/>
      <c r="AR6" s="251"/>
      <c r="AS6" s="251"/>
      <c r="AT6" s="251"/>
      <c r="AU6" s="251"/>
      <c r="AV6" s="251"/>
      <c r="AW6" s="251"/>
      <c r="AX6" s="251"/>
      <c r="AY6" s="251"/>
      <c r="AZ6" s="251"/>
      <c r="BA6" s="251"/>
      <c r="BB6" s="251"/>
      <c r="BC6" s="251"/>
      <c r="BD6" s="251"/>
      <c r="BE6" s="251"/>
      <c r="BF6" s="251"/>
      <c r="BG6" s="251"/>
      <c r="BH6" s="251"/>
      <c r="BI6" s="251"/>
      <c r="BJ6" s="251"/>
      <c r="BK6" s="251"/>
      <c r="BL6" s="251"/>
      <c r="BM6" s="251"/>
      <c r="BN6" s="251"/>
      <c r="BO6" s="251"/>
      <c r="BP6" s="251"/>
      <c r="BQ6" s="251"/>
      <c r="BR6" s="251"/>
      <c r="BS6" s="251"/>
      <c r="BT6" s="251"/>
      <c r="BU6" s="251"/>
      <c r="BV6" s="251"/>
      <c r="BW6" s="251"/>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row>
    <row r="7" spans="1:111" ht="18">
      <c r="A7" s="237" t="s">
        <v>482</v>
      </c>
      <c r="B7" s="251" t="s">
        <v>445</v>
      </c>
      <c r="C7" s="251" t="s">
        <v>445</v>
      </c>
      <c r="D7" s="251" t="s">
        <v>445</v>
      </c>
      <c r="E7" s="251" t="s">
        <v>445</v>
      </c>
      <c r="F7" s="250" t="s">
        <v>445</v>
      </c>
      <c r="G7" s="251" t="s">
        <v>445</v>
      </c>
      <c r="H7" s="251" t="s">
        <v>445</v>
      </c>
      <c r="I7" s="251" t="s">
        <v>445</v>
      </c>
      <c r="J7" s="251" t="s">
        <v>445</v>
      </c>
      <c r="K7" s="251" t="s">
        <v>445</v>
      </c>
      <c r="L7" s="251" t="s">
        <v>445</v>
      </c>
      <c r="M7" s="251" t="s">
        <v>445</v>
      </c>
      <c r="N7" s="251" t="s">
        <v>445</v>
      </c>
      <c r="O7" s="251" t="s">
        <v>445</v>
      </c>
      <c r="P7" s="251"/>
      <c r="Q7" s="251"/>
      <c r="R7" s="251"/>
      <c r="S7" s="251"/>
      <c r="T7" s="251"/>
      <c r="U7" s="251"/>
      <c r="V7" s="251"/>
      <c r="W7" s="251"/>
      <c r="X7" s="251"/>
      <c r="Y7" s="251"/>
      <c r="Z7" s="251"/>
      <c r="AA7" s="251"/>
      <c r="AB7" s="251"/>
      <c r="AC7" s="251"/>
      <c r="AD7" s="251"/>
      <c r="AE7" s="251"/>
      <c r="AF7" s="251"/>
      <c r="AG7" s="251"/>
      <c r="AH7" s="251"/>
      <c r="AI7" s="251"/>
      <c r="AJ7" s="251"/>
      <c r="AK7" s="252"/>
      <c r="AL7" s="251"/>
      <c r="AM7" s="251"/>
      <c r="AN7" s="253"/>
      <c r="AO7" s="253" t="s">
        <v>445</v>
      </c>
      <c r="AP7" s="253" t="s">
        <v>445</v>
      </c>
      <c r="AQ7" s="253" t="s">
        <v>445</v>
      </c>
      <c r="AR7" s="253" t="s">
        <v>445</v>
      </c>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row>
    <row r="8" spans="1:111" ht="18">
      <c r="A8" s="236" t="s">
        <v>483</v>
      </c>
      <c r="B8" s="251"/>
      <c r="C8" s="251"/>
      <c r="D8" s="251"/>
      <c r="E8" s="251"/>
      <c r="F8" s="251"/>
      <c r="G8" s="250"/>
      <c r="H8" s="251"/>
      <c r="I8" s="251"/>
      <c r="J8" s="251"/>
      <c r="K8" s="251"/>
      <c r="L8" s="251"/>
      <c r="M8" s="251"/>
      <c r="N8" s="251"/>
      <c r="O8" s="251"/>
      <c r="P8" s="251"/>
      <c r="Q8" s="254"/>
      <c r="R8" s="253"/>
      <c r="S8" s="253"/>
      <c r="T8" s="253"/>
      <c r="U8" s="253"/>
      <c r="V8" s="251"/>
      <c r="W8" s="251"/>
      <c r="X8" s="251"/>
      <c r="Y8" s="253"/>
      <c r="Z8" s="254"/>
      <c r="AA8" s="253"/>
      <c r="AB8" s="251"/>
      <c r="AC8" s="251"/>
      <c r="AD8" s="253"/>
      <c r="AE8" s="253"/>
      <c r="AF8" s="253"/>
      <c r="AG8" s="251"/>
      <c r="AH8" s="251"/>
      <c r="AI8" s="251"/>
      <c r="AJ8" s="251"/>
      <c r="AK8" s="252"/>
      <c r="AL8" s="251"/>
      <c r="AM8" s="251"/>
      <c r="AN8" s="251"/>
      <c r="AO8" s="251"/>
      <c r="AP8" s="251"/>
      <c r="AQ8" s="251"/>
      <c r="AR8" s="251"/>
      <c r="AS8" s="251" t="s">
        <v>445</v>
      </c>
      <c r="AT8" s="251" t="s">
        <v>445</v>
      </c>
      <c r="AU8" s="251" t="s">
        <v>445</v>
      </c>
      <c r="AV8" s="251" t="s">
        <v>445</v>
      </c>
      <c r="AW8" s="251" t="s">
        <v>445</v>
      </c>
      <c r="AX8" s="251" t="s">
        <v>445</v>
      </c>
      <c r="AY8" s="251" t="s">
        <v>445</v>
      </c>
      <c r="AZ8" s="251" t="s">
        <v>445</v>
      </c>
      <c r="BA8" s="251" t="s">
        <v>445</v>
      </c>
      <c r="BB8" s="251" t="s">
        <v>445</v>
      </c>
      <c r="BC8" s="251" t="s">
        <v>445</v>
      </c>
      <c r="BD8" s="251" t="s">
        <v>445</v>
      </c>
      <c r="BE8" s="251" t="s">
        <v>445</v>
      </c>
      <c r="BF8" s="251" t="s">
        <v>445</v>
      </c>
      <c r="BG8" s="251" t="s">
        <v>445</v>
      </c>
      <c r="BH8" s="251" t="s">
        <v>445</v>
      </c>
      <c r="BI8" s="251"/>
      <c r="BJ8" s="251"/>
      <c r="BK8" s="251"/>
      <c r="BL8" s="251"/>
      <c r="BM8" s="251"/>
      <c r="BN8" s="251"/>
      <c r="BO8" s="251"/>
      <c r="BP8" s="251"/>
      <c r="BQ8" s="251"/>
      <c r="BR8" s="251"/>
      <c r="BS8" s="255"/>
      <c r="BT8" s="251"/>
      <c r="BU8" s="253"/>
      <c r="BV8" s="251"/>
      <c r="BW8" s="251"/>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row>
    <row r="9" spans="1:111" ht="18">
      <c r="A9" s="236" t="s">
        <v>484</v>
      </c>
      <c r="B9" s="251"/>
      <c r="C9" s="251"/>
      <c r="D9" s="251"/>
      <c r="E9" s="251"/>
      <c r="F9" s="251"/>
      <c r="G9" s="251"/>
      <c r="H9" s="250"/>
      <c r="I9" s="251"/>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3"/>
      <c r="AK9" s="256"/>
      <c r="AL9" s="253"/>
      <c r="AM9" s="251"/>
      <c r="AN9" s="251" t="s">
        <v>445</v>
      </c>
      <c r="AO9" s="251"/>
      <c r="AP9" s="251"/>
      <c r="AQ9" s="251"/>
      <c r="AR9" s="251"/>
      <c r="AS9" s="251"/>
      <c r="AT9" s="251"/>
      <c r="AU9" s="251"/>
      <c r="AV9" s="251"/>
      <c r="AW9" s="251"/>
      <c r="AX9" s="251"/>
      <c r="AY9" s="251"/>
      <c r="AZ9" s="251"/>
      <c r="BA9" s="251"/>
      <c r="BB9" s="251"/>
      <c r="BC9" s="251"/>
      <c r="BD9" s="251"/>
      <c r="BE9" s="251"/>
      <c r="BF9" s="251"/>
      <c r="BG9" s="251"/>
      <c r="BH9" s="251"/>
      <c r="BI9" s="251"/>
      <c r="BJ9" s="251"/>
      <c r="BK9" s="251"/>
      <c r="BL9" s="251"/>
      <c r="BM9" s="251" t="s">
        <v>445</v>
      </c>
      <c r="BN9" s="251" t="s">
        <v>445</v>
      </c>
      <c r="BO9" s="251" t="s">
        <v>445</v>
      </c>
      <c r="BP9" s="251" t="s">
        <v>445</v>
      </c>
      <c r="BQ9" s="251" t="s">
        <v>445</v>
      </c>
      <c r="BR9" s="251"/>
      <c r="BS9" s="251"/>
      <c r="BT9" s="251"/>
      <c r="BU9" s="251"/>
      <c r="BV9" s="251"/>
      <c r="BW9" s="251"/>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row>
    <row r="10" spans="1:111" ht="18">
      <c r="A10" s="238" t="s">
        <v>485</v>
      </c>
      <c r="B10" s="251"/>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1"/>
      <c r="AG10" s="251"/>
      <c r="AH10" s="251"/>
      <c r="AI10" s="251"/>
      <c r="AJ10" s="251"/>
      <c r="AK10" s="252"/>
      <c r="AL10" s="251"/>
      <c r="AM10" s="251"/>
      <c r="AN10" s="251"/>
      <c r="AO10" s="251"/>
      <c r="AP10" s="251"/>
      <c r="AQ10" s="251"/>
      <c r="AR10" s="251"/>
      <c r="AS10" s="251"/>
      <c r="AT10" s="251"/>
      <c r="AU10" s="251"/>
      <c r="AV10" s="251"/>
      <c r="AW10" s="251"/>
      <c r="AX10" s="251"/>
      <c r="AY10" s="251"/>
      <c r="AZ10" s="251"/>
      <c r="BA10" s="251"/>
      <c r="BB10" s="251"/>
      <c r="BC10" s="251"/>
      <c r="BD10" s="251"/>
      <c r="BE10" s="251"/>
      <c r="BF10" s="251"/>
      <c r="BG10" s="251"/>
      <c r="BH10" s="251"/>
      <c r="BI10" s="251"/>
      <c r="BJ10" s="251"/>
      <c r="BK10" s="251"/>
      <c r="BL10" s="251"/>
      <c r="BM10" s="251"/>
      <c r="BN10" s="251"/>
      <c r="BO10" s="251"/>
      <c r="BP10" s="251"/>
      <c r="BQ10" s="251"/>
      <c r="BR10" s="251"/>
      <c r="BS10" s="251"/>
      <c r="BT10" s="251" t="s">
        <v>445</v>
      </c>
      <c r="BU10" s="251" t="s">
        <v>445</v>
      </c>
      <c r="BV10" s="251" t="s">
        <v>445</v>
      </c>
      <c r="BW10" s="251" t="s">
        <v>445</v>
      </c>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row>
    <row r="11" spans="1:111">
      <c r="X11" s="108"/>
      <c r="Y11" s="108"/>
      <c r="Z11" s="108"/>
      <c r="AA11" s="108"/>
      <c r="AB11" s="108"/>
      <c r="AC11" s="108"/>
      <c r="AD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row>
    <row r="12" spans="1:111">
      <c r="X12" s="108"/>
      <c r="Y12" s="108"/>
      <c r="Z12" s="108"/>
      <c r="AA12" s="108"/>
      <c r="AB12" s="108"/>
      <c r="AC12" s="108"/>
      <c r="AD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row>
    <row r="13" spans="1:111">
      <c r="X13" s="108"/>
      <c r="Y13" s="108"/>
      <c r="Z13" s="108"/>
      <c r="AA13" s="108"/>
      <c r="AB13" s="108"/>
      <c r="AC13" s="108"/>
      <c r="AD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row>
    <row r="14" spans="1:111">
      <c r="X14" s="108"/>
      <c r="Y14" s="108"/>
      <c r="Z14" s="108"/>
      <c r="AA14" s="108"/>
      <c r="AB14" s="108"/>
      <c r="AC14" s="108"/>
      <c r="AD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row>
    <row r="15" spans="1:111">
      <c r="X15" s="108"/>
      <c r="Y15" s="108"/>
      <c r="Z15" s="108"/>
      <c r="AA15" s="108"/>
      <c r="AB15" s="108"/>
      <c r="AC15" s="108"/>
      <c r="AD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row>
    <row r="16" spans="1:111">
      <c r="X16" s="108"/>
      <c r="Y16" s="108"/>
      <c r="Z16" s="108"/>
      <c r="AA16" s="108"/>
      <c r="AB16" s="108"/>
      <c r="AC16" s="108"/>
      <c r="AD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row>
    <row r="17" spans="24:107">
      <c r="X17" s="108"/>
      <c r="Y17" s="108"/>
      <c r="Z17" s="108"/>
      <c r="AA17" s="108"/>
      <c r="AB17" s="108"/>
      <c r="AC17" s="108"/>
      <c r="AD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row>
    <row r="18" spans="24:107">
      <c r="X18" s="108"/>
      <c r="Y18" s="108"/>
      <c r="Z18" s="108"/>
      <c r="AA18" s="108"/>
      <c r="AB18" s="108"/>
      <c r="AC18" s="108"/>
      <c r="AD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row>
    <row r="19" spans="24:107">
      <c r="X19" s="108"/>
      <c r="Y19" s="108"/>
      <c r="Z19" s="108"/>
      <c r="AA19" s="108"/>
      <c r="AB19" s="108"/>
      <c r="AC19" s="108"/>
      <c r="AD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row>
    <row r="20" spans="24:107">
      <c r="X20" s="108"/>
      <c r="Y20" s="108"/>
      <c r="Z20" s="108"/>
      <c r="AA20" s="108"/>
      <c r="AB20" s="108"/>
      <c r="AC20" s="108"/>
      <c r="AD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8"/>
    </row>
    <row r="21" spans="24:107">
      <c r="X21" s="108"/>
      <c r="Y21" s="108"/>
      <c r="Z21" s="108"/>
      <c r="AA21" s="108"/>
      <c r="AB21" s="108"/>
      <c r="AC21" s="108"/>
      <c r="AD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c r="CQ21" s="108"/>
      <c r="CR21" s="108"/>
      <c r="CS21" s="108"/>
      <c r="CT21" s="108"/>
      <c r="CU21" s="108"/>
      <c r="CV21" s="108"/>
      <c r="CW21" s="108"/>
      <c r="CX21" s="108"/>
      <c r="CY21" s="108"/>
      <c r="CZ21" s="108"/>
      <c r="DA21" s="108"/>
      <c r="DB21" s="108"/>
      <c r="DC21" s="108"/>
    </row>
    <row r="22" spans="24:107">
      <c r="X22" s="108"/>
      <c r="Y22" s="108"/>
      <c r="Z22" s="108"/>
      <c r="AA22" s="108"/>
      <c r="AB22" s="108"/>
      <c r="AC22" s="108"/>
      <c r="AD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c r="CQ22" s="108"/>
      <c r="CR22" s="108"/>
      <c r="CS22" s="108"/>
      <c r="CT22" s="108"/>
      <c r="CU22" s="108"/>
      <c r="CV22" s="108"/>
      <c r="CW22" s="108"/>
      <c r="CX22" s="108"/>
      <c r="CY22" s="108"/>
      <c r="CZ22" s="108"/>
      <c r="DA22" s="108"/>
      <c r="DB22" s="108"/>
      <c r="DC22" s="108"/>
    </row>
    <row r="23" spans="24:107">
      <c r="X23" s="108"/>
      <c r="Y23" s="108"/>
      <c r="Z23" s="108"/>
      <c r="AA23" s="108"/>
      <c r="AB23" s="108"/>
      <c r="AC23" s="108"/>
      <c r="AD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row>
  </sheetData>
  <mergeCells count="7">
    <mergeCell ref="BR1:BW1"/>
    <mergeCell ref="BM1:BQ1"/>
    <mergeCell ref="BI1:BL1"/>
    <mergeCell ref="AS1:BH1"/>
    <mergeCell ref="B1:O1"/>
    <mergeCell ref="P1:AL1"/>
    <mergeCell ref="AM1:AR1"/>
  </mergeCells>
  <hyperlinks>
    <hyperlink ref="A8" r:id="rId1" display="M111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zoomScale="70" zoomScaleNormal="70" zoomScalePageLayoutView="70" workbookViewId="0">
      <pane ySplit="2" topLeftCell="A3" activePane="bottomLeft" state="frozen"/>
      <selection activeCell="B36" sqref="B36"/>
      <selection pane="bottomLeft" activeCell="U2" sqref="U2"/>
    </sheetView>
  </sheetViews>
  <sheetFormatPr baseColWidth="10" defaultColWidth="9.1640625" defaultRowHeight="14" x14ac:dyDescent="0"/>
  <cols>
    <col min="1" max="1" width="58.83203125" style="67" bestFit="1" customWidth="1"/>
    <col min="2" max="21" width="3.6640625" style="101" customWidth="1"/>
    <col min="22" max="24" width="9.1640625" style="67"/>
    <col min="25" max="16384" width="9.1640625" style="101"/>
  </cols>
  <sheetData>
    <row r="1" spans="1:24" ht="30" customHeight="1">
      <c r="A1" s="216"/>
      <c r="B1" s="293" t="s">
        <v>1</v>
      </c>
      <c r="C1" s="294"/>
      <c r="D1" s="294"/>
      <c r="E1" s="294"/>
      <c r="F1" s="294"/>
      <c r="G1" s="294"/>
      <c r="H1" s="294"/>
      <c r="I1" s="294"/>
      <c r="J1" s="294"/>
      <c r="K1" s="294"/>
      <c r="L1" s="294"/>
      <c r="M1" s="294"/>
      <c r="N1" s="294"/>
      <c r="O1" s="294"/>
      <c r="P1" s="294"/>
      <c r="Q1" s="294"/>
      <c r="R1" s="294"/>
      <c r="S1" s="294"/>
      <c r="T1" s="294"/>
      <c r="U1" s="294"/>
    </row>
    <row r="2" spans="1:24" ht="270.75" customHeight="1">
      <c r="A2" s="249" t="s">
        <v>486</v>
      </c>
      <c r="B2" s="239" t="s">
        <v>180</v>
      </c>
      <c r="C2" s="239" t="s">
        <v>429</v>
      </c>
      <c r="D2" s="239" t="s">
        <v>430</v>
      </c>
      <c r="E2" s="239" t="s">
        <v>431</v>
      </c>
      <c r="F2" s="239" t="s">
        <v>432</v>
      </c>
      <c r="G2" s="242" t="s">
        <v>428</v>
      </c>
      <c r="H2" s="243" t="s">
        <v>32</v>
      </c>
      <c r="I2" s="240" t="s">
        <v>111</v>
      </c>
      <c r="J2" s="241" t="s">
        <v>444</v>
      </c>
      <c r="K2" s="244" t="s">
        <v>433</v>
      </c>
      <c r="L2" s="245" t="s">
        <v>451</v>
      </c>
      <c r="M2" s="245" t="s">
        <v>448</v>
      </c>
      <c r="N2" s="245" t="s">
        <v>449</v>
      </c>
      <c r="O2" s="245" t="s">
        <v>450</v>
      </c>
      <c r="P2" s="246" t="s">
        <v>439</v>
      </c>
      <c r="Q2" s="246" t="s">
        <v>438</v>
      </c>
      <c r="R2" s="246" t="s">
        <v>437</v>
      </c>
      <c r="S2" s="247" t="s">
        <v>435</v>
      </c>
      <c r="T2" s="248" t="s">
        <v>452</v>
      </c>
      <c r="U2" s="247" t="s">
        <v>436</v>
      </c>
    </row>
    <row r="3" spans="1:24" ht="15" customHeight="1">
      <c r="A3" s="236" t="s">
        <v>478</v>
      </c>
      <c r="B3" s="192"/>
      <c r="C3" s="192"/>
      <c r="D3" s="192"/>
      <c r="E3" s="192"/>
      <c r="F3" s="192"/>
      <c r="G3" s="192" t="s">
        <v>487</v>
      </c>
      <c r="H3" s="192" t="s">
        <v>487</v>
      </c>
      <c r="I3" s="193" t="s">
        <v>487</v>
      </c>
      <c r="J3" s="192"/>
      <c r="K3" s="192"/>
      <c r="L3" s="193"/>
      <c r="M3" s="192"/>
      <c r="N3" s="192"/>
      <c r="O3" s="192"/>
      <c r="P3" s="192"/>
      <c r="Q3" s="192"/>
      <c r="R3" s="192"/>
      <c r="S3" s="192"/>
      <c r="T3" s="193"/>
      <c r="U3" s="192"/>
    </row>
    <row r="4" spans="1:24" ht="15" customHeight="1">
      <c r="A4" s="237" t="s">
        <v>479</v>
      </c>
      <c r="B4" s="219" t="s">
        <v>487</v>
      </c>
      <c r="C4" s="219"/>
      <c r="D4" s="219"/>
      <c r="E4" s="219"/>
      <c r="F4" s="219"/>
      <c r="G4" s="219"/>
      <c r="H4" s="219"/>
      <c r="I4" s="220" t="s">
        <v>487</v>
      </c>
      <c r="J4" s="219"/>
      <c r="K4" s="219"/>
      <c r="L4" s="219"/>
      <c r="M4" s="219"/>
      <c r="N4" s="219"/>
      <c r="O4" s="219"/>
      <c r="P4" s="219"/>
      <c r="Q4" s="219"/>
      <c r="R4" s="219"/>
      <c r="S4" s="219"/>
      <c r="T4" s="220"/>
      <c r="U4" s="219"/>
    </row>
    <row r="5" spans="1:24">
      <c r="A5" s="237" t="s">
        <v>480</v>
      </c>
      <c r="B5" s="219"/>
      <c r="C5" s="219"/>
      <c r="D5" s="219"/>
      <c r="E5" s="219"/>
      <c r="F5" s="219"/>
      <c r="G5" s="219"/>
      <c r="H5" s="219"/>
      <c r="I5" s="220"/>
      <c r="J5" s="219"/>
      <c r="K5" s="219"/>
      <c r="L5" s="219"/>
      <c r="M5" s="219"/>
      <c r="N5" s="219"/>
      <c r="O5" s="219"/>
      <c r="P5" s="219"/>
      <c r="Q5" s="219"/>
      <c r="R5" s="219"/>
      <c r="S5" s="219"/>
      <c r="T5" s="220"/>
      <c r="U5" s="219" t="s">
        <v>487</v>
      </c>
    </row>
    <row r="6" spans="1:24">
      <c r="A6" s="237" t="s">
        <v>481</v>
      </c>
      <c r="B6" s="219"/>
      <c r="C6" s="219"/>
      <c r="D6" s="219"/>
      <c r="E6" s="219"/>
      <c r="F6" s="219"/>
      <c r="G6" s="219"/>
      <c r="H6" s="219"/>
      <c r="I6" s="220"/>
      <c r="J6" s="219"/>
      <c r="K6" s="219"/>
      <c r="L6" s="219"/>
      <c r="M6" s="219"/>
      <c r="N6" s="219"/>
      <c r="O6" s="219"/>
      <c r="P6" s="219"/>
      <c r="Q6" s="219"/>
      <c r="R6" s="219"/>
      <c r="S6" s="219" t="s">
        <v>487</v>
      </c>
      <c r="T6" s="220"/>
      <c r="U6" s="219"/>
    </row>
    <row r="7" spans="1:24">
      <c r="A7" s="237" t="s">
        <v>482</v>
      </c>
      <c r="B7" s="219" t="s">
        <v>487</v>
      </c>
      <c r="C7" s="219" t="s">
        <v>487</v>
      </c>
      <c r="D7" s="219" t="s">
        <v>487</v>
      </c>
      <c r="E7" s="219" t="s">
        <v>487</v>
      </c>
      <c r="F7" s="219" t="s">
        <v>487</v>
      </c>
      <c r="G7" s="219"/>
      <c r="H7" s="219"/>
      <c r="I7" s="220"/>
      <c r="J7" s="219" t="s">
        <v>487</v>
      </c>
      <c r="K7" s="219"/>
      <c r="L7" s="219"/>
      <c r="M7" s="219"/>
      <c r="N7" s="219"/>
      <c r="O7" s="219"/>
      <c r="P7" s="219" t="s">
        <v>487</v>
      </c>
      <c r="Q7" s="219" t="s">
        <v>487</v>
      </c>
      <c r="R7" s="219" t="s">
        <v>487</v>
      </c>
      <c r="S7" s="219"/>
      <c r="T7" s="220"/>
      <c r="U7" s="219"/>
    </row>
    <row r="8" spans="1:24">
      <c r="A8" s="236" t="s">
        <v>483</v>
      </c>
      <c r="B8" s="219"/>
      <c r="C8" s="219"/>
      <c r="D8" s="219"/>
      <c r="E8" s="219"/>
      <c r="F8" s="219"/>
      <c r="G8" s="219"/>
      <c r="H8" s="219"/>
      <c r="I8" s="219"/>
      <c r="J8" s="219" t="s">
        <v>487</v>
      </c>
      <c r="K8" s="219"/>
      <c r="L8" s="219" t="s">
        <v>487</v>
      </c>
      <c r="M8" s="219" t="s">
        <v>487</v>
      </c>
      <c r="N8" s="219" t="s">
        <v>487</v>
      </c>
      <c r="O8" s="219" t="s">
        <v>487</v>
      </c>
      <c r="P8" s="219" t="s">
        <v>487</v>
      </c>
      <c r="Q8" s="219" t="s">
        <v>487</v>
      </c>
      <c r="R8" s="219" t="s">
        <v>487</v>
      </c>
      <c r="S8" s="219"/>
      <c r="T8" s="219"/>
      <c r="U8" s="219"/>
    </row>
    <row r="9" spans="1:24" s="86" customFormat="1">
      <c r="A9" s="236" t="s">
        <v>484</v>
      </c>
      <c r="B9" s="219"/>
      <c r="C9" s="219"/>
      <c r="D9" s="219"/>
      <c r="E9" s="219"/>
      <c r="F9" s="219"/>
      <c r="G9" s="219"/>
      <c r="H9" s="219"/>
      <c r="I9" s="220"/>
      <c r="J9" s="219"/>
      <c r="K9" s="219" t="s">
        <v>487</v>
      </c>
      <c r="L9" s="219"/>
      <c r="M9" s="219"/>
      <c r="N9" s="219"/>
      <c r="O9" s="219"/>
      <c r="P9" s="219"/>
      <c r="Q9" s="219"/>
      <c r="R9" s="219"/>
      <c r="S9" s="219"/>
      <c r="T9" s="220"/>
      <c r="U9" s="219"/>
      <c r="V9" s="67"/>
      <c r="W9" s="67"/>
      <c r="X9" s="67"/>
    </row>
    <row r="10" spans="1:24">
      <c r="A10" s="238" t="s">
        <v>485</v>
      </c>
      <c r="B10" s="219"/>
      <c r="C10" s="219"/>
      <c r="D10" s="219"/>
      <c r="E10" s="219"/>
      <c r="F10" s="219"/>
      <c r="G10" s="219"/>
      <c r="H10" s="219"/>
      <c r="I10" s="220"/>
      <c r="J10" s="219"/>
      <c r="K10" s="219"/>
      <c r="L10" s="219"/>
      <c r="M10" s="219"/>
      <c r="N10" s="219"/>
      <c r="O10" s="219"/>
      <c r="P10" s="219"/>
      <c r="Q10" s="219"/>
      <c r="R10" s="219"/>
      <c r="S10" s="219"/>
      <c r="T10" s="220" t="s">
        <v>487</v>
      </c>
      <c r="U10" s="219"/>
    </row>
  </sheetData>
  <mergeCells count="1">
    <mergeCell ref="B1:U1"/>
  </mergeCells>
  <hyperlinks>
    <hyperlink ref="A8" r:id="rId1" display="M1114"/>
    <hyperlink ref="G2" r:id="rId2" display="M111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
  <sheetViews>
    <sheetView zoomScale="70" zoomScaleNormal="70" zoomScalePageLayoutView="70" workbookViewId="0">
      <pane ySplit="3" topLeftCell="A4" activePane="bottomLeft" state="frozen"/>
      <selection activeCell="B36" sqref="B36"/>
      <selection pane="bottomLeft" activeCell="C23" sqref="C4:C23"/>
    </sheetView>
  </sheetViews>
  <sheetFormatPr baseColWidth="10" defaultColWidth="9.1640625" defaultRowHeight="14" x14ac:dyDescent="0"/>
  <cols>
    <col min="1" max="1" width="16.83203125" style="101" customWidth="1"/>
    <col min="2" max="2" width="58.83203125" style="67" bestFit="1" customWidth="1"/>
    <col min="3" max="3" width="3.33203125" style="67" customWidth="1"/>
    <col min="4" max="5" width="2.83203125" style="65" hidden="1" customWidth="1"/>
    <col min="6" max="6" width="2.83203125" style="65" customWidth="1"/>
    <col min="7" max="9" width="2.83203125" style="65" hidden="1" customWidth="1"/>
    <col min="10" max="10" width="2.83203125" style="65" customWidth="1"/>
    <col min="11" max="14" width="2.83203125" style="65" hidden="1" customWidth="1"/>
    <col min="15" max="25" width="2.83203125" style="101" hidden="1" customWidth="1"/>
    <col min="26" max="26" width="3.5" style="65" customWidth="1"/>
    <col min="27" max="27" width="3.5" style="101" hidden="1" customWidth="1"/>
    <col min="28" max="30" width="3.5" style="65" hidden="1" customWidth="1"/>
    <col min="31" max="36" width="2.83203125" style="65" hidden="1" customWidth="1"/>
    <col min="37" max="37" width="2.83203125" style="65" customWidth="1"/>
    <col min="38" max="44" width="2.83203125" style="65" hidden="1" customWidth="1"/>
    <col min="45" max="47" width="9.1640625" style="67"/>
    <col min="48" max="16384" width="9.1640625" style="65"/>
  </cols>
  <sheetData>
    <row r="1" spans="1:47" ht="63" customHeight="1">
      <c r="A1" s="216"/>
      <c r="B1" s="216"/>
      <c r="C1" s="308" t="s">
        <v>462</v>
      </c>
      <c r="D1" s="293" t="s">
        <v>87</v>
      </c>
      <c r="E1" s="294"/>
      <c r="F1" s="294"/>
      <c r="G1" s="294"/>
      <c r="H1" s="294"/>
      <c r="I1" s="294"/>
      <c r="J1" s="294"/>
      <c r="K1" s="294"/>
      <c r="L1" s="294"/>
      <c r="M1" s="294"/>
      <c r="N1" s="294"/>
      <c r="O1" s="294"/>
      <c r="P1" s="294"/>
      <c r="Q1" s="294"/>
      <c r="R1" s="294"/>
      <c r="S1" s="294"/>
      <c r="T1" s="294"/>
      <c r="U1" s="294"/>
      <c r="V1" s="294"/>
      <c r="W1" s="294"/>
      <c r="X1" s="294"/>
      <c r="Y1" s="294"/>
      <c r="Z1" s="299" t="s">
        <v>77</v>
      </c>
      <c r="AA1" s="299"/>
      <c r="AB1" s="299"/>
      <c r="AC1" s="299"/>
      <c r="AD1" s="299"/>
      <c r="AE1" s="311" t="s">
        <v>30</v>
      </c>
      <c r="AF1" s="311"/>
      <c r="AG1" s="311"/>
      <c r="AH1" s="311"/>
      <c r="AI1" s="311"/>
      <c r="AJ1" s="312" t="s">
        <v>243</v>
      </c>
      <c r="AK1" s="312"/>
      <c r="AL1" s="312"/>
      <c r="AM1" s="312"/>
      <c r="AN1" s="312"/>
      <c r="AO1" s="301" t="s">
        <v>255</v>
      </c>
      <c r="AP1" s="301"/>
      <c r="AQ1" s="301"/>
      <c r="AR1" s="301"/>
    </row>
    <row r="2" spans="1:47" s="101" customFormat="1" ht="19.5" customHeight="1">
      <c r="A2" s="216"/>
      <c r="B2" s="216"/>
      <c r="C2" s="309"/>
      <c r="D2" s="306" t="s">
        <v>459</v>
      </c>
      <c r="E2" s="306"/>
      <c r="F2" s="306"/>
      <c r="G2" s="306"/>
      <c r="H2" s="306"/>
      <c r="I2" s="306"/>
      <c r="J2" s="306"/>
      <c r="K2" s="306"/>
      <c r="L2" s="306"/>
      <c r="M2" s="306"/>
      <c r="N2" s="306"/>
      <c r="O2" s="300" t="s">
        <v>460</v>
      </c>
      <c r="P2" s="300"/>
      <c r="Q2" s="300"/>
      <c r="R2" s="300"/>
      <c r="S2" s="300"/>
      <c r="T2" s="300"/>
      <c r="U2" s="300"/>
      <c r="V2" s="300"/>
      <c r="W2" s="300"/>
      <c r="X2" s="300"/>
      <c r="Y2" s="300"/>
      <c r="Z2" s="304" t="s">
        <v>446</v>
      </c>
      <c r="AA2" s="304" t="s">
        <v>447</v>
      </c>
      <c r="AB2" s="304" t="s">
        <v>233</v>
      </c>
      <c r="AC2" s="304" t="s">
        <v>234</v>
      </c>
      <c r="AD2" s="304" t="s">
        <v>235</v>
      </c>
      <c r="AE2" s="297" t="s">
        <v>238</v>
      </c>
      <c r="AF2" s="297" t="s">
        <v>269</v>
      </c>
      <c r="AG2" s="297" t="s">
        <v>236</v>
      </c>
      <c r="AH2" s="297" t="s">
        <v>237</v>
      </c>
      <c r="AI2" s="297" t="s">
        <v>242</v>
      </c>
      <c r="AJ2" s="313" t="s">
        <v>244</v>
      </c>
      <c r="AK2" s="313" t="s">
        <v>245</v>
      </c>
      <c r="AL2" s="313" t="s">
        <v>246</v>
      </c>
      <c r="AM2" s="313" t="s">
        <v>247</v>
      </c>
      <c r="AN2" s="313" t="s">
        <v>248</v>
      </c>
      <c r="AO2" s="295" t="s">
        <v>131</v>
      </c>
      <c r="AP2" s="295" t="s">
        <v>133</v>
      </c>
      <c r="AQ2" s="295" t="s">
        <v>271</v>
      </c>
      <c r="AR2" s="295" t="s">
        <v>147</v>
      </c>
      <c r="AS2" s="67"/>
      <c r="AT2" s="67"/>
      <c r="AU2" s="67"/>
    </row>
    <row r="3" spans="1:47" ht="198" customHeight="1">
      <c r="A3" s="307" t="s">
        <v>461</v>
      </c>
      <c r="B3" s="307"/>
      <c r="C3" s="217" t="s">
        <v>456</v>
      </c>
      <c r="D3" s="69" t="s">
        <v>257</v>
      </c>
      <c r="E3" s="69" t="s">
        <v>289</v>
      </c>
      <c r="F3" s="69" t="s">
        <v>274</v>
      </c>
      <c r="G3" s="69" t="s">
        <v>275</v>
      </c>
      <c r="H3" s="69" t="s">
        <v>252</v>
      </c>
      <c r="I3" s="69" t="s">
        <v>259</v>
      </c>
      <c r="J3" s="69" t="s">
        <v>231</v>
      </c>
      <c r="K3" s="69" t="s">
        <v>232</v>
      </c>
      <c r="L3" s="69" t="s">
        <v>240</v>
      </c>
      <c r="M3" s="69" t="s">
        <v>241</v>
      </c>
      <c r="N3" s="69" t="s">
        <v>272</v>
      </c>
      <c r="O3" s="69" t="s">
        <v>257</v>
      </c>
      <c r="P3" s="69" t="s">
        <v>289</v>
      </c>
      <c r="Q3" s="69" t="s">
        <v>274</v>
      </c>
      <c r="R3" s="69" t="s">
        <v>275</v>
      </c>
      <c r="S3" s="69" t="s">
        <v>252</v>
      </c>
      <c r="T3" s="69" t="s">
        <v>259</v>
      </c>
      <c r="U3" s="69" t="s">
        <v>231</v>
      </c>
      <c r="V3" s="69" t="s">
        <v>232</v>
      </c>
      <c r="W3" s="69" t="s">
        <v>240</v>
      </c>
      <c r="X3" s="69" t="s">
        <v>241</v>
      </c>
      <c r="Y3" s="69" t="s">
        <v>272</v>
      </c>
      <c r="Z3" s="305"/>
      <c r="AA3" s="305"/>
      <c r="AB3" s="305"/>
      <c r="AC3" s="305"/>
      <c r="AD3" s="305"/>
      <c r="AE3" s="298"/>
      <c r="AF3" s="298"/>
      <c r="AG3" s="298"/>
      <c r="AH3" s="298"/>
      <c r="AI3" s="298"/>
      <c r="AJ3" s="314"/>
      <c r="AK3" s="314"/>
      <c r="AL3" s="314"/>
      <c r="AM3" s="314"/>
      <c r="AN3" s="314"/>
      <c r="AO3" s="296"/>
      <c r="AP3" s="296"/>
      <c r="AQ3" s="296"/>
      <c r="AR3" s="296"/>
    </row>
    <row r="4" spans="1:47" ht="15" customHeight="1">
      <c r="A4" s="303" t="s">
        <v>440</v>
      </c>
      <c r="B4" s="172" t="s">
        <v>180</v>
      </c>
      <c r="C4" s="218">
        <v>8</v>
      </c>
      <c r="D4" s="192"/>
      <c r="E4" s="192"/>
      <c r="F4" s="192"/>
      <c r="G4" s="192"/>
      <c r="H4" s="192"/>
      <c r="I4" s="192"/>
      <c r="J4" s="192"/>
      <c r="K4" s="193"/>
      <c r="L4" s="192"/>
      <c r="M4" s="192"/>
      <c r="N4" s="193"/>
      <c r="O4" s="192"/>
      <c r="P4" s="192"/>
      <c r="Q4" s="192"/>
      <c r="R4" s="192"/>
      <c r="S4" s="192"/>
      <c r="T4" s="192"/>
      <c r="U4" s="192"/>
      <c r="V4" s="193"/>
      <c r="W4" s="192"/>
      <c r="X4" s="192"/>
      <c r="Y4" s="193"/>
      <c r="Z4" s="195"/>
      <c r="AA4" s="195"/>
      <c r="AB4" s="195"/>
      <c r="AC4" s="195"/>
      <c r="AD4" s="195"/>
      <c r="AE4" s="82"/>
      <c r="AF4" s="82"/>
      <c r="AG4" s="82"/>
      <c r="AH4" s="82"/>
      <c r="AI4" s="82"/>
      <c r="AJ4" s="83">
        <v>7</v>
      </c>
      <c r="AK4" s="83">
        <v>3</v>
      </c>
      <c r="AL4" s="83">
        <v>7</v>
      </c>
      <c r="AM4" s="83">
        <v>3</v>
      </c>
      <c r="AN4" s="83">
        <v>9</v>
      </c>
      <c r="AO4" s="85"/>
      <c r="AP4" s="85"/>
      <c r="AQ4" s="85"/>
      <c r="AR4" s="85"/>
      <c r="AS4" s="67">
        <f>AK4+Z4+J4+F4</f>
        <v>3</v>
      </c>
    </row>
    <row r="5" spans="1:47" ht="15" customHeight="1">
      <c r="A5" s="303"/>
      <c r="B5" s="173" t="s">
        <v>429</v>
      </c>
      <c r="C5" s="212">
        <v>2</v>
      </c>
      <c r="D5" s="219"/>
      <c r="E5" s="219"/>
      <c r="F5" s="219">
        <v>3</v>
      </c>
      <c r="G5" s="219"/>
      <c r="H5" s="219"/>
      <c r="I5" s="219"/>
      <c r="J5" s="219"/>
      <c r="K5" s="220">
        <v>3</v>
      </c>
      <c r="L5" s="219"/>
      <c r="M5" s="219">
        <v>3</v>
      </c>
      <c r="N5" s="219">
        <v>3</v>
      </c>
      <c r="O5" s="219"/>
      <c r="P5" s="219"/>
      <c r="Q5" s="219">
        <v>1</v>
      </c>
      <c r="R5" s="219"/>
      <c r="S5" s="219"/>
      <c r="T5" s="219"/>
      <c r="U5" s="219"/>
      <c r="V5" s="220">
        <v>3</v>
      </c>
      <c r="W5" s="219"/>
      <c r="X5" s="219">
        <v>3</v>
      </c>
      <c r="Y5" s="219">
        <v>3</v>
      </c>
      <c r="Z5" s="221">
        <v>3</v>
      </c>
      <c r="AA5" s="221">
        <v>3</v>
      </c>
      <c r="AB5" s="221">
        <v>3</v>
      </c>
      <c r="AC5" s="221">
        <v>3</v>
      </c>
      <c r="AD5" s="221">
        <v>3</v>
      </c>
      <c r="AE5" s="222">
        <v>3</v>
      </c>
      <c r="AF5" s="222">
        <v>3</v>
      </c>
      <c r="AG5" s="222">
        <v>3</v>
      </c>
      <c r="AH5" s="222"/>
      <c r="AI5" s="222">
        <v>3</v>
      </c>
      <c r="AJ5" s="223">
        <v>7</v>
      </c>
      <c r="AK5" s="223">
        <v>9</v>
      </c>
      <c r="AL5" s="223">
        <v>9</v>
      </c>
      <c r="AM5" s="223">
        <v>9</v>
      </c>
      <c r="AN5" s="223">
        <v>5</v>
      </c>
      <c r="AO5" s="224">
        <v>3</v>
      </c>
      <c r="AP5" s="224">
        <v>3</v>
      </c>
      <c r="AQ5" s="224">
        <v>3</v>
      </c>
      <c r="AR5" s="224">
        <v>3</v>
      </c>
      <c r="AS5" s="67">
        <f t="shared" ref="AS5:AS23" si="0">AK5+Z5+J5+F5</f>
        <v>15</v>
      </c>
    </row>
    <row r="6" spans="1:47">
      <c r="A6" s="303"/>
      <c r="B6" s="173" t="s">
        <v>430</v>
      </c>
      <c r="C6" s="212">
        <v>3</v>
      </c>
      <c r="D6" s="219"/>
      <c r="E6" s="219"/>
      <c r="F6" s="219"/>
      <c r="G6" s="219"/>
      <c r="H6" s="219"/>
      <c r="I6" s="219"/>
      <c r="J6" s="219"/>
      <c r="K6" s="220">
        <v>3</v>
      </c>
      <c r="L6" s="219"/>
      <c r="M6" s="219"/>
      <c r="N6" s="219"/>
      <c r="O6" s="219"/>
      <c r="P6" s="219"/>
      <c r="Q6" s="219"/>
      <c r="R6" s="219"/>
      <c r="S6" s="219"/>
      <c r="T6" s="219"/>
      <c r="U6" s="219"/>
      <c r="V6" s="220">
        <v>1</v>
      </c>
      <c r="W6" s="219"/>
      <c r="X6" s="219"/>
      <c r="Y6" s="219"/>
      <c r="Z6" s="221">
        <v>3</v>
      </c>
      <c r="AA6" s="221">
        <v>3</v>
      </c>
      <c r="AB6" s="221">
        <v>3</v>
      </c>
      <c r="AC6" s="221">
        <v>3</v>
      </c>
      <c r="AD6" s="221">
        <v>3</v>
      </c>
      <c r="AE6" s="222">
        <v>3</v>
      </c>
      <c r="AF6" s="222">
        <v>3</v>
      </c>
      <c r="AG6" s="222">
        <v>5</v>
      </c>
      <c r="AH6" s="222"/>
      <c r="AI6" s="222">
        <v>3</v>
      </c>
      <c r="AJ6" s="223">
        <v>7</v>
      </c>
      <c r="AK6" s="223">
        <v>9</v>
      </c>
      <c r="AL6" s="223">
        <v>9</v>
      </c>
      <c r="AM6" s="223">
        <v>9</v>
      </c>
      <c r="AN6" s="223">
        <v>5</v>
      </c>
      <c r="AO6" s="224">
        <v>3</v>
      </c>
      <c r="AP6" s="224">
        <v>3</v>
      </c>
      <c r="AQ6" s="224">
        <v>3</v>
      </c>
      <c r="AR6" s="224">
        <v>3</v>
      </c>
      <c r="AS6" s="67">
        <f t="shared" si="0"/>
        <v>12</v>
      </c>
    </row>
    <row r="7" spans="1:47">
      <c r="A7" s="303"/>
      <c r="B7" s="173" t="s">
        <v>431</v>
      </c>
      <c r="C7" s="212">
        <v>2</v>
      </c>
      <c r="D7" s="219"/>
      <c r="E7" s="219"/>
      <c r="F7" s="219">
        <v>3</v>
      </c>
      <c r="G7" s="219"/>
      <c r="H7" s="219"/>
      <c r="I7" s="219"/>
      <c r="J7" s="219"/>
      <c r="K7" s="220">
        <v>3</v>
      </c>
      <c r="L7" s="219"/>
      <c r="M7" s="219"/>
      <c r="N7" s="219"/>
      <c r="O7" s="219"/>
      <c r="P7" s="219"/>
      <c r="Q7" s="219">
        <v>1</v>
      </c>
      <c r="R7" s="219"/>
      <c r="S7" s="219"/>
      <c r="T7" s="219"/>
      <c r="U7" s="219"/>
      <c r="V7" s="220"/>
      <c r="W7" s="219"/>
      <c r="X7" s="219"/>
      <c r="Y7" s="219"/>
      <c r="Z7" s="221">
        <v>3</v>
      </c>
      <c r="AA7" s="221">
        <v>3</v>
      </c>
      <c r="AB7" s="221">
        <v>3</v>
      </c>
      <c r="AC7" s="221">
        <v>3</v>
      </c>
      <c r="AD7" s="221">
        <v>3</v>
      </c>
      <c r="AE7" s="222">
        <v>3</v>
      </c>
      <c r="AF7" s="222">
        <v>3</v>
      </c>
      <c r="AG7" s="222">
        <v>3</v>
      </c>
      <c r="AH7" s="222"/>
      <c r="AI7" s="222">
        <v>3</v>
      </c>
      <c r="AJ7" s="223">
        <v>7</v>
      </c>
      <c r="AK7" s="223">
        <v>9</v>
      </c>
      <c r="AL7" s="223">
        <v>9</v>
      </c>
      <c r="AM7" s="223">
        <v>9</v>
      </c>
      <c r="AN7" s="223">
        <v>5</v>
      </c>
      <c r="AO7" s="224">
        <v>3</v>
      </c>
      <c r="AP7" s="224">
        <v>3</v>
      </c>
      <c r="AQ7" s="224">
        <v>3</v>
      </c>
      <c r="AR7" s="224">
        <v>3</v>
      </c>
      <c r="AS7" s="67">
        <f t="shared" si="0"/>
        <v>15</v>
      </c>
    </row>
    <row r="8" spans="1:47">
      <c r="A8" s="303"/>
      <c r="B8" s="173" t="s">
        <v>432</v>
      </c>
      <c r="C8" s="212">
        <v>2</v>
      </c>
      <c r="D8" s="219"/>
      <c r="E8" s="219"/>
      <c r="F8" s="219">
        <v>3</v>
      </c>
      <c r="G8" s="219"/>
      <c r="H8" s="219"/>
      <c r="I8" s="219"/>
      <c r="J8" s="219"/>
      <c r="K8" s="220">
        <v>3</v>
      </c>
      <c r="L8" s="219"/>
      <c r="M8" s="219"/>
      <c r="N8" s="219"/>
      <c r="O8" s="219"/>
      <c r="P8" s="219"/>
      <c r="Q8" s="219"/>
      <c r="R8" s="219"/>
      <c r="S8" s="219"/>
      <c r="T8" s="219"/>
      <c r="U8" s="219"/>
      <c r="V8" s="220"/>
      <c r="W8" s="219"/>
      <c r="X8" s="219"/>
      <c r="Y8" s="219"/>
      <c r="Z8" s="221">
        <v>3</v>
      </c>
      <c r="AA8" s="221">
        <v>3</v>
      </c>
      <c r="AB8" s="221">
        <v>3</v>
      </c>
      <c r="AC8" s="221">
        <v>3</v>
      </c>
      <c r="AD8" s="221">
        <v>3</v>
      </c>
      <c r="AE8" s="222">
        <v>3</v>
      </c>
      <c r="AF8" s="222">
        <v>3</v>
      </c>
      <c r="AG8" s="222">
        <v>3</v>
      </c>
      <c r="AH8" s="222"/>
      <c r="AI8" s="222">
        <v>3</v>
      </c>
      <c r="AJ8" s="223">
        <v>7</v>
      </c>
      <c r="AK8" s="223">
        <v>9</v>
      </c>
      <c r="AL8" s="223">
        <v>9</v>
      </c>
      <c r="AM8" s="223">
        <v>9</v>
      </c>
      <c r="AN8" s="223">
        <v>5</v>
      </c>
      <c r="AO8" s="224">
        <v>3</v>
      </c>
      <c r="AP8" s="224">
        <v>3</v>
      </c>
      <c r="AQ8" s="224">
        <v>3</v>
      </c>
      <c r="AR8" s="224">
        <v>3</v>
      </c>
      <c r="AS8" s="67">
        <f t="shared" si="0"/>
        <v>15</v>
      </c>
    </row>
    <row r="9" spans="1:47">
      <c r="A9" s="303" t="s">
        <v>441</v>
      </c>
      <c r="B9" s="148" t="s">
        <v>428</v>
      </c>
      <c r="C9" s="212">
        <v>6</v>
      </c>
      <c r="D9" s="219"/>
      <c r="E9" s="219"/>
      <c r="F9" s="219">
        <v>1</v>
      </c>
      <c r="G9" s="219">
        <v>3</v>
      </c>
      <c r="H9" s="219"/>
      <c r="I9" s="219"/>
      <c r="J9" s="219"/>
      <c r="K9" s="219">
        <v>1</v>
      </c>
      <c r="L9" s="219"/>
      <c r="M9" s="219"/>
      <c r="N9" s="219"/>
      <c r="O9" s="219"/>
      <c r="P9" s="219"/>
      <c r="Q9" s="219"/>
      <c r="R9" s="219"/>
      <c r="S9" s="219"/>
      <c r="T9" s="219"/>
      <c r="U9" s="219"/>
      <c r="V9" s="219"/>
      <c r="W9" s="219"/>
      <c r="X9" s="219"/>
      <c r="Y9" s="219"/>
      <c r="Z9" s="221"/>
      <c r="AA9" s="221"/>
      <c r="AB9" s="221"/>
      <c r="AC9" s="221"/>
      <c r="AD9" s="221"/>
      <c r="AE9" s="225"/>
      <c r="AF9" s="225"/>
      <c r="AG9" s="225"/>
      <c r="AH9" s="225"/>
      <c r="AI9" s="222"/>
      <c r="AJ9" s="223">
        <v>5</v>
      </c>
      <c r="AK9" s="223">
        <v>5</v>
      </c>
      <c r="AL9" s="223"/>
      <c r="AM9" s="223">
        <v>5</v>
      </c>
      <c r="AN9" s="223">
        <v>7</v>
      </c>
      <c r="AO9" s="226">
        <v>5</v>
      </c>
      <c r="AP9" s="224">
        <v>3</v>
      </c>
      <c r="AQ9" s="226"/>
      <c r="AR9" s="226">
        <v>5</v>
      </c>
      <c r="AS9" s="67">
        <f t="shared" si="0"/>
        <v>6</v>
      </c>
    </row>
    <row r="10" spans="1:47" s="86" customFormat="1">
      <c r="A10" s="303"/>
      <c r="B10" s="149" t="s">
        <v>32</v>
      </c>
      <c r="C10" s="124">
        <v>9</v>
      </c>
      <c r="D10" s="219"/>
      <c r="E10" s="219"/>
      <c r="F10" s="219">
        <v>1</v>
      </c>
      <c r="G10" s="219"/>
      <c r="H10" s="219"/>
      <c r="I10" s="219"/>
      <c r="J10" s="219"/>
      <c r="K10" s="220">
        <v>1</v>
      </c>
      <c r="L10" s="219"/>
      <c r="M10" s="219"/>
      <c r="N10" s="219"/>
      <c r="O10" s="219"/>
      <c r="P10" s="219"/>
      <c r="Q10" s="219">
        <v>1</v>
      </c>
      <c r="R10" s="219"/>
      <c r="S10" s="219"/>
      <c r="T10" s="219"/>
      <c r="U10" s="219"/>
      <c r="V10" s="220"/>
      <c r="W10" s="219"/>
      <c r="X10" s="219"/>
      <c r="Y10" s="219"/>
      <c r="Z10" s="221"/>
      <c r="AA10" s="221"/>
      <c r="AB10" s="221"/>
      <c r="AC10" s="221"/>
      <c r="AD10" s="221"/>
      <c r="AE10" s="225">
        <v>9</v>
      </c>
      <c r="AF10" s="225">
        <v>9</v>
      </c>
      <c r="AG10" s="225">
        <v>5</v>
      </c>
      <c r="AH10" s="225">
        <v>5</v>
      </c>
      <c r="AI10" s="222">
        <v>5</v>
      </c>
      <c r="AJ10" s="223"/>
      <c r="AK10" s="223"/>
      <c r="AL10" s="223"/>
      <c r="AM10" s="223"/>
      <c r="AN10" s="223"/>
      <c r="AO10" s="224"/>
      <c r="AP10" s="224"/>
      <c r="AQ10" s="224"/>
      <c r="AR10" s="224"/>
      <c r="AS10" s="67">
        <f t="shared" si="0"/>
        <v>1</v>
      </c>
      <c r="AT10" s="67"/>
      <c r="AU10" s="67"/>
    </row>
    <row r="11" spans="1:47">
      <c r="A11" s="303"/>
      <c r="B11" s="167" t="s">
        <v>111</v>
      </c>
      <c r="C11" s="124">
        <v>5</v>
      </c>
      <c r="D11" s="219"/>
      <c r="E11" s="219"/>
      <c r="F11" s="219">
        <v>5</v>
      </c>
      <c r="G11" s="219">
        <v>5</v>
      </c>
      <c r="H11" s="219">
        <v>5</v>
      </c>
      <c r="I11" s="219"/>
      <c r="J11" s="219"/>
      <c r="K11" s="220">
        <v>1</v>
      </c>
      <c r="L11" s="219"/>
      <c r="M11" s="219"/>
      <c r="N11" s="219"/>
      <c r="O11" s="219"/>
      <c r="P11" s="219"/>
      <c r="Q11" s="219">
        <v>1</v>
      </c>
      <c r="R11" s="219">
        <v>1</v>
      </c>
      <c r="S11" s="219">
        <v>1</v>
      </c>
      <c r="T11" s="219"/>
      <c r="U11" s="219"/>
      <c r="V11" s="220"/>
      <c r="W11" s="219"/>
      <c r="X11" s="219"/>
      <c r="Y11" s="219"/>
      <c r="Z11" s="221">
        <v>3</v>
      </c>
      <c r="AA11" s="221">
        <v>3</v>
      </c>
      <c r="AB11" s="221"/>
      <c r="AC11" s="221"/>
      <c r="AD11" s="221"/>
      <c r="AE11" s="225">
        <v>5</v>
      </c>
      <c r="AF11" s="225"/>
      <c r="AG11" s="222"/>
      <c r="AH11" s="222">
        <v>5</v>
      </c>
      <c r="AI11" s="222">
        <v>5</v>
      </c>
      <c r="AJ11" s="223"/>
      <c r="AK11" s="223"/>
      <c r="AL11" s="223"/>
      <c r="AM11" s="223"/>
      <c r="AN11" s="223"/>
      <c r="AO11" s="224"/>
      <c r="AP11" s="224"/>
      <c r="AQ11" s="224"/>
      <c r="AR11" s="224">
        <v>3</v>
      </c>
      <c r="AS11" s="67">
        <f t="shared" si="0"/>
        <v>8</v>
      </c>
    </row>
    <row r="12" spans="1:47" s="101" customFormat="1">
      <c r="A12" s="303" t="s">
        <v>442</v>
      </c>
      <c r="B12" s="163" t="s">
        <v>444</v>
      </c>
      <c r="C12" s="124">
        <v>4</v>
      </c>
      <c r="D12" s="219"/>
      <c r="E12" s="219"/>
      <c r="F12" s="219"/>
      <c r="G12" s="219"/>
      <c r="H12" s="219"/>
      <c r="I12" s="219"/>
      <c r="J12" s="219"/>
      <c r="K12" s="220"/>
      <c r="L12" s="219"/>
      <c r="M12" s="219"/>
      <c r="N12" s="220"/>
      <c r="O12" s="219"/>
      <c r="P12" s="219"/>
      <c r="Q12" s="219"/>
      <c r="R12" s="219"/>
      <c r="S12" s="219"/>
      <c r="T12" s="219"/>
      <c r="U12" s="219"/>
      <c r="V12" s="220"/>
      <c r="W12" s="219"/>
      <c r="X12" s="219"/>
      <c r="Y12" s="220"/>
      <c r="Z12" s="221">
        <v>9</v>
      </c>
      <c r="AA12" s="221">
        <v>7</v>
      </c>
      <c r="AB12" s="221">
        <v>7</v>
      </c>
      <c r="AC12" s="221">
        <v>9</v>
      </c>
      <c r="AD12" s="221">
        <v>9</v>
      </c>
      <c r="AE12" s="222">
        <v>3</v>
      </c>
      <c r="AF12" s="222">
        <v>3</v>
      </c>
      <c r="AG12" s="222"/>
      <c r="AH12" s="222"/>
      <c r="AI12" s="222"/>
      <c r="AJ12" s="223"/>
      <c r="AK12" s="223"/>
      <c r="AL12" s="223"/>
      <c r="AM12" s="223"/>
      <c r="AN12" s="223"/>
      <c r="AO12" s="224"/>
      <c r="AP12" s="224"/>
      <c r="AQ12" s="224"/>
      <c r="AR12" s="224"/>
      <c r="AS12" s="67">
        <f t="shared" si="0"/>
        <v>9</v>
      </c>
      <c r="AT12" s="67"/>
      <c r="AU12" s="67"/>
    </row>
    <row r="13" spans="1:47">
      <c r="A13" s="303"/>
      <c r="B13" s="164" t="s">
        <v>433</v>
      </c>
      <c r="C13" s="124">
        <v>4</v>
      </c>
      <c r="D13" s="219"/>
      <c r="E13" s="219"/>
      <c r="F13" s="219"/>
      <c r="G13" s="219"/>
      <c r="H13" s="219"/>
      <c r="I13" s="219"/>
      <c r="J13" s="219"/>
      <c r="K13" s="220"/>
      <c r="L13" s="219"/>
      <c r="M13" s="219"/>
      <c r="N13" s="219"/>
      <c r="O13" s="219"/>
      <c r="P13" s="219"/>
      <c r="Q13" s="219"/>
      <c r="R13" s="219"/>
      <c r="S13" s="219"/>
      <c r="T13" s="219"/>
      <c r="U13" s="219"/>
      <c r="V13" s="220"/>
      <c r="W13" s="219"/>
      <c r="X13" s="219"/>
      <c r="Y13" s="219"/>
      <c r="Z13" s="221">
        <v>9</v>
      </c>
      <c r="AA13" s="221">
        <v>9</v>
      </c>
      <c r="AB13" s="221"/>
      <c r="AC13" s="221"/>
      <c r="AD13" s="221"/>
      <c r="AE13" s="222"/>
      <c r="AF13" s="222"/>
      <c r="AG13" s="222"/>
      <c r="AH13" s="222"/>
      <c r="AI13" s="222"/>
      <c r="AJ13" s="223"/>
      <c r="AK13" s="223"/>
      <c r="AL13" s="223"/>
      <c r="AM13" s="223"/>
      <c r="AN13" s="223"/>
      <c r="AO13" s="224"/>
      <c r="AP13" s="224"/>
      <c r="AQ13" s="224"/>
      <c r="AR13" s="224"/>
      <c r="AS13" s="67">
        <f t="shared" si="0"/>
        <v>9</v>
      </c>
    </row>
    <row r="14" spans="1:47">
      <c r="A14" s="302" t="s">
        <v>443</v>
      </c>
      <c r="B14" s="165" t="s">
        <v>451</v>
      </c>
      <c r="C14" s="124">
        <v>7</v>
      </c>
      <c r="D14" s="219"/>
      <c r="E14" s="219"/>
      <c r="F14" s="219"/>
      <c r="G14" s="219"/>
      <c r="H14" s="219"/>
      <c r="I14" s="219">
        <v>5</v>
      </c>
      <c r="J14" s="219"/>
      <c r="K14" s="220"/>
      <c r="L14" s="219">
        <v>3</v>
      </c>
      <c r="M14" s="219"/>
      <c r="N14" s="220"/>
      <c r="O14" s="219"/>
      <c r="P14" s="219"/>
      <c r="Q14" s="219"/>
      <c r="R14" s="219"/>
      <c r="S14" s="219"/>
      <c r="T14" s="219">
        <v>5</v>
      </c>
      <c r="U14" s="219"/>
      <c r="V14" s="220"/>
      <c r="W14" s="219">
        <v>3</v>
      </c>
      <c r="X14" s="219"/>
      <c r="Y14" s="220"/>
      <c r="Z14" s="221">
        <v>5</v>
      </c>
      <c r="AA14" s="221">
        <v>5</v>
      </c>
      <c r="AB14" s="221">
        <v>3</v>
      </c>
      <c r="AC14" s="221">
        <v>5</v>
      </c>
      <c r="AD14" s="221">
        <v>7</v>
      </c>
      <c r="AE14" s="222"/>
      <c r="AF14" s="222"/>
      <c r="AG14" s="222"/>
      <c r="AH14" s="222"/>
      <c r="AI14" s="222"/>
      <c r="AJ14" s="223"/>
      <c r="AK14" s="223"/>
      <c r="AL14" s="223"/>
      <c r="AM14" s="223"/>
      <c r="AN14" s="223"/>
      <c r="AO14" s="224">
        <v>3</v>
      </c>
      <c r="AP14" s="224"/>
      <c r="AQ14" s="224"/>
      <c r="AR14" s="224"/>
      <c r="AS14" s="67">
        <f t="shared" si="0"/>
        <v>5</v>
      </c>
    </row>
    <row r="15" spans="1:47" s="155" customFormat="1">
      <c r="A15" s="302"/>
      <c r="B15" s="165" t="s">
        <v>448</v>
      </c>
      <c r="C15" s="124">
        <v>7</v>
      </c>
      <c r="D15" s="219"/>
      <c r="E15" s="219"/>
      <c r="F15" s="219"/>
      <c r="G15" s="219"/>
      <c r="H15" s="219"/>
      <c r="I15" s="219">
        <v>5</v>
      </c>
      <c r="J15" s="219"/>
      <c r="K15" s="220"/>
      <c r="L15" s="219">
        <v>5</v>
      </c>
      <c r="M15" s="219"/>
      <c r="N15" s="220"/>
      <c r="O15" s="219"/>
      <c r="P15" s="219"/>
      <c r="Q15" s="219"/>
      <c r="R15" s="219"/>
      <c r="S15" s="219"/>
      <c r="T15" s="219">
        <v>5</v>
      </c>
      <c r="U15" s="219"/>
      <c r="V15" s="220"/>
      <c r="W15" s="219">
        <v>5</v>
      </c>
      <c r="X15" s="219"/>
      <c r="Y15" s="220"/>
      <c r="Z15" s="221">
        <v>5</v>
      </c>
      <c r="AA15" s="221">
        <v>5</v>
      </c>
      <c r="AB15" s="221">
        <v>3</v>
      </c>
      <c r="AC15" s="221">
        <v>5</v>
      </c>
      <c r="AD15" s="221">
        <v>7</v>
      </c>
      <c r="AE15" s="222"/>
      <c r="AF15" s="222"/>
      <c r="AG15" s="222"/>
      <c r="AH15" s="222"/>
      <c r="AI15" s="222"/>
      <c r="AJ15" s="223"/>
      <c r="AK15" s="223"/>
      <c r="AL15" s="223"/>
      <c r="AM15" s="223"/>
      <c r="AN15" s="223"/>
      <c r="AO15" s="224"/>
      <c r="AP15" s="224"/>
      <c r="AQ15" s="224"/>
      <c r="AR15" s="224"/>
      <c r="AS15" s="67">
        <f t="shared" si="0"/>
        <v>5</v>
      </c>
      <c r="AT15" s="67"/>
      <c r="AU15" s="67"/>
    </row>
    <row r="16" spans="1:47" s="155" customFormat="1">
      <c r="A16" s="302"/>
      <c r="B16" s="165" t="s">
        <v>449</v>
      </c>
      <c r="C16" s="124">
        <v>7</v>
      </c>
      <c r="D16" s="219"/>
      <c r="E16" s="219"/>
      <c r="F16" s="219"/>
      <c r="G16" s="219"/>
      <c r="H16" s="219"/>
      <c r="I16" s="219">
        <v>5</v>
      </c>
      <c r="J16" s="219"/>
      <c r="K16" s="220"/>
      <c r="L16" s="219">
        <v>5</v>
      </c>
      <c r="M16" s="219"/>
      <c r="N16" s="220"/>
      <c r="O16" s="219"/>
      <c r="P16" s="219"/>
      <c r="Q16" s="219"/>
      <c r="R16" s="219"/>
      <c r="S16" s="219"/>
      <c r="T16" s="219">
        <v>5</v>
      </c>
      <c r="U16" s="219"/>
      <c r="V16" s="220"/>
      <c r="W16" s="219">
        <v>5</v>
      </c>
      <c r="X16" s="219"/>
      <c r="Y16" s="220"/>
      <c r="Z16" s="221">
        <v>5</v>
      </c>
      <c r="AA16" s="221">
        <v>5</v>
      </c>
      <c r="AB16" s="221">
        <v>3</v>
      </c>
      <c r="AC16" s="221"/>
      <c r="AD16" s="221">
        <v>7</v>
      </c>
      <c r="AE16" s="222"/>
      <c r="AF16" s="222"/>
      <c r="AG16" s="222"/>
      <c r="AH16" s="222"/>
      <c r="AI16" s="222"/>
      <c r="AJ16" s="223"/>
      <c r="AK16" s="223"/>
      <c r="AL16" s="223"/>
      <c r="AM16" s="223"/>
      <c r="AN16" s="223"/>
      <c r="AO16" s="224"/>
      <c r="AP16" s="224"/>
      <c r="AQ16" s="224"/>
      <c r="AR16" s="224"/>
      <c r="AS16" s="67">
        <f t="shared" si="0"/>
        <v>5</v>
      </c>
      <c r="AT16" s="67"/>
      <c r="AU16" s="67"/>
    </row>
    <row r="17" spans="1:47" s="155" customFormat="1">
      <c r="A17" s="302"/>
      <c r="B17" s="165" t="s">
        <v>450</v>
      </c>
      <c r="C17" s="124">
        <v>7</v>
      </c>
      <c r="D17" s="219"/>
      <c r="E17" s="219"/>
      <c r="F17" s="219"/>
      <c r="G17" s="219"/>
      <c r="H17" s="219"/>
      <c r="I17" s="219">
        <v>5</v>
      </c>
      <c r="J17" s="219"/>
      <c r="K17" s="220"/>
      <c r="L17" s="219">
        <v>5</v>
      </c>
      <c r="M17" s="219"/>
      <c r="N17" s="220"/>
      <c r="O17" s="219"/>
      <c r="P17" s="219"/>
      <c r="Q17" s="219"/>
      <c r="R17" s="219"/>
      <c r="S17" s="219"/>
      <c r="T17" s="219">
        <v>5</v>
      </c>
      <c r="U17" s="219"/>
      <c r="V17" s="220"/>
      <c r="W17" s="219">
        <v>5</v>
      </c>
      <c r="X17" s="219"/>
      <c r="Y17" s="220"/>
      <c r="Z17" s="221">
        <v>5</v>
      </c>
      <c r="AA17" s="221">
        <v>5</v>
      </c>
      <c r="AB17" s="221">
        <v>3</v>
      </c>
      <c r="AC17" s="221">
        <v>5</v>
      </c>
      <c r="AD17" s="221">
        <v>7</v>
      </c>
      <c r="AE17" s="222"/>
      <c r="AF17" s="222"/>
      <c r="AG17" s="222"/>
      <c r="AH17" s="222"/>
      <c r="AI17" s="222"/>
      <c r="AJ17" s="223"/>
      <c r="AK17" s="223"/>
      <c r="AL17" s="223"/>
      <c r="AM17" s="223"/>
      <c r="AN17" s="223"/>
      <c r="AO17" s="224"/>
      <c r="AP17" s="224"/>
      <c r="AQ17" s="224"/>
      <c r="AR17" s="224"/>
      <c r="AS17" s="67">
        <f t="shared" si="0"/>
        <v>5</v>
      </c>
      <c r="AT17" s="67"/>
      <c r="AU17" s="67"/>
    </row>
    <row r="18" spans="1:47">
      <c r="A18" s="302"/>
      <c r="B18" s="166" t="s">
        <v>439</v>
      </c>
      <c r="C18" s="124">
        <v>5</v>
      </c>
      <c r="D18" s="219">
        <v>5</v>
      </c>
      <c r="E18" s="219"/>
      <c r="F18" s="219"/>
      <c r="G18" s="219"/>
      <c r="H18" s="219"/>
      <c r="I18" s="219">
        <v>5</v>
      </c>
      <c r="J18" s="219">
        <v>5</v>
      </c>
      <c r="K18" s="220"/>
      <c r="L18" s="219">
        <v>3</v>
      </c>
      <c r="M18" s="219"/>
      <c r="N18" s="219"/>
      <c r="O18" s="219">
        <v>5</v>
      </c>
      <c r="P18" s="219"/>
      <c r="Q18" s="219"/>
      <c r="R18" s="219"/>
      <c r="S18" s="219"/>
      <c r="T18" s="219">
        <v>5</v>
      </c>
      <c r="U18" s="219">
        <v>5</v>
      </c>
      <c r="V18" s="220"/>
      <c r="W18" s="219">
        <v>3</v>
      </c>
      <c r="X18" s="219"/>
      <c r="Y18" s="219"/>
      <c r="Z18" s="221">
        <v>3</v>
      </c>
      <c r="AA18" s="221">
        <v>3</v>
      </c>
      <c r="AB18" s="221">
        <v>5</v>
      </c>
      <c r="AC18" s="221"/>
      <c r="AD18" s="221"/>
      <c r="AE18" s="222"/>
      <c r="AF18" s="222"/>
      <c r="AG18" s="222"/>
      <c r="AH18" s="222"/>
      <c r="AI18" s="222"/>
      <c r="AJ18" s="223"/>
      <c r="AK18" s="223"/>
      <c r="AL18" s="223"/>
      <c r="AM18" s="223"/>
      <c r="AN18" s="223"/>
      <c r="AO18" s="224">
        <v>3</v>
      </c>
      <c r="AP18" s="224"/>
      <c r="AQ18" s="224"/>
      <c r="AR18" s="224"/>
      <c r="AS18" s="67">
        <f t="shared" si="0"/>
        <v>8</v>
      </c>
    </row>
    <row r="19" spans="1:47">
      <c r="A19" s="302"/>
      <c r="B19" s="166" t="s">
        <v>438</v>
      </c>
      <c r="C19" s="124">
        <v>1</v>
      </c>
      <c r="D19" s="219">
        <v>5</v>
      </c>
      <c r="E19" s="219">
        <v>7</v>
      </c>
      <c r="F19" s="219">
        <v>9</v>
      </c>
      <c r="G19" s="219">
        <v>9</v>
      </c>
      <c r="H19" s="219">
        <v>7</v>
      </c>
      <c r="I19" s="219">
        <v>9</v>
      </c>
      <c r="J19" s="219">
        <v>9</v>
      </c>
      <c r="K19" s="220">
        <v>5</v>
      </c>
      <c r="L19" s="219">
        <v>5</v>
      </c>
      <c r="M19" s="219">
        <v>3</v>
      </c>
      <c r="N19" s="220">
        <v>5</v>
      </c>
      <c r="O19" s="219">
        <v>5</v>
      </c>
      <c r="P19" s="219">
        <v>3</v>
      </c>
      <c r="Q19" s="219">
        <v>3</v>
      </c>
      <c r="R19" s="219">
        <v>3</v>
      </c>
      <c r="S19" s="219">
        <v>3</v>
      </c>
      <c r="T19" s="219">
        <v>5</v>
      </c>
      <c r="U19" s="219">
        <v>5</v>
      </c>
      <c r="V19" s="220">
        <v>5</v>
      </c>
      <c r="W19" s="219">
        <v>3</v>
      </c>
      <c r="X19" s="219">
        <v>3</v>
      </c>
      <c r="Y19" s="220">
        <v>5</v>
      </c>
      <c r="Z19" s="221">
        <v>5</v>
      </c>
      <c r="AA19" s="221">
        <v>5</v>
      </c>
      <c r="AB19" s="221">
        <v>3</v>
      </c>
      <c r="AC19" s="221"/>
      <c r="AD19" s="221"/>
      <c r="AE19" s="222"/>
      <c r="AF19" s="222"/>
      <c r="AG19" s="222"/>
      <c r="AH19" s="222"/>
      <c r="AI19" s="222"/>
      <c r="AJ19" s="223">
        <v>5</v>
      </c>
      <c r="AK19" s="223">
        <v>5</v>
      </c>
      <c r="AL19" s="223">
        <v>5</v>
      </c>
      <c r="AM19" s="223">
        <v>5</v>
      </c>
      <c r="AN19" s="223"/>
      <c r="AO19" s="224">
        <v>3</v>
      </c>
      <c r="AP19" s="224"/>
      <c r="AQ19" s="224">
        <v>3</v>
      </c>
      <c r="AR19" s="224">
        <v>5</v>
      </c>
      <c r="AS19" s="67">
        <f t="shared" si="0"/>
        <v>28</v>
      </c>
    </row>
    <row r="20" spans="1:47">
      <c r="A20" s="302"/>
      <c r="B20" s="166" t="s">
        <v>437</v>
      </c>
      <c r="C20" s="124">
        <v>1</v>
      </c>
      <c r="D20" s="219">
        <v>5</v>
      </c>
      <c r="E20" s="219">
        <v>7</v>
      </c>
      <c r="F20" s="219">
        <v>9</v>
      </c>
      <c r="G20" s="219">
        <v>9</v>
      </c>
      <c r="H20" s="219">
        <v>7</v>
      </c>
      <c r="I20" s="219">
        <v>9</v>
      </c>
      <c r="J20" s="219">
        <v>9</v>
      </c>
      <c r="K20" s="220">
        <v>5</v>
      </c>
      <c r="L20" s="219">
        <v>5</v>
      </c>
      <c r="M20" s="219">
        <v>3</v>
      </c>
      <c r="N20" s="220">
        <v>5</v>
      </c>
      <c r="O20" s="219">
        <v>3</v>
      </c>
      <c r="P20" s="219">
        <v>1</v>
      </c>
      <c r="Q20" s="219">
        <v>1</v>
      </c>
      <c r="R20" s="219">
        <v>1</v>
      </c>
      <c r="S20" s="219">
        <v>3</v>
      </c>
      <c r="T20" s="219">
        <v>3</v>
      </c>
      <c r="U20" s="219">
        <v>3</v>
      </c>
      <c r="V20" s="220">
        <v>3</v>
      </c>
      <c r="W20" s="219">
        <v>1</v>
      </c>
      <c r="X20" s="219">
        <v>1</v>
      </c>
      <c r="Y20" s="220">
        <v>3</v>
      </c>
      <c r="Z20" s="221">
        <v>5</v>
      </c>
      <c r="AA20" s="221">
        <v>5</v>
      </c>
      <c r="AB20" s="221">
        <v>3</v>
      </c>
      <c r="AC20" s="221"/>
      <c r="AD20" s="221"/>
      <c r="AE20" s="222"/>
      <c r="AF20" s="222"/>
      <c r="AG20" s="222"/>
      <c r="AH20" s="222"/>
      <c r="AI20" s="222"/>
      <c r="AJ20" s="223">
        <v>5</v>
      </c>
      <c r="AK20" s="223">
        <v>5</v>
      </c>
      <c r="AL20" s="223">
        <v>5</v>
      </c>
      <c r="AM20" s="223">
        <v>5</v>
      </c>
      <c r="AN20" s="223"/>
      <c r="AO20" s="224">
        <v>3</v>
      </c>
      <c r="AP20" s="224"/>
      <c r="AQ20" s="224">
        <v>3</v>
      </c>
      <c r="AR20" s="224">
        <v>5</v>
      </c>
      <c r="AS20" s="67">
        <f t="shared" si="0"/>
        <v>28</v>
      </c>
    </row>
    <row r="21" spans="1:47">
      <c r="A21" s="310" t="s">
        <v>454</v>
      </c>
      <c r="B21" s="169" t="s">
        <v>435</v>
      </c>
      <c r="C21" s="124">
        <v>10</v>
      </c>
      <c r="D21" s="192"/>
      <c r="E21" s="192"/>
      <c r="F21" s="192"/>
      <c r="G21" s="192"/>
      <c r="H21" s="192"/>
      <c r="I21" s="192"/>
      <c r="J21" s="192"/>
      <c r="K21" s="228">
        <v>3</v>
      </c>
      <c r="L21" s="192"/>
      <c r="M21" s="192"/>
      <c r="N21" s="228"/>
      <c r="O21" s="192"/>
      <c r="P21" s="192"/>
      <c r="Q21" s="192"/>
      <c r="R21" s="192"/>
      <c r="S21" s="192"/>
      <c r="T21" s="192"/>
      <c r="U21" s="192"/>
      <c r="V21" s="228">
        <v>3</v>
      </c>
      <c r="W21" s="192"/>
      <c r="X21" s="192"/>
      <c r="Y21" s="228"/>
      <c r="Z21" s="195"/>
      <c r="AA21" s="195"/>
      <c r="AB21" s="195"/>
      <c r="AC21" s="195"/>
      <c r="AD21" s="195"/>
      <c r="AE21" s="82"/>
      <c r="AF21" s="82"/>
      <c r="AG21" s="82"/>
      <c r="AH21" s="82"/>
      <c r="AI21" s="82"/>
      <c r="AJ21" s="83"/>
      <c r="AK21" s="83"/>
      <c r="AL21" s="83">
        <v>3</v>
      </c>
      <c r="AM21" s="83">
        <v>3</v>
      </c>
      <c r="AN21" s="83"/>
      <c r="AO21" s="85"/>
      <c r="AP21" s="85"/>
      <c r="AQ21" s="85">
        <v>9</v>
      </c>
      <c r="AR21" s="85">
        <v>7</v>
      </c>
      <c r="AS21" s="67">
        <f t="shared" si="0"/>
        <v>0</v>
      </c>
    </row>
    <row r="22" spans="1:47">
      <c r="A22" s="310"/>
      <c r="B22" s="168" t="s">
        <v>452</v>
      </c>
      <c r="C22" s="124">
        <v>10</v>
      </c>
      <c r="D22" s="192"/>
      <c r="E22" s="192"/>
      <c r="F22" s="192"/>
      <c r="G22" s="192"/>
      <c r="H22" s="192"/>
      <c r="I22" s="192"/>
      <c r="J22" s="192"/>
      <c r="K22" s="192"/>
      <c r="L22" s="192"/>
      <c r="M22" s="192"/>
      <c r="N22" s="192"/>
      <c r="O22" s="192"/>
      <c r="P22" s="192"/>
      <c r="Q22" s="192"/>
      <c r="R22" s="192"/>
      <c r="S22" s="192"/>
      <c r="T22" s="192"/>
      <c r="U22" s="192"/>
      <c r="V22" s="192"/>
      <c r="W22" s="192"/>
      <c r="X22" s="192"/>
      <c r="Y22" s="192"/>
      <c r="Z22" s="195"/>
      <c r="AA22" s="195"/>
      <c r="AB22" s="195"/>
      <c r="AC22" s="195">
        <v>9</v>
      </c>
      <c r="AD22" s="195"/>
      <c r="AE22" s="64"/>
      <c r="AF22" s="64"/>
      <c r="AG22" s="64"/>
      <c r="AH22" s="64"/>
      <c r="AI22" s="82"/>
      <c r="AJ22" s="83"/>
      <c r="AK22" s="83"/>
      <c r="AL22" s="83"/>
      <c r="AM22" s="83"/>
      <c r="AN22" s="83"/>
      <c r="AO22" s="84"/>
      <c r="AP22" s="85"/>
      <c r="AQ22" s="84"/>
      <c r="AR22" s="84"/>
      <c r="AS22" s="67">
        <f t="shared" si="0"/>
        <v>0</v>
      </c>
    </row>
    <row r="23" spans="1:47">
      <c r="A23" s="310"/>
      <c r="B23" s="169" t="s">
        <v>436</v>
      </c>
      <c r="C23" s="124">
        <v>10</v>
      </c>
      <c r="D23" s="192"/>
      <c r="E23" s="192"/>
      <c r="F23" s="192"/>
      <c r="G23" s="192"/>
      <c r="H23" s="192"/>
      <c r="I23" s="192"/>
      <c r="J23" s="192"/>
      <c r="K23" s="192"/>
      <c r="L23" s="192"/>
      <c r="M23" s="192"/>
      <c r="N23" s="192"/>
      <c r="O23" s="192"/>
      <c r="P23" s="192"/>
      <c r="Q23" s="192"/>
      <c r="R23" s="192"/>
      <c r="S23" s="192"/>
      <c r="T23" s="192"/>
      <c r="U23" s="192"/>
      <c r="V23" s="192"/>
      <c r="W23" s="192"/>
      <c r="X23" s="192"/>
      <c r="Y23" s="192"/>
      <c r="Z23" s="195"/>
      <c r="AA23" s="195"/>
      <c r="AB23" s="195"/>
      <c r="AC23" s="195"/>
      <c r="AD23" s="195"/>
      <c r="AE23" s="64"/>
      <c r="AF23" s="64"/>
      <c r="AG23" s="64"/>
      <c r="AH23" s="64"/>
      <c r="AI23" s="82"/>
      <c r="AJ23" s="83"/>
      <c r="AK23" s="83"/>
      <c r="AL23" s="83"/>
      <c r="AM23" s="83"/>
      <c r="AN23" s="83"/>
      <c r="AO23" s="84"/>
      <c r="AP23" s="85"/>
      <c r="AQ23" s="84"/>
      <c r="AR23" s="84">
        <v>5</v>
      </c>
      <c r="AS23" s="67">
        <f t="shared" si="0"/>
        <v>0</v>
      </c>
    </row>
  </sheetData>
  <mergeCells count="33">
    <mergeCell ref="A21:A23"/>
    <mergeCell ref="AE1:AI1"/>
    <mergeCell ref="AJ1:AN1"/>
    <mergeCell ref="D1:Y1"/>
    <mergeCell ref="AN2:AN3"/>
    <mergeCell ref="AM2:AM3"/>
    <mergeCell ref="AL2:AL3"/>
    <mergeCell ref="AK2:AK3"/>
    <mergeCell ref="AJ2:AJ3"/>
    <mergeCell ref="AH2:AH3"/>
    <mergeCell ref="AG2:AG3"/>
    <mergeCell ref="AF2:AF3"/>
    <mergeCell ref="A14:A20"/>
    <mergeCell ref="A9:A11"/>
    <mergeCell ref="A4:A8"/>
    <mergeCell ref="A12:A13"/>
    <mergeCell ref="AO2:AO3"/>
    <mergeCell ref="AD2:AD3"/>
    <mergeCell ref="AC2:AC3"/>
    <mergeCell ref="AB2:AB3"/>
    <mergeCell ref="AA2:AA3"/>
    <mergeCell ref="Z2:Z3"/>
    <mergeCell ref="AI2:AI3"/>
    <mergeCell ref="D2:N2"/>
    <mergeCell ref="A3:B3"/>
    <mergeCell ref="C1:C2"/>
    <mergeCell ref="AQ2:AQ3"/>
    <mergeCell ref="AE2:AE3"/>
    <mergeCell ref="Z1:AD1"/>
    <mergeCell ref="O2:Y2"/>
    <mergeCell ref="AO1:AR1"/>
    <mergeCell ref="AR2:AR3"/>
    <mergeCell ref="AP2:AP3"/>
  </mergeCells>
  <hyperlinks>
    <hyperlink ref="B9" r:id="rId1" display="M111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DE71"/>
  <sheetViews>
    <sheetView zoomScale="80" zoomScaleNormal="80" zoomScalePageLayoutView="80" workbookViewId="0">
      <pane xSplit="1" ySplit="4" topLeftCell="B5" activePane="bottomRight" state="frozen"/>
      <selection pane="topRight" activeCell="B1" sqref="B1"/>
      <selection pane="bottomLeft" activeCell="A2" sqref="A2"/>
      <selection pane="bottomRight" activeCell="F9" sqref="F8:F9"/>
    </sheetView>
  </sheetViews>
  <sheetFormatPr baseColWidth="10" defaultColWidth="9.1640625" defaultRowHeight="14" x14ac:dyDescent="0"/>
  <cols>
    <col min="1" max="1" width="15.5" style="150" bestFit="1" customWidth="1"/>
    <col min="2" max="2" width="55.5" style="151" customWidth="1"/>
    <col min="3" max="6" width="3.6640625" style="153" customWidth="1"/>
    <col min="7" max="7" width="3.6640625" style="153" hidden="1" customWidth="1"/>
    <col min="8" max="8" width="3.6640625" style="153" customWidth="1"/>
    <col min="9" max="10" width="3.6640625" style="153" hidden="1" customWidth="1"/>
    <col min="11" max="13" width="3.6640625" style="154" hidden="1" customWidth="1"/>
    <col min="14" max="17" width="3.6640625" style="108" hidden="1" customWidth="1"/>
    <col min="18" max="18" width="3.6640625" style="152" hidden="1" customWidth="1"/>
    <col min="19" max="19" width="3.6640625" style="152" customWidth="1"/>
    <col min="20" max="21" width="3.6640625" style="152" hidden="1" customWidth="1"/>
    <col min="22" max="22" width="3.6640625" style="152" customWidth="1"/>
    <col min="23" max="25" width="3.6640625" style="152" hidden="1" customWidth="1"/>
    <col min="26" max="28" width="3.6640625" style="108" hidden="1" customWidth="1"/>
    <col min="29" max="16384" width="9.1640625" style="146"/>
  </cols>
  <sheetData>
    <row r="1" spans="1:109" ht="244.5" customHeight="1">
      <c r="A1" s="209"/>
      <c r="B1" s="143" t="s">
        <v>405</v>
      </c>
      <c r="C1" s="144"/>
      <c r="D1" s="214" t="s">
        <v>496</v>
      </c>
      <c r="E1" s="262" t="s">
        <v>498</v>
      </c>
      <c r="F1" s="214" t="s">
        <v>406</v>
      </c>
      <c r="G1" s="213" t="s">
        <v>407</v>
      </c>
      <c r="H1" s="262" t="s">
        <v>497</v>
      </c>
      <c r="I1" s="266" t="s">
        <v>408</v>
      </c>
      <c r="J1" s="213" t="s">
        <v>409</v>
      </c>
      <c r="K1" s="213" t="s">
        <v>410</v>
      </c>
      <c r="L1" s="213" t="s">
        <v>411</v>
      </c>
      <c r="M1" s="213" t="s">
        <v>412</v>
      </c>
      <c r="N1" s="213" t="s">
        <v>413</v>
      </c>
      <c r="O1" s="201" t="s">
        <v>414</v>
      </c>
      <c r="P1" s="201" t="s">
        <v>415</v>
      </c>
      <c r="Q1" s="201" t="s">
        <v>120</v>
      </c>
      <c r="R1" s="198" t="s">
        <v>416</v>
      </c>
      <c r="S1" s="206" t="s">
        <v>417</v>
      </c>
      <c r="T1" s="201" t="s">
        <v>418</v>
      </c>
      <c r="U1" s="198" t="s">
        <v>419</v>
      </c>
      <c r="V1" s="206" t="s">
        <v>420</v>
      </c>
      <c r="W1" s="201" t="s">
        <v>421</v>
      </c>
      <c r="X1" s="201" t="s">
        <v>422</v>
      </c>
      <c r="Y1" s="198" t="s">
        <v>423</v>
      </c>
      <c r="Z1" s="198" t="s">
        <v>424</v>
      </c>
      <c r="AA1" s="201" t="s">
        <v>425</v>
      </c>
      <c r="AB1" s="201" t="s">
        <v>426</v>
      </c>
    </row>
    <row r="2" spans="1:109" s="161" customFormat="1">
      <c r="A2" s="211"/>
      <c r="B2" s="166" t="s">
        <v>438</v>
      </c>
      <c r="C2" s="144">
        <v>1</v>
      </c>
      <c r="D2" s="203">
        <v>1</v>
      </c>
      <c r="E2" s="263"/>
      <c r="F2" s="203"/>
      <c r="G2" s="199"/>
      <c r="H2" s="263"/>
      <c r="I2" s="162"/>
      <c r="J2" s="199"/>
      <c r="K2" s="199"/>
      <c r="L2" s="199"/>
      <c r="M2" s="199"/>
      <c r="N2" s="199"/>
      <c r="O2" s="199"/>
      <c r="P2" s="199"/>
      <c r="Q2" s="199"/>
      <c r="R2" s="162"/>
      <c r="S2" s="203">
        <v>3</v>
      </c>
      <c r="T2" s="199">
        <v>1</v>
      </c>
      <c r="U2" s="162">
        <v>3</v>
      </c>
      <c r="V2" s="203">
        <v>3</v>
      </c>
      <c r="W2" s="199"/>
      <c r="X2" s="199">
        <v>1</v>
      </c>
      <c r="Y2" s="162">
        <v>3</v>
      </c>
      <c r="Z2" s="162">
        <v>1</v>
      </c>
      <c r="AA2" s="199"/>
      <c r="AB2" s="199"/>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6"/>
      <c r="BZ2" s="146"/>
      <c r="CA2" s="146"/>
      <c r="CB2" s="146"/>
      <c r="CC2" s="146"/>
      <c r="CD2" s="146"/>
      <c r="CE2" s="146"/>
      <c r="CF2" s="146"/>
      <c r="CG2" s="146"/>
      <c r="CH2" s="146"/>
      <c r="CI2" s="146"/>
      <c r="CJ2" s="146"/>
      <c r="CK2" s="146"/>
      <c r="CL2" s="146"/>
      <c r="CM2" s="146"/>
      <c r="CN2" s="146"/>
      <c r="CO2" s="146"/>
      <c r="CP2" s="146"/>
      <c r="CQ2" s="146"/>
      <c r="CR2" s="146"/>
      <c r="CS2" s="146"/>
      <c r="CT2" s="146"/>
      <c r="CU2" s="146"/>
      <c r="CV2" s="146"/>
      <c r="CW2" s="146"/>
      <c r="CX2" s="146"/>
      <c r="CY2" s="146"/>
      <c r="CZ2" s="146"/>
      <c r="DA2" s="146"/>
      <c r="DB2" s="146"/>
      <c r="DC2" s="146"/>
      <c r="DD2" s="146"/>
      <c r="DE2" s="146"/>
    </row>
    <row r="3" spans="1:109" ht="15.75" customHeight="1">
      <c r="A3" s="211"/>
      <c r="B3" s="166" t="s">
        <v>437</v>
      </c>
      <c r="C3" s="144">
        <v>1</v>
      </c>
      <c r="D3" s="203">
        <v>1</v>
      </c>
      <c r="E3" s="263"/>
      <c r="F3" s="203"/>
      <c r="G3" s="199"/>
      <c r="H3" s="263"/>
      <c r="I3" s="162"/>
      <c r="J3" s="199"/>
      <c r="K3" s="199"/>
      <c r="L3" s="199"/>
      <c r="M3" s="199"/>
      <c r="N3" s="199"/>
      <c r="O3" s="199"/>
      <c r="P3" s="199"/>
      <c r="Q3" s="199"/>
      <c r="R3" s="162"/>
      <c r="S3" s="203">
        <v>3</v>
      </c>
      <c r="T3" s="199"/>
      <c r="U3" s="162"/>
      <c r="V3" s="203">
        <v>3</v>
      </c>
      <c r="W3" s="199"/>
      <c r="X3" s="199">
        <v>1</v>
      </c>
      <c r="Y3" s="162">
        <v>3</v>
      </c>
      <c r="Z3" s="162">
        <v>1</v>
      </c>
      <c r="AA3" s="199"/>
      <c r="AB3" s="199"/>
    </row>
    <row r="4" spans="1:109" s="145" customFormat="1">
      <c r="A4" s="142"/>
      <c r="B4" s="147" t="s">
        <v>429</v>
      </c>
      <c r="C4" s="144">
        <v>2</v>
      </c>
      <c r="D4" s="204">
        <v>3</v>
      </c>
      <c r="E4" s="263">
        <v>3</v>
      </c>
      <c r="F4" s="203"/>
      <c r="G4" s="199"/>
      <c r="H4" s="263">
        <v>3</v>
      </c>
      <c r="I4" s="162">
        <v>3</v>
      </c>
      <c r="J4" s="199"/>
      <c r="K4" s="199"/>
      <c r="L4" s="199"/>
      <c r="M4" s="199"/>
      <c r="N4" s="199"/>
      <c r="O4" s="199"/>
      <c r="P4" s="199"/>
      <c r="Q4" s="199"/>
      <c r="R4" s="162"/>
      <c r="S4" s="203">
        <v>1</v>
      </c>
      <c r="T4" s="199"/>
      <c r="U4" s="162"/>
      <c r="V4" s="203">
        <v>1</v>
      </c>
      <c r="W4" s="199"/>
      <c r="X4" s="199"/>
      <c r="Y4" s="162"/>
      <c r="Z4" s="162">
        <v>1</v>
      </c>
      <c r="AA4" s="199"/>
      <c r="AB4" s="199"/>
    </row>
    <row r="5" spans="1:109" ht="15.75" customHeight="1">
      <c r="A5" s="207"/>
      <c r="B5" s="147" t="s">
        <v>432</v>
      </c>
      <c r="C5" s="144">
        <v>2</v>
      </c>
      <c r="D5" s="203">
        <v>3</v>
      </c>
      <c r="E5" s="263">
        <v>3</v>
      </c>
      <c r="F5" s="203">
        <v>3</v>
      </c>
      <c r="G5" s="199"/>
      <c r="H5" s="263">
        <v>3</v>
      </c>
      <c r="I5" s="162"/>
      <c r="J5" s="199"/>
      <c r="K5" s="199"/>
      <c r="L5" s="199"/>
      <c r="M5" s="199"/>
      <c r="N5" s="199"/>
      <c r="O5" s="199"/>
      <c r="P5" s="199"/>
      <c r="Q5" s="199"/>
      <c r="R5" s="162"/>
      <c r="S5" s="203">
        <v>1</v>
      </c>
      <c r="T5" s="199"/>
      <c r="U5" s="162"/>
      <c r="V5" s="203">
        <v>1</v>
      </c>
      <c r="W5" s="199"/>
      <c r="X5" s="199"/>
      <c r="Y5" s="162"/>
      <c r="Z5" s="162">
        <v>1</v>
      </c>
      <c r="AA5" s="199"/>
      <c r="AB5" s="199"/>
    </row>
    <row r="6" spans="1:109" s="161" customFormat="1" ht="15.75" customHeight="1">
      <c r="A6" s="208"/>
      <c r="B6" s="147" t="s">
        <v>430</v>
      </c>
      <c r="C6" s="144">
        <v>2</v>
      </c>
      <c r="D6" s="203">
        <v>3</v>
      </c>
      <c r="E6" s="263">
        <v>3</v>
      </c>
      <c r="F6" s="203"/>
      <c r="G6" s="199"/>
      <c r="H6" s="263">
        <v>3</v>
      </c>
      <c r="I6" s="162">
        <v>3</v>
      </c>
      <c r="J6" s="199"/>
      <c r="K6" s="199">
        <v>1</v>
      </c>
      <c r="L6" s="199"/>
      <c r="M6" s="199"/>
      <c r="N6" s="199"/>
      <c r="O6" s="199"/>
      <c r="P6" s="199"/>
      <c r="Q6" s="199"/>
      <c r="R6" s="162"/>
      <c r="S6" s="203">
        <v>1</v>
      </c>
      <c r="T6" s="199"/>
      <c r="U6" s="162"/>
      <c r="V6" s="203">
        <v>1</v>
      </c>
      <c r="W6" s="199"/>
      <c r="X6" s="199"/>
      <c r="Y6" s="162"/>
      <c r="Z6" s="162">
        <v>1</v>
      </c>
      <c r="AA6" s="199"/>
      <c r="AB6" s="199"/>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row>
    <row r="7" spans="1:109" ht="15.75" customHeight="1">
      <c r="A7" s="208"/>
      <c r="B7" s="147" t="s">
        <v>431</v>
      </c>
      <c r="C7" s="144">
        <v>3</v>
      </c>
      <c r="D7" s="203">
        <v>3</v>
      </c>
      <c r="E7" s="263">
        <v>3</v>
      </c>
      <c r="F7" s="203">
        <v>3</v>
      </c>
      <c r="G7" s="199"/>
      <c r="H7" s="263">
        <v>3</v>
      </c>
      <c r="I7" s="162"/>
      <c r="J7" s="199"/>
      <c r="K7" s="199"/>
      <c r="L7" s="199"/>
      <c r="M7" s="199"/>
      <c r="N7" s="199"/>
      <c r="O7" s="199"/>
      <c r="P7" s="199"/>
      <c r="Q7" s="199"/>
      <c r="R7" s="162"/>
      <c r="S7" s="203">
        <v>1</v>
      </c>
      <c r="T7" s="199"/>
      <c r="U7" s="162"/>
      <c r="V7" s="203">
        <v>1</v>
      </c>
      <c r="W7" s="199"/>
      <c r="X7" s="199"/>
      <c r="Y7" s="162"/>
      <c r="Z7" s="162">
        <v>1</v>
      </c>
      <c r="AA7" s="199"/>
      <c r="AB7" s="199"/>
    </row>
    <row r="8" spans="1:109" ht="15.75" customHeight="1">
      <c r="A8" s="208"/>
      <c r="B8" s="164" t="s">
        <v>444</v>
      </c>
      <c r="C8" s="144">
        <v>4</v>
      </c>
      <c r="D8" s="203"/>
      <c r="E8" s="263"/>
      <c r="F8" s="203">
        <v>3</v>
      </c>
      <c r="G8" s="199"/>
      <c r="H8" s="263"/>
      <c r="I8" s="162"/>
      <c r="J8" s="199"/>
      <c r="K8" s="199"/>
      <c r="L8" s="199"/>
      <c r="M8" s="202">
        <v>3</v>
      </c>
      <c r="N8" s="199"/>
      <c r="O8" s="199"/>
      <c r="P8" s="199"/>
      <c r="Q8" s="202">
        <v>1</v>
      </c>
      <c r="R8" s="191">
        <v>3</v>
      </c>
      <c r="S8" s="203"/>
      <c r="T8" s="199"/>
      <c r="U8" s="191">
        <v>1</v>
      </c>
      <c r="V8" s="203"/>
      <c r="W8" s="199"/>
      <c r="X8" s="199"/>
      <c r="Y8" s="162"/>
      <c r="Z8" s="162"/>
      <c r="AA8" s="199"/>
      <c r="AB8" s="199"/>
    </row>
    <row r="9" spans="1:109" ht="15.75" customHeight="1">
      <c r="A9" s="209"/>
      <c r="B9" s="164" t="s">
        <v>433</v>
      </c>
      <c r="C9" s="144">
        <v>4</v>
      </c>
      <c r="D9" s="204"/>
      <c r="E9" s="263"/>
      <c r="F9" s="203">
        <v>3</v>
      </c>
      <c r="G9" s="199"/>
      <c r="H9" s="263"/>
      <c r="I9" s="162"/>
      <c r="J9" s="199">
        <v>3</v>
      </c>
      <c r="K9" s="199"/>
      <c r="L9" s="199"/>
      <c r="M9" s="199"/>
      <c r="N9" s="199"/>
      <c r="O9" s="199">
        <v>3</v>
      </c>
      <c r="P9" s="199"/>
      <c r="Q9" s="199">
        <v>3</v>
      </c>
      <c r="R9" s="162">
        <v>3</v>
      </c>
      <c r="S9" s="203"/>
      <c r="T9" s="199">
        <v>3</v>
      </c>
      <c r="U9" s="162">
        <v>3</v>
      </c>
      <c r="V9" s="203"/>
      <c r="W9" s="199">
        <v>3</v>
      </c>
      <c r="X9" s="199"/>
      <c r="Y9" s="162"/>
      <c r="Z9" s="162"/>
      <c r="AA9" s="199"/>
      <c r="AB9" s="199"/>
    </row>
    <row r="10" spans="1:109" ht="15.75" hidden="1" customHeight="1">
      <c r="A10" s="207"/>
      <c r="B10" s="149" t="s">
        <v>111</v>
      </c>
      <c r="C10" s="144">
        <v>5</v>
      </c>
      <c r="D10" s="203">
        <v>1</v>
      </c>
      <c r="E10" s="263"/>
      <c r="F10" s="203">
        <v>1</v>
      </c>
      <c r="G10" s="199">
        <v>1</v>
      </c>
      <c r="H10" s="263"/>
      <c r="I10" s="162">
        <v>1</v>
      </c>
      <c r="J10" s="199"/>
      <c r="K10" s="202">
        <v>1</v>
      </c>
      <c r="L10" s="199">
        <v>3</v>
      </c>
      <c r="M10" s="199">
        <v>3</v>
      </c>
      <c r="N10" s="199">
        <v>1</v>
      </c>
      <c r="O10" s="199">
        <v>1</v>
      </c>
      <c r="P10" s="199"/>
      <c r="Q10" s="199">
        <v>3</v>
      </c>
      <c r="R10" s="162"/>
      <c r="S10" s="203">
        <v>1</v>
      </c>
      <c r="T10" s="199"/>
      <c r="U10" s="162"/>
      <c r="V10" s="203">
        <v>1</v>
      </c>
      <c r="W10" s="199"/>
      <c r="X10" s="199">
        <v>1</v>
      </c>
      <c r="Y10" s="162"/>
      <c r="Z10" s="162"/>
      <c r="AA10" s="199"/>
      <c r="AB10" s="199"/>
    </row>
    <row r="11" spans="1:109" ht="15.75" hidden="1" customHeight="1">
      <c r="A11" s="210"/>
      <c r="B11" s="166" t="s">
        <v>439</v>
      </c>
      <c r="C11" s="144">
        <v>5</v>
      </c>
      <c r="D11" s="203"/>
      <c r="E11" s="263"/>
      <c r="F11" s="203"/>
      <c r="G11" s="199"/>
      <c r="H11" s="263"/>
      <c r="I11" s="162"/>
      <c r="J11" s="199"/>
      <c r="K11" s="199"/>
      <c r="L11" s="199"/>
      <c r="M11" s="199"/>
      <c r="N11" s="199"/>
      <c r="O11" s="199"/>
      <c r="P11" s="199"/>
      <c r="Q11" s="199"/>
      <c r="R11" s="162"/>
      <c r="S11" s="203">
        <v>3</v>
      </c>
      <c r="T11" s="199">
        <v>3</v>
      </c>
      <c r="U11" s="162">
        <v>3</v>
      </c>
      <c r="V11" s="203"/>
      <c r="W11" s="199"/>
      <c r="X11" s="199">
        <v>1</v>
      </c>
      <c r="Y11" s="162">
        <v>3</v>
      </c>
      <c r="Z11" s="162">
        <v>1</v>
      </c>
      <c r="AA11" s="199"/>
      <c r="AB11" s="199"/>
    </row>
    <row r="12" spans="1:109" s="161" customFormat="1" ht="15.75" hidden="1" customHeight="1">
      <c r="A12" s="211"/>
      <c r="B12" s="148" t="s">
        <v>428</v>
      </c>
      <c r="C12" s="144">
        <v>6</v>
      </c>
      <c r="D12" s="203">
        <v>3</v>
      </c>
      <c r="E12" s="263">
        <v>3</v>
      </c>
      <c r="F12" s="203"/>
      <c r="G12" s="199"/>
      <c r="H12" s="263"/>
      <c r="I12" s="162">
        <v>3</v>
      </c>
      <c r="J12" s="199"/>
      <c r="K12" s="199">
        <v>3</v>
      </c>
      <c r="L12" s="199">
        <v>3</v>
      </c>
      <c r="M12" s="199">
        <v>3</v>
      </c>
      <c r="N12" s="199"/>
      <c r="O12" s="199"/>
      <c r="P12" s="199"/>
      <c r="Q12" s="199"/>
      <c r="R12" s="162"/>
      <c r="S12" s="203">
        <v>1</v>
      </c>
      <c r="T12" s="199">
        <v>1</v>
      </c>
      <c r="U12" s="162">
        <v>1</v>
      </c>
      <c r="V12" s="203">
        <v>1</v>
      </c>
      <c r="W12" s="199">
        <v>1</v>
      </c>
      <c r="X12" s="199"/>
      <c r="Y12" s="162"/>
      <c r="Z12" s="162">
        <v>1</v>
      </c>
      <c r="AA12" s="199"/>
      <c r="AB12" s="202">
        <v>1</v>
      </c>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row>
    <row r="13" spans="1:109" s="161" customFormat="1" ht="15.75" hidden="1" customHeight="1">
      <c r="A13" s="207"/>
      <c r="B13" s="165" t="s">
        <v>451</v>
      </c>
      <c r="C13" s="144">
        <v>7</v>
      </c>
      <c r="D13" s="203">
        <v>1</v>
      </c>
      <c r="E13" s="263"/>
      <c r="F13" s="203">
        <v>3</v>
      </c>
      <c r="G13" s="199"/>
      <c r="H13" s="263"/>
      <c r="I13" s="162"/>
      <c r="J13" s="199"/>
      <c r="K13" s="199">
        <v>1</v>
      </c>
      <c r="L13" s="199"/>
      <c r="M13" s="199"/>
      <c r="N13" s="199"/>
      <c r="O13" s="199">
        <v>3</v>
      </c>
      <c r="P13" s="199"/>
      <c r="Q13" s="199">
        <v>1</v>
      </c>
      <c r="R13" s="162">
        <v>1</v>
      </c>
      <c r="S13" s="203"/>
      <c r="T13" s="199"/>
      <c r="U13" s="162"/>
      <c r="V13" s="203"/>
      <c r="W13" s="199"/>
      <c r="X13" s="199"/>
      <c r="Y13" s="162">
        <v>1</v>
      </c>
      <c r="Z13" s="162"/>
      <c r="AA13" s="199"/>
      <c r="AB13" s="199"/>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row>
    <row r="14" spans="1:109" s="161" customFormat="1" ht="15.75" hidden="1" customHeight="1">
      <c r="A14" s="210"/>
      <c r="B14" s="165" t="s">
        <v>448</v>
      </c>
      <c r="C14" s="144">
        <v>7</v>
      </c>
      <c r="D14" s="203"/>
      <c r="E14" s="263"/>
      <c r="F14" s="203">
        <v>1</v>
      </c>
      <c r="G14" s="199"/>
      <c r="H14" s="263"/>
      <c r="I14" s="162"/>
      <c r="J14" s="199"/>
      <c r="K14" s="199"/>
      <c r="L14" s="199"/>
      <c r="M14" s="199"/>
      <c r="N14" s="199"/>
      <c r="O14" s="199"/>
      <c r="P14" s="199"/>
      <c r="Q14" s="199">
        <v>1</v>
      </c>
      <c r="R14" s="162">
        <v>1</v>
      </c>
      <c r="S14" s="203"/>
      <c r="T14" s="199"/>
      <c r="U14" s="162"/>
      <c r="V14" s="203"/>
      <c r="W14" s="199"/>
      <c r="X14" s="199"/>
      <c r="Y14" s="162"/>
      <c r="Z14" s="162"/>
      <c r="AA14" s="199"/>
      <c r="AB14" s="199"/>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row>
    <row r="15" spans="1:109" s="161" customFormat="1" ht="15.75" hidden="1" customHeight="1">
      <c r="A15" s="210"/>
      <c r="B15" s="165" t="s">
        <v>449</v>
      </c>
      <c r="C15" s="144">
        <v>7</v>
      </c>
      <c r="D15" s="203"/>
      <c r="E15" s="263"/>
      <c r="F15" s="203">
        <v>3</v>
      </c>
      <c r="G15" s="199"/>
      <c r="H15" s="263"/>
      <c r="I15" s="162"/>
      <c r="J15" s="199"/>
      <c r="K15" s="199"/>
      <c r="L15" s="199"/>
      <c r="M15" s="199"/>
      <c r="N15" s="199"/>
      <c r="O15" s="199"/>
      <c r="P15" s="199"/>
      <c r="Q15" s="199">
        <v>1</v>
      </c>
      <c r="R15" s="162">
        <v>1</v>
      </c>
      <c r="S15" s="203"/>
      <c r="T15" s="199"/>
      <c r="U15" s="162"/>
      <c r="V15" s="203"/>
      <c r="W15" s="199"/>
      <c r="X15" s="199"/>
      <c r="Y15" s="162"/>
      <c r="Z15" s="162"/>
      <c r="AA15" s="199"/>
      <c r="AB15" s="199"/>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row>
    <row r="16" spans="1:109" s="161" customFormat="1" ht="15.75" hidden="1" customHeight="1">
      <c r="A16" s="210"/>
      <c r="B16" s="165" t="s">
        <v>450</v>
      </c>
      <c r="C16" s="144">
        <v>7</v>
      </c>
      <c r="D16" s="203"/>
      <c r="E16" s="263"/>
      <c r="F16" s="203">
        <v>3</v>
      </c>
      <c r="G16" s="199"/>
      <c r="H16" s="263"/>
      <c r="I16" s="162"/>
      <c r="J16" s="199"/>
      <c r="K16" s="199">
        <v>1</v>
      </c>
      <c r="L16" s="199"/>
      <c r="M16" s="199"/>
      <c r="N16" s="199"/>
      <c r="O16" s="199">
        <v>1</v>
      </c>
      <c r="P16" s="199"/>
      <c r="Q16" s="199">
        <v>1</v>
      </c>
      <c r="R16" s="162">
        <v>1</v>
      </c>
      <c r="S16" s="203"/>
      <c r="T16" s="199"/>
      <c r="U16" s="162"/>
      <c r="V16" s="203"/>
      <c r="W16" s="199"/>
      <c r="X16" s="199"/>
      <c r="Y16" s="191">
        <v>1</v>
      </c>
      <c r="Z16" s="162"/>
      <c r="AA16" s="199"/>
      <c r="AB16" s="199"/>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row>
    <row r="17" spans="1:109" s="161" customFormat="1" ht="15.75" hidden="1" customHeight="1">
      <c r="A17" s="210"/>
      <c r="B17" s="171" t="s">
        <v>180</v>
      </c>
      <c r="C17" s="144">
        <v>8</v>
      </c>
      <c r="D17" s="203">
        <v>3</v>
      </c>
      <c r="E17" s="263">
        <v>3</v>
      </c>
      <c r="F17" s="203">
        <v>3</v>
      </c>
      <c r="G17" s="199">
        <v>3</v>
      </c>
      <c r="H17" s="263"/>
      <c r="I17" s="162"/>
      <c r="J17" s="199">
        <v>3</v>
      </c>
      <c r="K17" s="199"/>
      <c r="L17" s="199">
        <v>3</v>
      </c>
      <c r="M17" s="199">
        <v>3</v>
      </c>
      <c r="N17" s="199"/>
      <c r="O17" s="199"/>
      <c r="P17" s="199">
        <v>1</v>
      </c>
      <c r="Q17" s="199">
        <v>3</v>
      </c>
      <c r="R17" s="162"/>
      <c r="S17" s="203">
        <v>3</v>
      </c>
      <c r="T17" s="199"/>
      <c r="U17" s="162">
        <v>3</v>
      </c>
      <c r="V17" s="203">
        <v>3</v>
      </c>
      <c r="W17" s="199">
        <v>3</v>
      </c>
      <c r="X17" s="199"/>
      <c r="Y17" s="162"/>
      <c r="Z17" s="162">
        <v>3</v>
      </c>
      <c r="AA17" s="199">
        <v>1</v>
      </c>
      <c r="AB17" s="199"/>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row>
    <row r="18" spans="1:109" s="161" customFormat="1" ht="15.75" hidden="1" customHeight="1">
      <c r="A18" s="210"/>
      <c r="B18" s="149" t="s">
        <v>32</v>
      </c>
      <c r="C18" s="144">
        <v>9</v>
      </c>
      <c r="D18" s="203">
        <v>3</v>
      </c>
      <c r="E18" s="263">
        <v>3</v>
      </c>
      <c r="F18" s="203">
        <v>1</v>
      </c>
      <c r="G18" s="199"/>
      <c r="H18" s="263"/>
      <c r="I18" s="162">
        <v>3</v>
      </c>
      <c r="J18" s="199"/>
      <c r="K18" s="199">
        <v>3</v>
      </c>
      <c r="L18" s="199">
        <v>3</v>
      </c>
      <c r="M18" s="199"/>
      <c r="N18" s="199"/>
      <c r="O18" s="199"/>
      <c r="P18" s="199"/>
      <c r="Q18" s="199"/>
      <c r="R18" s="162"/>
      <c r="S18" s="203"/>
      <c r="T18" s="199"/>
      <c r="U18" s="162"/>
      <c r="V18" s="203"/>
      <c r="W18" s="199"/>
      <c r="X18" s="199"/>
      <c r="Y18" s="162"/>
      <c r="Z18" s="162"/>
      <c r="AA18" s="199"/>
      <c r="AB18" s="199"/>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c r="DB18" s="146"/>
      <c r="DC18" s="146"/>
      <c r="DD18" s="146"/>
      <c r="DE18" s="146"/>
    </row>
    <row r="19" spans="1:109" s="161" customFormat="1" ht="15.75" hidden="1" customHeight="1">
      <c r="A19" s="207"/>
      <c r="B19" s="169" t="s">
        <v>435</v>
      </c>
      <c r="C19" s="144">
        <v>10</v>
      </c>
      <c r="D19" s="203"/>
      <c r="E19" s="263">
        <v>3</v>
      </c>
      <c r="F19" s="203"/>
      <c r="G19" s="199"/>
      <c r="H19" s="263">
        <v>3</v>
      </c>
      <c r="I19" s="162"/>
      <c r="J19" s="199"/>
      <c r="K19" s="199"/>
      <c r="L19" s="199"/>
      <c r="M19" s="199"/>
      <c r="N19" s="199"/>
      <c r="O19" s="199"/>
      <c r="P19" s="199"/>
      <c r="Q19" s="199"/>
      <c r="R19" s="162"/>
      <c r="S19" s="203">
        <v>1</v>
      </c>
      <c r="T19" s="199"/>
      <c r="U19" s="162"/>
      <c r="V19" s="203"/>
      <c r="W19" s="199"/>
      <c r="X19" s="199">
        <v>3</v>
      </c>
      <c r="Y19" s="162"/>
      <c r="Z19" s="162">
        <v>3</v>
      </c>
      <c r="AA19" s="199">
        <v>3</v>
      </c>
      <c r="AB19" s="199">
        <v>3</v>
      </c>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row>
    <row r="20" spans="1:109" ht="15.75" hidden="1" customHeight="1">
      <c r="A20" s="207"/>
      <c r="B20" s="168" t="s">
        <v>434</v>
      </c>
      <c r="C20" s="144">
        <v>10</v>
      </c>
      <c r="D20" s="203">
        <v>3</v>
      </c>
      <c r="E20" s="263"/>
      <c r="F20" s="203" t="s">
        <v>427</v>
      </c>
      <c r="G20" s="199"/>
      <c r="H20" s="263"/>
      <c r="I20" s="162"/>
      <c r="J20" s="199"/>
      <c r="K20" s="199">
        <v>3</v>
      </c>
      <c r="L20" s="199">
        <v>3</v>
      </c>
      <c r="M20" s="199">
        <v>3</v>
      </c>
      <c r="N20" s="199">
        <v>3</v>
      </c>
      <c r="O20" s="199">
        <v>3</v>
      </c>
      <c r="P20" s="199"/>
      <c r="Q20" s="199">
        <v>3</v>
      </c>
      <c r="R20" s="162">
        <v>3</v>
      </c>
      <c r="S20" s="203">
        <v>3</v>
      </c>
      <c r="T20" s="199">
        <v>3</v>
      </c>
      <c r="U20" s="162">
        <v>3</v>
      </c>
      <c r="V20" s="203">
        <v>3</v>
      </c>
      <c r="W20" s="199">
        <v>3</v>
      </c>
      <c r="X20" s="199">
        <v>3</v>
      </c>
      <c r="Y20" s="162">
        <v>3</v>
      </c>
      <c r="Z20" s="162">
        <v>3</v>
      </c>
      <c r="AA20" s="199"/>
      <c r="AB20" s="199"/>
    </row>
    <row r="21" spans="1:109" ht="15.75" hidden="1" customHeight="1">
      <c r="A21" s="208"/>
      <c r="B21" s="169" t="s">
        <v>436</v>
      </c>
      <c r="C21" s="144">
        <v>10</v>
      </c>
      <c r="D21" s="203">
        <v>3</v>
      </c>
      <c r="E21" s="263">
        <v>3</v>
      </c>
      <c r="F21" s="203">
        <v>3</v>
      </c>
      <c r="G21" s="199"/>
      <c r="H21" s="263"/>
      <c r="I21" s="162"/>
      <c r="J21" s="199"/>
      <c r="K21" s="199">
        <v>3</v>
      </c>
      <c r="L21" s="199"/>
      <c r="M21" s="199">
        <v>3</v>
      </c>
      <c r="N21" s="199"/>
      <c r="O21" s="199"/>
      <c r="P21" s="199">
        <v>1</v>
      </c>
      <c r="Q21" s="199">
        <v>3</v>
      </c>
      <c r="R21" s="162"/>
      <c r="S21" s="203">
        <v>3</v>
      </c>
      <c r="T21" s="199">
        <v>1</v>
      </c>
      <c r="U21" s="162">
        <v>3</v>
      </c>
      <c r="V21" s="203">
        <v>3</v>
      </c>
      <c r="W21" s="199">
        <v>3</v>
      </c>
      <c r="X21" s="199">
        <v>3</v>
      </c>
      <c r="Y21" s="162">
        <v>3</v>
      </c>
      <c r="Z21" s="162">
        <v>3</v>
      </c>
      <c r="AA21" s="199">
        <v>3</v>
      </c>
      <c r="AB21" s="199">
        <v>1</v>
      </c>
    </row>
    <row r="22" spans="1:109" hidden="1">
      <c r="D22" s="261"/>
      <c r="E22" s="264"/>
      <c r="F22" s="261"/>
      <c r="H22" s="264"/>
      <c r="I22" s="267"/>
      <c r="O22" s="268"/>
      <c r="P22" s="268"/>
      <c r="Q22" s="268"/>
      <c r="R22" s="197"/>
      <c r="S22" s="205"/>
      <c r="V22" s="205"/>
      <c r="Z22" s="269"/>
    </row>
    <row r="23" spans="1:109">
      <c r="B23" s="215" t="s">
        <v>457</v>
      </c>
      <c r="C23" s="152"/>
      <c r="D23" s="205">
        <f>SUM(D2:D9)</f>
        <v>14</v>
      </c>
      <c r="E23" s="265">
        <f t="shared" ref="E23:AB23" si="0">SUM(E2:E9)</f>
        <v>12</v>
      </c>
      <c r="F23" s="205">
        <f t="shared" si="0"/>
        <v>12</v>
      </c>
      <c r="G23" s="200">
        <f t="shared" si="0"/>
        <v>0</v>
      </c>
      <c r="H23" s="265">
        <f t="shared" si="0"/>
        <v>12</v>
      </c>
      <c r="I23" s="197">
        <f t="shared" si="0"/>
        <v>6</v>
      </c>
      <c r="J23" s="200">
        <f t="shared" si="0"/>
        <v>3</v>
      </c>
      <c r="K23" s="200">
        <f t="shared" si="0"/>
        <v>1</v>
      </c>
      <c r="L23" s="200">
        <f t="shared" si="0"/>
        <v>0</v>
      </c>
      <c r="M23" s="200">
        <f t="shared" si="0"/>
        <v>3</v>
      </c>
      <c r="N23" s="200">
        <f t="shared" si="0"/>
        <v>0</v>
      </c>
      <c r="O23" s="200">
        <f t="shared" si="0"/>
        <v>3</v>
      </c>
      <c r="P23" s="200">
        <f t="shared" si="0"/>
        <v>0</v>
      </c>
      <c r="Q23" s="200">
        <f t="shared" si="0"/>
        <v>4</v>
      </c>
      <c r="R23" s="197">
        <f t="shared" si="0"/>
        <v>6</v>
      </c>
      <c r="S23" s="205">
        <f t="shared" si="0"/>
        <v>10</v>
      </c>
      <c r="T23" s="200">
        <f t="shared" si="0"/>
        <v>4</v>
      </c>
      <c r="U23" s="197">
        <f t="shared" si="0"/>
        <v>7</v>
      </c>
      <c r="V23" s="205">
        <f t="shared" si="0"/>
        <v>10</v>
      </c>
      <c r="W23" s="200">
        <f t="shared" si="0"/>
        <v>3</v>
      </c>
      <c r="X23" s="200">
        <f t="shared" si="0"/>
        <v>2</v>
      </c>
      <c r="Y23" s="197">
        <f t="shared" si="0"/>
        <v>6</v>
      </c>
      <c r="Z23" s="197">
        <f t="shared" si="0"/>
        <v>6</v>
      </c>
      <c r="AA23" s="200">
        <f t="shared" si="0"/>
        <v>0</v>
      </c>
      <c r="AB23" s="200">
        <f t="shared" si="0"/>
        <v>0</v>
      </c>
    </row>
    <row r="24" spans="1:109">
      <c r="C24" s="152"/>
      <c r="N24" s="154"/>
      <c r="R24" s="108"/>
      <c r="Z24" s="152"/>
    </row>
    <row r="25" spans="1:109">
      <c r="C25" s="152"/>
      <c r="N25" s="154"/>
      <c r="R25" s="108"/>
      <c r="Z25" s="152"/>
    </row>
    <row r="26" spans="1:109">
      <c r="C26" s="152"/>
      <c r="N26" s="154"/>
      <c r="R26" s="108"/>
      <c r="Z26" s="152"/>
    </row>
    <row r="27" spans="1:109">
      <c r="C27" s="152"/>
      <c r="N27" s="154"/>
      <c r="R27" s="108"/>
      <c r="Z27" s="152"/>
    </row>
    <row r="28" spans="1:109">
      <c r="C28" s="152"/>
      <c r="N28" s="154"/>
      <c r="R28" s="108"/>
      <c r="Z28" s="152"/>
    </row>
    <row r="29" spans="1:109">
      <c r="A29" s="146"/>
      <c r="B29" s="146"/>
      <c r="C29" s="146"/>
      <c r="D29" s="146"/>
      <c r="E29" s="146"/>
      <c r="F29" s="146"/>
      <c r="G29" s="146"/>
      <c r="H29" s="146"/>
      <c r="I29" s="146"/>
      <c r="J29" s="146"/>
      <c r="K29" s="146"/>
      <c r="L29" s="146"/>
      <c r="M29" s="146"/>
      <c r="N29" s="146"/>
      <c r="R29" s="108"/>
      <c r="S29" s="146"/>
      <c r="T29" s="146"/>
      <c r="U29" s="146"/>
      <c r="V29" s="146"/>
      <c r="W29" s="146"/>
      <c r="X29" s="146"/>
      <c r="Y29" s="146"/>
      <c r="Z29" s="146"/>
      <c r="AA29" s="146"/>
      <c r="AB29" s="146"/>
    </row>
    <row r="30" spans="1:109">
      <c r="A30" s="146"/>
      <c r="B30" s="146"/>
      <c r="C30" s="146"/>
      <c r="D30" s="146"/>
      <c r="E30" s="146"/>
      <c r="F30" s="146"/>
      <c r="G30" s="146"/>
      <c r="H30" s="146"/>
      <c r="I30" s="146"/>
      <c r="J30" s="146"/>
      <c r="K30" s="146"/>
      <c r="L30" s="146"/>
      <c r="M30" s="146"/>
      <c r="N30" s="146"/>
      <c r="R30" s="108"/>
      <c r="S30" s="146"/>
      <c r="T30" s="146"/>
      <c r="U30" s="146"/>
      <c r="V30" s="146"/>
      <c r="W30" s="146"/>
      <c r="X30" s="146"/>
      <c r="Y30" s="146"/>
      <c r="Z30" s="146"/>
      <c r="AA30" s="146"/>
      <c r="AB30" s="146"/>
    </row>
    <row r="31" spans="1:109">
      <c r="A31" s="146"/>
      <c r="B31" s="146"/>
      <c r="C31" s="146"/>
      <c r="D31" s="146"/>
      <c r="E31" s="146"/>
      <c r="F31" s="146"/>
      <c r="G31" s="146"/>
      <c r="H31" s="146"/>
      <c r="I31" s="146"/>
      <c r="J31" s="146"/>
      <c r="K31" s="146"/>
      <c r="L31" s="146"/>
      <c r="M31" s="146"/>
      <c r="N31" s="146"/>
      <c r="R31" s="108"/>
      <c r="S31" s="146"/>
      <c r="T31" s="146"/>
      <c r="U31" s="146"/>
      <c r="V31" s="146"/>
      <c r="W31" s="146"/>
      <c r="X31" s="146"/>
      <c r="Y31" s="146"/>
      <c r="Z31" s="146"/>
      <c r="AA31" s="146"/>
      <c r="AB31" s="146"/>
    </row>
    <row r="32" spans="1:109">
      <c r="A32" s="146"/>
      <c r="B32" s="146"/>
      <c r="C32" s="146"/>
      <c r="D32" s="146"/>
      <c r="E32" s="146"/>
      <c r="F32" s="146"/>
      <c r="G32" s="146"/>
      <c r="H32" s="146"/>
      <c r="I32" s="146"/>
      <c r="J32" s="146"/>
      <c r="K32" s="146"/>
      <c r="L32" s="146"/>
      <c r="M32" s="146"/>
      <c r="N32" s="146"/>
      <c r="R32" s="108"/>
      <c r="S32" s="146"/>
      <c r="T32" s="146"/>
      <c r="U32" s="146"/>
      <c r="V32" s="146"/>
      <c r="W32" s="146"/>
      <c r="X32" s="146"/>
      <c r="Y32" s="146"/>
      <c r="Z32" s="146"/>
      <c r="AA32" s="146"/>
      <c r="AB32" s="146"/>
    </row>
    <row r="33" spans="1:28">
      <c r="A33" s="146"/>
      <c r="B33" s="146"/>
      <c r="C33" s="146"/>
      <c r="D33" s="146"/>
      <c r="E33" s="146"/>
      <c r="F33" s="146"/>
      <c r="G33" s="146"/>
      <c r="H33" s="146"/>
      <c r="I33" s="146"/>
      <c r="J33" s="146"/>
      <c r="K33" s="146"/>
      <c r="L33" s="146"/>
      <c r="M33" s="146"/>
      <c r="N33" s="146"/>
      <c r="R33" s="108"/>
      <c r="S33" s="146"/>
      <c r="T33" s="146"/>
      <c r="U33" s="146"/>
      <c r="V33" s="146"/>
      <c r="W33" s="146"/>
      <c r="X33" s="146"/>
      <c r="Y33" s="146"/>
      <c r="Z33" s="146"/>
      <c r="AA33" s="146"/>
      <c r="AB33" s="146"/>
    </row>
    <row r="34" spans="1:28">
      <c r="A34" s="146"/>
      <c r="B34" s="146"/>
      <c r="C34" s="146"/>
      <c r="D34" s="146"/>
      <c r="E34" s="146"/>
      <c r="F34" s="146"/>
      <c r="G34" s="146"/>
      <c r="H34" s="146"/>
      <c r="I34" s="146"/>
      <c r="J34" s="146"/>
      <c r="K34" s="146"/>
      <c r="L34" s="146"/>
      <c r="M34" s="146"/>
      <c r="N34" s="146"/>
      <c r="R34" s="108"/>
      <c r="S34" s="146"/>
      <c r="T34" s="146"/>
      <c r="U34" s="146"/>
      <c r="V34" s="146"/>
      <c r="W34" s="146"/>
      <c r="X34" s="146"/>
      <c r="Y34" s="146"/>
      <c r="Z34" s="146"/>
      <c r="AA34" s="146"/>
      <c r="AB34" s="146"/>
    </row>
    <row r="35" spans="1:28">
      <c r="A35" s="146"/>
      <c r="B35" s="146"/>
      <c r="C35" s="146"/>
      <c r="D35" s="146"/>
      <c r="E35" s="146"/>
      <c r="F35" s="146"/>
      <c r="G35" s="146"/>
      <c r="H35" s="146"/>
      <c r="I35" s="146"/>
      <c r="J35" s="146"/>
      <c r="K35" s="146"/>
      <c r="L35" s="146"/>
      <c r="M35" s="146"/>
      <c r="N35" s="146"/>
      <c r="R35" s="108"/>
      <c r="S35" s="146"/>
      <c r="T35" s="146"/>
      <c r="U35" s="146"/>
      <c r="V35" s="146"/>
      <c r="W35" s="146"/>
      <c r="X35" s="146"/>
      <c r="Y35" s="146"/>
      <c r="Z35" s="146"/>
      <c r="AA35" s="146"/>
      <c r="AB35" s="146"/>
    </row>
    <row r="36" spans="1:28">
      <c r="A36" s="146"/>
      <c r="B36" s="146"/>
      <c r="C36" s="146"/>
      <c r="D36" s="146"/>
      <c r="E36" s="146"/>
      <c r="F36" s="146"/>
      <c r="G36" s="146"/>
      <c r="H36" s="146"/>
      <c r="I36" s="146"/>
      <c r="J36" s="146"/>
      <c r="K36" s="146"/>
      <c r="L36" s="146"/>
      <c r="M36" s="146"/>
      <c r="N36" s="146"/>
      <c r="R36" s="108"/>
      <c r="S36" s="146"/>
      <c r="T36" s="146"/>
      <c r="U36" s="146"/>
      <c r="V36" s="146"/>
      <c r="W36" s="146"/>
      <c r="X36" s="146"/>
      <c r="Y36" s="146"/>
      <c r="Z36" s="146"/>
      <c r="AA36" s="146"/>
      <c r="AB36" s="146"/>
    </row>
    <row r="37" spans="1:28">
      <c r="A37" s="146"/>
      <c r="B37" s="146"/>
      <c r="C37" s="146"/>
      <c r="D37" s="146"/>
      <c r="E37" s="146"/>
      <c r="F37" s="146"/>
      <c r="G37" s="146"/>
      <c r="H37" s="146"/>
      <c r="I37" s="146"/>
      <c r="J37" s="146"/>
      <c r="K37" s="146"/>
      <c r="L37" s="146"/>
      <c r="M37" s="146"/>
      <c r="N37" s="146"/>
      <c r="R37" s="108"/>
      <c r="S37" s="146"/>
      <c r="T37" s="146"/>
      <c r="U37" s="146"/>
      <c r="V37" s="146"/>
      <c r="W37" s="146"/>
      <c r="X37" s="146"/>
      <c r="Y37" s="146"/>
      <c r="Z37" s="146"/>
      <c r="AA37" s="146"/>
      <c r="AB37" s="146"/>
    </row>
    <row r="38" spans="1:28">
      <c r="A38" s="146"/>
      <c r="B38" s="146"/>
      <c r="C38" s="146"/>
      <c r="D38" s="146"/>
      <c r="E38" s="146"/>
      <c r="F38" s="146"/>
      <c r="G38" s="146"/>
      <c r="H38" s="146"/>
      <c r="I38" s="146"/>
      <c r="J38" s="146"/>
      <c r="K38" s="146"/>
      <c r="L38" s="146"/>
      <c r="M38" s="146"/>
      <c r="N38" s="146"/>
      <c r="R38" s="108"/>
      <c r="S38" s="146"/>
      <c r="T38" s="146"/>
      <c r="U38" s="146"/>
      <c r="V38" s="146"/>
      <c r="W38" s="146"/>
      <c r="X38" s="146"/>
      <c r="Y38" s="146"/>
      <c r="Z38" s="146"/>
      <c r="AA38" s="146"/>
      <c r="AB38" s="146"/>
    </row>
    <row r="39" spans="1:28">
      <c r="A39" s="146"/>
      <c r="B39" s="146"/>
      <c r="C39" s="146"/>
      <c r="D39" s="146"/>
      <c r="E39" s="146"/>
      <c r="F39" s="146"/>
      <c r="G39" s="146"/>
      <c r="H39" s="146"/>
      <c r="I39" s="146"/>
      <c r="J39" s="146"/>
      <c r="K39" s="146"/>
      <c r="L39" s="146"/>
      <c r="M39" s="146"/>
      <c r="N39" s="146"/>
      <c r="R39" s="108"/>
      <c r="S39" s="146"/>
      <c r="T39" s="146"/>
      <c r="U39" s="146"/>
      <c r="V39" s="146"/>
      <c r="W39" s="146"/>
      <c r="X39" s="146"/>
      <c r="Y39" s="146"/>
      <c r="Z39" s="146"/>
      <c r="AA39" s="146"/>
      <c r="AB39" s="146"/>
    </row>
    <row r="40" spans="1:28">
      <c r="A40" s="146"/>
      <c r="B40" s="146"/>
      <c r="C40" s="146"/>
      <c r="D40" s="146"/>
      <c r="E40" s="146"/>
      <c r="F40" s="146"/>
      <c r="G40" s="146"/>
      <c r="H40" s="146"/>
      <c r="I40" s="146"/>
      <c r="J40" s="146"/>
      <c r="K40" s="146"/>
      <c r="L40" s="146"/>
      <c r="M40" s="146"/>
      <c r="N40" s="146"/>
      <c r="R40" s="108"/>
      <c r="S40" s="146"/>
      <c r="T40" s="146"/>
      <c r="U40" s="146"/>
      <c r="V40" s="146"/>
      <c r="W40" s="146"/>
      <c r="X40" s="146"/>
      <c r="Y40" s="146"/>
      <c r="Z40" s="146"/>
      <c r="AA40" s="146"/>
      <c r="AB40" s="146"/>
    </row>
    <row r="41" spans="1:28">
      <c r="A41" s="146"/>
      <c r="B41" s="146"/>
      <c r="C41" s="146"/>
      <c r="D41" s="146"/>
      <c r="E41" s="146"/>
      <c r="F41" s="146"/>
      <c r="G41" s="146"/>
      <c r="H41" s="146"/>
      <c r="I41" s="146"/>
      <c r="J41" s="146"/>
      <c r="K41" s="146"/>
      <c r="L41" s="146"/>
      <c r="M41" s="146"/>
      <c r="N41" s="146"/>
      <c r="R41" s="108"/>
      <c r="S41" s="146"/>
      <c r="T41" s="146"/>
      <c r="U41" s="146"/>
      <c r="V41" s="146"/>
      <c r="W41" s="146"/>
      <c r="X41" s="146"/>
      <c r="Y41" s="146"/>
      <c r="Z41" s="146"/>
      <c r="AA41" s="146"/>
      <c r="AB41" s="146"/>
    </row>
    <row r="42" spans="1:28">
      <c r="A42" s="146"/>
      <c r="B42" s="146"/>
      <c r="C42" s="146"/>
      <c r="D42" s="146"/>
      <c r="E42" s="146"/>
      <c r="F42" s="146"/>
      <c r="G42" s="146"/>
      <c r="H42" s="146"/>
      <c r="I42" s="146"/>
      <c r="J42" s="146"/>
      <c r="K42" s="146"/>
      <c r="L42" s="146"/>
      <c r="M42" s="146"/>
      <c r="N42" s="146"/>
      <c r="R42" s="108"/>
      <c r="S42" s="146"/>
      <c r="T42" s="146"/>
      <c r="U42" s="146"/>
      <c r="V42" s="146"/>
      <c r="W42" s="146"/>
      <c r="X42" s="146"/>
      <c r="Y42" s="146"/>
      <c r="Z42" s="146"/>
      <c r="AA42" s="146"/>
      <c r="AB42" s="146"/>
    </row>
    <row r="43" spans="1:28">
      <c r="A43" s="146"/>
      <c r="B43" s="146"/>
      <c r="C43" s="146"/>
      <c r="D43" s="146"/>
      <c r="E43" s="146"/>
      <c r="F43" s="146"/>
      <c r="G43" s="146"/>
      <c r="H43" s="146"/>
      <c r="I43" s="146"/>
      <c r="J43" s="146"/>
      <c r="K43" s="146"/>
      <c r="L43" s="146"/>
      <c r="M43" s="146"/>
      <c r="N43" s="146"/>
      <c r="R43" s="108"/>
      <c r="S43" s="146"/>
      <c r="T43" s="146"/>
      <c r="U43" s="146"/>
      <c r="V43" s="146"/>
      <c r="W43" s="146"/>
      <c r="X43" s="146"/>
      <c r="Y43" s="146"/>
      <c r="Z43" s="146"/>
      <c r="AA43" s="146"/>
      <c r="AB43" s="146"/>
    </row>
    <row r="44" spans="1:28">
      <c r="A44" s="146"/>
      <c r="B44" s="146"/>
      <c r="C44" s="146"/>
      <c r="D44" s="146"/>
      <c r="E44" s="146"/>
      <c r="F44" s="146"/>
      <c r="G44" s="146"/>
      <c r="H44" s="146"/>
      <c r="I44" s="146"/>
      <c r="J44" s="146"/>
      <c r="K44" s="146"/>
      <c r="L44" s="146"/>
      <c r="M44" s="146"/>
      <c r="N44" s="146"/>
      <c r="R44" s="108"/>
      <c r="S44" s="146"/>
      <c r="T44" s="146"/>
      <c r="U44" s="146"/>
      <c r="V44" s="146"/>
      <c r="W44" s="146"/>
      <c r="X44" s="146"/>
      <c r="Y44" s="146"/>
      <c r="Z44" s="146"/>
      <c r="AA44" s="146"/>
      <c r="AB44" s="146"/>
    </row>
    <row r="45" spans="1:28">
      <c r="A45" s="146"/>
      <c r="B45" s="146"/>
      <c r="C45" s="146"/>
      <c r="D45" s="146"/>
      <c r="E45" s="146"/>
      <c r="F45" s="146"/>
      <c r="G45" s="146"/>
      <c r="H45" s="146"/>
      <c r="I45" s="146"/>
      <c r="J45" s="146"/>
      <c r="K45" s="146"/>
      <c r="L45" s="146"/>
      <c r="M45" s="146"/>
      <c r="N45" s="146"/>
      <c r="R45" s="108"/>
      <c r="S45" s="146"/>
      <c r="T45" s="146"/>
      <c r="U45" s="146"/>
      <c r="V45" s="146"/>
      <c r="W45" s="146"/>
      <c r="X45" s="146"/>
      <c r="Y45" s="146"/>
      <c r="Z45" s="146"/>
      <c r="AA45" s="146"/>
      <c r="AB45" s="146"/>
    </row>
    <row r="46" spans="1:28">
      <c r="A46" s="146"/>
      <c r="B46" s="146"/>
      <c r="C46" s="146"/>
      <c r="D46" s="146"/>
      <c r="E46" s="146"/>
      <c r="F46" s="146"/>
      <c r="G46" s="146"/>
      <c r="H46" s="146"/>
      <c r="I46" s="146"/>
      <c r="J46" s="146"/>
      <c r="K46" s="146"/>
      <c r="L46" s="146"/>
      <c r="M46" s="146"/>
      <c r="N46" s="146"/>
      <c r="R46" s="108"/>
      <c r="S46" s="146"/>
      <c r="T46" s="146"/>
      <c r="U46" s="146"/>
      <c r="V46" s="146"/>
      <c r="W46" s="146"/>
      <c r="X46" s="146"/>
      <c r="Y46" s="146"/>
      <c r="Z46" s="146"/>
      <c r="AA46" s="146"/>
      <c r="AB46" s="146"/>
    </row>
    <row r="47" spans="1:28">
      <c r="A47" s="146"/>
      <c r="B47" s="146"/>
      <c r="C47" s="146"/>
      <c r="D47" s="146"/>
      <c r="E47" s="146"/>
      <c r="F47" s="146"/>
      <c r="G47" s="146"/>
      <c r="H47" s="146"/>
      <c r="I47" s="146"/>
      <c r="J47" s="146"/>
      <c r="K47" s="146"/>
      <c r="L47" s="146"/>
      <c r="M47" s="146"/>
      <c r="N47" s="146"/>
      <c r="R47" s="108"/>
      <c r="S47" s="146"/>
      <c r="T47" s="146"/>
      <c r="U47" s="146"/>
      <c r="V47" s="146"/>
      <c r="W47" s="146"/>
      <c r="X47" s="146"/>
      <c r="Y47" s="146"/>
      <c r="Z47" s="146"/>
      <c r="AA47" s="146"/>
      <c r="AB47" s="146"/>
    </row>
    <row r="48" spans="1:28">
      <c r="A48" s="146"/>
      <c r="B48" s="146"/>
      <c r="C48" s="146"/>
      <c r="D48" s="146"/>
      <c r="E48" s="146"/>
      <c r="F48" s="146"/>
      <c r="G48" s="146"/>
      <c r="H48" s="146"/>
      <c r="I48" s="146"/>
      <c r="J48" s="146"/>
      <c r="K48" s="146"/>
      <c r="L48" s="146"/>
      <c r="M48" s="146"/>
      <c r="N48" s="146"/>
      <c r="R48" s="108"/>
      <c r="S48" s="146"/>
      <c r="T48" s="146"/>
      <c r="U48" s="146"/>
      <c r="V48" s="146"/>
      <c r="W48" s="146"/>
      <c r="X48" s="146"/>
      <c r="Y48" s="146"/>
      <c r="Z48" s="146"/>
      <c r="AA48" s="146"/>
      <c r="AB48" s="146"/>
    </row>
    <row r="49" spans="1:28">
      <c r="A49" s="146"/>
      <c r="B49" s="146"/>
      <c r="C49" s="146"/>
      <c r="D49" s="146"/>
      <c r="E49" s="146"/>
      <c r="F49" s="146"/>
      <c r="G49" s="146"/>
      <c r="H49" s="146"/>
      <c r="I49" s="146"/>
      <c r="J49" s="146"/>
      <c r="K49" s="146"/>
      <c r="L49" s="146"/>
      <c r="M49" s="146"/>
      <c r="N49" s="146"/>
      <c r="R49" s="108"/>
      <c r="S49" s="146"/>
      <c r="T49" s="146"/>
      <c r="U49" s="146"/>
      <c r="V49" s="146"/>
      <c r="W49" s="146"/>
      <c r="X49" s="146"/>
      <c r="Y49" s="146"/>
      <c r="Z49" s="146"/>
      <c r="AA49" s="146"/>
      <c r="AB49" s="146"/>
    </row>
    <row r="50" spans="1:28">
      <c r="A50" s="146"/>
      <c r="B50" s="146"/>
      <c r="C50" s="146"/>
      <c r="D50" s="146"/>
      <c r="E50" s="146"/>
      <c r="F50" s="146"/>
      <c r="G50" s="146"/>
      <c r="H50" s="146"/>
      <c r="I50" s="146"/>
      <c r="J50" s="146"/>
      <c r="K50" s="146"/>
      <c r="L50" s="146"/>
      <c r="M50" s="146"/>
      <c r="N50" s="146"/>
      <c r="R50" s="108"/>
      <c r="S50" s="146"/>
      <c r="T50" s="146"/>
      <c r="U50" s="146"/>
      <c r="V50" s="146"/>
      <c r="W50" s="146"/>
      <c r="X50" s="146"/>
      <c r="Y50" s="146"/>
      <c r="Z50" s="146"/>
      <c r="AA50" s="146"/>
      <c r="AB50" s="146"/>
    </row>
    <row r="51" spans="1:28">
      <c r="A51" s="146"/>
      <c r="B51" s="146"/>
      <c r="C51" s="146"/>
      <c r="D51" s="146"/>
      <c r="E51" s="146"/>
      <c r="F51" s="146"/>
      <c r="G51" s="146"/>
      <c r="H51" s="146"/>
      <c r="I51" s="146"/>
      <c r="J51" s="146"/>
      <c r="K51" s="146"/>
      <c r="L51" s="146"/>
      <c r="M51" s="146"/>
      <c r="N51" s="146"/>
      <c r="R51" s="108"/>
      <c r="S51" s="146"/>
      <c r="T51" s="146"/>
      <c r="U51" s="146"/>
      <c r="V51" s="146"/>
      <c r="W51" s="146"/>
      <c r="X51" s="146"/>
      <c r="Y51" s="146"/>
      <c r="Z51" s="146"/>
      <c r="AA51" s="146"/>
      <c r="AB51" s="146"/>
    </row>
    <row r="52" spans="1:28">
      <c r="A52" s="146"/>
      <c r="B52" s="146"/>
      <c r="C52" s="146"/>
      <c r="D52" s="146"/>
      <c r="E52" s="146"/>
      <c r="F52" s="146"/>
      <c r="G52" s="146"/>
      <c r="H52" s="146"/>
      <c r="I52" s="146"/>
      <c r="J52" s="146"/>
      <c r="K52" s="146"/>
      <c r="L52" s="146"/>
      <c r="M52" s="146"/>
      <c r="N52" s="146"/>
      <c r="R52" s="108"/>
      <c r="S52" s="146"/>
      <c r="T52" s="146"/>
      <c r="U52" s="146"/>
      <c r="V52" s="146"/>
      <c r="W52" s="146"/>
      <c r="X52" s="146"/>
      <c r="Y52" s="146"/>
      <c r="Z52" s="146"/>
      <c r="AA52" s="146"/>
      <c r="AB52" s="146"/>
    </row>
    <row r="53" spans="1:28">
      <c r="A53" s="146"/>
      <c r="B53" s="146"/>
      <c r="C53" s="146"/>
      <c r="D53" s="146"/>
      <c r="E53" s="146"/>
      <c r="F53" s="146"/>
      <c r="G53" s="146"/>
      <c r="H53" s="146"/>
      <c r="I53" s="146"/>
      <c r="J53" s="146"/>
      <c r="K53" s="146"/>
      <c r="L53" s="146"/>
      <c r="M53" s="146"/>
      <c r="N53" s="146"/>
      <c r="R53" s="108"/>
      <c r="S53" s="146"/>
      <c r="T53" s="146"/>
      <c r="U53" s="146"/>
      <c r="V53" s="146"/>
      <c r="W53" s="146"/>
      <c r="X53" s="146"/>
      <c r="Y53" s="146"/>
      <c r="Z53" s="146"/>
      <c r="AA53" s="146"/>
      <c r="AB53" s="146"/>
    </row>
    <row r="54" spans="1:28">
      <c r="A54" s="146"/>
      <c r="B54" s="146"/>
      <c r="C54" s="146"/>
      <c r="D54" s="146"/>
      <c r="E54" s="146"/>
      <c r="F54" s="146"/>
      <c r="G54" s="146"/>
      <c r="H54" s="146"/>
      <c r="I54" s="146"/>
      <c r="J54" s="146"/>
      <c r="K54" s="146"/>
      <c r="L54" s="146"/>
      <c r="M54" s="146"/>
      <c r="N54" s="146"/>
      <c r="R54" s="108"/>
      <c r="S54" s="146"/>
      <c r="T54" s="146"/>
      <c r="U54" s="146"/>
      <c r="V54" s="146"/>
      <c r="W54" s="146"/>
      <c r="X54" s="146"/>
      <c r="Y54" s="146"/>
      <c r="Z54" s="146"/>
      <c r="AA54" s="146"/>
      <c r="AB54" s="146"/>
    </row>
    <row r="55" spans="1:28">
      <c r="A55" s="146"/>
      <c r="B55" s="146"/>
      <c r="C55" s="146"/>
      <c r="D55" s="146"/>
      <c r="E55" s="146"/>
      <c r="F55" s="146"/>
      <c r="G55" s="146"/>
      <c r="H55" s="146"/>
      <c r="I55" s="146"/>
      <c r="J55" s="146"/>
      <c r="K55" s="146"/>
      <c r="L55" s="146"/>
      <c r="M55" s="146"/>
      <c r="N55" s="146"/>
      <c r="R55" s="108"/>
      <c r="S55" s="146"/>
      <c r="T55" s="146"/>
      <c r="U55" s="146"/>
      <c r="V55" s="146"/>
      <c r="W55" s="146"/>
      <c r="X55" s="146"/>
      <c r="Y55" s="146"/>
      <c r="Z55" s="146"/>
      <c r="AA55" s="146"/>
      <c r="AB55" s="146"/>
    </row>
    <row r="56" spans="1:28">
      <c r="A56" s="146"/>
      <c r="B56" s="146"/>
      <c r="C56" s="146"/>
      <c r="D56" s="146"/>
      <c r="E56" s="146"/>
      <c r="F56" s="146"/>
      <c r="G56" s="146"/>
      <c r="H56" s="146"/>
      <c r="I56" s="146"/>
      <c r="J56" s="146"/>
      <c r="K56" s="146"/>
      <c r="L56" s="146"/>
      <c r="M56" s="146"/>
      <c r="N56" s="146"/>
      <c r="R56" s="108"/>
      <c r="S56" s="146"/>
      <c r="T56" s="146"/>
      <c r="U56" s="146"/>
      <c r="V56" s="146"/>
      <c r="W56" s="146"/>
      <c r="X56" s="146"/>
      <c r="Y56" s="146"/>
      <c r="Z56" s="146"/>
      <c r="AA56" s="146"/>
      <c r="AB56" s="146"/>
    </row>
    <row r="57" spans="1:28">
      <c r="A57" s="146"/>
      <c r="B57" s="146"/>
      <c r="C57" s="146"/>
      <c r="D57" s="146"/>
      <c r="E57" s="146"/>
      <c r="F57" s="146"/>
      <c r="G57" s="146"/>
      <c r="H57" s="146"/>
      <c r="I57" s="146"/>
      <c r="J57" s="146"/>
      <c r="K57" s="146"/>
      <c r="L57" s="146"/>
      <c r="M57" s="146"/>
      <c r="N57" s="146"/>
      <c r="R57" s="108"/>
      <c r="S57" s="146"/>
      <c r="T57" s="146"/>
      <c r="U57" s="146"/>
      <c r="V57" s="146"/>
      <c r="W57" s="146"/>
      <c r="X57" s="146"/>
      <c r="Y57" s="146"/>
      <c r="Z57" s="146"/>
      <c r="AA57" s="146"/>
      <c r="AB57" s="146"/>
    </row>
    <row r="58" spans="1:28">
      <c r="A58" s="146"/>
      <c r="B58" s="146"/>
      <c r="C58" s="146"/>
      <c r="D58" s="146"/>
      <c r="E58" s="146"/>
      <c r="F58" s="146"/>
      <c r="G58" s="146"/>
      <c r="H58" s="146"/>
      <c r="I58" s="146"/>
      <c r="J58" s="146"/>
      <c r="K58" s="146"/>
      <c r="L58" s="146"/>
      <c r="M58" s="146"/>
      <c r="N58" s="146"/>
      <c r="R58" s="108"/>
      <c r="S58" s="146"/>
      <c r="T58" s="146"/>
      <c r="U58" s="146"/>
      <c r="V58" s="146"/>
      <c r="W58" s="146"/>
      <c r="X58" s="146"/>
      <c r="Y58" s="146"/>
      <c r="Z58" s="146"/>
      <c r="AA58" s="146"/>
      <c r="AB58" s="146"/>
    </row>
    <row r="59" spans="1:28">
      <c r="A59" s="146"/>
      <c r="B59" s="146"/>
      <c r="C59" s="146"/>
      <c r="D59" s="146"/>
      <c r="E59" s="146"/>
      <c r="F59" s="146"/>
      <c r="G59" s="146"/>
      <c r="H59" s="146"/>
      <c r="I59" s="146"/>
      <c r="J59" s="146"/>
      <c r="K59" s="146"/>
      <c r="L59" s="146"/>
      <c r="M59" s="146"/>
      <c r="N59" s="146"/>
      <c r="R59" s="108"/>
      <c r="S59" s="146"/>
      <c r="T59" s="146"/>
      <c r="U59" s="146"/>
      <c r="V59" s="146"/>
      <c r="W59" s="146"/>
      <c r="X59" s="146"/>
      <c r="Y59" s="146"/>
      <c r="Z59" s="146"/>
      <c r="AA59" s="146"/>
      <c r="AB59" s="146"/>
    </row>
    <row r="60" spans="1:28">
      <c r="A60" s="146"/>
      <c r="B60" s="146"/>
      <c r="C60" s="146"/>
      <c r="D60" s="146"/>
      <c r="E60" s="146"/>
      <c r="F60" s="146"/>
      <c r="G60" s="146"/>
      <c r="H60" s="146"/>
      <c r="I60" s="146"/>
      <c r="J60" s="146"/>
      <c r="K60" s="146"/>
      <c r="L60" s="146"/>
      <c r="M60" s="146"/>
      <c r="N60" s="146"/>
      <c r="R60" s="108"/>
      <c r="S60" s="146"/>
      <c r="T60" s="146"/>
      <c r="U60" s="146"/>
      <c r="V60" s="146"/>
      <c r="W60" s="146"/>
      <c r="X60" s="146"/>
      <c r="Y60" s="146"/>
      <c r="Z60" s="146"/>
      <c r="AA60" s="146"/>
      <c r="AB60" s="146"/>
    </row>
    <row r="61" spans="1:28">
      <c r="A61" s="146"/>
      <c r="B61" s="146"/>
      <c r="C61" s="146"/>
      <c r="D61" s="146"/>
      <c r="E61" s="146"/>
      <c r="F61" s="146"/>
      <c r="G61" s="146"/>
      <c r="H61" s="146"/>
      <c r="I61" s="146"/>
      <c r="J61" s="146"/>
      <c r="K61" s="146"/>
      <c r="L61" s="146"/>
      <c r="M61" s="146"/>
      <c r="N61" s="146"/>
      <c r="R61" s="108"/>
      <c r="S61" s="146"/>
      <c r="T61" s="146"/>
      <c r="U61" s="146"/>
      <c r="V61" s="146"/>
      <c r="W61" s="146"/>
      <c r="X61" s="146"/>
      <c r="Y61" s="146"/>
      <c r="Z61" s="146"/>
      <c r="AA61" s="146"/>
      <c r="AB61" s="146"/>
    </row>
    <row r="62" spans="1:28">
      <c r="A62" s="146"/>
      <c r="B62" s="146"/>
      <c r="C62" s="146"/>
      <c r="D62" s="146"/>
      <c r="E62" s="146"/>
      <c r="F62" s="146"/>
      <c r="G62" s="146"/>
      <c r="H62" s="146"/>
      <c r="I62" s="146"/>
      <c r="J62" s="146"/>
      <c r="K62" s="146"/>
      <c r="L62" s="146"/>
      <c r="M62" s="146"/>
      <c r="N62" s="146"/>
      <c r="R62" s="108"/>
      <c r="S62" s="146"/>
      <c r="T62" s="146"/>
      <c r="U62" s="146"/>
      <c r="V62" s="146"/>
      <c r="W62" s="146"/>
      <c r="X62" s="146"/>
      <c r="Y62" s="146"/>
      <c r="Z62" s="146"/>
      <c r="AA62" s="146"/>
      <c r="AB62" s="146"/>
    </row>
    <row r="63" spans="1:28">
      <c r="A63" s="146"/>
      <c r="B63" s="146"/>
      <c r="C63" s="146"/>
      <c r="D63" s="146"/>
      <c r="E63" s="146"/>
      <c r="F63" s="146"/>
      <c r="G63" s="146"/>
      <c r="H63" s="146"/>
      <c r="I63" s="146"/>
      <c r="J63" s="146"/>
      <c r="K63" s="146"/>
      <c r="L63" s="146"/>
      <c r="M63" s="146"/>
      <c r="N63" s="146"/>
      <c r="R63" s="108"/>
      <c r="S63" s="146"/>
      <c r="T63" s="146"/>
      <c r="U63" s="146"/>
      <c r="V63" s="146"/>
      <c r="W63" s="146"/>
      <c r="X63" s="146"/>
      <c r="Y63" s="146"/>
      <c r="Z63" s="146"/>
      <c r="AA63" s="146"/>
      <c r="AB63" s="146"/>
    </row>
    <row r="64" spans="1:28">
      <c r="A64" s="146"/>
      <c r="B64" s="146"/>
      <c r="C64" s="146"/>
      <c r="D64" s="146"/>
      <c r="E64" s="146"/>
      <c r="F64" s="146"/>
      <c r="G64" s="146"/>
      <c r="H64" s="146"/>
      <c r="I64" s="146"/>
      <c r="J64" s="146"/>
      <c r="K64" s="146"/>
      <c r="L64" s="146"/>
      <c r="M64" s="146"/>
      <c r="N64" s="146"/>
      <c r="R64" s="108"/>
      <c r="S64" s="146"/>
      <c r="T64" s="146"/>
      <c r="U64" s="146"/>
      <c r="V64" s="146"/>
      <c r="W64" s="146"/>
      <c r="X64" s="146"/>
      <c r="Y64" s="146"/>
      <c r="Z64" s="146"/>
      <c r="AA64" s="146"/>
      <c r="AB64" s="146"/>
    </row>
    <row r="65" spans="1:28">
      <c r="A65" s="146"/>
      <c r="B65" s="146"/>
      <c r="C65" s="146"/>
      <c r="D65" s="146"/>
      <c r="E65" s="146"/>
      <c r="F65" s="146"/>
      <c r="G65" s="146"/>
      <c r="H65" s="146"/>
      <c r="I65" s="146"/>
      <c r="J65" s="146"/>
      <c r="K65" s="146"/>
      <c r="L65" s="146"/>
      <c r="M65" s="146"/>
      <c r="R65" s="146"/>
      <c r="S65" s="146"/>
      <c r="T65" s="146"/>
      <c r="U65" s="146"/>
      <c r="V65" s="146"/>
      <c r="W65" s="146"/>
      <c r="X65" s="146"/>
      <c r="Y65" s="146"/>
      <c r="Z65" s="146"/>
      <c r="AA65" s="146"/>
      <c r="AB65" s="146"/>
    </row>
    <row r="66" spans="1:28">
      <c r="A66" s="146"/>
      <c r="B66" s="146"/>
      <c r="C66" s="146"/>
      <c r="D66" s="146"/>
      <c r="E66" s="146"/>
      <c r="F66" s="146"/>
      <c r="G66" s="146"/>
      <c r="H66" s="146"/>
      <c r="I66" s="146"/>
      <c r="J66" s="146"/>
      <c r="K66" s="146"/>
      <c r="L66" s="146"/>
      <c r="M66" s="146"/>
      <c r="R66" s="146"/>
      <c r="S66" s="146"/>
      <c r="T66" s="146"/>
      <c r="U66" s="146"/>
      <c r="V66" s="146"/>
      <c r="W66" s="146"/>
      <c r="X66" s="146"/>
      <c r="Y66" s="146"/>
      <c r="Z66" s="146"/>
      <c r="AA66" s="146"/>
      <c r="AB66" s="146"/>
    </row>
    <row r="67" spans="1:28">
      <c r="A67" s="146"/>
      <c r="B67" s="146"/>
      <c r="C67" s="146"/>
      <c r="D67" s="146"/>
      <c r="E67" s="146"/>
      <c r="F67" s="146"/>
      <c r="G67" s="146"/>
      <c r="H67" s="146"/>
      <c r="I67" s="146"/>
      <c r="J67" s="146"/>
      <c r="K67" s="146"/>
      <c r="L67" s="146"/>
      <c r="M67" s="146"/>
      <c r="R67" s="146"/>
      <c r="S67" s="146"/>
      <c r="T67" s="146"/>
      <c r="U67" s="146"/>
      <c r="V67" s="146"/>
      <c r="W67" s="146"/>
      <c r="X67" s="146"/>
      <c r="Y67" s="146"/>
      <c r="Z67" s="146"/>
      <c r="AA67" s="146"/>
      <c r="AB67" s="146"/>
    </row>
    <row r="68" spans="1:28">
      <c r="A68" s="146"/>
      <c r="B68" s="146"/>
      <c r="C68" s="146"/>
      <c r="D68" s="146"/>
      <c r="E68" s="146"/>
      <c r="F68" s="146"/>
      <c r="G68" s="146"/>
      <c r="H68" s="146"/>
      <c r="I68" s="146"/>
      <c r="J68" s="146"/>
      <c r="K68" s="146"/>
      <c r="L68" s="146"/>
      <c r="M68" s="146"/>
      <c r="R68" s="146"/>
      <c r="S68" s="146"/>
      <c r="T68" s="146"/>
      <c r="U68" s="146"/>
      <c r="V68" s="146"/>
      <c r="W68" s="146"/>
      <c r="X68" s="146"/>
      <c r="Y68" s="146"/>
      <c r="Z68" s="146"/>
      <c r="AA68" s="146"/>
      <c r="AB68" s="146"/>
    </row>
    <row r="69" spans="1:28">
      <c r="A69" s="146"/>
      <c r="B69" s="146"/>
      <c r="C69" s="146"/>
      <c r="D69" s="146"/>
      <c r="E69" s="146"/>
      <c r="F69" s="146"/>
      <c r="G69" s="146"/>
      <c r="H69" s="146"/>
      <c r="I69" s="146"/>
      <c r="J69" s="146"/>
      <c r="K69" s="146"/>
      <c r="L69" s="146"/>
      <c r="M69" s="146"/>
      <c r="R69" s="146"/>
      <c r="S69" s="146"/>
      <c r="T69" s="146"/>
      <c r="U69" s="146"/>
      <c r="V69" s="146"/>
      <c r="W69" s="146"/>
      <c r="X69" s="146"/>
      <c r="Y69" s="146"/>
      <c r="Z69" s="146"/>
      <c r="AA69" s="146"/>
      <c r="AB69" s="146"/>
    </row>
    <row r="70" spans="1:28">
      <c r="A70" s="146"/>
      <c r="B70" s="146"/>
      <c r="C70" s="146"/>
      <c r="D70" s="146"/>
      <c r="E70" s="146"/>
      <c r="F70" s="146"/>
      <c r="G70" s="146"/>
      <c r="H70" s="146"/>
      <c r="I70" s="146"/>
      <c r="J70" s="146"/>
      <c r="K70" s="146"/>
      <c r="L70" s="146"/>
      <c r="M70" s="146"/>
      <c r="R70" s="146"/>
      <c r="S70" s="146"/>
      <c r="T70" s="146"/>
      <c r="U70" s="146"/>
      <c r="V70" s="146"/>
      <c r="W70" s="146"/>
      <c r="X70" s="146"/>
      <c r="Y70" s="146"/>
      <c r="Z70" s="146"/>
      <c r="AA70" s="146"/>
      <c r="AB70" s="146"/>
    </row>
    <row r="71" spans="1:28">
      <c r="A71" s="146"/>
      <c r="B71" s="146"/>
      <c r="C71" s="146"/>
      <c r="D71" s="146"/>
      <c r="E71" s="146"/>
      <c r="F71" s="146"/>
      <c r="G71" s="146"/>
      <c r="H71" s="146"/>
      <c r="I71" s="146"/>
      <c r="J71" s="146"/>
      <c r="K71" s="146"/>
      <c r="L71" s="146"/>
      <c r="M71" s="146"/>
      <c r="R71" s="146"/>
      <c r="S71" s="146"/>
      <c r="T71" s="146"/>
      <c r="U71" s="146"/>
      <c r="V71" s="146"/>
      <c r="W71" s="146"/>
      <c r="X71" s="146"/>
      <c r="Y71" s="146"/>
      <c r="Z71" s="146"/>
      <c r="AA71" s="146"/>
      <c r="AB71" s="146"/>
    </row>
  </sheetData>
  <sortState ref="B1:AB22">
    <sortCondition ref="C2"/>
  </sortState>
  <pageMargins left="0.7" right="0.7" top="0.75" bottom="0.75" header="0.3" footer="0.3"/>
  <pageSetup scale="87" fitToHeight="2" orientation="portrait"/>
  <headerFooter>
    <oddHeader>&amp;A</oddHeader>
    <oddFooter>&amp;F</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zoomScale="90" zoomScaleNormal="90" zoomScalePageLayoutView="90" workbookViewId="0">
      <selection activeCell="C1" sqref="C1:C1048576"/>
    </sheetView>
  </sheetViews>
  <sheetFormatPr baseColWidth="10" defaultColWidth="8.83203125" defaultRowHeight="14" x14ac:dyDescent="0"/>
  <cols>
    <col min="1" max="1" width="55.5" style="101" customWidth="1"/>
    <col min="2" max="2" width="3.83203125" style="101" customWidth="1"/>
    <col min="3" max="10" width="3" style="101" customWidth="1"/>
    <col min="11" max="18" width="3.5" style="101" customWidth="1"/>
    <col min="19" max="16384" width="8.83203125" style="101"/>
  </cols>
  <sheetData>
    <row r="1" spans="1:18" ht="156" customHeight="1">
      <c r="B1" s="274" t="s">
        <v>520</v>
      </c>
      <c r="C1" s="274" t="s">
        <v>519</v>
      </c>
      <c r="D1" s="274" t="s">
        <v>518</v>
      </c>
      <c r="E1" s="274" t="s">
        <v>517</v>
      </c>
      <c r="F1" s="274" t="s">
        <v>516</v>
      </c>
      <c r="G1" s="276" t="s">
        <v>515</v>
      </c>
      <c r="H1" s="274" t="s">
        <v>514</v>
      </c>
      <c r="I1" s="278" t="s">
        <v>513</v>
      </c>
      <c r="J1" s="274" t="s">
        <v>512</v>
      </c>
      <c r="K1" s="274" t="s">
        <v>379</v>
      </c>
      <c r="L1" s="278" t="s">
        <v>511</v>
      </c>
      <c r="M1" s="275" t="s">
        <v>510</v>
      </c>
      <c r="N1" s="275" t="s">
        <v>509</v>
      </c>
      <c r="O1" s="275" t="s">
        <v>508</v>
      </c>
      <c r="P1" s="274" t="s">
        <v>507</v>
      </c>
      <c r="Q1" s="274" t="s">
        <v>506</v>
      </c>
      <c r="R1" s="274" t="s">
        <v>505</v>
      </c>
    </row>
    <row r="2" spans="1:18">
      <c r="A2" s="101" t="s">
        <v>504</v>
      </c>
      <c r="I2" s="155"/>
      <c r="L2" s="155"/>
    </row>
    <row r="3" spans="1:18" ht="15">
      <c r="A3" s="271" t="s">
        <v>496</v>
      </c>
      <c r="B3" s="28"/>
      <c r="C3" s="28" t="s">
        <v>487</v>
      </c>
      <c r="D3" s="28" t="s">
        <v>487</v>
      </c>
      <c r="E3" s="28" t="s">
        <v>487</v>
      </c>
      <c r="F3" s="28"/>
      <c r="G3" s="28"/>
      <c r="H3" s="28"/>
      <c r="I3" s="34"/>
      <c r="J3" s="28"/>
      <c r="K3" s="28"/>
      <c r="L3" s="34"/>
      <c r="M3" s="273"/>
      <c r="N3" s="28"/>
      <c r="O3" s="273" t="s">
        <v>487</v>
      </c>
      <c r="P3" s="28"/>
      <c r="Q3" s="28"/>
      <c r="R3" s="28"/>
    </row>
    <row r="4" spans="1:18" ht="15">
      <c r="A4" s="277" t="s">
        <v>498</v>
      </c>
      <c r="B4" s="34"/>
      <c r="C4" s="34"/>
      <c r="D4" s="34"/>
      <c r="E4" s="34"/>
      <c r="F4" s="34"/>
      <c r="G4" s="34"/>
      <c r="H4" s="34"/>
      <c r="I4" s="34"/>
      <c r="J4" s="34"/>
      <c r="K4" s="34"/>
      <c r="L4" s="34" t="s">
        <v>487</v>
      </c>
      <c r="M4" s="34"/>
      <c r="N4" s="34"/>
      <c r="O4" s="34"/>
      <c r="P4" s="34"/>
      <c r="Q4" s="34"/>
      <c r="R4" s="34"/>
    </row>
    <row r="5" spans="1:18" ht="15">
      <c r="A5" s="271" t="s">
        <v>503</v>
      </c>
      <c r="B5" s="28"/>
      <c r="C5" s="28"/>
      <c r="D5" s="28"/>
      <c r="E5" s="28"/>
      <c r="F5" s="28" t="s">
        <v>487</v>
      </c>
      <c r="G5" s="28"/>
      <c r="H5" s="28"/>
      <c r="I5" s="34"/>
      <c r="J5" s="28" t="s">
        <v>487</v>
      </c>
      <c r="K5" s="28"/>
      <c r="L5" s="34"/>
      <c r="M5" s="273" t="s">
        <v>487</v>
      </c>
      <c r="N5" s="273" t="s">
        <v>487</v>
      </c>
      <c r="O5" s="273"/>
      <c r="P5" s="28"/>
      <c r="Q5" s="28"/>
      <c r="R5" s="28"/>
    </row>
    <row r="6" spans="1:18" ht="15">
      <c r="A6" s="277" t="s">
        <v>497</v>
      </c>
      <c r="B6" s="34"/>
      <c r="C6" s="34"/>
      <c r="D6" s="34"/>
      <c r="E6" s="34"/>
      <c r="F6" s="34"/>
      <c r="G6" s="34"/>
      <c r="H6" s="34"/>
      <c r="I6" s="34"/>
      <c r="J6" s="34"/>
      <c r="K6" s="34"/>
      <c r="L6" s="34"/>
      <c r="M6" s="34"/>
      <c r="N6" s="34"/>
      <c r="O6" s="34"/>
      <c r="P6" s="34"/>
      <c r="Q6" s="34"/>
      <c r="R6" s="34"/>
    </row>
    <row r="7" spans="1:18">
      <c r="A7" s="272" t="s">
        <v>417</v>
      </c>
      <c r="B7" s="28"/>
      <c r="C7" s="28"/>
      <c r="D7" s="28"/>
      <c r="E7" s="28"/>
      <c r="F7" s="28"/>
      <c r="G7" s="28" t="s">
        <v>487</v>
      </c>
      <c r="H7" s="28" t="s">
        <v>487</v>
      </c>
      <c r="I7" s="34"/>
      <c r="J7" s="28"/>
      <c r="K7" s="28" t="s">
        <v>487</v>
      </c>
      <c r="L7" s="34"/>
      <c r="M7" s="28"/>
      <c r="N7" s="28"/>
      <c r="O7" s="28"/>
      <c r="P7" s="28" t="s">
        <v>487</v>
      </c>
      <c r="Q7" s="28"/>
      <c r="R7" s="28"/>
    </row>
    <row r="8" spans="1:18">
      <c r="A8" s="272" t="s">
        <v>420</v>
      </c>
      <c r="B8" s="28"/>
      <c r="C8" s="28"/>
      <c r="D8" s="28"/>
      <c r="E8" s="28"/>
      <c r="F8" s="28"/>
      <c r="G8" s="28"/>
      <c r="H8" s="28"/>
      <c r="I8" s="34"/>
      <c r="J8" s="28"/>
      <c r="K8" s="28"/>
      <c r="L8" s="34"/>
      <c r="M8" s="28"/>
      <c r="N8" s="28"/>
      <c r="O8" s="28"/>
      <c r="P8" s="28"/>
      <c r="Q8" s="28"/>
      <c r="R8" s="28" t="s">
        <v>487</v>
      </c>
    </row>
    <row r="9" spans="1:18" ht="15">
      <c r="A9" s="277" t="s">
        <v>502</v>
      </c>
      <c r="B9" s="34"/>
      <c r="C9" s="34"/>
      <c r="D9" s="34"/>
      <c r="E9" s="34"/>
      <c r="F9" s="34"/>
      <c r="G9" s="34"/>
      <c r="H9" s="34"/>
      <c r="I9" s="34" t="s">
        <v>487</v>
      </c>
      <c r="J9" s="34"/>
      <c r="K9" s="34"/>
      <c r="L9" s="34"/>
      <c r="M9" s="34"/>
      <c r="N9" s="34"/>
      <c r="O9" s="34"/>
      <c r="P9" s="34"/>
      <c r="Q9" s="34"/>
      <c r="R9" s="34"/>
    </row>
    <row r="13" spans="1:18">
      <c r="A13" s="270" t="s">
        <v>501</v>
      </c>
    </row>
    <row r="14" spans="1:18">
      <c r="A14" s="270" t="s">
        <v>500</v>
      </c>
    </row>
    <row r="15" spans="1:18">
      <c r="A15" s="270" t="s">
        <v>499</v>
      </c>
    </row>
  </sheetData>
  <hyperlinks>
    <hyperlink ref="G1" r:id="rId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2"/>
  <sheetViews>
    <sheetView workbookViewId="0">
      <pane ySplit="2" topLeftCell="A3" activePane="bottomLeft" state="frozen"/>
      <selection activeCell="B1" sqref="B1"/>
      <selection pane="bottomLeft" activeCell="A18" sqref="A18:XFD19"/>
    </sheetView>
  </sheetViews>
  <sheetFormatPr baseColWidth="10" defaultColWidth="9.1640625" defaultRowHeight="14" x14ac:dyDescent="0"/>
  <cols>
    <col min="1" max="1" width="47.5" style="67" bestFit="1" customWidth="1"/>
    <col min="2" max="2" width="3.6640625" style="108" hidden="1" customWidth="1"/>
    <col min="3" max="7" width="3.6640625" style="108" bestFit="1" customWidth="1"/>
    <col min="8" max="9" width="3.6640625" style="101" bestFit="1" customWidth="1"/>
    <col min="10" max="10" width="3.6640625" style="108" hidden="1" customWidth="1"/>
    <col min="11" max="11" width="3.6640625" style="101" hidden="1" customWidth="1"/>
    <col min="12" max="14" width="3.6640625" style="108" hidden="1" customWidth="1"/>
    <col min="15" max="18" width="3.6640625" style="101" hidden="1" customWidth="1"/>
    <col min="19" max="19" width="3.6640625" style="108" bestFit="1" customWidth="1"/>
    <col min="20" max="20" width="3.6640625" style="101" bestFit="1" customWidth="1"/>
    <col min="21" max="56" width="3.6640625" style="101" hidden="1" customWidth="1"/>
    <col min="57" max="16384" width="9.1640625" style="101"/>
  </cols>
  <sheetData>
    <row r="1" spans="1:57" ht="19.5" customHeight="1">
      <c r="B1" s="315" t="s">
        <v>521</v>
      </c>
      <c r="C1" s="316"/>
      <c r="D1" s="316"/>
      <c r="E1" s="316"/>
      <c r="F1" s="316"/>
      <c r="G1" s="316"/>
      <c r="H1" s="316"/>
      <c r="I1" s="316"/>
      <c r="J1" s="316"/>
      <c r="K1" s="316"/>
      <c r="L1" s="316"/>
      <c r="M1" s="316"/>
      <c r="N1" s="316"/>
      <c r="O1" s="316"/>
      <c r="P1" s="316"/>
      <c r="Q1" s="316"/>
      <c r="R1" s="316"/>
      <c r="S1" s="316"/>
      <c r="T1" s="316"/>
      <c r="U1" s="317"/>
    </row>
    <row r="2" spans="1:57" s="67" customFormat="1" ht="247">
      <c r="A2" s="68" t="s">
        <v>282</v>
      </c>
      <c r="B2" s="175" t="s">
        <v>180</v>
      </c>
      <c r="C2" s="176" t="s">
        <v>429</v>
      </c>
      <c r="D2" s="176" t="s">
        <v>430</v>
      </c>
      <c r="E2" s="176" t="s">
        <v>431</v>
      </c>
      <c r="F2" s="176" t="s">
        <v>432</v>
      </c>
      <c r="G2" s="179" t="s">
        <v>32</v>
      </c>
      <c r="H2" s="180" t="s">
        <v>51</v>
      </c>
      <c r="I2" s="180" t="s">
        <v>111</v>
      </c>
      <c r="J2" s="185" t="s">
        <v>444</v>
      </c>
      <c r="K2" s="190" t="s">
        <v>453</v>
      </c>
      <c r="L2" s="181" t="s">
        <v>451</v>
      </c>
      <c r="M2" s="181" t="s">
        <v>448</v>
      </c>
      <c r="N2" s="181" t="s">
        <v>449</v>
      </c>
      <c r="O2" s="181" t="s">
        <v>450</v>
      </c>
      <c r="P2" s="181" t="s">
        <v>439</v>
      </c>
      <c r="Q2" s="181" t="s">
        <v>438</v>
      </c>
      <c r="R2" s="181" t="s">
        <v>437</v>
      </c>
      <c r="S2" s="179" t="s">
        <v>64</v>
      </c>
      <c r="T2" s="48" t="s">
        <v>129</v>
      </c>
      <c r="U2" s="48" t="s">
        <v>132</v>
      </c>
      <c r="V2" s="22" t="s">
        <v>134</v>
      </c>
      <c r="W2" s="22" t="s">
        <v>135</v>
      </c>
      <c r="X2" s="22" t="s">
        <v>136</v>
      </c>
      <c r="Y2" s="22" t="s">
        <v>137</v>
      </c>
      <c r="Z2" s="22" t="s">
        <v>138</v>
      </c>
      <c r="AA2" s="22" t="s">
        <v>139</v>
      </c>
      <c r="AB2" s="23" t="s">
        <v>140</v>
      </c>
      <c r="AC2" s="22" t="s">
        <v>141</v>
      </c>
      <c r="AD2" s="22" t="s">
        <v>143</v>
      </c>
      <c r="AE2" s="22" t="s">
        <v>145</v>
      </c>
      <c r="AF2" s="22" t="s">
        <v>147</v>
      </c>
      <c r="AG2" s="22" t="s">
        <v>149</v>
      </c>
      <c r="AH2" s="22" t="s">
        <v>151</v>
      </c>
      <c r="AI2" s="22" t="s">
        <v>153</v>
      </c>
      <c r="AJ2" s="22" t="s">
        <v>155</v>
      </c>
      <c r="AK2" s="22" t="s">
        <v>157</v>
      </c>
      <c r="AL2" s="22" t="s">
        <v>158</v>
      </c>
      <c r="AM2" s="22" t="s">
        <v>160</v>
      </c>
      <c r="AN2" s="22" t="s">
        <v>162</v>
      </c>
      <c r="AO2" s="22" t="s">
        <v>164</v>
      </c>
      <c r="AP2" s="22" t="s">
        <v>165</v>
      </c>
      <c r="AQ2" s="22" t="s">
        <v>166</v>
      </c>
      <c r="AR2" s="22" t="s">
        <v>167</v>
      </c>
      <c r="AS2" s="23" t="s">
        <v>168</v>
      </c>
      <c r="AT2" s="22" t="s">
        <v>169</v>
      </c>
      <c r="AU2" s="22" t="s">
        <v>170</v>
      </c>
      <c r="AV2" s="22" t="s">
        <v>171</v>
      </c>
      <c r="AW2" s="22" t="s">
        <v>172</v>
      </c>
      <c r="AX2" s="22" t="s">
        <v>173</v>
      </c>
      <c r="AY2" s="22" t="s">
        <v>174</v>
      </c>
      <c r="AZ2" s="22" t="s">
        <v>175</v>
      </c>
      <c r="BA2" s="22" t="s">
        <v>176</v>
      </c>
      <c r="BB2" s="22" t="s">
        <v>177</v>
      </c>
      <c r="BC2" s="22" t="s">
        <v>178</v>
      </c>
      <c r="BD2" s="22" t="s">
        <v>179</v>
      </c>
    </row>
    <row r="3" spans="1:57" hidden="1">
      <c r="A3" s="174" t="s">
        <v>180</v>
      </c>
      <c r="B3" s="110"/>
      <c r="C3" s="111"/>
      <c r="D3" s="111"/>
      <c r="E3" s="111"/>
      <c r="F3" s="111"/>
      <c r="G3" s="170"/>
      <c r="H3" s="170"/>
      <c r="I3" s="170"/>
      <c r="J3" s="186"/>
      <c r="K3" s="186"/>
      <c r="L3" s="182"/>
      <c r="M3" s="182"/>
      <c r="N3" s="182"/>
      <c r="O3" s="182"/>
      <c r="P3" s="182"/>
      <c r="Q3" s="182"/>
      <c r="R3" s="182"/>
      <c r="S3" s="112"/>
      <c r="T3" s="112"/>
      <c r="U3" s="112"/>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row>
    <row r="4" spans="1:57" ht="18">
      <c r="A4" s="173" t="s">
        <v>429</v>
      </c>
      <c r="B4" s="111"/>
      <c r="C4" s="125"/>
      <c r="D4" s="111"/>
      <c r="E4" s="178" t="s">
        <v>295</v>
      </c>
      <c r="F4" s="111"/>
      <c r="G4" s="170"/>
      <c r="H4" s="170"/>
      <c r="I4" s="170"/>
      <c r="J4" s="186"/>
      <c r="K4" s="186"/>
      <c r="L4" s="182"/>
      <c r="M4" s="182"/>
      <c r="N4" s="182"/>
      <c r="O4" s="182"/>
      <c r="P4" s="182"/>
      <c r="Q4" s="182"/>
      <c r="R4" s="182"/>
      <c r="S4" s="112"/>
      <c r="T4" s="112"/>
      <c r="U4" s="113" t="s">
        <v>277</v>
      </c>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row>
    <row r="5" spans="1:57" ht="18">
      <c r="A5" s="173" t="s">
        <v>430</v>
      </c>
      <c r="B5" s="111"/>
      <c r="C5" s="111"/>
      <c r="D5" s="125"/>
      <c r="E5" s="126"/>
      <c r="F5" s="114" t="s">
        <v>277</v>
      </c>
      <c r="G5" s="170" t="s">
        <v>277</v>
      </c>
      <c r="H5" s="170" t="s">
        <v>277</v>
      </c>
      <c r="I5" s="170" t="s">
        <v>277</v>
      </c>
      <c r="J5" s="186"/>
      <c r="K5" s="186"/>
      <c r="L5" s="182"/>
      <c r="M5" s="182"/>
      <c r="N5" s="182"/>
      <c r="O5" s="182"/>
      <c r="P5" s="182"/>
      <c r="Q5" s="182"/>
      <c r="R5" s="182"/>
      <c r="S5" s="112" t="s">
        <v>277</v>
      </c>
      <c r="T5" s="112" t="s">
        <v>277</v>
      </c>
      <c r="U5" s="113" t="s">
        <v>277</v>
      </c>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row>
    <row r="6" spans="1:57" ht="18">
      <c r="A6" s="173" t="s">
        <v>431</v>
      </c>
      <c r="B6" s="111"/>
      <c r="C6" s="178" t="s">
        <v>295</v>
      </c>
      <c r="D6" s="126"/>
      <c r="E6" s="125"/>
      <c r="F6" s="111"/>
      <c r="G6" s="170"/>
      <c r="H6" s="170"/>
      <c r="I6" s="170"/>
      <c r="J6" s="186"/>
      <c r="K6" s="186"/>
      <c r="L6" s="182"/>
      <c r="M6" s="182"/>
      <c r="N6" s="182"/>
      <c r="O6" s="182"/>
      <c r="P6" s="182"/>
      <c r="Q6" s="182"/>
      <c r="R6" s="182"/>
      <c r="S6" s="112"/>
      <c r="T6" s="112"/>
      <c r="U6" s="113" t="s">
        <v>277</v>
      </c>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row>
    <row r="7" spans="1:57">
      <c r="A7" s="173" t="s">
        <v>432</v>
      </c>
      <c r="B7" s="111"/>
      <c r="C7" s="111"/>
      <c r="D7" s="177" t="s">
        <v>277</v>
      </c>
      <c r="E7" s="111"/>
      <c r="F7" s="110"/>
      <c r="G7" s="170"/>
      <c r="H7" s="170"/>
      <c r="I7" s="170"/>
      <c r="J7" s="186"/>
      <c r="K7" s="186"/>
      <c r="L7" s="182"/>
      <c r="M7" s="182"/>
      <c r="N7" s="182"/>
      <c r="O7" s="182"/>
      <c r="P7" s="182"/>
      <c r="Q7" s="183" t="s">
        <v>277</v>
      </c>
      <c r="R7" s="183" t="s">
        <v>277</v>
      </c>
      <c r="S7" s="112"/>
      <c r="T7" s="112"/>
      <c r="U7" s="112"/>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row>
    <row r="8" spans="1:57" ht="21" hidden="1" customHeight="1">
      <c r="A8" s="188" t="s">
        <v>32</v>
      </c>
      <c r="B8" s="170" t="s">
        <v>278</v>
      </c>
      <c r="C8" s="170"/>
      <c r="D8" s="170"/>
      <c r="E8" s="170"/>
      <c r="F8" s="170"/>
      <c r="G8" s="110"/>
      <c r="H8" s="170"/>
      <c r="I8" s="170" t="s">
        <v>278</v>
      </c>
      <c r="J8" s="186"/>
      <c r="K8" s="186"/>
      <c r="L8" s="182"/>
      <c r="M8" s="182"/>
      <c r="N8" s="182"/>
      <c r="O8" s="182"/>
      <c r="P8" s="182"/>
      <c r="Q8" s="182"/>
      <c r="R8" s="182"/>
      <c r="S8" s="112"/>
      <c r="T8" s="112" t="s">
        <v>278</v>
      </c>
      <c r="U8" s="112"/>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row>
    <row r="9" spans="1:57" hidden="1">
      <c r="A9" s="188" t="s">
        <v>51</v>
      </c>
      <c r="B9" s="170"/>
      <c r="C9" s="170"/>
      <c r="D9" s="170"/>
      <c r="E9" s="170"/>
      <c r="F9" s="170"/>
      <c r="G9" s="170"/>
      <c r="H9" s="110"/>
      <c r="I9" s="170" t="s">
        <v>278</v>
      </c>
      <c r="J9" s="186"/>
      <c r="K9" s="186"/>
      <c r="L9" s="182"/>
      <c r="M9" s="182"/>
      <c r="N9" s="182"/>
      <c r="O9" s="182"/>
      <c r="P9" s="182"/>
      <c r="Q9" s="182"/>
      <c r="R9" s="182"/>
      <c r="S9" s="112"/>
      <c r="T9" s="112"/>
      <c r="U9" s="112"/>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row>
    <row r="10" spans="1:57" ht="18" hidden="1">
      <c r="A10" s="188" t="s">
        <v>111</v>
      </c>
      <c r="B10" s="170" t="s">
        <v>277</v>
      </c>
      <c r="C10" s="170"/>
      <c r="D10" s="170"/>
      <c r="E10" s="170"/>
      <c r="F10" s="170"/>
      <c r="G10" s="170"/>
      <c r="H10" s="187" t="s">
        <v>295</v>
      </c>
      <c r="I10" s="110"/>
      <c r="J10" s="186" t="s">
        <v>278</v>
      </c>
      <c r="K10" s="186"/>
      <c r="L10" s="182"/>
      <c r="M10" s="182"/>
      <c r="N10" s="182"/>
      <c r="O10" s="182" t="s">
        <v>277</v>
      </c>
      <c r="P10" s="182" t="s">
        <v>277</v>
      </c>
      <c r="Q10" s="184" t="s">
        <v>295</v>
      </c>
      <c r="R10" s="184" t="s">
        <v>295</v>
      </c>
      <c r="S10" s="112"/>
      <c r="T10" s="112"/>
      <c r="U10" s="112"/>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row>
    <row r="11" spans="1:57" ht="18" hidden="1">
      <c r="A11" s="189" t="s">
        <v>444</v>
      </c>
      <c r="B11" s="186"/>
      <c r="C11" s="186"/>
      <c r="D11" s="186"/>
      <c r="E11" s="186"/>
      <c r="F11" s="186"/>
      <c r="G11" s="186"/>
      <c r="H11" s="186"/>
      <c r="I11" s="186" t="s">
        <v>278</v>
      </c>
      <c r="J11" s="110"/>
      <c r="K11" s="186"/>
      <c r="L11" s="182"/>
      <c r="M11" s="182"/>
      <c r="N11" s="182"/>
      <c r="O11" s="182" t="s">
        <v>277</v>
      </c>
      <c r="P11" s="182"/>
      <c r="Q11" s="184" t="s">
        <v>295</v>
      </c>
      <c r="R11" s="184" t="s">
        <v>295</v>
      </c>
      <c r="S11" s="112"/>
      <c r="T11" s="112"/>
      <c r="U11" s="112"/>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row>
    <row r="12" spans="1:57" hidden="1">
      <c r="A12" s="260" t="s">
        <v>458</v>
      </c>
      <c r="B12" s="186" t="s">
        <v>278</v>
      </c>
      <c r="C12" s="186"/>
      <c r="D12" s="186"/>
      <c r="E12" s="186"/>
      <c r="F12" s="186"/>
      <c r="G12" s="186"/>
      <c r="H12" s="186"/>
      <c r="I12" s="259" t="s">
        <v>294</v>
      </c>
      <c r="J12" s="259" t="s">
        <v>277</v>
      </c>
      <c r="K12" s="110"/>
      <c r="L12" s="182"/>
      <c r="M12" s="182"/>
      <c r="N12" s="182"/>
      <c r="O12" s="182"/>
      <c r="P12" s="182" t="s">
        <v>277</v>
      </c>
      <c r="Q12" s="182" t="s">
        <v>277</v>
      </c>
      <c r="R12" s="182" t="s">
        <v>277</v>
      </c>
      <c r="S12" s="112"/>
      <c r="T12" s="112"/>
      <c r="U12" s="112"/>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row>
    <row r="13" spans="1:57" hidden="1">
      <c r="A13" s="165" t="s">
        <v>451</v>
      </c>
      <c r="B13" s="182" t="s">
        <v>278</v>
      </c>
      <c r="C13" s="182"/>
      <c r="D13" s="182"/>
      <c r="E13" s="182"/>
      <c r="F13" s="182"/>
      <c r="G13" s="182" t="s">
        <v>278</v>
      </c>
      <c r="H13" s="182"/>
      <c r="I13" s="182" t="s">
        <v>278</v>
      </c>
      <c r="J13" s="182"/>
      <c r="K13" s="182"/>
      <c r="L13" s="110"/>
      <c r="M13" s="182"/>
      <c r="N13" s="182"/>
      <c r="O13" s="182"/>
      <c r="P13" s="182"/>
      <c r="Q13" s="182"/>
      <c r="R13" s="182"/>
      <c r="S13" s="112"/>
      <c r="T13" s="112"/>
      <c r="U13" s="112"/>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row>
    <row r="14" spans="1:57" hidden="1">
      <c r="A14" s="165" t="s">
        <v>448</v>
      </c>
      <c r="B14" s="182"/>
      <c r="C14" s="182"/>
      <c r="D14" s="182"/>
      <c r="E14" s="182"/>
      <c r="F14" s="182"/>
      <c r="G14" s="182" t="s">
        <v>278</v>
      </c>
      <c r="H14" s="182"/>
      <c r="I14" s="182" t="s">
        <v>278</v>
      </c>
      <c r="J14" s="182"/>
      <c r="K14" s="182"/>
      <c r="L14" s="182"/>
      <c r="M14" s="110"/>
      <c r="N14" s="182"/>
      <c r="O14" s="182"/>
      <c r="P14" s="182"/>
      <c r="Q14" s="182"/>
      <c r="R14" s="182"/>
      <c r="S14" s="112"/>
      <c r="T14" s="112"/>
      <c r="U14" s="112"/>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row>
    <row r="15" spans="1:57" hidden="1">
      <c r="A15" s="165" t="s">
        <v>449</v>
      </c>
      <c r="B15" s="182"/>
      <c r="C15" s="182"/>
      <c r="D15" s="182"/>
      <c r="E15" s="182"/>
      <c r="F15" s="182"/>
      <c r="G15" s="182" t="s">
        <v>278</v>
      </c>
      <c r="H15" s="182"/>
      <c r="I15" s="182" t="s">
        <v>278</v>
      </c>
      <c r="J15" s="182"/>
      <c r="K15" s="182"/>
      <c r="L15" s="182"/>
      <c r="M15" s="182"/>
      <c r="N15" s="110"/>
      <c r="O15" s="182"/>
      <c r="P15" s="182"/>
      <c r="Q15" s="182"/>
      <c r="R15" s="182"/>
      <c r="S15" s="112"/>
      <c r="T15" s="112"/>
      <c r="U15" s="112"/>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row>
    <row r="16" spans="1:57" hidden="1">
      <c r="A16" s="165" t="s">
        <v>450</v>
      </c>
      <c r="B16" s="182"/>
      <c r="C16" s="182"/>
      <c r="D16" s="182"/>
      <c r="E16" s="182"/>
      <c r="F16" s="182"/>
      <c r="G16" s="182" t="s">
        <v>278</v>
      </c>
      <c r="H16" s="182"/>
      <c r="I16" s="182" t="s">
        <v>278</v>
      </c>
      <c r="J16" s="182"/>
      <c r="K16" s="182"/>
      <c r="L16" s="182"/>
      <c r="M16" s="182"/>
      <c r="N16" s="182"/>
      <c r="O16" s="110"/>
      <c r="P16" s="182"/>
      <c r="Q16" s="182"/>
      <c r="R16" s="182"/>
      <c r="S16" s="112"/>
      <c r="T16" s="112"/>
      <c r="U16" s="112"/>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row>
    <row r="17" spans="1:57" hidden="1">
      <c r="A17" s="166" t="s">
        <v>439</v>
      </c>
      <c r="B17" s="182"/>
      <c r="C17" s="182"/>
      <c r="D17" s="182"/>
      <c r="E17" s="182"/>
      <c r="F17" s="182"/>
      <c r="G17" s="182" t="s">
        <v>278</v>
      </c>
      <c r="H17" s="182"/>
      <c r="I17" s="182" t="s">
        <v>278</v>
      </c>
      <c r="J17" s="182"/>
      <c r="K17" s="182"/>
      <c r="L17" s="182"/>
      <c r="M17" s="182"/>
      <c r="N17" s="182"/>
      <c r="O17" s="182" t="s">
        <v>277</v>
      </c>
      <c r="P17" s="110"/>
      <c r="Q17" s="182"/>
      <c r="R17" s="182"/>
      <c r="S17" s="112"/>
      <c r="T17" s="112" t="s">
        <v>278</v>
      </c>
      <c r="U17" s="112"/>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row>
    <row r="18" spans="1:57" hidden="1">
      <c r="A18" s="166" t="s">
        <v>438</v>
      </c>
      <c r="B18" s="182"/>
      <c r="C18" s="182"/>
      <c r="D18" s="182"/>
      <c r="E18" s="182"/>
      <c r="F18" s="182"/>
      <c r="G18" s="182"/>
      <c r="H18" s="182"/>
      <c r="I18" s="182"/>
      <c r="J18" s="182"/>
      <c r="K18" s="182"/>
      <c r="L18" s="182"/>
      <c r="M18" s="182"/>
      <c r="N18" s="182"/>
      <c r="O18" s="182" t="s">
        <v>277</v>
      </c>
      <c r="P18" s="182" t="s">
        <v>277</v>
      </c>
      <c r="Q18" s="110"/>
      <c r="R18" s="182"/>
      <c r="S18" s="112"/>
      <c r="T18" s="112"/>
      <c r="U18" s="112"/>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row>
    <row r="19" spans="1:57" hidden="1">
      <c r="A19" s="166" t="s">
        <v>437</v>
      </c>
      <c r="B19" s="182"/>
      <c r="C19" s="182"/>
      <c r="D19" s="182"/>
      <c r="E19" s="182"/>
      <c r="F19" s="182"/>
      <c r="G19" s="182"/>
      <c r="H19" s="182"/>
      <c r="I19" s="182"/>
      <c r="J19" s="182"/>
      <c r="K19" s="182"/>
      <c r="L19" s="182"/>
      <c r="M19" s="182"/>
      <c r="N19" s="182"/>
      <c r="O19" s="182" t="s">
        <v>277</v>
      </c>
      <c r="P19" s="182"/>
      <c r="Q19" s="182" t="s">
        <v>277</v>
      </c>
      <c r="R19" s="110"/>
      <c r="S19" s="112"/>
      <c r="T19" s="112"/>
      <c r="U19" s="112"/>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row>
    <row r="20" spans="1:57" ht="18" hidden="1">
      <c r="A20" s="169" t="s">
        <v>435</v>
      </c>
      <c r="B20" s="112"/>
      <c r="C20" s="112"/>
      <c r="D20" s="112"/>
      <c r="E20" s="112"/>
      <c r="F20" s="112"/>
      <c r="G20" s="112"/>
      <c r="H20" s="112" t="s">
        <v>278</v>
      </c>
      <c r="I20" s="112" t="s">
        <v>278</v>
      </c>
      <c r="J20" s="112"/>
      <c r="K20" s="112"/>
      <c r="L20" s="112"/>
      <c r="M20" s="112"/>
      <c r="N20" s="112"/>
      <c r="O20" s="112"/>
      <c r="P20" s="112"/>
      <c r="Q20" s="112"/>
      <c r="R20" s="112"/>
      <c r="S20" s="125"/>
      <c r="T20" s="112"/>
      <c r="U20" s="112"/>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row>
    <row r="21" spans="1:57" hidden="1">
      <c r="A21" s="168" t="s">
        <v>452</v>
      </c>
      <c r="B21" s="112"/>
      <c r="C21" s="112"/>
      <c r="D21" s="112"/>
      <c r="E21" s="112"/>
      <c r="F21" s="112"/>
      <c r="G21" s="112"/>
      <c r="H21" s="112"/>
      <c r="I21" s="112"/>
      <c r="J21" s="112"/>
      <c r="K21" s="112"/>
      <c r="L21" s="112"/>
      <c r="M21" s="112"/>
      <c r="N21" s="112"/>
      <c r="O21" s="112"/>
      <c r="P21" s="112"/>
      <c r="Q21" s="112"/>
      <c r="R21" s="112"/>
      <c r="S21" s="112"/>
      <c r="T21" s="110"/>
      <c r="U21" s="112"/>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row>
    <row r="22" spans="1:57" hidden="1">
      <c r="A22" s="169" t="s">
        <v>436</v>
      </c>
      <c r="B22" s="112"/>
      <c r="C22" s="112"/>
      <c r="D22" s="112"/>
      <c r="E22" s="112"/>
      <c r="F22" s="112"/>
      <c r="G22" s="112"/>
      <c r="H22" s="112"/>
      <c r="I22" s="112"/>
      <c r="J22" s="112"/>
      <c r="K22" s="112"/>
      <c r="L22" s="112"/>
      <c r="M22" s="112"/>
      <c r="N22" s="112"/>
      <c r="O22" s="112"/>
      <c r="P22" s="112"/>
      <c r="Q22" s="112"/>
      <c r="R22" s="112"/>
      <c r="S22" s="112"/>
      <c r="T22" s="112"/>
      <c r="U22" s="110"/>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row>
    <row r="23" spans="1:57">
      <c r="H23" s="108"/>
      <c r="I23" s="108"/>
      <c r="K23" s="108"/>
      <c r="O23" s="108"/>
      <c r="P23" s="108"/>
      <c r="Q23" s="108"/>
      <c r="R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row>
    <row r="24" spans="1:57">
      <c r="H24" s="108"/>
      <c r="I24" s="108"/>
      <c r="K24" s="108"/>
      <c r="O24" s="108"/>
      <c r="P24" s="108"/>
      <c r="Q24" s="108"/>
      <c r="R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row>
    <row r="25" spans="1:57">
      <c r="H25" s="108"/>
      <c r="I25" s="108"/>
      <c r="K25" s="108"/>
      <c r="O25" s="108"/>
      <c r="P25" s="108"/>
      <c r="Q25" s="108"/>
      <c r="R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row>
    <row r="26" spans="1:57">
      <c r="H26" s="108"/>
      <c r="I26" s="108"/>
      <c r="K26" s="108"/>
      <c r="O26" s="108"/>
      <c r="P26" s="108"/>
      <c r="Q26" s="108"/>
      <c r="R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row>
    <row r="27" spans="1:57">
      <c r="H27" s="108"/>
      <c r="I27" s="108"/>
      <c r="K27" s="108"/>
      <c r="O27" s="108"/>
      <c r="P27" s="108"/>
      <c r="Q27" s="108"/>
      <c r="R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row>
    <row r="28" spans="1:57">
      <c r="H28" s="108"/>
      <c r="I28" s="108"/>
      <c r="K28" s="108"/>
      <c r="O28" s="108"/>
      <c r="P28" s="108"/>
      <c r="Q28" s="108"/>
      <c r="R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row>
    <row r="29" spans="1:57">
      <c r="H29" s="108"/>
      <c r="I29" s="108"/>
      <c r="K29" s="108"/>
      <c r="O29" s="108"/>
      <c r="P29" s="108"/>
      <c r="Q29" s="108"/>
      <c r="R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row>
    <row r="30" spans="1:57">
      <c r="H30" s="108"/>
      <c r="I30" s="108"/>
      <c r="K30" s="108"/>
      <c r="O30" s="108"/>
      <c r="P30" s="108"/>
      <c r="Q30" s="108"/>
      <c r="R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row>
    <row r="31" spans="1:57">
      <c r="H31" s="108"/>
      <c r="I31" s="108"/>
      <c r="K31" s="108"/>
      <c r="O31" s="108"/>
      <c r="P31" s="108"/>
      <c r="Q31" s="108"/>
      <c r="R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row>
    <row r="32" spans="1:57">
      <c r="H32" s="108"/>
      <c r="I32" s="108"/>
      <c r="K32" s="108"/>
      <c r="O32" s="108"/>
      <c r="P32" s="108"/>
      <c r="Q32" s="108"/>
      <c r="R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row>
    <row r="33" spans="8:57">
      <c r="H33" s="108"/>
      <c r="I33" s="108"/>
      <c r="K33" s="108"/>
      <c r="O33" s="108"/>
      <c r="P33" s="108"/>
      <c r="Q33" s="108"/>
      <c r="R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row>
    <row r="34" spans="8:57">
      <c r="H34" s="108"/>
      <c r="I34" s="108"/>
      <c r="K34" s="108"/>
      <c r="O34" s="108"/>
      <c r="P34" s="108"/>
      <c r="Q34" s="108"/>
      <c r="R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row>
    <row r="35" spans="8:57">
      <c r="H35" s="108"/>
      <c r="I35" s="108"/>
      <c r="K35" s="108"/>
      <c r="O35" s="108"/>
      <c r="P35" s="108"/>
      <c r="Q35" s="108"/>
      <c r="R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row>
    <row r="36" spans="8:57">
      <c r="H36" s="108"/>
      <c r="I36" s="108"/>
      <c r="K36" s="108"/>
      <c r="O36" s="108"/>
      <c r="P36" s="108"/>
      <c r="Q36" s="108"/>
      <c r="R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row>
    <row r="37" spans="8:57">
      <c r="H37" s="108"/>
      <c r="I37" s="108"/>
      <c r="K37" s="108"/>
      <c r="O37" s="108"/>
      <c r="P37" s="108"/>
      <c r="Q37" s="108"/>
      <c r="R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row>
    <row r="38" spans="8:57">
      <c r="H38" s="108"/>
      <c r="I38" s="108"/>
      <c r="K38" s="108"/>
      <c r="O38" s="108"/>
      <c r="P38" s="108"/>
      <c r="Q38" s="108"/>
      <c r="R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row>
    <row r="39" spans="8:57">
      <c r="H39" s="108"/>
      <c r="I39" s="108"/>
      <c r="K39" s="108"/>
      <c r="O39" s="108"/>
      <c r="P39" s="108"/>
      <c r="Q39" s="108"/>
      <c r="R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row>
    <row r="40" spans="8:57">
      <c r="H40" s="108"/>
      <c r="I40" s="108"/>
      <c r="K40" s="108"/>
      <c r="O40" s="108"/>
      <c r="P40" s="108"/>
      <c r="Q40" s="108"/>
      <c r="R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row>
    <row r="41" spans="8:57">
      <c r="H41" s="108"/>
      <c r="I41" s="108"/>
      <c r="K41" s="108"/>
      <c r="O41" s="108"/>
      <c r="P41" s="108"/>
      <c r="Q41" s="108"/>
      <c r="R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row>
    <row r="42" spans="8:57">
      <c r="H42" s="108"/>
      <c r="I42" s="108"/>
      <c r="K42" s="108"/>
      <c r="O42" s="108"/>
      <c r="P42" s="108"/>
      <c r="Q42" s="108"/>
      <c r="R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row>
    <row r="43" spans="8:57">
      <c r="H43" s="108"/>
      <c r="I43" s="108"/>
      <c r="K43" s="108"/>
      <c r="O43" s="108"/>
      <c r="P43" s="108"/>
      <c r="Q43" s="108"/>
      <c r="R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row>
    <row r="44" spans="8:57">
      <c r="H44" s="108"/>
      <c r="I44" s="108"/>
      <c r="K44" s="108"/>
      <c r="O44" s="108"/>
      <c r="P44" s="108"/>
      <c r="Q44" s="108"/>
      <c r="R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row>
    <row r="45" spans="8:57">
      <c r="H45" s="108"/>
      <c r="I45" s="108"/>
      <c r="K45" s="108"/>
      <c r="O45" s="108"/>
      <c r="P45" s="108"/>
      <c r="Q45" s="108"/>
      <c r="R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row>
    <row r="46" spans="8:57">
      <c r="H46" s="108"/>
      <c r="I46" s="108"/>
      <c r="K46" s="108"/>
      <c r="O46" s="108"/>
      <c r="P46" s="108"/>
      <c r="Q46" s="108"/>
      <c r="R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row>
    <row r="47" spans="8:57">
      <c r="H47" s="108"/>
      <c r="I47" s="108"/>
      <c r="K47" s="108"/>
      <c r="O47" s="108"/>
      <c r="P47" s="108"/>
      <c r="Q47" s="108"/>
      <c r="R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row>
    <row r="48" spans="8:57">
      <c r="H48" s="108"/>
      <c r="I48" s="108"/>
      <c r="K48" s="108"/>
      <c r="O48" s="108"/>
      <c r="P48" s="108"/>
      <c r="Q48" s="108"/>
      <c r="R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row>
    <row r="49" spans="8:57">
      <c r="H49" s="108"/>
      <c r="I49" s="108"/>
      <c r="K49" s="108"/>
      <c r="O49" s="108"/>
      <c r="P49" s="108"/>
      <c r="Q49" s="108"/>
      <c r="R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row>
    <row r="50" spans="8:57">
      <c r="H50" s="108"/>
      <c r="I50" s="108"/>
      <c r="K50" s="108"/>
      <c r="O50" s="108"/>
      <c r="P50" s="108"/>
      <c r="Q50" s="108"/>
      <c r="R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row>
    <row r="51" spans="8:57">
      <c r="H51" s="108"/>
      <c r="I51" s="108"/>
      <c r="K51" s="108"/>
      <c r="O51" s="108"/>
      <c r="P51" s="108"/>
      <c r="Q51" s="108"/>
      <c r="R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row>
    <row r="52" spans="8:57">
      <c r="H52" s="108"/>
      <c r="I52" s="108"/>
      <c r="K52" s="108"/>
      <c r="O52" s="108"/>
      <c r="P52" s="108"/>
      <c r="Q52" s="108"/>
      <c r="R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row>
    <row r="53" spans="8:57">
      <c r="H53" s="108"/>
      <c r="I53" s="108"/>
      <c r="K53" s="108"/>
      <c r="O53" s="108"/>
      <c r="P53" s="108"/>
      <c r="Q53" s="108"/>
      <c r="R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row>
    <row r="54" spans="8:57">
      <c r="H54" s="108"/>
      <c r="I54" s="108"/>
      <c r="K54" s="108"/>
      <c r="O54" s="108"/>
      <c r="P54" s="108"/>
      <c r="Q54" s="108"/>
      <c r="R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row>
    <row r="55" spans="8:57">
      <c r="H55" s="108"/>
      <c r="I55" s="108"/>
      <c r="K55" s="108"/>
      <c r="O55" s="108"/>
      <c r="P55" s="108"/>
      <c r="Q55" s="108"/>
      <c r="R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row>
    <row r="56" spans="8:57">
      <c r="H56" s="108"/>
      <c r="I56" s="108"/>
      <c r="K56" s="108"/>
      <c r="O56" s="108"/>
      <c r="P56" s="108"/>
      <c r="Q56" s="108"/>
      <c r="R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row>
    <row r="57" spans="8:57">
      <c r="H57" s="108"/>
      <c r="I57" s="108"/>
      <c r="K57" s="108"/>
      <c r="O57" s="108"/>
      <c r="P57" s="108"/>
      <c r="Q57" s="108"/>
      <c r="R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row>
    <row r="58" spans="8:57">
      <c r="H58" s="108"/>
      <c r="I58" s="108"/>
      <c r="K58" s="108"/>
      <c r="O58" s="108"/>
      <c r="P58" s="108"/>
      <c r="Q58" s="108"/>
      <c r="R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c r="AX58" s="108"/>
      <c r="AY58" s="108"/>
      <c r="AZ58" s="108"/>
      <c r="BA58" s="108"/>
      <c r="BB58" s="108"/>
      <c r="BC58" s="108"/>
      <c r="BD58" s="108"/>
      <c r="BE58" s="108"/>
    </row>
    <row r="59" spans="8:57">
      <c r="H59" s="108"/>
      <c r="I59" s="108"/>
      <c r="K59" s="108"/>
      <c r="O59" s="108"/>
      <c r="P59" s="108"/>
      <c r="Q59" s="108"/>
      <c r="R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c r="BE59" s="108"/>
    </row>
    <row r="60" spans="8:57">
      <c r="H60" s="108"/>
      <c r="I60" s="108"/>
      <c r="K60" s="108"/>
      <c r="O60" s="108"/>
      <c r="P60" s="108"/>
      <c r="Q60" s="108"/>
      <c r="R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c r="AT60" s="108"/>
      <c r="AU60" s="108"/>
      <c r="AV60" s="108"/>
      <c r="AW60" s="108"/>
      <c r="AX60" s="108"/>
      <c r="AY60" s="108"/>
      <c r="AZ60" s="108"/>
      <c r="BA60" s="108"/>
      <c r="BB60" s="108"/>
      <c r="BC60" s="108"/>
      <c r="BD60" s="108"/>
      <c r="BE60" s="108"/>
    </row>
    <row r="61" spans="8:57">
      <c r="H61" s="108"/>
      <c r="I61" s="108"/>
      <c r="K61" s="108"/>
      <c r="O61" s="108"/>
      <c r="P61" s="108"/>
      <c r="Q61" s="108"/>
      <c r="R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c r="AV61" s="108"/>
      <c r="AW61" s="108"/>
      <c r="AX61" s="108"/>
      <c r="AY61" s="108"/>
      <c r="AZ61" s="108"/>
      <c r="BA61" s="108"/>
      <c r="BB61" s="108"/>
      <c r="BC61" s="108"/>
      <c r="BD61" s="108"/>
      <c r="BE61" s="108"/>
    </row>
    <row r="62" spans="8:57">
      <c r="H62" s="108"/>
      <c r="I62" s="108"/>
      <c r="K62" s="108"/>
      <c r="O62" s="108"/>
      <c r="P62" s="108"/>
      <c r="Q62" s="108"/>
      <c r="R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c r="AT62" s="108"/>
      <c r="AU62" s="108"/>
      <c r="AV62" s="108"/>
      <c r="AW62" s="108"/>
      <c r="AX62" s="108"/>
      <c r="AY62" s="108"/>
      <c r="AZ62" s="108"/>
      <c r="BA62" s="108"/>
      <c r="BB62" s="108"/>
      <c r="BC62" s="108"/>
      <c r="BD62" s="108"/>
      <c r="BE62" s="108"/>
    </row>
  </sheetData>
  <mergeCells count="1">
    <mergeCell ref="B1:U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3"/>
  <sheetViews>
    <sheetView tabSelected="1" zoomScale="125" zoomScaleNormal="125" zoomScalePageLayoutView="125" workbookViewId="0">
      <pane ySplit="2" topLeftCell="A3" activePane="bottomLeft" state="frozen"/>
      <selection activeCell="B36" sqref="B36"/>
      <selection pane="bottomLeft" activeCell="AG8" sqref="AG8"/>
    </sheetView>
  </sheetViews>
  <sheetFormatPr baseColWidth="10" defaultColWidth="9.1640625" defaultRowHeight="14" x14ac:dyDescent="0"/>
  <cols>
    <col min="1" max="1" width="16.83203125" style="101" customWidth="1"/>
    <col min="2" max="2" width="58.83203125" style="67" bestFit="1" customWidth="1"/>
    <col min="3" max="3" width="2.83203125" style="101" customWidth="1"/>
    <col min="4" max="4" width="2.83203125" style="101" hidden="1" customWidth="1"/>
    <col min="5" max="6" width="2.83203125" style="101" customWidth="1"/>
    <col min="7" max="7" width="2.83203125" style="101" hidden="1" customWidth="1"/>
    <col min="8" max="8" width="2.83203125" style="101" customWidth="1"/>
    <col min="9" max="9" width="2.83203125" style="101" hidden="1" customWidth="1"/>
    <col min="10" max="10" width="2.83203125" style="101" customWidth="1"/>
    <col min="11" max="11" width="2.83203125" style="101" hidden="1" customWidth="1"/>
    <col min="12" max="13" width="2.83203125" style="101" customWidth="1"/>
    <col min="14" max="14" width="2.83203125" style="101" hidden="1" customWidth="1"/>
    <col min="15" max="19" width="3.5" style="101" customWidth="1"/>
    <col min="20" max="20" width="2.83203125" style="101" customWidth="1"/>
    <col min="21" max="25" width="2.83203125" style="101" hidden="1" customWidth="1"/>
    <col min="26" max="26" width="2.83203125" style="101" customWidth="1"/>
    <col min="27" max="28" width="2.83203125" style="101" hidden="1" customWidth="1"/>
    <col min="29" max="29" width="2.83203125" style="101" customWidth="1"/>
    <col min="30" max="32" width="2.83203125" style="101" hidden="1" customWidth="1"/>
    <col min="33" max="33" width="2.83203125" style="101" customWidth="1"/>
    <col min="34" max="34" width="2.83203125" style="101" hidden="1" customWidth="1"/>
    <col min="35" max="16384" width="9.1640625" style="101"/>
  </cols>
  <sheetData>
    <row r="1" spans="1:63" ht="99.75" customHeight="1">
      <c r="A1" s="216"/>
      <c r="B1" s="216"/>
      <c r="C1" s="306" t="s">
        <v>87</v>
      </c>
      <c r="D1" s="306"/>
      <c r="E1" s="306"/>
      <c r="F1" s="306"/>
      <c r="G1" s="306"/>
      <c r="H1" s="306"/>
      <c r="I1" s="306"/>
      <c r="J1" s="306"/>
      <c r="K1" s="306"/>
      <c r="L1" s="306"/>
      <c r="M1" s="306"/>
      <c r="N1" s="306"/>
      <c r="O1" s="320" t="s">
        <v>77</v>
      </c>
      <c r="P1" s="320"/>
      <c r="Q1" s="320"/>
      <c r="R1" s="320"/>
      <c r="S1" s="320"/>
      <c r="T1" s="321" t="s">
        <v>30</v>
      </c>
      <c r="U1" s="321"/>
      <c r="V1" s="321"/>
      <c r="W1" s="321"/>
      <c r="X1" s="321"/>
      <c r="Y1" s="322" t="s">
        <v>243</v>
      </c>
      <c r="Z1" s="322"/>
      <c r="AA1" s="322"/>
      <c r="AB1" s="322"/>
      <c r="AC1" s="322"/>
      <c r="AD1" s="323" t="s">
        <v>255</v>
      </c>
      <c r="AE1" s="323"/>
      <c r="AF1" s="323"/>
      <c r="AG1" s="323"/>
      <c r="AH1" s="323"/>
    </row>
    <row r="2" spans="1:63" ht="198" customHeight="1">
      <c r="A2" s="318" t="s">
        <v>455</v>
      </c>
      <c r="B2" s="319"/>
      <c r="C2" s="69" t="s">
        <v>257</v>
      </c>
      <c r="D2" s="69" t="s">
        <v>289</v>
      </c>
      <c r="E2" s="69" t="s">
        <v>274</v>
      </c>
      <c r="F2" s="69" t="s">
        <v>275</v>
      </c>
      <c r="G2" s="69" t="s">
        <v>252</v>
      </c>
      <c r="H2" s="69" t="s">
        <v>259</v>
      </c>
      <c r="I2" s="69" t="s">
        <v>231</v>
      </c>
      <c r="J2" s="69" t="s">
        <v>232</v>
      </c>
      <c r="K2" s="69" t="s">
        <v>240</v>
      </c>
      <c r="L2" s="69" t="s">
        <v>241</v>
      </c>
      <c r="M2" s="69" t="s">
        <v>272</v>
      </c>
      <c r="N2" s="69" t="s">
        <v>253</v>
      </c>
      <c r="O2" s="72" t="s">
        <v>446</v>
      </c>
      <c r="P2" s="72" t="s">
        <v>447</v>
      </c>
      <c r="Q2" s="72" t="s">
        <v>233</v>
      </c>
      <c r="R2" s="72" t="s">
        <v>234</v>
      </c>
      <c r="S2" s="72" t="s">
        <v>235</v>
      </c>
      <c r="T2" s="229" t="s">
        <v>238</v>
      </c>
      <c r="U2" s="229" t="s">
        <v>269</v>
      </c>
      <c r="V2" s="229" t="s">
        <v>236</v>
      </c>
      <c r="W2" s="229" t="s">
        <v>237</v>
      </c>
      <c r="X2" s="229" t="s">
        <v>242</v>
      </c>
      <c r="Y2" s="76" t="s">
        <v>244</v>
      </c>
      <c r="Z2" s="76" t="s">
        <v>245</v>
      </c>
      <c r="AA2" s="76" t="s">
        <v>246</v>
      </c>
      <c r="AB2" s="76" t="s">
        <v>247</v>
      </c>
      <c r="AC2" s="76" t="s">
        <v>248</v>
      </c>
      <c r="AD2" s="78" t="s">
        <v>131</v>
      </c>
      <c r="AE2" s="78" t="s">
        <v>133</v>
      </c>
      <c r="AF2" s="78" t="s">
        <v>271</v>
      </c>
      <c r="AG2" s="78" t="s">
        <v>147</v>
      </c>
      <c r="AH2" s="78" t="s">
        <v>254</v>
      </c>
    </row>
    <row r="3" spans="1:63" ht="15" hidden="1" customHeight="1">
      <c r="A3" s="310" t="s">
        <v>440</v>
      </c>
      <c r="B3" s="172" t="s">
        <v>180</v>
      </c>
      <c r="C3" s="192"/>
      <c r="D3" s="192"/>
      <c r="E3" s="192"/>
      <c r="F3" s="192"/>
      <c r="G3" s="192"/>
      <c r="H3" s="192"/>
      <c r="I3" s="192"/>
      <c r="J3" s="193"/>
      <c r="K3" s="192"/>
      <c r="L3" s="192"/>
      <c r="M3" s="193"/>
      <c r="N3" s="194"/>
      <c r="O3" s="195"/>
      <c r="P3" s="195"/>
      <c r="Q3" s="195"/>
      <c r="R3" s="195"/>
      <c r="S3" s="195"/>
      <c r="T3" s="230"/>
      <c r="U3" s="230"/>
      <c r="V3" s="230"/>
      <c r="W3" s="230"/>
      <c r="X3" s="230"/>
      <c r="Y3" s="83">
        <v>7</v>
      </c>
      <c r="Z3" s="83">
        <v>3</v>
      </c>
      <c r="AA3" s="83">
        <v>7</v>
      </c>
      <c r="AB3" s="83">
        <v>3</v>
      </c>
      <c r="AC3" s="83">
        <v>9</v>
      </c>
      <c r="AD3" s="85"/>
      <c r="AE3" s="85"/>
      <c r="AF3" s="85"/>
      <c r="AG3" s="85"/>
      <c r="AH3" s="85"/>
    </row>
    <row r="4" spans="1:63" ht="15" customHeight="1">
      <c r="A4" s="310"/>
      <c r="B4" s="173" t="s">
        <v>429</v>
      </c>
      <c r="C4" s="343"/>
      <c r="D4" s="343"/>
      <c r="E4" s="343">
        <v>3</v>
      </c>
      <c r="F4" s="343"/>
      <c r="G4" s="343"/>
      <c r="H4" s="343"/>
      <c r="I4" s="343"/>
      <c r="J4" s="344">
        <v>3</v>
      </c>
      <c r="K4" s="343"/>
      <c r="L4" s="343">
        <v>3</v>
      </c>
      <c r="M4" s="343">
        <v>3</v>
      </c>
      <c r="N4" s="345"/>
      <c r="O4" s="343">
        <v>3</v>
      </c>
      <c r="P4" s="343">
        <v>3</v>
      </c>
      <c r="Q4" s="343">
        <v>3</v>
      </c>
      <c r="R4" s="343">
        <v>3</v>
      </c>
      <c r="S4" s="343">
        <v>3</v>
      </c>
      <c r="T4" s="343">
        <v>3</v>
      </c>
      <c r="U4" s="343">
        <v>3</v>
      </c>
      <c r="V4" s="343">
        <v>3</v>
      </c>
      <c r="W4" s="343"/>
      <c r="X4" s="343">
        <v>3</v>
      </c>
      <c r="Y4" s="343">
        <v>7</v>
      </c>
      <c r="Z4" s="343">
        <v>9</v>
      </c>
      <c r="AA4" s="343">
        <v>9</v>
      </c>
      <c r="AB4" s="343">
        <v>9</v>
      </c>
      <c r="AC4" s="343">
        <v>5</v>
      </c>
      <c r="AD4" s="343">
        <v>3</v>
      </c>
      <c r="AE4" s="343">
        <v>3</v>
      </c>
      <c r="AF4" s="343">
        <v>3</v>
      </c>
      <c r="AG4" s="343">
        <v>3</v>
      </c>
      <c r="AH4" s="85"/>
    </row>
    <row r="5" spans="1:63">
      <c r="A5" s="310"/>
      <c r="B5" s="173" t="s">
        <v>430</v>
      </c>
      <c r="C5" s="343"/>
      <c r="D5" s="343"/>
      <c r="E5" s="343">
        <v>3</v>
      </c>
      <c r="F5" s="343"/>
      <c r="G5" s="343"/>
      <c r="H5" s="343"/>
      <c r="I5" s="343"/>
      <c r="J5" s="344">
        <v>3</v>
      </c>
      <c r="K5" s="343"/>
      <c r="L5" s="343"/>
      <c r="M5" s="343"/>
      <c r="N5" s="345"/>
      <c r="O5" s="343">
        <v>3</v>
      </c>
      <c r="P5" s="343">
        <v>3</v>
      </c>
      <c r="Q5" s="343">
        <v>3</v>
      </c>
      <c r="R5" s="343">
        <v>3</v>
      </c>
      <c r="S5" s="343">
        <v>3</v>
      </c>
      <c r="T5" s="343">
        <v>3</v>
      </c>
      <c r="U5" s="343">
        <v>3</v>
      </c>
      <c r="V5" s="343">
        <v>5</v>
      </c>
      <c r="W5" s="343"/>
      <c r="X5" s="343">
        <v>3</v>
      </c>
      <c r="Y5" s="343">
        <v>7</v>
      </c>
      <c r="Z5" s="343">
        <v>9</v>
      </c>
      <c r="AA5" s="343">
        <v>9</v>
      </c>
      <c r="AB5" s="343">
        <v>9</v>
      </c>
      <c r="AC5" s="343">
        <v>5</v>
      </c>
      <c r="AD5" s="343">
        <v>3</v>
      </c>
      <c r="AE5" s="343">
        <v>3</v>
      </c>
      <c r="AF5" s="343">
        <v>3</v>
      </c>
      <c r="AG5" s="343">
        <v>3</v>
      </c>
      <c r="AH5" s="85"/>
    </row>
    <row r="6" spans="1:63">
      <c r="A6" s="310"/>
      <c r="B6" s="173" t="s">
        <v>431</v>
      </c>
      <c r="C6" s="343"/>
      <c r="D6" s="343"/>
      <c r="E6" s="343">
        <v>3</v>
      </c>
      <c r="F6" s="343"/>
      <c r="G6" s="343"/>
      <c r="H6" s="343"/>
      <c r="I6" s="343"/>
      <c r="J6" s="344">
        <v>3</v>
      </c>
      <c r="K6" s="343"/>
      <c r="L6" s="343"/>
      <c r="M6" s="343"/>
      <c r="N6" s="345"/>
      <c r="O6" s="343">
        <v>3</v>
      </c>
      <c r="P6" s="343">
        <v>3</v>
      </c>
      <c r="Q6" s="343">
        <v>3</v>
      </c>
      <c r="R6" s="343">
        <v>3</v>
      </c>
      <c r="S6" s="343">
        <v>3</v>
      </c>
      <c r="T6" s="343">
        <v>3</v>
      </c>
      <c r="U6" s="343">
        <v>3</v>
      </c>
      <c r="V6" s="343">
        <v>3</v>
      </c>
      <c r="W6" s="343"/>
      <c r="X6" s="343">
        <v>3</v>
      </c>
      <c r="Y6" s="343">
        <v>7</v>
      </c>
      <c r="Z6" s="343">
        <v>9</v>
      </c>
      <c r="AA6" s="343">
        <v>9</v>
      </c>
      <c r="AB6" s="343">
        <v>9</v>
      </c>
      <c r="AC6" s="343">
        <v>5</v>
      </c>
      <c r="AD6" s="343">
        <v>3</v>
      </c>
      <c r="AE6" s="343">
        <v>3</v>
      </c>
      <c r="AF6" s="343">
        <v>3</v>
      </c>
      <c r="AG6" s="343">
        <v>3</v>
      </c>
      <c r="AH6" s="85"/>
    </row>
    <row r="7" spans="1:63">
      <c r="A7" s="310"/>
      <c r="B7" s="173" t="s">
        <v>432</v>
      </c>
      <c r="C7" s="343"/>
      <c r="D7" s="343"/>
      <c r="E7" s="343">
        <v>3</v>
      </c>
      <c r="F7" s="343"/>
      <c r="G7" s="343"/>
      <c r="H7" s="343"/>
      <c r="I7" s="343"/>
      <c r="J7" s="344">
        <v>3</v>
      </c>
      <c r="K7" s="343"/>
      <c r="L7" s="343"/>
      <c r="M7" s="343"/>
      <c r="N7" s="345"/>
      <c r="O7" s="343">
        <v>3</v>
      </c>
      <c r="P7" s="343">
        <v>3</v>
      </c>
      <c r="Q7" s="343">
        <v>3</v>
      </c>
      <c r="R7" s="343">
        <v>3</v>
      </c>
      <c r="S7" s="343">
        <v>3</v>
      </c>
      <c r="T7" s="343">
        <v>3</v>
      </c>
      <c r="U7" s="343">
        <v>3</v>
      </c>
      <c r="V7" s="343">
        <v>3</v>
      </c>
      <c r="W7" s="343"/>
      <c r="X7" s="343">
        <v>3</v>
      </c>
      <c r="Y7" s="343">
        <v>7</v>
      </c>
      <c r="Z7" s="343">
        <v>9</v>
      </c>
      <c r="AA7" s="343">
        <v>9</v>
      </c>
      <c r="AB7" s="343">
        <v>9</v>
      </c>
      <c r="AC7" s="343">
        <v>5</v>
      </c>
      <c r="AD7" s="343">
        <v>3</v>
      </c>
      <c r="AE7" s="343">
        <v>3</v>
      </c>
      <c r="AF7" s="343">
        <v>3</v>
      </c>
      <c r="AG7" s="343">
        <v>3</v>
      </c>
      <c r="AH7" s="85"/>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row>
    <row r="8" spans="1:63">
      <c r="A8" s="324" t="s">
        <v>441</v>
      </c>
      <c r="B8" s="233" t="s">
        <v>428</v>
      </c>
      <c r="C8" s="343"/>
      <c r="D8" s="343"/>
      <c r="E8" s="343">
        <v>3</v>
      </c>
      <c r="F8" s="343">
        <v>3</v>
      </c>
      <c r="G8" s="343"/>
      <c r="H8" s="343"/>
      <c r="I8" s="343"/>
      <c r="J8" s="343"/>
      <c r="K8" s="343"/>
      <c r="L8" s="343"/>
      <c r="M8" s="343"/>
      <c r="N8" s="345"/>
      <c r="O8" s="343"/>
      <c r="P8" s="343"/>
      <c r="Q8" s="343"/>
      <c r="R8" s="343"/>
      <c r="S8" s="343"/>
      <c r="T8" s="231">
        <v>9</v>
      </c>
      <c r="U8" s="231"/>
      <c r="V8" s="231"/>
      <c r="W8" s="231"/>
      <c r="X8" s="230"/>
      <c r="Y8" s="83">
        <v>5</v>
      </c>
      <c r="Z8" s="83">
        <v>5</v>
      </c>
      <c r="AA8" s="83"/>
      <c r="AB8" s="83">
        <v>5</v>
      </c>
      <c r="AC8" s="83">
        <v>3</v>
      </c>
      <c r="AD8" s="84">
        <v>5</v>
      </c>
      <c r="AE8" s="85">
        <v>3</v>
      </c>
      <c r="AF8" s="84"/>
      <c r="AG8" s="84">
        <v>5</v>
      </c>
      <c r="AH8" s="84"/>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row>
    <row r="9" spans="1:63" s="86" customFormat="1">
      <c r="A9" s="324"/>
      <c r="B9" s="234" t="s">
        <v>32</v>
      </c>
      <c r="C9" s="343"/>
      <c r="D9" s="343"/>
      <c r="E9" s="343"/>
      <c r="F9" s="343"/>
      <c r="G9" s="343"/>
      <c r="H9" s="343"/>
      <c r="I9" s="343"/>
      <c r="J9" s="344"/>
      <c r="K9" s="343"/>
      <c r="L9" s="343"/>
      <c r="M9" s="343"/>
      <c r="N9" s="345"/>
      <c r="O9" s="343"/>
      <c r="P9" s="343"/>
      <c r="Q9" s="343"/>
      <c r="R9" s="343"/>
      <c r="S9" s="343"/>
      <c r="T9" s="231">
        <v>7</v>
      </c>
      <c r="U9" s="231">
        <v>9</v>
      </c>
      <c r="V9" s="231">
        <v>5</v>
      </c>
      <c r="W9" s="231">
        <v>5</v>
      </c>
      <c r="X9" s="230">
        <v>5</v>
      </c>
      <c r="Y9" s="83"/>
      <c r="Z9" s="83">
        <v>5</v>
      </c>
      <c r="AA9" s="83"/>
      <c r="AB9" s="83"/>
      <c r="AC9" s="83">
        <v>7</v>
      </c>
      <c r="AD9" s="85"/>
      <c r="AE9" s="85"/>
      <c r="AF9" s="85"/>
      <c r="AG9" s="85"/>
      <c r="AH9" s="85"/>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row>
    <row r="10" spans="1:63">
      <c r="A10" s="324"/>
      <c r="B10" s="235" t="s">
        <v>111</v>
      </c>
      <c r="C10" s="343"/>
      <c r="D10" s="343"/>
      <c r="E10" s="343">
        <v>5</v>
      </c>
      <c r="F10" s="343">
        <v>5</v>
      </c>
      <c r="G10" s="343">
        <v>5</v>
      </c>
      <c r="H10" s="343"/>
      <c r="I10" s="343"/>
      <c r="J10" s="344"/>
      <c r="K10" s="343"/>
      <c r="L10" s="343"/>
      <c r="M10" s="343"/>
      <c r="N10" s="345"/>
      <c r="O10" s="343">
        <v>3</v>
      </c>
      <c r="P10" s="343">
        <v>3</v>
      </c>
      <c r="Q10" s="343"/>
      <c r="R10" s="343"/>
      <c r="S10" s="343"/>
      <c r="T10" s="231">
        <v>5</v>
      </c>
      <c r="U10" s="231"/>
      <c r="V10" s="230"/>
      <c r="W10" s="230">
        <v>5</v>
      </c>
      <c r="X10" s="230">
        <v>5</v>
      </c>
      <c r="Y10" s="83"/>
      <c r="Z10" s="83">
        <v>3</v>
      </c>
      <c r="AA10" s="83"/>
      <c r="AB10" s="83"/>
      <c r="AC10" s="83">
        <v>3</v>
      </c>
      <c r="AD10" s="85"/>
      <c r="AE10" s="85"/>
      <c r="AF10" s="85"/>
      <c r="AG10" s="85">
        <v>3</v>
      </c>
      <c r="AH10" s="85"/>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row>
    <row r="11" spans="1:63" hidden="1">
      <c r="A11" s="324" t="s">
        <v>442</v>
      </c>
      <c r="B11" s="163" t="s">
        <v>444</v>
      </c>
      <c r="C11" s="343"/>
      <c r="D11" s="343"/>
      <c r="E11" s="343"/>
      <c r="F11" s="343"/>
      <c r="G11" s="343"/>
      <c r="H11" s="343"/>
      <c r="I11" s="343"/>
      <c r="J11" s="344"/>
      <c r="K11" s="343"/>
      <c r="L11" s="343"/>
      <c r="M11" s="344"/>
      <c r="N11" s="345"/>
      <c r="O11" s="343">
        <v>9</v>
      </c>
      <c r="P11" s="343">
        <v>7</v>
      </c>
      <c r="Q11" s="343">
        <v>7</v>
      </c>
      <c r="R11" s="343">
        <v>9</v>
      </c>
      <c r="S11" s="343">
        <v>9</v>
      </c>
      <c r="T11" s="230">
        <v>3</v>
      </c>
      <c r="U11" s="230">
        <v>3</v>
      </c>
      <c r="V11" s="230"/>
      <c r="W11" s="230"/>
      <c r="X11" s="230"/>
      <c r="Y11" s="83"/>
      <c r="Z11" s="83"/>
      <c r="AA11" s="83"/>
      <c r="AB11" s="83"/>
      <c r="AC11" s="83"/>
      <c r="AD11" s="85"/>
      <c r="AE11" s="85"/>
      <c r="AF11" s="85"/>
      <c r="AG11" s="85"/>
      <c r="AH11" s="85"/>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row>
    <row r="12" spans="1:63" hidden="1">
      <c r="A12" s="324"/>
      <c r="B12" s="164" t="s">
        <v>433</v>
      </c>
      <c r="C12" s="343"/>
      <c r="D12" s="343"/>
      <c r="E12" s="343"/>
      <c r="F12" s="343"/>
      <c r="G12" s="343"/>
      <c r="H12" s="343"/>
      <c r="I12" s="343"/>
      <c r="J12" s="344"/>
      <c r="K12" s="343"/>
      <c r="L12" s="343"/>
      <c r="M12" s="343"/>
      <c r="N12" s="345"/>
      <c r="O12" s="343">
        <v>9</v>
      </c>
      <c r="P12" s="343">
        <v>9</v>
      </c>
      <c r="Q12" s="343"/>
      <c r="R12" s="343"/>
      <c r="S12" s="343"/>
      <c r="T12" s="230"/>
      <c r="U12" s="230"/>
      <c r="V12" s="230"/>
      <c r="W12" s="230"/>
      <c r="X12" s="230"/>
      <c r="Y12" s="83"/>
      <c r="Z12" s="83"/>
      <c r="AA12" s="83"/>
      <c r="AB12" s="83"/>
      <c r="AC12" s="83"/>
      <c r="AD12" s="85"/>
      <c r="AE12" s="85"/>
      <c r="AF12" s="85"/>
      <c r="AG12" s="85"/>
      <c r="AH12" s="85"/>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row>
    <row r="13" spans="1:63" hidden="1">
      <c r="A13" s="325" t="s">
        <v>443</v>
      </c>
      <c r="B13" s="165" t="s">
        <v>451</v>
      </c>
      <c r="C13" s="343"/>
      <c r="D13" s="343"/>
      <c r="E13" s="343"/>
      <c r="F13" s="343"/>
      <c r="G13" s="343"/>
      <c r="H13" s="343">
        <v>5</v>
      </c>
      <c r="I13" s="343"/>
      <c r="J13" s="344"/>
      <c r="K13" s="343">
        <v>3</v>
      </c>
      <c r="L13" s="343"/>
      <c r="M13" s="344"/>
      <c r="N13" s="345"/>
      <c r="O13" s="343">
        <v>5</v>
      </c>
      <c r="P13" s="343">
        <v>5</v>
      </c>
      <c r="Q13" s="343">
        <v>3</v>
      </c>
      <c r="R13" s="343">
        <v>5</v>
      </c>
      <c r="S13" s="343">
        <v>7</v>
      </c>
      <c r="T13" s="230"/>
      <c r="U13" s="230"/>
      <c r="V13" s="230"/>
      <c r="W13" s="230"/>
      <c r="X13" s="230"/>
      <c r="Y13" s="83"/>
      <c r="Z13" s="83"/>
      <c r="AA13" s="83"/>
      <c r="AB13" s="83"/>
      <c r="AC13" s="83"/>
      <c r="AD13" s="85">
        <v>3</v>
      </c>
      <c r="AE13" s="85"/>
      <c r="AF13" s="85"/>
      <c r="AG13" s="85"/>
      <c r="AH13" s="85"/>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row>
    <row r="14" spans="1:63" s="155" customFormat="1" hidden="1">
      <c r="A14" s="325"/>
      <c r="B14" s="165" t="s">
        <v>448</v>
      </c>
      <c r="C14" s="343"/>
      <c r="D14" s="343"/>
      <c r="E14" s="343"/>
      <c r="F14" s="343"/>
      <c r="G14" s="343"/>
      <c r="H14" s="343">
        <v>5</v>
      </c>
      <c r="I14" s="343"/>
      <c r="J14" s="344"/>
      <c r="K14" s="343">
        <v>5</v>
      </c>
      <c r="L14" s="343"/>
      <c r="M14" s="344"/>
      <c r="N14" s="345"/>
      <c r="O14" s="343">
        <v>5</v>
      </c>
      <c r="P14" s="343">
        <v>5</v>
      </c>
      <c r="Q14" s="343">
        <v>3</v>
      </c>
      <c r="R14" s="343">
        <v>5</v>
      </c>
      <c r="S14" s="343">
        <v>7</v>
      </c>
      <c r="T14" s="230"/>
      <c r="U14" s="230"/>
      <c r="V14" s="230"/>
      <c r="W14" s="230"/>
      <c r="X14" s="230"/>
      <c r="Y14" s="83"/>
      <c r="Z14" s="83"/>
      <c r="AA14" s="83"/>
      <c r="AB14" s="83"/>
      <c r="AC14" s="83"/>
      <c r="AD14" s="85">
        <v>4</v>
      </c>
      <c r="AE14" s="85"/>
      <c r="AF14" s="85"/>
      <c r="AG14" s="85"/>
      <c r="AH14" s="85"/>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row>
    <row r="15" spans="1:63" s="155" customFormat="1" hidden="1">
      <c r="A15" s="325"/>
      <c r="B15" s="165" t="s">
        <v>449</v>
      </c>
      <c r="C15" s="343"/>
      <c r="D15" s="343"/>
      <c r="E15" s="343"/>
      <c r="F15" s="343"/>
      <c r="G15" s="343"/>
      <c r="H15" s="343">
        <v>5</v>
      </c>
      <c r="I15" s="343"/>
      <c r="J15" s="344"/>
      <c r="K15" s="343">
        <v>5</v>
      </c>
      <c r="L15" s="343"/>
      <c r="M15" s="344"/>
      <c r="N15" s="345"/>
      <c r="O15" s="343">
        <v>5</v>
      </c>
      <c r="P15" s="343">
        <v>5</v>
      </c>
      <c r="Q15" s="343">
        <v>3</v>
      </c>
      <c r="R15" s="343"/>
      <c r="S15" s="343">
        <v>7</v>
      </c>
      <c r="T15" s="230"/>
      <c r="U15" s="230"/>
      <c r="V15" s="230"/>
      <c r="W15" s="230"/>
      <c r="X15" s="230"/>
      <c r="Y15" s="83"/>
      <c r="Z15" s="83"/>
      <c r="AA15" s="83"/>
      <c r="AB15" s="83"/>
      <c r="AC15" s="83"/>
      <c r="AD15" s="85">
        <v>5</v>
      </c>
      <c r="AE15" s="85"/>
      <c r="AF15" s="85"/>
      <c r="AG15" s="85"/>
      <c r="AH15" s="85"/>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row>
    <row r="16" spans="1:63" s="155" customFormat="1" hidden="1">
      <c r="A16" s="325"/>
      <c r="B16" s="165" t="s">
        <v>450</v>
      </c>
      <c r="C16" s="343"/>
      <c r="D16" s="343"/>
      <c r="E16" s="343"/>
      <c r="F16" s="343"/>
      <c r="G16" s="343"/>
      <c r="H16" s="343">
        <v>5</v>
      </c>
      <c r="I16" s="343"/>
      <c r="J16" s="344"/>
      <c r="K16" s="343">
        <v>5</v>
      </c>
      <c r="L16" s="343"/>
      <c r="M16" s="344"/>
      <c r="N16" s="345"/>
      <c r="O16" s="343">
        <v>5</v>
      </c>
      <c r="P16" s="343">
        <v>5</v>
      </c>
      <c r="Q16" s="343">
        <v>3</v>
      </c>
      <c r="R16" s="343">
        <v>5</v>
      </c>
      <c r="S16" s="343">
        <v>7</v>
      </c>
      <c r="T16" s="230"/>
      <c r="U16" s="230"/>
      <c r="V16" s="230"/>
      <c r="W16" s="230"/>
      <c r="X16" s="230"/>
      <c r="Y16" s="83"/>
      <c r="Z16" s="83"/>
      <c r="AA16" s="83"/>
      <c r="AB16" s="83"/>
      <c r="AC16" s="83"/>
      <c r="AD16" s="85">
        <v>6</v>
      </c>
      <c r="AE16" s="85"/>
      <c r="AF16" s="85"/>
      <c r="AG16" s="85"/>
      <c r="AH16" s="85"/>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row>
    <row r="17" spans="1:63" hidden="1">
      <c r="A17" s="325"/>
      <c r="B17" s="166" t="s">
        <v>439</v>
      </c>
      <c r="C17" s="343">
        <v>5</v>
      </c>
      <c r="D17" s="343"/>
      <c r="E17" s="343"/>
      <c r="F17" s="343"/>
      <c r="G17" s="343"/>
      <c r="H17" s="343">
        <v>5</v>
      </c>
      <c r="I17" s="343">
        <v>5</v>
      </c>
      <c r="J17" s="344"/>
      <c r="K17" s="343">
        <v>3</v>
      </c>
      <c r="L17" s="343"/>
      <c r="M17" s="343"/>
      <c r="N17" s="345"/>
      <c r="O17" s="343">
        <v>3</v>
      </c>
      <c r="P17" s="343">
        <v>3</v>
      </c>
      <c r="Q17" s="343">
        <v>5</v>
      </c>
      <c r="R17" s="343"/>
      <c r="S17" s="343"/>
      <c r="T17" s="230"/>
      <c r="U17" s="230"/>
      <c r="V17" s="230"/>
      <c r="W17" s="230"/>
      <c r="X17" s="230"/>
      <c r="Y17" s="83"/>
      <c r="Z17" s="83"/>
      <c r="AA17" s="83"/>
      <c r="AB17" s="83"/>
      <c r="AC17" s="83"/>
      <c r="AD17" s="85">
        <v>3</v>
      </c>
      <c r="AE17" s="85"/>
      <c r="AF17" s="85"/>
      <c r="AG17" s="85"/>
      <c r="AH17" s="85"/>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row>
    <row r="18" spans="1:63" hidden="1">
      <c r="A18" s="325"/>
      <c r="B18" s="166" t="s">
        <v>438</v>
      </c>
      <c r="C18" s="343">
        <v>5</v>
      </c>
      <c r="D18" s="343">
        <v>7</v>
      </c>
      <c r="E18" s="343">
        <v>9</v>
      </c>
      <c r="F18" s="343">
        <v>9</v>
      </c>
      <c r="G18" s="343"/>
      <c r="H18" s="343">
        <v>9</v>
      </c>
      <c r="I18" s="343">
        <v>9</v>
      </c>
      <c r="J18" s="344">
        <v>5</v>
      </c>
      <c r="K18" s="343">
        <v>5</v>
      </c>
      <c r="L18" s="343">
        <v>3</v>
      </c>
      <c r="M18" s="344">
        <v>5</v>
      </c>
      <c r="N18" s="345"/>
      <c r="O18" s="343">
        <v>5</v>
      </c>
      <c r="P18" s="343">
        <v>5</v>
      </c>
      <c r="Q18" s="343">
        <v>3</v>
      </c>
      <c r="R18" s="343"/>
      <c r="S18" s="343"/>
      <c r="T18" s="230"/>
      <c r="U18" s="230"/>
      <c r="V18" s="230"/>
      <c r="W18" s="230"/>
      <c r="X18" s="230"/>
      <c r="Y18" s="83">
        <v>5</v>
      </c>
      <c r="Z18" s="83">
        <v>5</v>
      </c>
      <c r="AA18" s="83">
        <v>5</v>
      </c>
      <c r="AB18" s="83">
        <v>5</v>
      </c>
      <c r="AC18" s="83"/>
      <c r="AD18" s="85">
        <v>3</v>
      </c>
      <c r="AE18" s="85"/>
      <c r="AF18" s="85">
        <v>3</v>
      </c>
      <c r="AG18" s="85">
        <v>5</v>
      </c>
      <c r="AH18" s="85"/>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row>
    <row r="19" spans="1:63" hidden="1">
      <c r="A19" s="325"/>
      <c r="B19" s="166" t="s">
        <v>437</v>
      </c>
      <c r="C19" s="343">
        <v>5</v>
      </c>
      <c r="D19" s="343">
        <v>7</v>
      </c>
      <c r="E19" s="343">
        <v>9</v>
      </c>
      <c r="F19" s="343">
        <v>9</v>
      </c>
      <c r="G19" s="343"/>
      <c r="H19" s="343">
        <v>9</v>
      </c>
      <c r="I19" s="343">
        <v>9</v>
      </c>
      <c r="J19" s="344">
        <v>5</v>
      </c>
      <c r="K19" s="343">
        <v>5</v>
      </c>
      <c r="L19" s="343">
        <v>3</v>
      </c>
      <c r="M19" s="344">
        <v>5</v>
      </c>
      <c r="N19" s="345"/>
      <c r="O19" s="343">
        <v>5</v>
      </c>
      <c r="P19" s="343">
        <v>5</v>
      </c>
      <c r="Q19" s="343">
        <v>3</v>
      </c>
      <c r="R19" s="343"/>
      <c r="S19" s="343"/>
      <c r="T19" s="230"/>
      <c r="U19" s="230"/>
      <c r="V19" s="230"/>
      <c r="W19" s="230"/>
      <c r="X19" s="230"/>
      <c r="Y19" s="83">
        <v>5</v>
      </c>
      <c r="Z19" s="83">
        <v>5</v>
      </c>
      <c r="AA19" s="83">
        <v>5</v>
      </c>
      <c r="AB19" s="83">
        <v>5</v>
      </c>
      <c r="AC19" s="83"/>
      <c r="AD19" s="85">
        <v>3</v>
      </c>
      <c r="AE19" s="85"/>
      <c r="AF19" s="85">
        <v>3</v>
      </c>
      <c r="AG19" s="85">
        <v>5</v>
      </c>
      <c r="AH19" s="85"/>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row>
    <row r="20" spans="1:63" hidden="1">
      <c r="A20" s="324" t="s">
        <v>454</v>
      </c>
      <c r="B20" s="169" t="s">
        <v>435</v>
      </c>
      <c r="C20" s="343"/>
      <c r="D20" s="343"/>
      <c r="E20" s="343"/>
      <c r="F20" s="343"/>
      <c r="G20" s="343"/>
      <c r="H20" s="343"/>
      <c r="I20" s="343"/>
      <c r="J20" s="344">
        <v>3</v>
      </c>
      <c r="K20" s="343"/>
      <c r="L20" s="343"/>
      <c r="M20" s="344"/>
      <c r="N20" s="345"/>
      <c r="O20" s="343"/>
      <c r="P20" s="343"/>
      <c r="Q20" s="343"/>
      <c r="R20" s="343"/>
      <c r="S20" s="343"/>
      <c r="T20" s="230"/>
      <c r="U20" s="230"/>
      <c r="V20" s="230"/>
      <c r="W20" s="230"/>
      <c r="X20" s="230"/>
      <c r="Y20" s="83"/>
      <c r="Z20" s="83"/>
      <c r="AA20" s="83">
        <v>3</v>
      </c>
      <c r="AB20" s="83">
        <v>3</v>
      </c>
      <c r="AC20" s="83"/>
      <c r="AD20" s="85"/>
      <c r="AE20" s="85"/>
      <c r="AF20" s="85">
        <v>9</v>
      </c>
      <c r="AG20" s="85">
        <v>7</v>
      </c>
      <c r="AH20" s="85"/>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row>
    <row r="21" spans="1:63">
      <c r="A21" s="324"/>
      <c r="B21" s="168" t="s">
        <v>452</v>
      </c>
      <c r="C21" s="343"/>
      <c r="D21" s="343"/>
      <c r="E21" s="343"/>
      <c r="F21" s="343"/>
      <c r="G21" s="343"/>
      <c r="H21" s="343"/>
      <c r="I21" s="343"/>
      <c r="J21" s="343"/>
      <c r="K21" s="343"/>
      <c r="L21" s="343"/>
      <c r="M21" s="343"/>
      <c r="N21" s="345"/>
      <c r="O21" s="343"/>
      <c r="P21" s="343"/>
      <c r="Q21" s="343"/>
      <c r="R21" s="343">
        <v>9</v>
      </c>
      <c r="S21" s="343"/>
      <c r="T21" s="232">
        <v>3</v>
      </c>
      <c r="U21" s="232"/>
      <c r="V21" s="232"/>
      <c r="W21" s="232"/>
      <c r="X21" s="230"/>
      <c r="Y21" s="83"/>
      <c r="Z21" s="83"/>
      <c r="AA21" s="83"/>
      <c r="AB21" s="83"/>
      <c r="AC21" s="83"/>
      <c r="AD21" s="196"/>
      <c r="AE21" s="85"/>
      <c r="AF21" s="196"/>
      <c r="AG21" s="196"/>
      <c r="AH21" s="196"/>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row>
    <row r="22" spans="1:63">
      <c r="A22" s="324"/>
      <c r="B22" s="169" t="s">
        <v>436</v>
      </c>
      <c r="C22" s="343"/>
      <c r="D22" s="343"/>
      <c r="E22" s="343"/>
      <c r="F22" s="343"/>
      <c r="G22" s="343"/>
      <c r="H22" s="343"/>
      <c r="I22" s="343"/>
      <c r="J22" s="343"/>
      <c r="K22" s="343"/>
      <c r="L22" s="343"/>
      <c r="M22" s="343"/>
      <c r="N22" s="345"/>
      <c r="O22" s="343"/>
      <c r="P22" s="343"/>
      <c r="Q22" s="343"/>
      <c r="R22" s="343"/>
      <c r="S22" s="343"/>
      <c r="T22" s="232">
        <v>7</v>
      </c>
      <c r="U22" s="232"/>
      <c r="V22" s="232"/>
      <c r="W22" s="232"/>
      <c r="X22" s="230"/>
      <c r="Y22" s="83"/>
      <c r="Z22" s="83">
        <v>1</v>
      </c>
      <c r="AA22" s="83"/>
      <c r="AB22" s="83"/>
      <c r="AC22" s="83"/>
      <c r="AD22" s="196"/>
      <c r="AE22" s="85"/>
      <c r="AF22" s="196"/>
      <c r="AG22" s="196">
        <v>5</v>
      </c>
      <c r="AH22" s="196"/>
    </row>
    <row r="23" spans="1:63">
      <c r="C23" s="101" t="s">
        <v>522</v>
      </c>
    </row>
  </sheetData>
  <mergeCells count="11">
    <mergeCell ref="A20:A22"/>
    <mergeCell ref="AD1:AH1"/>
    <mergeCell ref="A3:A7"/>
    <mergeCell ref="A8:A10"/>
    <mergeCell ref="A11:A12"/>
    <mergeCell ref="A13:A19"/>
    <mergeCell ref="A2:B2"/>
    <mergeCell ref="C1:N1"/>
    <mergeCell ref="O1:S1"/>
    <mergeCell ref="T1:X1"/>
    <mergeCell ref="Y1:AC1"/>
  </mergeCells>
  <hyperlinks>
    <hyperlink ref="B8" r:id="rId1" display="M111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zoomScalePageLayoutView="80" workbookViewId="0">
      <selection activeCell="H13" sqref="H13"/>
    </sheetView>
  </sheetViews>
  <sheetFormatPr baseColWidth="10" defaultColWidth="9.1640625" defaultRowHeight="14" x14ac:dyDescent="0"/>
  <cols>
    <col min="1" max="1" width="9.1640625" style="65"/>
    <col min="2" max="2" width="18.33203125" style="65" customWidth="1"/>
    <col min="3" max="3" width="49.83203125" style="65" customWidth="1"/>
    <col min="4" max="4" width="47.33203125" style="65" customWidth="1"/>
    <col min="5" max="5" width="37" style="65" customWidth="1"/>
    <col min="6" max="16384" width="9.1640625" style="65"/>
  </cols>
  <sheetData>
    <row r="1" spans="1:5" ht="30" customHeight="1">
      <c r="A1" s="87"/>
      <c r="C1" s="326" t="s">
        <v>319</v>
      </c>
      <c r="D1" s="326"/>
      <c r="E1" s="326"/>
    </row>
    <row r="2" spans="1:5" ht="44.25" customHeight="1" thickBot="1">
      <c r="A2" s="87"/>
      <c r="C2" s="88" t="s">
        <v>320</v>
      </c>
      <c r="D2" s="88" t="s">
        <v>321</v>
      </c>
      <c r="E2" s="88" t="s">
        <v>322</v>
      </c>
    </row>
    <row r="3" spans="1:5">
      <c r="A3" s="327" t="s">
        <v>323</v>
      </c>
      <c r="B3" s="328" t="s">
        <v>324</v>
      </c>
      <c r="C3" s="89" t="s">
        <v>325</v>
      </c>
      <c r="D3" s="89" t="s">
        <v>326</v>
      </c>
      <c r="E3" s="89" t="s">
        <v>327</v>
      </c>
    </row>
    <row r="4" spans="1:5">
      <c r="A4" s="327"/>
      <c r="B4" s="328"/>
      <c r="C4" s="90" t="s">
        <v>328</v>
      </c>
      <c r="D4" s="91" t="s">
        <v>329</v>
      </c>
      <c r="E4" s="91"/>
    </row>
    <row r="5" spans="1:5">
      <c r="A5" s="327"/>
      <c r="B5" s="328"/>
      <c r="C5" s="91" t="s">
        <v>330</v>
      </c>
      <c r="D5" s="91"/>
      <c r="E5" s="91"/>
    </row>
    <row r="6" spans="1:5">
      <c r="A6" s="327"/>
      <c r="B6" s="328"/>
      <c r="C6" s="90" t="s">
        <v>331</v>
      </c>
      <c r="D6" s="91"/>
      <c r="E6" s="91"/>
    </row>
    <row r="7" spans="1:5">
      <c r="A7" s="327"/>
      <c r="B7" s="328"/>
      <c r="C7" s="91" t="s">
        <v>332</v>
      </c>
      <c r="D7" s="91"/>
      <c r="E7" s="91"/>
    </row>
    <row r="8" spans="1:5">
      <c r="A8" s="327"/>
      <c r="B8" s="328"/>
      <c r="C8" s="90" t="s">
        <v>333</v>
      </c>
      <c r="D8" s="91"/>
      <c r="E8" s="91"/>
    </row>
    <row r="9" spans="1:5">
      <c r="A9" s="327"/>
      <c r="B9" s="328"/>
      <c r="C9" s="91" t="s">
        <v>334</v>
      </c>
      <c r="D9" s="91"/>
      <c r="E9" s="91"/>
    </row>
    <row r="10" spans="1:5" ht="15" thickBot="1">
      <c r="A10" s="327"/>
      <c r="B10" s="328"/>
      <c r="C10" s="92" t="s">
        <v>335</v>
      </c>
      <c r="D10" s="92"/>
      <c r="E10" s="92"/>
    </row>
    <row r="11" spans="1:5">
      <c r="A11" s="327"/>
      <c r="B11" s="328" t="s">
        <v>336</v>
      </c>
      <c r="C11" s="95" t="s">
        <v>337</v>
      </c>
      <c r="D11" s="89" t="s">
        <v>338</v>
      </c>
      <c r="E11" s="89" t="s">
        <v>339</v>
      </c>
    </row>
    <row r="12" spans="1:5">
      <c r="A12" s="327"/>
      <c r="B12" s="328"/>
      <c r="C12" s="90" t="s">
        <v>340</v>
      </c>
      <c r="D12" s="91" t="s">
        <v>341</v>
      </c>
      <c r="E12" s="91" t="s">
        <v>342</v>
      </c>
    </row>
    <row r="13" spans="1:5">
      <c r="A13" s="327"/>
      <c r="B13" s="328"/>
      <c r="C13" s="91" t="s">
        <v>343</v>
      </c>
      <c r="D13" s="91" t="s">
        <v>344</v>
      </c>
      <c r="E13" s="91"/>
    </row>
    <row r="14" spans="1:5">
      <c r="A14" s="327"/>
      <c r="B14" s="328"/>
      <c r="C14" s="90" t="s">
        <v>345</v>
      </c>
      <c r="D14" s="90" t="s">
        <v>346</v>
      </c>
      <c r="E14" s="91"/>
    </row>
    <row r="15" spans="1:5">
      <c r="A15" s="327"/>
      <c r="B15" s="328"/>
      <c r="C15" s="93" t="s">
        <v>347</v>
      </c>
      <c r="D15" s="94" t="s">
        <v>348</v>
      </c>
      <c r="E15" s="91"/>
    </row>
    <row r="16" spans="1:5" ht="15" thickBot="1">
      <c r="A16" s="327"/>
      <c r="B16" s="328"/>
      <c r="C16" s="92" t="s">
        <v>349</v>
      </c>
      <c r="D16" s="92" t="s">
        <v>350</v>
      </c>
      <c r="E16" s="92"/>
    </row>
    <row r="17" spans="1:5">
      <c r="A17" s="327"/>
      <c r="B17" s="328" t="s">
        <v>351</v>
      </c>
      <c r="C17" s="89" t="s">
        <v>352</v>
      </c>
      <c r="D17" s="89" t="s">
        <v>353</v>
      </c>
      <c r="E17" s="89" t="s">
        <v>354</v>
      </c>
    </row>
    <row r="18" spans="1:5">
      <c r="A18" s="327"/>
      <c r="B18" s="328"/>
      <c r="C18" s="94" t="s">
        <v>355</v>
      </c>
      <c r="D18" s="94" t="s">
        <v>356</v>
      </c>
      <c r="E18" s="91"/>
    </row>
    <row r="19" spans="1:5" ht="15" thickBot="1">
      <c r="A19" s="327"/>
      <c r="B19" s="328"/>
      <c r="C19" s="92"/>
      <c r="D19" s="92" t="s">
        <v>357</v>
      </c>
      <c r="E19" s="92"/>
    </row>
  </sheetData>
  <mergeCells count="5">
    <mergeCell ref="C1:E1"/>
    <mergeCell ref="A3:A19"/>
    <mergeCell ref="B3:B10"/>
    <mergeCell ref="B11:B16"/>
    <mergeCell ref="B17:B19"/>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_Common_Functional_Model_Common</vt:lpstr>
      <vt:lpstr>Expanded Customer Needs</vt:lpstr>
      <vt:lpstr>Customer Needs</vt:lpstr>
      <vt:lpstr>Function to Metric</vt:lpstr>
      <vt:lpstr>PS to Func Obj</vt:lpstr>
      <vt:lpstr>Alternative Technologies</vt:lpstr>
      <vt:lpstr>Protection_Prioritized Matrix</vt:lpstr>
      <vt:lpstr>Secondary Impacts_Protection</vt:lpstr>
      <vt:lpstr>Sheet1</vt:lpstr>
      <vt:lpstr>Metric to Metric</vt:lpstr>
      <vt:lpstr>Data Collection</vt:lpstr>
      <vt:lpstr>Enemy</vt:lpstr>
      <vt:lpstr>Constraints</vt:lpstr>
      <vt:lpstr>DOE Data</vt:lpstr>
      <vt:lpstr>Sheet3</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Daniel CIV US USA</dc:creator>
  <cp:lastModifiedBy>Steve Mazza</cp:lastModifiedBy>
  <cp:lastPrinted>2012-12-20T23:24:16Z</cp:lastPrinted>
  <dcterms:created xsi:type="dcterms:W3CDTF">2012-12-20T19:38:49Z</dcterms:created>
  <dcterms:modified xsi:type="dcterms:W3CDTF">2013-04-23T23:35:31Z</dcterms:modified>
</cp:coreProperties>
</file>