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8060" windowHeight="103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3" i="1"/>
  <c r="D71"/>
  <c r="D72"/>
  <c r="D70"/>
  <c r="E62"/>
  <c r="E63"/>
  <c r="E64"/>
  <c r="E65"/>
  <c r="E61"/>
  <c r="E55"/>
  <c r="E56"/>
  <c r="E57"/>
  <c r="E58"/>
  <c r="E54"/>
  <c r="E48"/>
  <c r="E49"/>
  <c r="E50"/>
  <c r="E51"/>
  <c r="E47"/>
  <c r="C65"/>
  <c r="C64"/>
  <c r="C63"/>
  <c r="C62"/>
  <c r="C61"/>
  <c r="C54"/>
  <c r="C47"/>
  <c r="C58"/>
  <c r="C57"/>
  <c r="C56"/>
  <c r="C55"/>
  <c r="C49"/>
  <c r="C50"/>
  <c r="C51"/>
  <c r="C48"/>
  <c r="I4"/>
  <c r="I5"/>
  <c r="I6" s="1"/>
  <c r="I3"/>
  <c r="I2"/>
  <c r="J3"/>
  <c r="J4"/>
  <c r="J2"/>
  <c r="L3"/>
  <c r="L4"/>
  <c r="L2"/>
  <c r="M3"/>
  <c r="M4"/>
  <c r="M2"/>
  <c r="D2"/>
  <c r="D3" s="1"/>
  <c r="E2"/>
  <c r="G2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"/>
  <c r="I7" l="1"/>
  <c r="J6"/>
  <c r="L6" s="1"/>
  <c r="M6" s="1"/>
  <c r="J5"/>
  <c r="L5" s="1"/>
  <c r="M5" s="1"/>
  <c r="H2"/>
  <c r="E3"/>
  <c r="G3" s="1"/>
  <c r="H3" s="1"/>
  <c r="D4"/>
  <c r="D5" s="1"/>
  <c r="D6"/>
  <c r="E5"/>
  <c r="G5" s="1"/>
  <c r="H5" s="1"/>
  <c r="E4"/>
  <c r="G4" s="1"/>
  <c r="H4" s="1"/>
  <c r="I8" l="1"/>
  <c r="J7"/>
  <c r="L7" s="1"/>
  <c r="M7" s="1"/>
  <c r="D7"/>
  <c r="E6"/>
  <c r="G6" s="1"/>
  <c r="H6" s="1"/>
  <c r="I9" l="1"/>
  <c r="J8"/>
  <c r="L8" s="1"/>
  <c r="M8" s="1"/>
  <c r="D8"/>
  <c r="E7"/>
  <c r="G7" s="1"/>
  <c r="H7" s="1"/>
  <c r="I10" l="1"/>
  <c r="J9"/>
  <c r="L9" s="1"/>
  <c r="M9" s="1"/>
  <c r="D9"/>
  <c r="E8"/>
  <c r="G8" s="1"/>
  <c r="H8" s="1"/>
  <c r="I11" l="1"/>
  <c r="J10"/>
  <c r="L10" s="1"/>
  <c r="M10" s="1"/>
  <c r="D10"/>
  <c r="E9"/>
  <c r="G9" s="1"/>
  <c r="H9" s="1"/>
  <c r="I12" l="1"/>
  <c r="J11"/>
  <c r="L11" s="1"/>
  <c r="M11" s="1"/>
  <c r="D11"/>
  <c r="E10"/>
  <c r="G10" s="1"/>
  <c r="H10" s="1"/>
  <c r="I13" l="1"/>
  <c r="J12"/>
  <c r="L12" s="1"/>
  <c r="M12" s="1"/>
  <c r="D12"/>
  <c r="E11"/>
  <c r="G11" s="1"/>
  <c r="H11" s="1"/>
  <c r="I14" l="1"/>
  <c r="J13"/>
  <c r="L13" s="1"/>
  <c r="M13" s="1"/>
  <c r="D13"/>
  <c r="E12"/>
  <c r="G12" s="1"/>
  <c r="H12" s="1"/>
  <c r="I15" l="1"/>
  <c r="J14"/>
  <c r="L14" s="1"/>
  <c r="M14" s="1"/>
  <c r="D14"/>
  <c r="E13"/>
  <c r="G13" s="1"/>
  <c r="H13" s="1"/>
  <c r="I16" l="1"/>
  <c r="J15"/>
  <c r="L15" s="1"/>
  <c r="M15" s="1"/>
  <c r="D15"/>
  <c r="E14"/>
  <c r="G14" s="1"/>
  <c r="H14" s="1"/>
  <c r="I17" l="1"/>
  <c r="J16"/>
  <c r="L16" s="1"/>
  <c r="M16" s="1"/>
  <c r="D16"/>
  <c r="E15"/>
  <c r="G15" s="1"/>
  <c r="H15" s="1"/>
  <c r="I18" l="1"/>
  <c r="J17"/>
  <c r="L17" s="1"/>
  <c r="M17" s="1"/>
  <c r="D17"/>
  <c r="E16"/>
  <c r="G16" s="1"/>
  <c r="H16" s="1"/>
  <c r="I19" l="1"/>
  <c r="J18"/>
  <c r="L18" s="1"/>
  <c r="M18" s="1"/>
  <c r="D18"/>
  <c r="E17"/>
  <c r="G17" s="1"/>
  <c r="H17" s="1"/>
  <c r="I20" l="1"/>
  <c r="J19"/>
  <c r="L19" s="1"/>
  <c r="M19" s="1"/>
  <c r="D19"/>
  <c r="E18"/>
  <c r="G18" s="1"/>
  <c r="H18" s="1"/>
  <c r="I21" l="1"/>
  <c r="J21" s="1"/>
  <c r="L21" s="1"/>
  <c r="M21" s="1"/>
  <c r="J20"/>
  <c r="L20" s="1"/>
  <c r="M20" s="1"/>
  <c r="D20"/>
  <c r="E19"/>
  <c r="G19" s="1"/>
  <c r="H19" s="1"/>
  <c r="D21" l="1"/>
  <c r="E21" s="1"/>
  <c r="G21" s="1"/>
  <c r="H21" s="1"/>
  <c r="E20"/>
  <c r="G20" s="1"/>
  <c r="H20" s="1"/>
</calcChain>
</file>

<file path=xl/sharedStrings.xml><?xml version="1.0" encoding="utf-8"?>
<sst xmlns="http://schemas.openxmlformats.org/spreadsheetml/2006/main" count="39" uniqueCount="28">
  <si>
    <t># Drones</t>
  </si>
  <si>
    <t>Plant1 MC (M$)</t>
  </si>
  <si>
    <t>Plant 2 MC (M$)</t>
  </si>
  <si>
    <t>Plant 1 AFC</t>
  </si>
  <si>
    <t>Plant 1 AVC</t>
  </si>
  <si>
    <t>Plant 1 ATC</t>
  </si>
  <si>
    <t>Plant 2 AFC</t>
  </si>
  <si>
    <t>Plant 2 AVC</t>
  </si>
  <si>
    <t>Plant 2 ATC</t>
  </si>
  <si>
    <t>Plant 1 Fixed Cost:</t>
  </si>
  <si>
    <t xml:space="preserve">Plant 2 Fixed Cost: </t>
  </si>
  <si>
    <t>Plant 1 VC</t>
  </si>
  <si>
    <t>Plant 1 TC</t>
  </si>
  <si>
    <t>Plant 2 TC</t>
  </si>
  <si>
    <t>Plant 2 VC</t>
  </si>
  <si>
    <t>Prefer Plant 1 for 5 units and Plant 2 for 20 units.</t>
  </si>
  <si>
    <t>Number</t>
  </si>
  <si>
    <t>Mobile Team</t>
  </si>
  <si>
    <t>TV Commercials</t>
  </si>
  <si>
    <t>MB</t>
  </si>
  <si>
    <t>MC</t>
  </si>
  <si>
    <t>MB/MC</t>
  </si>
  <si>
    <t>Newspaper Ads</t>
  </si>
  <si>
    <t>Magic number = Mobile Team/80000 = TV Commercials/60000 = Newspaper Ads/40000 = 0.0006</t>
  </si>
  <si>
    <t>Type</t>
  </si>
  <si>
    <t>Cost</t>
  </si>
  <si>
    <t>Qty</t>
  </si>
  <si>
    <t>Extension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</si>
</sst>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1" fillId="7" borderId="0" xfId="0" applyFont="1" applyFill="1"/>
    <xf numFmtId="0" fontId="2" fillId="4" borderId="0" xfId="0" applyFont="1" applyFill="1"/>
    <xf numFmtId="0" fontId="1" fillId="6" borderId="0" xfId="0" applyFont="1" applyFill="1"/>
    <xf numFmtId="0" fontId="2" fillId="6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Plant 1 Summary</a:t>
            </a:r>
          </a:p>
        </c:rich>
      </c:tx>
      <c:layout/>
      <c:overlay val="1"/>
    </c:title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Plant1 MC (M$)</c:v>
                </c:pt>
              </c:strCache>
            </c:strRef>
          </c:tx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7.5</c:v>
                </c:pt>
                <c:pt idx="1">
                  <c:v>6.75</c:v>
                </c:pt>
                <c:pt idx="2">
                  <c:v>5.25</c:v>
                </c:pt>
                <c:pt idx="3">
                  <c:v>4.95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4.6500000000000004</c:v>
                </c:pt>
                <c:pt idx="8">
                  <c:v>4.8</c:v>
                </c:pt>
                <c:pt idx="9">
                  <c:v>5.25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9</c:v>
                </c:pt>
                <c:pt idx="14">
                  <c:v>10.050000000000001</c:v>
                </c:pt>
                <c:pt idx="15">
                  <c:v>12</c:v>
                </c:pt>
                <c:pt idx="16">
                  <c:v>13.95</c:v>
                </c:pt>
                <c:pt idx="17">
                  <c:v>18.3</c:v>
                </c:pt>
                <c:pt idx="18">
                  <c:v>22.5</c:v>
                </c:pt>
                <c:pt idx="19">
                  <c:v>30</c:v>
                </c:pt>
              </c:numCache>
            </c:numRef>
          </c:val>
        </c:ser>
        <c:ser>
          <c:idx val="4"/>
          <c:order val="1"/>
          <c:tx>
            <c:strRef>
              <c:f>Sheet1!$F$1</c:f>
              <c:strCache>
                <c:ptCount val="1"/>
                <c:pt idx="0">
                  <c:v>Plant 1 AFC</c:v>
                </c:pt>
              </c:strCache>
            </c:strRef>
          </c:tx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33.15</c:v>
                </c:pt>
                <c:pt idx="1">
                  <c:v>16.574999999999999</c:v>
                </c:pt>
                <c:pt idx="2">
                  <c:v>11.049999999999999</c:v>
                </c:pt>
                <c:pt idx="3">
                  <c:v>8.2874999999999996</c:v>
                </c:pt>
                <c:pt idx="4">
                  <c:v>6.63</c:v>
                </c:pt>
                <c:pt idx="5">
                  <c:v>5.5249999999999995</c:v>
                </c:pt>
                <c:pt idx="6">
                  <c:v>4.7357142857142858</c:v>
                </c:pt>
                <c:pt idx="7">
                  <c:v>4.1437499999999998</c:v>
                </c:pt>
                <c:pt idx="8">
                  <c:v>3.6833333333333331</c:v>
                </c:pt>
                <c:pt idx="9">
                  <c:v>3.3149999999999999</c:v>
                </c:pt>
                <c:pt idx="10">
                  <c:v>3.0136363636363637</c:v>
                </c:pt>
                <c:pt idx="11">
                  <c:v>2.7624999999999997</c:v>
                </c:pt>
                <c:pt idx="12">
                  <c:v>2.5499999999999998</c:v>
                </c:pt>
                <c:pt idx="13">
                  <c:v>2.3678571428571429</c:v>
                </c:pt>
                <c:pt idx="14">
                  <c:v>2.21</c:v>
                </c:pt>
                <c:pt idx="15">
                  <c:v>2.0718749999999999</c:v>
                </c:pt>
                <c:pt idx="16">
                  <c:v>1.95</c:v>
                </c:pt>
                <c:pt idx="17">
                  <c:v>1.8416666666666666</c:v>
                </c:pt>
                <c:pt idx="18">
                  <c:v>1.7447368421052631</c:v>
                </c:pt>
                <c:pt idx="19">
                  <c:v>1.6575</c:v>
                </c:pt>
              </c:numCache>
            </c:numRef>
          </c:val>
        </c:ser>
        <c:ser>
          <c:idx val="5"/>
          <c:order val="2"/>
          <c:tx>
            <c:strRef>
              <c:f>Sheet1!$G$1</c:f>
              <c:strCache>
                <c:ptCount val="1"/>
                <c:pt idx="0">
                  <c:v>Plant 1 AVC</c:v>
                </c:pt>
              </c:strCache>
            </c:strRef>
          </c:tx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7.5</c:v>
                </c:pt>
                <c:pt idx="1">
                  <c:v>7.125</c:v>
                </c:pt>
                <c:pt idx="2">
                  <c:v>6.5</c:v>
                </c:pt>
                <c:pt idx="3">
                  <c:v>6.1125000000000007</c:v>
                </c:pt>
                <c:pt idx="4">
                  <c:v>5.7900000000000009</c:v>
                </c:pt>
                <c:pt idx="5">
                  <c:v>5.5749999999999993</c:v>
                </c:pt>
                <c:pt idx="6">
                  <c:v>5.4214285714285708</c:v>
                </c:pt>
                <c:pt idx="7">
                  <c:v>5.3250000000000002</c:v>
                </c:pt>
                <c:pt idx="8">
                  <c:v>5.2666666666666666</c:v>
                </c:pt>
                <c:pt idx="9">
                  <c:v>5.2649999999999997</c:v>
                </c:pt>
                <c:pt idx="10">
                  <c:v>5.331818181818182</c:v>
                </c:pt>
                <c:pt idx="11">
                  <c:v>5.4375</c:v>
                </c:pt>
                <c:pt idx="12">
                  <c:v>5.5730769230769219</c:v>
                </c:pt>
                <c:pt idx="13">
                  <c:v>5.8178571428571422</c:v>
                </c:pt>
                <c:pt idx="14">
                  <c:v>6.1</c:v>
                </c:pt>
                <c:pt idx="15">
                  <c:v>6.4687499999999982</c:v>
                </c:pt>
                <c:pt idx="16">
                  <c:v>6.9088235294117624</c:v>
                </c:pt>
                <c:pt idx="17">
                  <c:v>7.5416666666666652</c:v>
                </c:pt>
                <c:pt idx="18">
                  <c:v>8.3289473684210513</c:v>
                </c:pt>
                <c:pt idx="19">
                  <c:v>9.4124999999999979</c:v>
                </c:pt>
              </c:numCache>
            </c:numRef>
          </c:val>
        </c:ser>
        <c:ser>
          <c:idx val="6"/>
          <c:order val="3"/>
          <c:tx>
            <c:strRef>
              <c:f>Sheet1!$H$1</c:f>
              <c:strCache>
                <c:ptCount val="1"/>
                <c:pt idx="0">
                  <c:v>Plant 1 ATC</c:v>
                </c:pt>
              </c:strCache>
            </c:strRef>
          </c:tx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40.65</c:v>
                </c:pt>
                <c:pt idx="1">
                  <c:v>23.7</c:v>
                </c:pt>
                <c:pt idx="2">
                  <c:v>17.549999999999997</c:v>
                </c:pt>
                <c:pt idx="3">
                  <c:v>14.4</c:v>
                </c:pt>
                <c:pt idx="4">
                  <c:v>12.420000000000002</c:v>
                </c:pt>
                <c:pt idx="5">
                  <c:v>11.099999999999998</c:v>
                </c:pt>
                <c:pt idx="6">
                  <c:v>10.157142857142857</c:v>
                </c:pt>
                <c:pt idx="7">
                  <c:v>9.46875</c:v>
                </c:pt>
                <c:pt idx="8">
                  <c:v>8.9499999999999993</c:v>
                </c:pt>
                <c:pt idx="9">
                  <c:v>8.58</c:v>
                </c:pt>
                <c:pt idx="10">
                  <c:v>8.3454545454545457</c:v>
                </c:pt>
                <c:pt idx="11">
                  <c:v>8.1999999999999993</c:v>
                </c:pt>
                <c:pt idx="12">
                  <c:v>8.1230769230769226</c:v>
                </c:pt>
                <c:pt idx="13">
                  <c:v>8.1857142857142851</c:v>
                </c:pt>
                <c:pt idx="14">
                  <c:v>8.3099999999999987</c:v>
                </c:pt>
                <c:pt idx="15">
                  <c:v>8.5406249999999986</c:v>
                </c:pt>
                <c:pt idx="16">
                  <c:v>8.8588235294117617</c:v>
                </c:pt>
                <c:pt idx="17">
                  <c:v>9.3833333333333311</c:v>
                </c:pt>
                <c:pt idx="18">
                  <c:v>10.073684210526315</c:v>
                </c:pt>
                <c:pt idx="19">
                  <c:v>11.069999999999999</c:v>
                </c:pt>
              </c:numCache>
            </c:numRef>
          </c:val>
        </c:ser>
        <c:marker val="1"/>
        <c:axId val="109290240"/>
        <c:axId val="109291776"/>
      </c:lineChart>
      <c:catAx>
        <c:axId val="10929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layout/>
        </c:title>
        <c:tickLblPos val="nextTo"/>
        <c:crossAx val="109291776"/>
        <c:crosses val="autoZero"/>
        <c:auto val="1"/>
        <c:lblAlgn val="ctr"/>
        <c:lblOffset val="100"/>
      </c:catAx>
      <c:valAx>
        <c:axId val="109291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($M)</a:t>
                </a:r>
              </a:p>
            </c:rich>
          </c:tx>
          <c:layout/>
        </c:title>
        <c:numFmt formatCode="General" sourceLinked="1"/>
        <c:tickLblPos val="nextTo"/>
        <c:crossAx val="109290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Plant 2 Summary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Plant 2 MC (M$)</c:v>
                </c:pt>
              </c:strCache>
            </c:strRef>
          </c:tx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12.06</c:v>
                </c:pt>
                <c:pt idx="1">
                  <c:v>11.16</c:v>
                </c:pt>
                <c:pt idx="2">
                  <c:v>10.1</c:v>
                </c:pt>
                <c:pt idx="3">
                  <c:v>8.1</c:v>
                </c:pt>
                <c:pt idx="4">
                  <c:v>6.18</c:v>
                </c:pt>
                <c:pt idx="5">
                  <c:v>4.92</c:v>
                </c:pt>
                <c:pt idx="6">
                  <c:v>3.12</c:v>
                </c:pt>
                <c:pt idx="7">
                  <c:v>2.99</c:v>
                </c:pt>
                <c:pt idx="8">
                  <c:v>2.83</c:v>
                </c:pt>
                <c:pt idx="9">
                  <c:v>2.7</c:v>
                </c:pt>
                <c:pt idx="10">
                  <c:v>2.52</c:v>
                </c:pt>
                <c:pt idx="11">
                  <c:v>2.2999999999999998</c:v>
                </c:pt>
                <c:pt idx="12">
                  <c:v>2.1</c:v>
                </c:pt>
                <c:pt idx="13">
                  <c:v>1.92</c:v>
                </c:pt>
                <c:pt idx="14">
                  <c:v>1.92</c:v>
                </c:pt>
                <c:pt idx="15">
                  <c:v>2.9</c:v>
                </c:pt>
                <c:pt idx="16">
                  <c:v>3.2</c:v>
                </c:pt>
                <c:pt idx="17">
                  <c:v>6.4</c:v>
                </c:pt>
                <c:pt idx="18">
                  <c:v>8.1999999999999993</c:v>
                </c:pt>
                <c:pt idx="19">
                  <c:v>12.6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Plant 2 AFC</c:v>
                </c:pt>
              </c:strCache>
            </c:strRef>
          </c:tx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40.5</c:v>
                </c:pt>
                <c:pt idx="1">
                  <c:v>20.25</c:v>
                </c:pt>
                <c:pt idx="2">
                  <c:v>13.5</c:v>
                </c:pt>
                <c:pt idx="3">
                  <c:v>10.125</c:v>
                </c:pt>
                <c:pt idx="4">
                  <c:v>8.1</c:v>
                </c:pt>
                <c:pt idx="5">
                  <c:v>6.75</c:v>
                </c:pt>
                <c:pt idx="6">
                  <c:v>5.7857142857142856</c:v>
                </c:pt>
                <c:pt idx="7">
                  <c:v>5.0625</c:v>
                </c:pt>
                <c:pt idx="8">
                  <c:v>4.5</c:v>
                </c:pt>
                <c:pt idx="9">
                  <c:v>4.05</c:v>
                </c:pt>
                <c:pt idx="10">
                  <c:v>3.6818181818181817</c:v>
                </c:pt>
                <c:pt idx="11">
                  <c:v>3.375</c:v>
                </c:pt>
                <c:pt idx="12">
                  <c:v>3.1153846153846154</c:v>
                </c:pt>
                <c:pt idx="13">
                  <c:v>2.8928571428571428</c:v>
                </c:pt>
                <c:pt idx="14">
                  <c:v>2.7</c:v>
                </c:pt>
                <c:pt idx="15">
                  <c:v>2.53125</c:v>
                </c:pt>
                <c:pt idx="16">
                  <c:v>2.3823529411764706</c:v>
                </c:pt>
                <c:pt idx="17">
                  <c:v>2.25</c:v>
                </c:pt>
                <c:pt idx="18">
                  <c:v>2.1315789473684212</c:v>
                </c:pt>
                <c:pt idx="19">
                  <c:v>2.0249999999999999</c:v>
                </c:pt>
              </c:numCache>
            </c:numRef>
          </c:val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Plant 2 AVC</c:v>
                </c:pt>
              </c:strCache>
            </c:strRef>
          </c:tx>
          <c:marker>
            <c:symbol val="none"/>
          </c:marker>
          <c:val>
            <c:numRef>
              <c:f>Sheet1!$L$2:$L$21</c:f>
              <c:numCache>
                <c:formatCode>General</c:formatCode>
                <c:ptCount val="20"/>
                <c:pt idx="0">
                  <c:v>12.060000000000002</c:v>
                </c:pt>
                <c:pt idx="1">
                  <c:v>11.61</c:v>
                </c:pt>
                <c:pt idx="2">
                  <c:v>11.106666666666664</c:v>
                </c:pt>
                <c:pt idx="3">
                  <c:v>10.354999999999997</c:v>
                </c:pt>
                <c:pt idx="4">
                  <c:v>9.52</c:v>
                </c:pt>
                <c:pt idx="5">
                  <c:v>8.7533333333333321</c:v>
                </c:pt>
                <c:pt idx="6">
                  <c:v>7.9485714285714284</c:v>
                </c:pt>
                <c:pt idx="7">
                  <c:v>7.3287499999999994</c:v>
                </c:pt>
                <c:pt idx="8">
                  <c:v>6.8288888888888879</c:v>
                </c:pt>
                <c:pt idx="9">
                  <c:v>6.4159999999999995</c:v>
                </c:pt>
                <c:pt idx="10">
                  <c:v>6.0618181818181816</c:v>
                </c:pt>
                <c:pt idx="11">
                  <c:v>5.7483333333333322</c:v>
                </c:pt>
                <c:pt idx="12">
                  <c:v>5.4676923076923067</c:v>
                </c:pt>
                <c:pt idx="13">
                  <c:v>5.2142857142857135</c:v>
                </c:pt>
                <c:pt idx="14">
                  <c:v>4.9946666666666655</c:v>
                </c:pt>
                <c:pt idx="15">
                  <c:v>4.8637499999999996</c:v>
                </c:pt>
                <c:pt idx="16">
                  <c:v>4.7658823529411762</c:v>
                </c:pt>
                <c:pt idx="17">
                  <c:v>4.8566666666666665</c:v>
                </c:pt>
                <c:pt idx="18">
                  <c:v>5.0326315789473686</c:v>
                </c:pt>
                <c:pt idx="19">
                  <c:v>5.4109999999999996</c:v>
                </c:pt>
              </c:numCache>
            </c:numRef>
          </c:val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Plant 2 ATC</c:v>
                </c:pt>
              </c:strCache>
            </c:strRef>
          </c:tx>
          <c:marker>
            <c:symbol val="none"/>
          </c:marker>
          <c:val>
            <c:numRef>
              <c:f>Sheet1!$M$2:$M$21</c:f>
              <c:numCache>
                <c:formatCode>General</c:formatCode>
                <c:ptCount val="20"/>
                <c:pt idx="0">
                  <c:v>52.56</c:v>
                </c:pt>
                <c:pt idx="1">
                  <c:v>31.86</c:v>
                </c:pt>
                <c:pt idx="2">
                  <c:v>24.606666666666662</c:v>
                </c:pt>
                <c:pt idx="3">
                  <c:v>20.479999999999997</c:v>
                </c:pt>
                <c:pt idx="4">
                  <c:v>17.619999999999997</c:v>
                </c:pt>
                <c:pt idx="5">
                  <c:v>15.503333333333332</c:v>
                </c:pt>
                <c:pt idx="6">
                  <c:v>13.734285714285715</c:v>
                </c:pt>
                <c:pt idx="7">
                  <c:v>12.391249999999999</c:v>
                </c:pt>
                <c:pt idx="8">
                  <c:v>11.328888888888887</c:v>
                </c:pt>
                <c:pt idx="9">
                  <c:v>10.465999999999999</c:v>
                </c:pt>
                <c:pt idx="10">
                  <c:v>9.7436363636363623</c:v>
                </c:pt>
                <c:pt idx="11">
                  <c:v>9.1233333333333313</c:v>
                </c:pt>
                <c:pt idx="12">
                  <c:v>8.5830769230769217</c:v>
                </c:pt>
                <c:pt idx="13">
                  <c:v>8.1071428571428559</c:v>
                </c:pt>
                <c:pt idx="14">
                  <c:v>7.6946666666666657</c:v>
                </c:pt>
                <c:pt idx="15">
                  <c:v>7.3949999999999996</c:v>
                </c:pt>
                <c:pt idx="16">
                  <c:v>7.1482352941176472</c:v>
                </c:pt>
                <c:pt idx="17">
                  <c:v>7.1066666666666665</c:v>
                </c:pt>
                <c:pt idx="18">
                  <c:v>7.1642105263157898</c:v>
                </c:pt>
                <c:pt idx="19">
                  <c:v>7.4359999999999999</c:v>
                </c:pt>
              </c:numCache>
            </c:numRef>
          </c:val>
        </c:ser>
        <c:marker val="1"/>
        <c:axId val="116021120"/>
        <c:axId val="116027776"/>
      </c:lineChart>
      <c:catAx>
        <c:axId val="116021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layout/>
        </c:title>
        <c:tickLblPos val="nextTo"/>
        <c:crossAx val="116027776"/>
        <c:crosses val="autoZero"/>
        <c:auto val="1"/>
        <c:lblAlgn val="ctr"/>
        <c:lblOffset val="100"/>
      </c:catAx>
      <c:valAx>
        <c:axId val="116027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($M)</a:t>
                </a:r>
              </a:p>
            </c:rich>
          </c:tx>
          <c:layout/>
        </c:title>
        <c:numFmt formatCode="General" sourceLinked="1"/>
        <c:tickLblPos val="nextTo"/>
        <c:crossAx val="116021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25</xdr:row>
      <xdr:rowOff>0</xdr:rowOff>
    </xdr:from>
    <xdr:to>
      <xdr:col>5</xdr:col>
      <xdr:colOff>314325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25</xdr:row>
      <xdr:rowOff>9525</xdr:rowOff>
    </xdr:from>
    <xdr:to>
      <xdr:col>11</xdr:col>
      <xdr:colOff>685800</xdr:colOff>
      <xdr:row>39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3"/>
  <sheetViews>
    <sheetView tabSelected="1" workbookViewId="0"/>
  </sheetViews>
  <sheetFormatPr defaultRowHeight="15"/>
  <cols>
    <col min="2" max="3" width="14.5703125" customWidth="1"/>
    <col min="4" max="4" width="12.85546875" customWidth="1"/>
    <col min="5" max="5" width="13" customWidth="1"/>
    <col min="6" max="6" width="11" customWidth="1"/>
    <col min="7" max="7" width="11.42578125" customWidth="1"/>
    <col min="8" max="10" width="11.7109375" customWidth="1"/>
    <col min="11" max="11" width="11.85546875" customWidth="1"/>
    <col min="12" max="12" width="11.5703125" customWidth="1"/>
    <col min="13" max="13" width="11.28515625" customWidth="1"/>
  </cols>
  <sheetData>
    <row r="1" spans="1:13">
      <c r="A1" s="7" t="s">
        <v>0</v>
      </c>
      <c r="B1" s="7" t="s">
        <v>1</v>
      </c>
      <c r="C1" s="7" t="s">
        <v>2</v>
      </c>
      <c r="D1" s="7" t="s">
        <v>12</v>
      </c>
      <c r="E1" s="7" t="s">
        <v>11</v>
      </c>
      <c r="F1" s="7" t="s">
        <v>3</v>
      </c>
      <c r="G1" s="7" t="s">
        <v>4</v>
      </c>
      <c r="H1" s="7" t="s">
        <v>5</v>
      </c>
      <c r="I1" s="7" t="s">
        <v>13</v>
      </c>
      <c r="J1" s="7" t="s">
        <v>14</v>
      </c>
      <c r="K1" s="7" t="s">
        <v>6</v>
      </c>
      <c r="L1" s="7" t="s">
        <v>7</v>
      </c>
      <c r="M1" s="7" t="s">
        <v>8</v>
      </c>
    </row>
    <row r="2" spans="1:13">
      <c r="A2" s="8">
        <v>1</v>
      </c>
      <c r="B2" s="1">
        <v>7.5</v>
      </c>
      <c r="C2" s="2">
        <v>12.06</v>
      </c>
      <c r="D2" s="1">
        <f>$C$23+B2</f>
        <v>40.65</v>
      </c>
      <c r="E2" s="1">
        <f>D2-$C$23</f>
        <v>7.5</v>
      </c>
      <c r="F2" s="1">
        <f>$C$23/A2</f>
        <v>33.15</v>
      </c>
      <c r="G2" s="1">
        <f>E2/A2</f>
        <v>7.5</v>
      </c>
      <c r="H2" s="1">
        <f>F2+G2</f>
        <v>40.65</v>
      </c>
      <c r="I2" s="2">
        <f>C24+C2</f>
        <v>52.56</v>
      </c>
      <c r="J2" s="2">
        <f>I2-$C$24</f>
        <v>12.060000000000002</v>
      </c>
      <c r="K2" s="2">
        <f>$C$24/A2</f>
        <v>40.5</v>
      </c>
      <c r="L2" s="2">
        <f>J2/A2</f>
        <v>12.060000000000002</v>
      </c>
      <c r="M2" s="2">
        <f>K2+L2</f>
        <v>52.56</v>
      </c>
    </row>
    <row r="3" spans="1:13">
      <c r="A3" s="8">
        <v>2</v>
      </c>
      <c r="B3" s="1">
        <v>6.75</v>
      </c>
      <c r="C3" s="2">
        <v>11.16</v>
      </c>
      <c r="D3" s="1">
        <f>D2+B3</f>
        <v>47.4</v>
      </c>
      <c r="E3" s="1">
        <f t="shared" ref="E3:E21" si="0">D3-$C$23</f>
        <v>14.25</v>
      </c>
      <c r="F3" s="1">
        <f t="shared" ref="F3:F21" si="1">$C$23/A3</f>
        <v>16.574999999999999</v>
      </c>
      <c r="G3" s="1">
        <f t="shared" ref="G3:G21" si="2">E3/A3</f>
        <v>7.125</v>
      </c>
      <c r="H3" s="1">
        <f t="shared" ref="H3:H21" si="3">F3+G3</f>
        <v>23.7</v>
      </c>
      <c r="I3" s="2">
        <f>I2+C3</f>
        <v>63.72</v>
      </c>
      <c r="J3" s="2">
        <f t="shared" ref="J3:J21" si="4">I3-$C$24</f>
        <v>23.22</v>
      </c>
      <c r="K3" s="2">
        <f t="shared" ref="K3:K21" si="5">$C$24/A3</f>
        <v>20.25</v>
      </c>
      <c r="L3" s="2">
        <f t="shared" ref="L3:L21" si="6">J3/A3</f>
        <v>11.61</v>
      </c>
      <c r="M3" s="2">
        <f t="shared" ref="M3:M21" si="7">K3+L3</f>
        <v>31.86</v>
      </c>
    </row>
    <row r="4" spans="1:13">
      <c r="A4" s="8">
        <v>3</v>
      </c>
      <c r="B4" s="1">
        <v>5.25</v>
      </c>
      <c r="C4" s="2">
        <v>10.1</v>
      </c>
      <c r="D4" s="1">
        <f t="shared" ref="D4:D21" si="8">D3+B4</f>
        <v>52.65</v>
      </c>
      <c r="E4" s="1">
        <f t="shared" si="0"/>
        <v>19.5</v>
      </c>
      <c r="F4" s="1">
        <f t="shared" si="1"/>
        <v>11.049999999999999</v>
      </c>
      <c r="G4" s="1">
        <f t="shared" si="2"/>
        <v>6.5</v>
      </c>
      <c r="H4" s="1">
        <f t="shared" si="3"/>
        <v>17.549999999999997</v>
      </c>
      <c r="I4" s="2">
        <f t="shared" ref="I4:I21" si="9">I3+C4</f>
        <v>73.819999999999993</v>
      </c>
      <c r="J4" s="2">
        <f t="shared" si="4"/>
        <v>33.319999999999993</v>
      </c>
      <c r="K4" s="2">
        <f t="shared" si="5"/>
        <v>13.5</v>
      </c>
      <c r="L4" s="2">
        <f t="shared" si="6"/>
        <v>11.106666666666664</v>
      </c>
      <c r="M4" s="2">
        <f t="shared" si="7"/>
        <v>24.606666666666662</v>
      </c>
    </row>
    <row r="5" spans="1:13">
      <c r="A5" s="8">
        <v>4</v>
      </c>
      <c r="B5" s="1">
        <v>4.95</v>
      </c>
      <c r="C5" s="2">
        <v>8.1</v>
      </c>
      <c r="D5" s="1">
        <f t="shared" si="8"/>
        <v>57.6</v>
      </c>
      <c r="E5" s="1">
        <f t="shared" si="0"/>
        <v>24.450000000000003</v>
      </c>
      <c r="F5" s="1">
        <f t="shared" si="1"/>
        <v>8.2874999999999996</v>
      </c>
      <c r="G5" s="1">
        <f t="shared" si="2"/>
        <v>6.1125000000000007</v>
      </c>
      <c r="H5" s="1">
        <f t="shared" si="3"/>
        <v>14.4</v>
      </c>
      <c r="I5" s="2">
        <f t="shared" si="9"/>
        <v>81.919999999999987</v>
      </c>
      <c r="J5" s="2">
        <f t="shared" si="4"/>
        <v>41.419999999999987</v>
      </c>
      <c r="K5" s="2">
        <f t="shared" si="5"/>
        <v>10.125</v>
      </c>
      <c r="L5" s="2">
        <f t="shared" si="6"/>
        <v>10.354999999999997</v>
      </c>
      <c r="M5" s="2">
        <f t="shared" si="7"/>
        <v>20.479999999999997</v>
      </c>
    </row>
    <row r="6" spans="1:13">
      <c r="A6" s="8">
        <v>5</v>
      </c>
      <c r="B6" s="1">
        <v>4.5</v>
      </c>
      <c r="C6" s="2">
        <v>6.18</v>
      </c>
      <c r="D6" s="1">
        <f t="shared" si="8"/>
        <v>62.1</v>
      </c>
      <c r="E6" s="1">
        <f t="shared" si="0"/>
        <v>28.950000000000003</v>
      </c>
      <c r="F6" s="1">
        <f t="shared" si="1"/>
        <v>6.63</v>
      </c>
      <c r="G6" s="1">
        <f t="shared" si="2"/>
        <v>5.7900000000000009</v>
      </c>
      <c r="H6" s="1">
        <f t="shared" si="3"/>
        <v>12.420000000000002</v>
      </c>
      <c r="I6" s="2">
        <f t="shared" si="9"/>
        <v>88.1</v>
      </c>
      <c r="J6" s="2">
        <f t="shared" si="4"/>
        <v>47.599999999999994</v>
      </c>
      <c r="K6" s="2">
        <f t="shared" si="5"/>
        <v>8.1</v>
      </c>
      <c r="L6" s="2">
        <f t="shared" si="6"/>
        <v>9.52</v>
      </c>
      <c r="M6" s="2">
        <f t="shared" si="7"/>
        <v>17.619999999999997</v>
      </c>
    </row>
    <row r="7" spans="1:13">
      <c r="A7" s="8">
        <v>6</v>
      </c>
      <c r="B7" s="1">
        <v>4.5</v>
      </c>
      <c r="C7" s="2">
        <v>4.92</v>
      </c>
      <c r="D7" s="1">
        <f t="shared" si="8"/>
        <v>66.599999999999994</v>
      </c>
      <c r="E7" s="1">
        <f t="shared" si="0"/>
        <v>33.449999999999996</v>
      </c>
      <c r="F7" s="1">
        <f t="shared" si="1"/>
        <v>5.5249999999999995</v>
      </c>
      <c r="G7" s="1">
        <f t="shared" si="2"/>
        <v>5.5749999999999993</v>
      </c>
      <c r="H7" s="1">
        <f t="shared" si="3"/>
        <v>11.099999999999998</v>
      </c>
      <c r="I7" s="2">
        <f t="shared" si="9"/>
        <v>93.02</v>
      </c>
      <c r="J7" s="2">
        <f t="shared" si="4"/>
        <v>52.519999999999996</v>
      </c>
      <c r="K7" s="2">
        <f t="shared" si="5"/>
        <v>6.75</v>
      </c>
      <c r="L7" s="2">
        <f t="shared" si="6"/>
        <v>8.7533333333333321</v>
      </c>
      <c r="M7" s="2">
        <f t="shared" si="7"/>
        <v>15.503333333333332</v>
      </c>
    </row>
    <row r="8" spans="1:13">
      <c r="A8" s="8">
        <v>7</v>
      </c>
      <c r="B8" s="1">
        <v>4.5</v>
      </c>
      <c r="C8" s="2">
        <v>3.12</v>
      </c>
      <c r="D8" s="1">
        <f t="shared" si="8"/>
        <v>71.099999999999994</v>
      </c>
      <c r="E8" s="1">
        <f t="shared" si="0"/>
        <v>37.949999999999996</v>
      </c>
      <c r="F8" s="1">
        <f t="shared" si="1"/>
        <v>4.7357142857142858</v>
      </c>
      <c r="G8" s="1">
        <f t="shared" si="2"/>
        <v>5.4214285714285708</v>
      </c>
      <c r="H8" s="1">
        <f t="shared" si="3"/>
        <v>10.157142857142857</v>
      </c>
      <c r="I8" s="2">
        <f t="shared" si="9"/>
        <v>96.14</v>
      </c>
      <c r="J8" s="2">
        <f t="shared" si="4"/>
        <v>55.64</v>
      </c>
      <c r="K8" s="2">
        <f t="shared" si="5"/>
        <v>5.7857142857142856</v>
      </c>
      <c r="L8" s="2">
        <f t="shared" si="6"/>
        <v>7.9485714285714284</v>
      </c>
      <c r="M8" s="2">
        <f t="shared" si="7"/>
        <v>13.734285714285715</v>
      </c>
    </row>
    <row r="9" spans="1:13">
      <c r="A9" s="8">
        <v>8</v>
      </c>
      <c r="B9" s="1">
        <v>4.6500000000000004</v>
      </c>
      <c r="C9" s="2">
        <v>2.99</v>
      </c>
      <c r="D9" s="1">
        <f t="shared" si="8"/>
        <v>75.75</v>
      </c>
      <c r="E9" s="1">
        <f t="shared" si="0"/>
        <v>42.6</v>
      </c>
      <c r="F9" s="1">
        <f t="shared" si="1"/>
        <v>4.1437499999999998</v>
      </c>
      <c r="G9" s="1">
        <f t="shared" si="2"/>
        <v>5.3250000000000002</v>
      </c>
      <c r="H9" s="1">
        <f t="shared" si="3"/>
        <v>9.46875</v>
      </c>
      <c r="I9" s="2">
        <f t="shared" si="9"/>
        <v>99.13</v>
      </c>
      <c r="J9" s="2">
        <f t="shared" si="4"/>
        <v>58.629999999999995</v>
      </c>
      <c r="K9" s="2">
        <f t="shared" si="5"/>
        <v>5.0625</v>
      </c>
      <c r="L9" s="2">
        <f t="shared" si="6"/>
        <v>7.3287499999999994</v>
      </c>
      <c r="M9" s="2">
        <f t="shared" si="7"/>
        <v>12.391249999999999</v>
      </c>
    </row>
    <row r="10" spans="1:13">
      <c r="A10" s="8">
        <v>9</v>
      </c>
      <c r="B10" s="1">
        <v>4.8</v>
      </c>
      <c r="C10" s="2">
        <v>2.83</v>
      </c>
      <c r="D10" s="1">
        <f t="shared" si="8"/>
        <v>80.55</v>
      </c>
      <c r="E10" s="1">
        <f t="shared" si="0"/>
        <v>47.4</v>
      </c>
      <c r="F10" s="1">
        <f t="shared" si="1"/>
        <v>3.6833333333333331</v>
      </c>
      <c r="G10" s="1">
        <f t="shared" si="2"/>
        <v>5.2666666666666666</v>
      </c>
      <c r="H10" s="1">
        <f t="shared" si="3"/>
        <v>8.9499999999999993</v>
      </c>
      <c r="I10" s="2">
        <f t="shared" si="9"/>
        <v>101.96</v>
      </c>
      <c r="J10" s="2">
        <f t="shared" si="4"/>
        <v>61.459999999999994</v>
      </c>
      <c r="K10" s="2">
        <f t="shared" si="5"/>
        <v>4.5</v>
      </c>
      <c r="L10" s="2">
        <f t="shared" si="6"/>
        <v>6.8288888888888879</v>
      </c>
      <c r="M10" s="2">
        <f t="shared" si="7"/>
        <v>11.328888888888887</v>
      </c>
    </row>
    <row r="11" spans="1:13">
      <c r="A11" s="8">
        <v>10</v>
      </c>
      <c r="B11" s="1">
        <v>5.25</v>
      </c>
      <c r="C11" s="2">
        <v>2.7</v>
      </c>
      <c r="D11" s="1">
        <f t="shared" si="8"/>
        <v>85.8</v>
      </c>
      <c r="E11" s="1">
        <f t="shared" si="0"/>
        <v>52.65</v>
      </c>
      <c r="F11" s="1">
        <f t="shared" si="1"/>
        <v>3.3149999999999999</v>
      </c>
      <c r="G11" s="1">
        <f t="shared" si="2"/>
        <v>5.2649999999999997</v>
      </c>
      <c r="H11" s="1">
        <f t="shared" si="3"/>
        <v>8.58</v>
      </c>
      <c r="I11" s="2">
        <f t="shared" si="9"/>
        <v>104.66</v>
      </c>
      <c r="J11" s="2">
        <f t="shared" si="4"/>
        <v>64.16</v>
      </c>
      <c r="K11" s="2">
        <f t="shared" si="5"/>
        <v>4.05</v>
      </c>
      <c r="L11" s="2">
        <f t="shared" si="6"/>
        <v>6.4159999999999995</v>
      </c>
      <c r="M11" s="2">
        <f t="shared" si="7"/>
        <v>10.465999999999999</v>
      </c>
    </row>
    <row r="12" spans="1:13">
      <c r="A12" s="8">
        <v>11</v>
      </c>
      <c r="B12" s="1">
        <v>6</v>
      </c>
      <c r="C12" s="2">
        <v>2.52</v>
      </c>
      <c r="D12" s="1">
        <f t="shared" si="8"/>
        <v>91.8</v>
      </c>
      <c r="E12" s="1">
        <f t="shared" si="0"/>
        <v>58.65</v>
      </c>
      <c r="F12" s="1">
        <f t="shared" si="1"/>
        <v>3.0136363636363637</v>
      </c>
      <c r="G12" s="1">
        <f t="shared" si="2"/>
        <v>5.331818181818182</v>
      </c>
      <c r="H12" s="1">
        <f t="shared" si="3"/>
        <v>8.3454545454545457</v>
      </c>
      <c r="I12" s="2">
        <f t="shared" si="9"/>
        <v>107.17999999999999</v>
      </c>
      <c r="J12" s="2">
        <f t="shared" si="4"/>
        <v>66.679999999999993</v>
      </c>
      <c r="K12" s="2">
        <f t="shared" si="5"/>
        <v>3.6818181818181817</v>
      </c>
      <c r="L12" s="2">
        <f t="shared" si="6"/>
        <v>6.0618181818181816</v>
      </c>
      <c r="M12" s="2">
        <f t="shared" si="7"/>
        <v>9.7436363636363623</v>
      </c>
    </row>
    <row r="13" spans="1:13">
      <c r="A13" s="8">
        <v>12</v>
      </c>
      <c r="B13" s="1">
        <v>6.6</v>
      </c>
      <c r="C13" s="2">
        <v>2.2999999999999998</v>
      </c>
      <c r="D13" s="1">
        <f t="shared" si="8"/>
        <v>98.399999999999991</v>
      </c>
      <c r="E13" s="1">
        <f t="shared" si="0"/>
        <v>65.25</v>
      </c>
      <c r="F13" s="1">
        <f t="shared" si="1"/>
        <v>2.7624999999999997</v>
      </c>
      <c r="G13" s="1">
        <f t="shared" si="2"/>
        <v>5.4375</v>
      </c>
      <c r="H13" s="1">
        <f t="shared" si="3"/>
        <v>8.1999999999999993</v>
      </c>
      <c r="I13" s="2">
        <f t="shared" si="9"/>
        <v>109.47999999999999</v>
      </c>
      <c r="J13" s="2">
        <f t="shared" si="4"/>
        <v>68.97999999999999</v>
      </c>
      <c r="K13" s="2">
        <f t="shared" si="5"/>
        <v>3.375</v>
      </c>
      <c r="L13" s="2">
        <f t="shared" si="6"/>
        <v>5.7483333333333322</v>
      </c>
      <c r="M13" s="2">
        <f t="shared" si="7"/>
        <v>9.1233333333333313</v>
      </c>
    </row>
    <row r="14" spans="1:13">
      <c r="A14" s="8">
        <v>13</v>
      </c>
      <c r="B14" s="1">
        <v>7.2</v>
      </c>
      <c r="C14" s="2">
        <v>2.1</v>
      </c>
      <c r="D14" s="1">
        <f t="shared" si="8"/>
        <v>105.6</v>
      </c>
      <c r="E14" s="1">
        <f t="shared" si="0"/>
        <v>72.449999999999989</v>
      </c>
      <c r="F14" s="1">
        <f t="shared" si="1"/>
        <v>2.5499999999999998</v>
      </c>
      <c r="G14" s="1">
        <f t="shared" si="2"/>
        <v>5.5730769230769219</v>
      </c>
      <c r="H14" s="1">
        <f t="shared" si="3"/>
        <v>8.1230769230769226</v>
      </c>
      <c r="I14" s="2">
        <f t="shared" si="9"/>
        <v>111.57999999999998</v>
      </c>
      <c r="J14" s="2">
        <f t="shared" si="4"/>
        <v>71.079999999999984</v>
      </c>
      <c r="K14" s="2">
        <f t="shared" si="5"/>
        <v>3.1153846153846154</v>
      </c>
      <c r="L14" s="2">
        <f t="shared" si="6"/>
        <v>5.4676923076923067</v>
      </c>
      <c r="M14" s="2">
        <f t="shared" si="7"/>
        <v>8.5830769230769217</v>
      </c>
    </row>
    <row r="15" spans="1:13">
      <c r="A15" s="8">
        <v>14</v>
      </c>
      <c r="B15" s="1">
        <v>9</v>
      </c>
      <c r="C15" s="2">
        <v>1.92</v>
      </c>
      <c r="D15" s="1">
        <f t="shared" si="8"/>
        <v>114.6</v>
      </c>
      <c r="E15" s="1">
        <f t="shared" si="0"/>
        <v>81.449999999999989</v>
      </c>
      <c r="F15" s="1">
        <f t="shared" si="1"/>
        <v>2.3678571428571429</v>
      </c>
      <c r="G15" s="1">
        <f t="shared" si="2"/>
        <v>5.8178571428571422</v>
      </c>
      <c r="H15" s="1">
        <f t="shared" si="3"/>
        <v>8.1857142857142851</v>
      </c>
      <c r="I15" s="2">
        <f t="shared" si="9"/>
        <v>113.49999999999999</v>
      </c>
      <c r="J15" s="2">
        <f t="shared" si="4"/>
        <v>72.999999999999986</v>
      </c>
      <c r="K15" s="2">
        <f t="shared" si="5"/>
        <v>2.8928571428571428</v>
      </c>
      <c r="L15" s="2">
        <f t="shared" si="6"/>
        <v>5.2142857142857135</v>
      </c>
      <c r="M15" s="2">
        <f t="shared" si="7"/>
        <v>8.1071428571428559</v>
      </c>
    </row>
    <row r="16" spans="1:13">
      <c r="A16" s="8">
        <v>15</v>
      </c>
      <c r="B16" s="1">
        <v>10.050000000000001</v>
      </c>
      <c r="C16" s="2">
        <v>1.92</v>
      </c>
      <c r="D16" s="1">
        <f t="shared" si="8"/>
        <v>124.64999999999999</v>
      </c>
      <c r="E16" s="1">
        <f t="shared" si="0"/>
        <v>91.5</v>
      </c>
      <c r="F16" s="1">
        <f t="shared" si="1"/>
        <v>2.21</v>
      </c>
      <c r="G16" s="1">
        <f t="shared" si="2"/>
        <v>6.1</v>
      </c>
      <c r="H16" s="1">
        <f t="shared" si="3"/>
        <v>8.3099999999999987</v>
      </c>
      <c r="I16" s="2">
        <f t="shared" si="9"/>
        <v>115.41999999999999</v>
      </c>
      <c r="J16" s="2">
        <f t="shared" si="4"/>
        <v>74.919999999999987</v>
      </c>
      <c r="K16" s="2">
        <f t="shared" si="5"/>
        <v>2.7</v>
      </c>
      <c r="L16" s="2">
        <f t="shared" si="6"/>
        <v>4.9946666666666655</v>
      </c>
      <c r="M16" s="2">
        <f t="shared" si="7"/>
        <v>7.6946666666666657</v>
      </c>
    </row>
    <row r="17" spans="1:13">
      <c r="A17" s="8">
        <v>16</v>
      </c>
      <c r="B17" s="1">
        <v>12</v>
      </c>
      <c r="C17" s="2">
        <v>2.9</v>
      </c>
      <c r="D17" s="1">
        <f t="shared" si="8"/>
        <v>136.64999999999998</v>
      </c>
      <c r="E17" s="1">
        <f t="shared" si="0"/>
        <v>103.49999999999997</v>
      </c>
      <c r="F17" s="1">
        <f t="shared" si="1"/>
        <v>2.0718749999999999</v>
      </c>
      <c r="G17" s="1">
        <f t="shared" si="2"/>
        <v>6.4687499999999982</v>
      </c>
      <c r="H17" s="1">
        <f t="shared" si="3"/>
        <v>8.5406249999999986</v>
      </c>
      <c r="I17" s="2">
        <f t="shared" si="9"/>
        <v>118.32</v>
      </c>
      <c r="J17" s="2">
        <f t="shared" si="4"/>
        <v>77.819999999999993</v>
      </c>
      <c r="K17" s="2">
        <f t="shared" si="5"/>
        <v>2.53125</v>
      </c>
      <c r="L17" s="2">
        <f t="shared" si="6"/>
        <v>4.8637499999999996</v>
      </c>
      <c r="M17" s="2">
        <f t="shared" si="7"/>
        <v>7.3949999999999996</v>
      </c>
    </row>
    <row r="18" spans="1:13">
      <c r="A18" s="8">
        <v>17</v>
      </c>
      <c r="B18" s="1">
        <v>13.95</v>
      </c>
      <c r="C18" s="2">
        <v>3.2</v>
      </c>
      <c r="D18" s="1">
        <f t="shared" si="8"/>
        <v>150.59999999999997</v>
      </c>
      <c r="E18" s="1">
        <f t="shared" si="0"/>
        <v>117.44999999999996</v>
      </c>
      <c r="F18" s="1">
        <f t="shared" si="1"/>
        <v>1.95</v>
      </c>
      <c r="G18" s="1">
        <f t="shared" si="2"/>
        <v>6.9088235294117624</v>
      </c>
      <c r="H18" s="1">
        <f t="shared" si="3"/>
        <v>8.8588235294117617</v>
      </c>
      <c r="I18" s="2">
        <f t="shared" si="9"/>
        <v>121.52</v>
      </c>
      <c r="J18" s="2">
        <f t="shared" si="4"/>
        <v>81.02</v>
      </c>
      <c r="K18" s="2">
        <f t="shared" si="5"/>
        <v>2.3823529411764706</v>
      </c>
      <c r="L18" s="2">
        <f t="shared" si="6"/>
        <v>4.7658823529411762</v>
      </c>
      <c r="M18" s="2">
        <f t="shared" si="7"/>
        <v>7.1482352941176472</v>
      </c>
    </row>
    <row r="19" spans="1:13">
      <c r="A19" s="8">
        <v>18</v>
      </c>
      <c r="B19" s="1">
        <v>18.3</v>
      </c>
      <c r="C19" s="2">
        <v>6.4</v>
      </c>
      <c r="D19" s="1">
        <f t="shared" si="8"/>
        <v>168.89999999999998</v>
      </c>
      <c r="E19" s="1">
        <f t="shared" si="0"/>
        <v>135.74999999999997</v>
      </c>
      <c r="F19" s="1">
        <f t="shared" si="1"/>
        <v>1.8416666666666666</v>
      </c>
      <c r="G19" s="1">
        <f t="shared" si="2"/>
        <v>7.5416666666666652</v>
      </c>
      <c r="H19" s="1">
        <f t="shared" si="3"/>
        <v>9.3833333333333311</v>
      </c>
      <c r="I19" s="2">
        <f t="shared" si="9"/>
        <v>127.92</v>
      </c>
      <c r="J19" s="2">
        <f t="shared" si="4"/>
        <v>87.42</v>
      </c>
      <c r="K19" s="2">
        <f t="shared" si="5"/>
        <v>2.25</v>
      </c>
      <c r="L19" s="2">
        <f t="shared" si="6"/>
        <v>4.8566666666666665</v>
      </c>
      <c r="M19" s="2">
        <f t="shared" si="7"/>
        <v>7.1066666666666665</v>
      </c>
    </row>
    <row r="20" spans="1:13">
      <c r="A20" s="8">
        <v>19</v>
      </c>
      <c r="B20" s="1">
        <v>22.5</v>
      </c>
      <c r="C20" s="2">
        <v>8.1999999999999993</v>
      </c>
      <c r="D20" s="1">
        <f t="shared" si="8"/>
        <v>191.39999999999998</v>
      </c>
      <c r="E20" s="1">
        <f t="shared" si="0"/>
        <v>158.24999999999997</v>
      </c>
      <c r="F20" s="1">
        <f t="shared" si="1"/>
        <v>1.7447368421052631</v>
      </c>
      <c r="G20" s="1">
        <f t="shared" si="2"/>
        <v>8.3289473684210513</v>
      </c>
      <c r="H20" s="1">
        <f t="shared" si="3"/>
        <v>10.073684210526315</v>
      </c>
      <c r="I20" s="2">
        <f t="shared" si="9"/>
        <v>136.12</v>
      </c>
      <c r="J20" s="2">
        <f t="shared" si="4"/>
        <v>95.62</v>
      </c>
      <c r="K20" s="2">
        <f t="shared" si="5"/>
        <v>2.1315789473684212</v>
      </c>
      <c r="L20" s="2">
        <f t="shared" si="6"/>
        <v>5.0326315789473686</v>
      </c>
      <c r="M20" s="2">
        <f t="shared" si="7"/>
        <v>7.1642105263157898</v>
      </c>
    </row>
    <row r="21" spans="1:13">
      <c r="A21" s="8">
        <v>20</v>
      </c>
      <c r="B21" s="1">
        <v>30</v>
      </c>
      <c r="C21" s="2">
        <v>12.6</v>
      </c>
      <c r="D21" s="1">
        <f t="shared" si="8"/>
        <v>221.39999999999998</v>
      </c>
      <c r="E21" s="1">
        <f t="shared" si="0"/>
        <v>188.24999999999997</v>
      </c>
      <c r="F21" s="1">
        <f t="shared" si="1"/>
        <v>1.6575</v>
      </c>
      <c r="G21" s="1">
        <f t="shared" si="2"/>
        <v>9.4124999999999979</v>
      </c>
      <c r="H21" s="1">
        <f t="shared" si="3"/>
        <v>11.069999999999999</v>
      </c>
      <c r="I21" s="2">
        <f t="shared" si="9"/>
        <v>148.72</v>
      </c>
      <c r="J21" s="2">
        <f t="shared" si="4"/>
        <v>108.22</v>
      </c>
      <c r="K21" s="2">
        <f t="shared" si="5"/>
        <v>2.0249999999999999</v>
      </c>
      <c r="L21" s="2">
        <f t="shared" si="6"/>
        <v>5.4109999999999996</v>
      </c>
      <c r="M21" s="2">
        <f t="shared" si="7"/>
        <v>7.4359999999999999</v>
      </c>
    </row>
    <row r="23" spans="1:13">
      <c r="B23" t="s">
        <v>9</v>
      </c>
      <c r="C23" s="1">
        <v>33.15</v>
      </c>
      <c r="D23" s="1"/>
      <c r="E23" s="1"/>
    </row>
    <row r="24" spans="1:13">
      <c r="B24" t="s">
        <v>10</v>
      </c>
      <c r="C24" s="2">
        <v>40.5</v>
      </c>
      <c r="D24" s="2"/>
      <c r="E24" s="2"/>
    </row>
    <row r="42" spans="1:5">
      <c r="A42" t="s">
        <v>15</v>
      </c>
    </row>
    <row r="46" spans="1:5">
      <c r="A46" s="5" t="s">
        <v>16</v>
      </c>
      <c r="B46" s="5" t="s">
        <v>17</v>
      </c>
      <c r="C46" s="5" t="s">
        <v>19</v>
      </c>
      <c r="D46" s="5" t="s">
        <v>20</v>
      </c>
      <c r="E46" s="5" t="s">
        <v>21</v>
      </c>
    </row>
    <row r="47" spans="1:5">
      <c r="A47" s="4">
        <v>1</v>
      </c>
      <c r="B47">
        <v>96</v>
      </c>
      <c r="C47">
        <f>B47</f>
        <v>96</v>
      </c>
      <c r="D47">
        <v>80000</v>
      </c>
      <c r="E47">
        <f>C47/D47</f>
        <v>1.1999999999999999E-3</v>
      </c>
    </row>
    <row r="48" spans="1:5">
      <c r="A48" s="4">
        <v>2</v>
      </c>
      <c r="B48">
        <v>176</v>
      </c>
      <c r="C48">
        <f>B48-B47</f>
        <v>80</v>
      </c>
      <c r="D48">
        <v>80000</v>
      </c>
      <c r="E48">
        <f t="shared" ref="E48:E51" si="10">C48/D48</f>
        <v>1E-3</v>
      </c>
    </row>
    <row r="49" spans="1:5">
      <c r="A49" s="6">
        <v>3</v>
      </c>
      <c r="B49" s="3">
        <v>224</v>
      </c>
      <c r="C49" s="3">
        <f t="shared" ref="C49:C51" si="11">B49-B48</f>
        <v>48</v>
      </c>
      <c r="D49" s="3">
        <v>80000</v>
      </c>
      <c r="E49" s="3">
        <f t="shared" si="10"/>
        <v>5.9999999999999995E-4</v>
      </c>
    </row>
    <row r="50" spans="1:5">
      <c r="A50" s="4">
        <v>4</v>
      </c>
      <c r="B50">
        <v>256</v>
      </c>
      <c r="C50">
        <f t="shared" si="11"/>
        <v>32</v>
      </c>
      <c r="D50">
        <v>80000</v>
      </c>
      <c r="E50">
        <f t="shared" si="10"/>
        <v>4.0000000000000002E-4</v>
      </c>
    </row>
    <row r="51" spans="1:5">
      <c r="A51" s="4">
        <v>5</v>
      </c>
      <c r="B51">
        <v>272</v>
      </c>
      <c r="C51">
        <f t="shared" si="11"/>
        <v>16</v>
      </c>
      <c r="D51">
        <v>80000</v>
      </c>
      <c r="E51">
        <f t="shared" si="10"/>
        <v>2.0000000000000001E-4</v>
      </c>
    </row>
    <row r="53" spans="1:5">
      <c r="A53" s="5" t="s">
        <v>16</v>
      </c>
      <c r="B53" s="5" t="s">
        <v>18</v>
      </c>
      <c r="C53" s="5" t="s">
        <v>19</v>
      </c>
      <c r="D53" s="5" t="s">
        <v>20</v>
      </c>
      <c r="E53" s="5" t="s">
        <v>21</v>
      </c>
    </row>
    <row r="54" spans="1:5">
      <c r="A54" s="4">
        <v>1</v>
      </c>
      <c r="B54">
        <v>48</v>
      </c>
      <c r="C54">
        <f>B54</f>
        <v>48</v>
      </c>
      <c r="D54">
        <v>60000</v>
      </c>
      <c r="E54">
        <f>C54/D54</f>
        <v>8.0000000000000004E-4</v>
      </c>
    </row>
    <row r="55" spans="1:5">
      <c r="A55" s="4">
        <v>2</v>
      </c>
      <c r="B55">
        <v>84</v>
      </c>
      <c r="C55">
        <f>B55-B54</f>
        <v>36</v>
      </c>
      <c r="D55">
        <v>60000</v>
      </c>
      <c r="E55">
        <f t="shared" ref="E55:E58" si="12">C55/D55</f>
        <v>5.9999999999999995E-4</v>
      </c>
    </row>
    <row r="56" spans="1:5">
      <c r="A56" s="6">
        <v>3</v>
      </c>
      <c r="B56" s="3">
        <v>120</v>
      </c>
      <c r="C56" s="3">
        <f t="shared" ref="C56:C58" si="13">B56-B55</f>
        <v>36</v>
      </c>
      <c r="D56" s="3">
        <v>60000</v>
      </c>
      <c r="E56" s="3">
        <f t="shared" si="12"/>
        <v>5.9999999999999995E-4</v>
      </c>
    </row>
    <row r="57" spans="1:5">
      <c r="A57" s="4">
        <v>4</v>
      </c>
      <c r="B57">
        <v>138</v>
      </c>
      <c r="C57">
        <f t="shared" si="13"/>
        <v>18</v>
      </c>
      <c r="D57">
        <v>60000</v>
      </c>
      <c r="E57">
        <f t="shared" si="12"/>
        <v>2.9999999999999997E-4</v>
      </c>
    </row>
    <row r="58" spans="1:5">
      <c r="A58" s="4">
        <v>5</v>
      </c>
      <c r="B58">
        <v>144</v>
      </c>
      <c r="C58">
        <f t="shared" si="13"/>
        <v>6</v>
      </c>
      <c r="D58">
        <v>60000</v>
      </c>
      <c r="E58">
        <f t="shared" si="12"/>
        <v>1E-4</v>
      </c>
    </row>
    <row r="60" spans="1:5">
      <c r="A60" s="5" t="s">
        <v>16</v>
      </c>
      <c r="B60" s="5" t="s">
        <v>22</v>
      </c>
      <c r="C60" s="5" t="s">
        <v>19</v>
      </c>
      <c r="D60" s="5" t="s">
        <v>20</v>
      </c>
      <c r="E60" s="5" t="s">
        <v>21</v>
      </c>
    </row>
    <row r="61" spans="1:5">
      <c r="A61" s="4">
        <v>1</v>
      </c>
      <c r="B61">
        <v>48</v>
      </c>
      <c r="C61">
        <f>B61</f>
        <v>48</v>
      </c>
      <c r="D61">
        <v>40000</v>
      </c>
      <c r="E61">
        <f>C61/D61</f>
        <v>1.1999999999999999E-3</v>
      </c>
    </row>
    <row r="62" spans="1:5">
      <c r="A62" s="4">
        <v>2</v>
      </c>
      <c r="B62">
        <v>92</v>
      </c>
      <c r="C62">
        <f>B62-B61</f>
        <v>44</v>
      </c>
      <c r="D62">
        <v>40000</v>
      </c>
      <c r="E62">
        <f t="shared" ref="E62:E65" si="14">C62/D62</f>
        <v>1.1000000000000001E-3</v>
      </c>
    </row>
    <row r="63" spans="1:5">
      <c r="A63" s="4">
        <v>3</v>
      </c>
      <c r="B63">
        <v>132</v>
      </c>
      <c r="C63">
        <f t="shared" ref="C63:C65" si="15">B63-B62</f>
        <v>40</v>
      </c>
      <c r="D63">
        <v>40000</v>
      </c>
      <c r="E63">
        <f t="shared" si="14"/>
        <v>1E-3</v>
      </c>
    </row>
    <row r="64" spans="1:5">
      <c r="A64" s="4">
        <v>4</v>
      </c>
      <c r="B64">
        <v>164</v>
      </c>
      <c r="C64">
        <f t="shared" si="15"/>
        <v>32</v>
      </c>
      <c r="D64">
        <v>40000</v>
      </c>
      <c r="E64">
        <f t="shared" si="14"/>
        <v>8.0000000000000004E-4</v>
      </c>
    </row>
    <row r="65" spans="1:5">
      <c r="A65" s="6">
        <v>5</v>
      </c>
      <c r="B65" s="3">
        <v>188</v>
      </c>
      <c r="C65" s="3">
        <f t="shared" si="15"/>
        <v>24</v>
      </c>
      <c r="D65" s="3">
        <v>40000</v>
      </c>
      <c r="E65" s="3">
        <f t="shared" si="14"/>
        <v>5.9999999999999995E-4</v>
      </c>
    </row>
    <row r="67" spans="1:5">
      <c r="A67" s="9" t="s">
        <v>23</v>
      </c>
    </row>
    <row r="69" spans="1:5">
      <c r="A69" s="7" t="s">
        <v>24</v>
      </c>
      <c r="B69" s="7" t="s">
        <v>25</v>
      </c>
      <c r="C69" s="7" t="s">
        <v>26</v>
      </c>
      <c r="D69" s="7" t="s">
        <v>27</v>
      </c>
    </row>
    <row r="70" spans="1:5">
      <c r="A70" t="s">
        <v>17</v>
      </c>
      <c r="B70">
        <v>80000</v>
      </c>
      <c r="C70">
        <v>3</v>
      </c>
      <c r="D70">
        <f>B70*C70</f>
        <v>240000</v>
      </c>
    </row>
    <row r="71" spans="1:5">
      <c r="A71" t="s">
        <v>18</v>
      </c>
      <c r="B71">
        <v>60000</v>
      </c>
      <c r="C71">
        <v>3</v>
      </c>
      <c r="D71">
        <f t="shared" ref="D71:D72" si="16">B71*C71</f>
        <v>180000</v>
      </c>
    </row>
    <row r="72" spans="1:5">
      <c r="A72" t="s">
        <v>22</v>
      </c>
      <c r="B72">
        <v>40000</v>
      </c>
      <c r="C72">
        <v>5</v>
      </c>
      <c r="D72">
        <f t="shared" si="16"/>
        <v>200000</v>
      </c>
    </row>
    <row r="73" spans="1:5">
      <c r="D73">
        <f>SUM(D70:D72)</f>
        <v>620000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 States Army APG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Mazza</dc:creator>
  <cp:lastModifiedBy>Steve Mazza</cp:lastModifiedBy>
  <dcterms:created xsi:type="dcterms:W3CDTF">2011-10-18T13:12:11Z</dcterms:created>
  <dcterms:modified xsi:type="dcterms:W3CDTF">2011-10-18T16:08:28Z</dcterms:modified>
</cp:coreProperties>
</file>