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Pricing" sheetId="1" r:id="rId1"/>
    <sheet name="Licenses" sheetId="2" r:id="rId2"/>
    <sheet name="Features" sheetId="3" r:id="rId3"/>
    <sheet name="Maintenance" sheetId="4" r:id="rId4"/>
  </sheets>
  <definedNames>
    <definedName name="_xlnm.Print_Titles" localSheetId="2">Features!$1:$3</definedName>
  </definedNames>
  <calcPr calcId="145621"/>
</workbook>
</file>

<file path=xl/calcChain.xml><?xml version="1.0" encoding="utf-8"?>
<calcChain xmlns="http://schemas.openxmlformats.org/spreadsheetml/2006/main">
  <c r="R115" i="3" l="1"/>
  <c r="D38" i="1" l="1"/>
  <c r="C38" i="1"/>
  <c r="B38" i="1"/>
  <c r="D37" i="1"/>
  <c r="C37" i="1"/>
  <c r="B37" i="1"/>
  <c r="D42" i="1"/>
  <c r="D41" i="1"/>
  <c r="D40" i="1"/>
  <c r="D39" i="1"/>
  <c r="D36" i="1"/>
  <c r="D35" i="1"/>
  <c r="D34" i="1"/>
  <c r="C42" i="1"/>
  <c r="C41" i="1"/>
  <c r="C40" i="1"/>
  <c r="C39" i="1"/>
  <c r="C36" i="1"/>
  <c r="C35" i="1"/>
  <c r="C34" i="1"/>
  <c r="B42" i="1"/>
  <c r="B41" i="1"/>
  <c r="B40" i="1"/>
  <c r="B39" i="1"/>
  <c r="B36" i="1"/>
  <c r="B35" i="1"/>
  <c r="B34" i="1"/>
  <c r="E23" i="2"/>
  <c r="D24" i="2"/>
  <c r="C24" i="2"/>
  <c r="B24" i="2"/>
  <c r="D23" i="2"/>
  <c r="C23" i="2"/>
  <c r="B23" i="2"/>
  <c r="E24" i="2" l="1"/>
  <c r="J16" i="1"/>
  <c r="H16" i="1"/>
  <c r="F16" i="1"/>
  <c r="D16" i="1"/>
  <c r="J19" i="1"/>
  <c r="J18" i="1"/>
  <c r="K18" i="1" s="1"/>
  <c r="J17" i="1"/>
  <c r="C43" i="1" s="1"/>
  <c r="D17" i="1"/>
  <c r="H19" i="1"/>
  <c r="H18" i="1"/>
  <c r="H17" i="1"/>
  <c r="F19" i="1"/>
  <c r="F18" i="1"/>
  <c r="F17" i="1"/>
  <c r="D19" i="1"/>
  <c r="D18" i="1"/>
  <c r="K19" i="1" l="1"/>
  <c r="D43" i="1"/>
  <c r="K16" i="1"/>
  <c r="B43" i="1"/>
  <c r="K17" i="1"/>
</calcChain>
</file>

<file path=xl/sharedStrings.xml><?xml version="1.0" encoding="utf-8"?>
<sst xmlns="http://schemas.openxmlformats.org/spreadsheetml/2006/main" count="1022" uniqueCount="227">
  <si>
    <t>PDF-Xchange Software Pricing</t>
  </si>
  <si>
    <t>Single</t>
  </si>
  <si>
    <t>3-user</t>
  </si>
  <si>
    <t>5-user</t>
  </si>
  <si>
    <t>10-user</t>
  </si>
  <si>
    <t>PDF Xchange Editor</t>
  </si>
  <si>
    <t>PDF Xchange Editor Plus</t>
  </si>
  <si>
    <t>PDF Xchange Tools</t>
  </si>
  <si>
    <t>Version</t>
  </si>
  <si>
    <t>Cost for 20-users</t>
  </si>
  <si>
    <t>All PDF-XChange product purchases include 12 months free maintenance from the time of purchase, the benefits of keeping your maintenance subscription valid include:</t>
  </si>
  <si>
    <t>Free Minor build updates released for your purchased version of the software</t>
  </si>
  <si>
    <t>Free upgrades to all new major versions of your purchased software released during maintenance subscription</t>
  </si>
  <si>
    <t>Access to Special Offers as they become available</t>
  </si>
  <si>
    <t>Up to date security patches and downloads and replacement serial keys if required.</t>
  </si>
  <si>
    <t>*does not include annual maintenane fees.  Annual maintenance fees include:</t>
  </si>
  <si>
    <t>Can be added within 13 months of purchase</t>
  </si>
  <si>
    <t>User</t>
  </si>
  <si>
    <t>Adrienne</t>
  </si>
  <si>
    <t>Beverly</t>
  </si>
  <si>
    <t>Bob</t>
  </si>
  <si>
    <t>Bret</t>
  </si>
  <si>
    <t>Chris</t>
  </si>
  <si>
    <t>Chrystal</t>
  </si>
  <si>
    <t>Dave</t>
  </si>
  <si>
    <t>Dick</t>
  </si>
  <si>
    <t>Francisco</t>
  </si>
  <si>
    <t>Glenn</t>
  </si>
  <si>
    <t>Jonathan</t>
  </si>
  <si>
    <t>Mariann</t>
  </si>
  <si>
    <t>Matt</t>
  </si>
  <si>
    <t>Michelle</t>
  </si>
  <si>
    <t>Rosa</t>
  </si>
  <si>
    <t>Tom</t>
  </si>
  <si>
    <t>Wendi</t>
  </si>
  <si>
    <t>Priscila</t>
  </si>
  <si>
    <t>x</t>
  </si>
  <si>
    <t>append pages</t>
  </si>
  <si>
    <t>append pages, fill-in forms, batching</t>
  </si>
  <si>
    <t>append pages, fill-in forms</t>
  </si>
  <si>
    <t>append pages, fill-in forms, IT support</t>
  </si>
  <si>
    <t>Comments</t>
  </si>
  <si>
    <t>Total</t>
  </si>
  <si>
    <t>Cost</t>
  </si>
  <si>
    <t>Editor</t>
  </si>
  <si>
    <t>Editor Plus</t>
  </si>
  <si>
    <t>PRO</t>
  </si>
  <si>
    <t>https://www.tracker-software.com/pdf-xchange-products-comparison-chart</t>
  </si>
  <si>
    <t>PDF-Xchange Pro is a bundle product that includes PDF-Xchange Editor Plus, PDF-Tools, and PDF-Xchange Standard.</t>
  </si>
  <si>
    <t>PDF-Tools licenses include PDF-Xchange Editor, and the PDF-Xchange Lite printer</t>
  </si>
  <si>
    <t>PDF-Xchange Editor and Editor Plus licenses include the PDF-Xchange Lite printer</t>
  </si>
  <si>
    <t>For our use:</t>
  </si>
  <si>
    <t>PDF-Xchange Tools is needed to make modifications in batches with custom rules; for example, Francisco can add the coding template to multiple files at once, and Chrystal can password protect multiple files at once.</t>
  </si>
  <si>
    <t>5 users</t>
  </si>
  <si>
    <t>6 users</t>
  </si>
  <si>
    <t>7 users</t>
  </si>
  <si>
    <t>12 users</t>
  </si>
  <si>
    <t>13 users</t>
  </si>
  <si>
    <t>11 users</t>
  </si>
  <si>
    <t>18 users</t>
  </si>
  <si>
    <t>20 users</t>
  </si>
  <si>
    <t>8 users</t>
  </si>
  <si>
    <t>Create and Apply Custom Stamps</t>
  </si>
  <si>
    <t>Using Editor</t>
  </si>
  <si>
    <t>—</t>
  </si>
  <si>
    <t>Add Bates Numbering</t>
  </si>
  <si>
    <t>Add Clickable URL Links to other PDFs</t>
  </si>
  <si>
    <t>Add Document Information/Metadata/XP Metadata</t>
  </si>
  <si>
    <t>Add Hyperlinks to a Page/File During Conversion to PDF</t>
  </si>
  <si>
    <t>Add Images/Signatures to PDF Pages/Files</t>
  </si>
  <si>
    <t>Add Shapes &amp; Objects to PDF Pages</t>
  </si>
  <si>
    <t>Add Watermarks (Text or Image-Based) to Documents</t>
  </si>
  <si>
    <t>Add Overlays to Documents</t>
  </si>
  <si>
    <t>Add/Edit/Modify Bookmarks</t>
  </si>
  <si>
    <t>Add Only</t>
  </si>
  <si>
    <t>Advanced Memory Management</t>
  </si>
  <si>
    <t>Append/Insert New Pages into PDF Documents</t>
  </si>
  <si>
    <t>Append/Insert Pages from one PDF File into another PDF File</t>
  </si>
  <si>
    <t>Automated Bookmark Creation Options</t>
  </si>
  <si>
    <t>Send Automated Emails via SMTP/MS MAPI</t>
  </si>
  <si>
    <t>Browser Integration (IE, Firefox etc)</t>
  </si>
  <si>
    <t>Control over PDF Creation Properties</t>
  </si>
  <si>
    <t>Limited</t>
  </si>
  <si>
    <t>Complete Font Embedding Control</t>
  </si>
  <si>
    <t>Comprehensive Job Management Features</t>
  </si>
  <si>
    <t>Adjust the Resolution/Scaling of Documents</t>
  </si>
  <si>
    <t>Convert Image files to PDF - Raster/Metafile Image Formats</t>
  </si>
  <si>
    <t>Convert Images/Text to PDF</t>
  </si>
  <si>
    <t>Convert MS Office Table of Contents (TOC) 'Clickable Links' to PDF</t>
  </si>
  <si>
    <t>Convert PDF to Raster Image Format (BMP, JPEG, TIFF etc)</t>
  </si>
  <si>
    <t>Create Job Profiles and Save Settings for Subsequent Use</t>
  </si>
  <si>
    <t>Delete, Rotate and/or Crop PDF pages</t>
  </si>
  <si>
    <t>Developers API Available (subject to licensing)</t>
  </si>
  <si>
    <t>Digital Signature Support</t>
  </si>
  <si>
    <t>Edit PDF Content (excluding image-based/scanned conent)</t>
  </si>
  <si>
    <t>Embedded Multimedia Support</t>
  </si>
  <si>
    <t>Encryption/Security Options</t>
  </si>
  <si>
    <t>Export Adobe Forms Data (to .FDF)</t>
  </si>
  <si>
    <t>Extract Content from PDF to Text/Image/PDF Formats</t>
  </si>
  <si>
    <t>Extract PDF Content to Image File Formats (BMP, JPEG, TIFF etc)</t>
  </si>
  <si>
    <t>Extract Pages/Text to Text File Format (No OCR Capability)</t>
  </si>
  <si>
    <t>Extract PDF Pages to a New PDF File</t>
  </si>
  <si>
    <t>Font Embedding Options</t>
  </si>
  <si>
    <t>Graphics Downsampling Opitions (Linear, Bilinear, Bicubic)</t>
  </si>
  <si>
    <t>Group-Editing Options for Annotations</t>
  </si>
  <si>
    <t>Add Headers/Footers to Documents</t>
  </si>
  <si>
    <t>Highlight/Strike Out/Underline Text</t>
  </si>
  <si>
    <t>Image/Text Compression Options for Converting to PDF (JBIG2,JPEG,JPEG2000 Runlength, ZIP, LZW CCIT3/4)</t>
  </si>
  <si>
    <t>Auto</t>
  </si>
  <si>
    <t>Include 'Clickable' URL Links - Embedded - MS Office Only</t>
  </si>
  <si>
    <t>Include 'Clickable' URL links - Literal {BASE_URL}</t>
  </si>
  <si>
    <t>Integrates with Translation Tools (ABBYY Lingvo 12, Translate It!, etc)</t>
  </si>
  <si>
    <t>ISO PDF/A 1a, 1b, 2a, 2b, 2u, 3a, 3b, 3u Specification Support</t>
  </si>
  <si>
    <t>Viewing Only</t>
  </si>
  <si>
    <t>Add/Play Audio Comments</t>
  </si>
  <si>
    <t>Manipulate/Modify Existing PDF Files</t>
  </si>
  <si>
    <t>Append/Prepend Only</t>
  </si>
  <si>
    <t>Merge PDF files</t>
  </si>
  <si>
    <t>Mirrored Printing Support</t>
  </si>
  <si>
    <t>MS Office Toolbar Addin for Office to PDF Conversion</t>
  </si>
  <si>
    <t>Multi UI Languages Available</t>
  </si>
  <si>
    <t>Document Navigation Tools (E.g. 'Loupe Tool and 'Pan &amp; Zoom Tool')</t>
  </si>
  <si>
    <t>nUp, Booklet and Brochure Page Printing Available</t>
  </si>
  <si>
    <t>Optical Character Recognition Funcionality (output is not directly editable unless Enhanced OCR Module is Purchased)</t>
  </si>
  <si>
    <t>Optimization/Compression Control</t>
  </si>
  <si>
    <t>Output Documents from Windows Applications to Create PDF Files</t>
  </si>
  <si>
    <t>Using Lite Printer</t>
  </si>
  <si>
    <t>Using Standard Printer</t>
  </si>
  <si>
    <t>Paper Settings/Custom Forms Options</t>
  </si>
  <si>
    <t>PDF Document Permissions Support</t>
  </si>
  <si>
    <t>PDF Encryption/Security Options Including 40/128 bit RC4 and 128/256 bit AES Encryption</t>
  </si>
  <si>
    <t>PDF File Optimization for Advanced Content Control</t>
  </si>
  <si>
    <t>PDF Overlay Options (overlay one PDF onto another)</t>
  </si>
  <si>
    <t>PDF Specification Support (Latest is Acrobat XI - PDF spec 1.7)</t>
  </si>
  <si>
    <t>User-Defined File-Naming Control via Macro/JavaScript Rules</t>
  </si>
  <si>
    <t>Portable Version Available</t>
  </si>
  <si>
    <t>32 bit</t>
  </si>
  <si>
    <t>Renumber Pages/Files</t>
  </si>
  <si>
    <t>Using Headers/Footers</t>
  </si>
  <si>
    <t>Reorder Pages (Drag and Drop via Thumbnails Pane)</t>
  </si>
  <si>
    <t>Resolution - Max DPI Output</t>
  </si>
  <si>
    <t>N/A</t>
  </si>
  <si>
    <t>Scaling Enabled</t>
  </si>
  <si>
    <t>Using the Lite Printer</t>
  </si>
  <si>
    <t>Scan Pages and Create a New File/Add Scanned Pages to an Existing File</t>
  </si>
  <si>
    <t>Search Document Text (Advanced and Simple)</t>
  </si>
  <si>
    <t>Check Document Spelling (Content &amp; Annotations)</t>
  </si>
  <si>
    <t>Terminal Server/Citrix Compatible (Non-Virtualized)</t>
  </si>
  <si>
    <t>View/Edit PDF Files</t>
  </si>
  <si>
    <t>Volume-Discounted License Packs Available</t>
  </si>
  <si>
    <t>Windows OS/Support - Win 7 and Later (32/64 bit) Legacy Windows Supported in Previous Builds</t>
  </si>
  <si>
    <t>RTL Language Support</t>
  </si>
  <si>
    <t>Create Fillable PDF Forms</t>
  </si>
  <si>
    <t>Editor Plus Only</t>
  </si>
  <si>
    <t>Using Editor Plus</t>
  </si>
  <si>
    <t>Edit Fillable PDF Forms</t>
  </si>
  <si>
    <t>Third-Party Storage Support*: Google Drive™, Microsoft® Office365™ &amp; SharePoint®</t>
  </si>
  <si>
    <t>Create/Edit Dynamic Stamps</t>
  </si>
  <si>
    <t>Redact Documents</t>
  </si>
  <si>
    <t>Export to MSWord Format</t>
  </si>
  <si>
    <t>Export to MSPowerPoint Format</t>
  </si>
  <si>
    <t>Export to MSExcel Format</t>
  </si>
  <si>
    <t>Customizable Ribbon User Interface</t>
  </si>
  <si>
    <t>MRC (Mixed Raster Content) Support for PDF Optimization</t>
  </si>
  <si>
    <t>Create New Document from Selection (Objects, Text, etc)</t>
  </si>
  <si>
    <t>Create New Stamp from Selection (Objects, Text, etc)</t>
  </si>
  <si>
    <t>Transform Selection (Objects, Text, Annotations, etc)</t>
  </si>
  <si>
    <t>Word Count Feature</t>
  </si>
  <si>
    <t>Replace Images</t>
  </si>
  <si>
    <t>Change the Compression Images in PDFs</t>
  </si>
  <si>
    <t>OCR Selected Images</t>
  </si>
  <si>
    <t>Move/Swap Pages</t>
  </si>
  <si>
    <t>Autorecovery - Remembers Document Changes for Recovery</t>
  </si>
  <si>
    <t>Twain32 Scanner Support in 64 bit Environments</t>
  </si>
  <si>
    <t>One-Click Image Copy with Snapshot Tool</t>
  </si>
  <si>
    <t>Watched Folders: Set Custom Action for Files Added to Specified Folders</t>
  </si>
  <si>
    <t>Create Web Links from URLs/Remove all Web Links</t>
  </si>
  <si>
    <t>Hybrid Conversion Engine: XPS/GDI</t>
  </si>
  <si>
    <t>Enhanced OCR Plugin Available</t>
  </si>
  <si>
    <t>OCR Selected Regions</t>
  </si>
  <si>
    <t>Convert CSV File Data to a PDF Table</t>
  </si>
  <si>
    <t>Add/Remove/Reorder PDF Layers</t>
  </si>
  <si>
    <t>Add Comments to Documents</t>
  </si>
  <si>
    <t>Summarize Document Comments</t>
  </si>
  <si>
    <t>Create PDFs from Markdown Files</t>
  </si>
  <si>
    <t>Export/Import Security Policies</t>
  </si>
  <si>
    <t>Timestamp Documents</t>
  </si>
  <si>
    <t>Add JavaScript to Documents</t>
  </si>
  <si>
    <t>Add Barcodes to Documents</t>
  </si>
  <si>
    <t>Add/Edit Base Content</t>
  </si>
  <si>
    <t>Annotate Document Text</t>
  </si>
  <si>
    <t>Microsoft OneDrive Compatibility</t>
  </si>
  <si>
    <t>Box.com Compatibility</t>
  </si>
  <si>
    <t>View/Edit Portfolio Files</t>
  </si>
  <si>
    <t>Combine Files into One Document</t>
  </si>
  <si>
    <t>Create Customized Tools</t>
  </si>
  <si>
    <t>Create Folder Monitors</t>
  </si>
  <si>
    <t>Certify Documents</t>
  </si>
  <si>
    <t>Command Line Options</t>
  </si>
  <si>
    <t>Batch-Conversion Functionality</t>
  </si>
  <si>
    <t>Color Conversion Functionality</t>
  </si>
  <si>
    <t>Create PDF Portfolio Files</t>
  </si>
  <si>
    <t>Using Outlook Add-in</t>
  </si>
  <si>
    <t>Sanitize Documents</t>
  </si>
  <si>
    <t>Find and Redact Document Content</t>
  </si>
  <si>
    <t>X</t>
  </si>
  <si>
    <t>Viewer</t>
  </si>
  <si>
    <t>Tools</t>
  </si>
  <si>
    <t>Lite Printer</t>
  </si>
  <si>
    <t>Standard Printer</t>
  </si>
  <si>
    <t>Feature</t>
  </si>
  <si>
    <t>PDF-Xchange Software Features</t>
  </si>
  <si>
    <t>For the Editor we might consider a 5-user and a 3-user which would give us one extra license; this would cost an additional $31.50 for a total of $1,074.50.</t>
  </si>
  <si>
    <t xml:space="preserve">Another option to consider is changing all of the Editor to Editor Plus licenses, this would be an additional $52.50 bringing the total to $1,095.50; changing to a 13-user license (one extra) would be an additional $39.50 or a total of $1,135.00.  </t>
  </si>
  <si>
    <t>Licenses to Consider:</t>
  </si>
  <si>
    <t>10 users</t>
  </si>
  <si>
    <t>I think every user should have a minimum of Editor Plus rather than Editor since the price difference is very small, ~ $7.50 per license; that way we have the ability to create and modify fill-in forms if the need arises.  Therefore I am recommending that a 13-user license for Editor Plus (this gives us one extra license) and a 6-user license for PRO; the total cost for this is $1,135.00.</t>
  </si>
  <si>
    <t>PDF-Xchange Editor is required to insert pages into a document (all approvers may need this, and other employees may utilize this feature for other purposes)</t>
  </si>
  <si>
    <t>PDF-Xchange Editor Plus is needed to create fillable forms (Accounts Payable needs this to create the fill-in form, other employees may utilize this feature for other purposes)</t>
  </si>
  <si>
    <t>OCR Plug-in is ~ $15/license</t>
  </si>
  <si>
    <t>PDF Xchange Pro</t>
  </si>
  <si>
    <t>Maintenance Prices</t>
  </si>
  <si>
    <t>1-user</t>
  </si>
  <si>
    <t>1-year</t>
  </si>
  <si>
    <t>2-year</t>
  </si>
  <si>
    <t>3-year</t>
  </si>
  <si>
    <t>OCR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</si>
</sst>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44" fontId="0" fillId="0" borderId="0" xfId="0" applyNumberFormat="1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0" xfId="0" applyBorder="1" applyAlignment="1">
      <alignment horizontal="center"/>
    </xf>
    <xf numFmtId="44" fontId="0" fillId="0" borderId="0" xfId="0" applyNumberFormat="1" applyBorder="1"/>
    <xf numFmtId="0" fontId="3" fillId="0" borderId="0" xfId="0" applyFont="1" applyAlignment="1">
      <alignment horizontal="left" vertical="center"/>
    </xf>
    <xf numFmtId="0" fontId="0" fillId="0" borderId="0" xfId="0" applyAlignment="1"/>
    <xf numFmtId="44" fontId="0" fillId="0" borderId="1" xfId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 vertical="center"/>
    </xf>
    <xf numFmtId="44" fontId="2" fillId="0" borderId="1" xfId="1" applyFont="1" applyBorder="1" applyAlignment="1">
      <alignment horizontal="center"/>
    </xf>
    <xf numFmtId="0" fontId="2" fillId="0" borderId="1" xfId="0" applyFont="1" applyBorder="1" applyAlignment="1">
      <alignment wrapText="1"/>
    </xf>
    <xf numFmtId="2" fontId="0" fillId="0" borderId="0" xfId="0" applyNumberFormat="1"/>
    <xf numFmtId="0" fontId="4" fillId="0" borderId="0" xfId="2" applyAlignment="1">
      <alignment vertical="center"/>
    </xf>
    <xf numFmtId="0" fontId="0" fillId="0" borderId="0" xfId="0" applyFont="1"/>
    <xf numFmtId="0" fontId="5" fillId="0" borderId="2" xfId="0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medium">
          <color rgb="FFDDDDDD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3:G130" totalsRowShown="0" headerRowDxfId="8" dataDxfId="7">
  <autoFilter ref="A3:G130"/>
  <tableColumns count="7">
    <tableColumn id="1" name="Feature" dataDxfId="6"/>
    <tableColumn id="2" name="Viewer" dataDxfId="5"/>
    <tableColumn id="3" name="Editor" dataDxfId="4"/>
    <tableColumn id="4" name="Tools" dataDxfId="3"/>
    <tableColumn id="5" name="Lite Printer" dataDxfId="2"/>
    <tableColumn id="6" name="Standard Printer" dataDxfId="1"/>
    <tableColumn id="7" name="PR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cker-software.com/pdf-xchange-products-comparison-char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16" zoomScale="110" zoomScaleNormal="110" workbookViewId="0">
      <selection activeCell="B19" sqref="B19"/>
    </sheetView>
  </sheetViews>
  <sheetFormatPr defaultRowHeight="15" x14ac:dyDescent="0.25"/>
  <cols>
    <col min="1" max="1" width="22.28515625" customWidth="1"/>
    <col min="3" max="3" width="10.42578125" bestFit="1" customWidth="1"/>
    <col min="4" max="4" width="10.5703125" bestFit="1" customWidth="1"/>
    <col min="10" max="10" width="10.5703125" bestFit="1" customWidth="1"/>
  </cols>
  <sheetData>
    <row r="1" spans="1:11" x14ac:dyDescent="0.25">
      <c r="A1" s="19" t="s">
        <v>47</v>
      </c>
    </row>
    <row r="2" spans="1:11" x14ac:dyDescent="0.25">
      <c r="A2" s="10"/>
    </row>
    <row r="3" spans="1:11" x14ac:dyDescent="0.25">
      <c r="A3" s="10" t="s">
        <v>48</v>
      </c>
    </row>
    <row r="4" spans="1:11" x14ac:dyDescent="0.25">
      <c r="A4" s="10" t="s">
        <v>49</v>
      </c>
    </row>
    <row r="5" spans="1:11" x14ac:dyDescent="0.25">
      <c r="A5" s="10" t="s">
        <v>50</v>
      </c>
    </row>
    <row r="6" spans="1:11" x14ac:dyDescent="0.25">
      <c r="A6" s="10"/>
    </row>
    <row r="7" spans="1:11" x14ac:dyDescent="0.25">
      <c r="A7" s="10" t="s">
        <v>51</v>
      </c>
    </row>
    <row r="8" spans="1:11" x14ac:dyDescent="0.25">
      <c r="A8" s="10"/>
    </row>
    <row r="9" spans="1:11" x14ac:dyDescent="0.25">
      <c r="A9" s="10" t="s">
        <v>217</v>
      </c>
    </row>
    <row r="10" spans="1:11" x14ac:dyDescent="0.25">
      <c r="A10" s="10" t="s">
        <v>218</v>
      </c>
    </row>
    <row r="11" spans="1:11" x14ac:dyDescent="0.25">
      <c r="A11" s="10" t="s">
        <v>52</v>
      </c>
    </row>
    <row r="12" spans="1:11" x14ac:dyDescent="0.25">
      <c r="A12" s="10"/>
    </row>
    <row r="13" spans="1:11" x14ac:dyDescent="0.25">
      <c r="A13" t="s">
        <v>0</v>
      </c>
    </row>
    <row r="15" spans="1:11" x14ac:dyDescent="0.25">
      <c r="A15" s="2" t="s">
        <v>8</v>
      </c>
      <c r="B15" s="2" t="s">
        <v>1</v>
      </c>
      <c r="C15" s="25" t="s">
        <v>2</v>
      </c>
      <c r="D15" s="25"/>
      <c r="E15" s="25" t="s">
        <v>3</v>
      </c>
      <c r="F15" s="25"/>
      <c r="G15" s="25" t="s">
        <v>4</v>
      </c>
      <c r="H15" s="25"/>
      <c r="I15" s="5"/>
      <c r="J15" s="25" t="s">
        <v>9</v>
      </c>
      <c r="K15" s="25"/>
    </row>
    <row r="16" spans="1:11" x14ac:dyDescent="0.25">
      <c r="A16" s="2" t="s">
        <v>5</v>
      </c>
      <c r="B16" s="3">
        <v>43.5</v>
      </c>
      <c r="C16" s="9">
        <v>118.5</v>
      </c>
      <c r="D16" s="3">
        <f>C16/3</f>
        <v>39.5</v>
      </c>
      <c r="E16" s="9">
        <v>195.5</v>
      </c>
      <c r="F16" s="3">
        <f t="shared" ref="F16:F19" si="0">E16/5</f>
        <v>39.1</v>
      </c>
      <c r="G16" s="9">
        <v>376.5</v>
      </c>
      <c r="H16" s="3">
        <f t="shared" ref="H16:H19" si="1">G16/10</f>
        <v>37.65</v>
      </c>
      <c r="I16" s="5"/>
      <c r="J16" s="4">
        <f>G16*2</f>
        <v>753</v>
      </c>
      <c r="K16" s="4">
        <f>J16/20</f>
        <v>37.65</v>
      </c>
    </row>
    <row r="17" spans="1:20" x14ac:dyDescent="0.25">
      <c r="A17" s="2" t="s">
        <v>6</v>
      </c>
      <c r="B17" s="3">
        <v>54.5</v>
      </c>
      <c r="C17" s="3">
        <v>148.5</v>
      </c>
      <c r="D17" s="3">
        <f>C17/3</f>
        <v>49.5</v>
      </c>
      <c r="E17" s="3">
        <v>245</v>
      </c>
      <c r="F17" s="3">
        <f t="shared" si="0"/>
        <v>49</v>
      </c>
      <c r="G17" s="3">
        <v>471</v>
      </c>
      <c r="H17" s="4">
        <f t="shared" si="1"/>
        <v>47.1</v>
      </c>
      <c r="I17" s="6"/>
      <c r="J17" s="4">
        <f>G17*2</f>
        <v>942</v>
      </c>
      <c r="K17" s="4">
        <f>J17/20</f>
        <v>47.1</v>
      </c>
      <c r="T17" s="18"/>
    </row>
    <row r="18" spans="1:20" x14ac:dyDescent="0.25">
      <c r="A18" s="2" t="s">
        <v>7</v>
      </c>
      <c r="B18" s="3">
        <v>67.5</v>
      </c>
      <c r="C18" s="3">
        <v>184</v>
      </c>
      <c r="D18" s="3">
        <f>C18/3</f>
        <v>61.333333333333336</v>
      </c>
      <c r="E18" s="3">
        <v>304</v>
      </c>
      <c r="F18" s="3">
        <f t="shared" si="0"/>
        <v>60.8</v>
      </c>
      <c r="G18" s="3">
        <v>582</v>
      </c>
      <c r="H18" s="4">
        <f t="shared" si="1"/>
        <v>58.2</v>
      </c>
      <c r="I18" s="6"/>
      <c r="J18" s="4">
        <f>G18*2</f>
        <v>1164</v>
      </c>
      <c r="K18" s="4">
        <f>J18/20</f>
        <v>58.2</v>
      </c>
      <c r="T18" s="18"/>
    </row>
    <row r="19" spans="1:20" x14ac:dyDescent="0.25">
      <c r="A19" s="2" t="s">
        <v>220</v>
      </c>
      <c r="B19" s="3">
        <v>93.5</v>
      </c>
      <c r="C19" s="3">
        <v>255.5</v>
      </c>
      <c r="D19" s="3">
        <f>C19/3</f>
        <v>85.166666666666671</v>
      </c>
      <c r="E19" s="3">
        <v>422</v>
      </c>
      <c r="F19" s="3">
        <f t="shared" si="0"/>
        <v>84.4</v>
      </c>
      <c r="G19" s="3">
        <v>811.5</v>
      </c>
      <c r="H19" s="4">
        <f t="shared" si="1"/>
        <v>81.150000000000006</v>
      </c>
      <c r="I19" s="6"/>
      <c r="J19" s="4">
        <f>G19*2</f>
        <v>1623</v>
      </c>
      <c r="K19" s="4">
        <f>J19/20</f>
        <v>81.150000000000006</v>
      </c>
      <c r="T19" s="18"/>
    </row>
    <row r="21" spans="1:20" x14ac:dyDescent="0.25">
      <c r="A21" t="s">
        <v>219</v>
      </c>
    </row>
    <row r="23" spans="1:20" x14ac:dyDescent="0.25">
      <c r="A23" t="s">
        <v>15</v>
      </c>
    </row>
    <row r="25" spans="1:20" ht="16.5" x14ac:dyDescent="0.25">
      <c r="A25" s="7" t="s">
        <v>10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20" ht="16.5" x14ac:dyDescent="0.25">
      <c r="A26" s="7" t="s">
        <v>11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20" ht="16.5" x14ac:dyDescent="0.25">
      <c r="A27" s="7" t="s">
        <v>12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20" ht="16.5" x14ac:dyDescent="0.25">
      <c r="A28" s="7" t="s">
        <v>13</v>
      </c>
    </row>
    <row r="29" spans="1:20" ht="16.5" x14ac:dyDescent="0.25">
      <c r="A29" s="7" t="s">
        <v>14</v>
      </c>
    </row>
    <row r="31" spans="1:20" ht="16.5" x14ac:dyDescent="0.25">
      <c r="A31" s="7" t="s">
        <v>16</v>
      </c>
    </row>
    <row r="33" spans="1:14" x14ac:dyDescent="0.25">
      <c r="A33" s="2"/>
      <c r="B33" s="2" t="s">
        <v>44</v>
      </c>
      <c r="C33" s="2" t="s">
        <v>45</v>
      </c>
      <c r="D33" s="2" t="s">
        <v>46</v>
      </c>
    </row>
    <row r="34" spans="1:14" x14ac:dyDescent="0.25">
      <c r="A34" s="23" t="s">
        <v>53</v>
      </c>
      <c r="B34" s="4">
        <f>E16</f>
        <v>195.5</v>
      </c>
      <c r="C34" s="4">
        <f>E17</f>
        <v>245</v>
      </c>
      <c r="D34" s="4">
        <f>E19</f>
        <v>422</v>
      </c>
    </row>
    <row r="35" spans="1:14" x14ac:dyDescent="0.25">
      <c r="A35" s="2" t="s">
        <v>54</v>
      </c>
      <c r="B35" s="4">
        <f>E16+B16</f>
        <v>239</v>
      </c>
      <c r="C35" s="4">
        <f>E17+B17</f>
        <v>299.5</v>
      </c>
      <c r="D35" s="4">
        <f>E19+B19</f>
        <v>515.5</v>
      </c>
      <c r="J35" s="1"/>
    </row>
    <row r="36" spans="1:14" x14ac:dyDescent="0.25">
      <c r="A36" s="2" t="s">
        <v>55</v>
      </c>
      <c r="B36" s="4">
        <f>E16+B16*2</f>
        <v>282.5</v>
      </c>
      <c r="C36" s="4">
        <f>E17+B17*2</f>
        <v>354</v>
      </c>
      <c r="D36" s="4">
        <f>E19+B19*2</f>
        <v>609</v>
      </c>
      <c r="J36" s="1"/>
      <c r="N36" s="1"/>
    </row>
    <row r="37" spans="1:14" x14ac:dyDescent="0.25">
      <c r="A37" s="2" t="s">
        <v>61</v>
      </c>
      <c r="B37" s="4">
        <f>E16+C16</f>
        <v>314</v>
      </c>
      <c r="C37" s="4">
        <f>E17+C17</f>
        <v>393.5</v>
      </c>
      <c r="D37" s="4">
        <f>E19+C19</f>
        <v>677.5</v>
      </c>
      <c r="J37" s="1"/>
      <c r="N37" s="1"/>
    </row>
    <row r="38" spans="1:14" x14ac:dyDescent="0.25">
      <c r="A38" s="2" t="s">
        <v>215</v>
      </c>
      <c r="B38" s="4">
        <f>G16</f>
        <v>376.5</v>
      </c>
      <c r="C38" s="4">
        <f>G17</f>
        <v>471</v>
      </c>
      <c r="D38" s="4">
        <f>G19</f>
        <v>811.5</v>
      </c>
      <c r="J38" s="1"/>
      <c r="N38" s="1"/>
    </row>
    <row r="39" spans="1:14" x14ac:dyDescent="0.25">
      <c r="A39" s="2" t="s">
        <v>58</v>
      </c>
      <c r="B39" s="4">
        <f>G16+B16</f>
        <v>420</v>
      </c>
      <c r="C39" s="4">
        <f>G17+B17</f>
        <v>525.5</v>
      </c>
      <c r="D39" s="4">
        <f>G19+B19</f>
        <v>905</v>
      </c>
    </row>
    <row r="40" spans="1:14" x14ac:dyDescent="0.25">
      <c r="A40" s="2" t="s">
        <v>56</v>
      </c>
      <c r="B40" s="4">
        <f>G16+B16*2</f>
        <v>463.5</v>
      </c>
      <c r="C40" s="4">
        <f>G17+B17*2</f>
        <v>580</v>
      </c>
      <c r="D40" s="4">
        <f>G19+B19*2</f>
        <v>998.5</v>
      </c>
    </row>
    <row r="41" spans="1:14" x14ac:dyDescent="0.25">
      <c r="A41" s="2" t="s">
        <v>57</v>
      </c>
      <c r="B41" s="4">
        <f>G16+C16</f>
        <v>495</v>
      </c>
      <c r="C41" s="4">
        <f>G17+C17</f>
        <v>619.5</v>
      </c>
      <c r="D41" s="4">
        <f>G19+C19</f>
        <v>1067</v>
      </c>
      <c r="H41" s="1"/>
    </row>
    <row r="42" spans="1:14" x14ac:dyDescent="0.25">
      <c r="A42" s="2" t="s">
        <v>59</v>
      </c>
      <c r="B42" s="4">
        <f>G16+E16+C16</f>
        <v>690.5</v>
      </c>
      <c r="C42" s="4">
        <f>G17+E17+C17</f>
        <v>864.5</v>
      </c>
      <c r="D42" s="4">
        <f>G19+E19+C19</f>
        <v>1489</v>
      </c>
    </row>
    <row r="43" spans="1:14" x14ac:dyDescent="0.25">
      <c r="A43" s="2" t="s">
        <v>60</v>
      </c>
      <c r="B43" s="4">
        <f>J16</f>
        <v>753</v>
      </c>
      <c r="C43" s="4">
        <f>J17</f>
        <v>942</v>
      </c>
      <c r="D43" s="4">
        <f>J19</f>
        <v>1623</v>
      </c>
    </row>
  </sheetData>
  <mergeCells count="4">
    <mergeCell ref="C15:D15"/>
    <mergeCell ref="E15:F15"/>
    <mergeCell ref="G15:H15"/>
    <mergeCell ref="J15:K15"/>
  </mergeCells>
  <hyperlinks>
    <hyperlink ref="A1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21" sqref="A21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10.42578125" bestFit="1" customWidth="1"/>
    <col min="4" max="4" width="9" bestFit="1" customWidth="1"/>
    <col min="5" max="5" width="35.42578125" bestFit="1" customWidth="1"/>
  </cols>
  <sheetData>
    <row r="1" spans="1:5" x14ac:dyDescent="0.25">
      <c r="A1" t="s">
        <v>214</v>
      </c>
    </row>
    <row r="3" spans="1:5" s="13" customFormat="1" x14ac:dyDescent="0.25">
      <c r="A3" s="12" t="s">
        <v>17</v>
      </c>
      <c r="B3" s="17" t="s">
        <v>44</v>
      </c>
      <c r="C3" s="17" t="s">
        <v>45</v>
      </c>
      <c r="D3" s="17" t="s">
        <v>46</v>
      </c>
      <c r="E3" s="12" t="s">
        <v>41</v>
      </c>
    </row>
    <row r="4" spans="1:5" x14ac:dyDescent="0.25">
      <c r="A4" s="2" t="s">
        <v>18</v>
      </c>
      <c r="B4" s="11"/>
      <c r="C4" s="11" t="s">
        <v>36</v>
      </c>
      <c r="D4" s="11"/>
      <c r="E4" s="2" t="s">
        <v>39</v>
      </c>
    </row>
    <row r="5" spans="1:5" x14ac:dyDescent="0.25">
      <c r="A5" s="2" t="s">
        <v>19</v>
      </c>
      <c r="B5" s="11"/>
      <c r="C5" s="11"/>
      <c r="D5" s="11" t="s">
        <v>36</v>
      </c>
      <c r="E5" s="2" t="s">
        <v>40</v>
      </c>
    </row>
    <row r="6" spans="1:5" x14ac:dyDescent="0.25">
      <c r="A6" s="2" t="s">
        <v>20</v>
      </c>
      <c r="B6" s="11" t="s">
        <v>36</v>
      </c>
      <c r="C6" s="11"/>
      <c r="D6" s="11"/>
      <c r="E6" s="2" t="s">
        <v>37</v>
      </c>
    </row>
    <row r="7" spans="1:5" x14ac:dyDescent="0.25">
      <c r="A7" s="2" t="s">
        <v>21</v>
      </c>
      <c r="B7" s="11"/>
      <c r="C7" s="11" t="s">
        <v>36</v>
      </c>
      <c r="D7" s="11"/>
      <c r="E7" s="2" t="s">
        <v>39</v>
      </c>
    </row>
    <row r="8" spans="1:5" x14ac:dyDescent="0.25">
      <c r="A8" s="2" t="s">
        <v>22</v>
      </c>
      <c r="B8" s="11"/>
      <c r="C8" s="11"/>
      <c r="D8" s="11" t="s">
        <v>36</v>
      </c>
      <c r="E8" s="2" t="s">
        <v>40</v>
      </c>
    </row>
    <row r="9" spans="1:5" x14ac:dyDescent="0.25">
      <c r="A9" s="2" t="s">
        <v>23</v>
      </c>
      <c r="B9" s="11"/>
      <c r="C9" s="11"/>
      <c r="D9" s="11" t="s">
        <v>36</v>
      </c>
      <c r="E9" s="2" t="s">
        <v>38</v>
      </c>
    </row>
    <row r="10" spans="1:5" x14ac:dyDescent="0.25">
      <c r="A10" s="2" t="s">
        <v>24</v>
      </c>
      <c r="B10" s="11"/>
      <c r="C10" s="11" t="s">
        <v>36</v>
      </c>
      <c r="D10" s="11"/>
      <c r="E10" s="2" t="s">
        <v>39</v>
      </c>
    </row>
    <row r="11" spans="1:5" x14ac:dyDescent="0.25">
      <c r="A11" s="2" t="s">
        <v>25</v>
      </c>
      <c r="B11" s="11" t="s">
        <v>36</v>
      </c>
      <c r="C11" s="11"/>
      <c r="D11" s="11"/>
      <c r="E11" s="2" t="s">
        <v>37</v>
      </c>
    </row>
    <row r="12" spans="1:5" x14ac:dyDescent="0.25">
      <c r="A12" s="2" t="s">
        <v>26</v>
      </c>
      <c r="B12" s="11"/>
      <c r="C12" s="11"/>
      <c r="D12" s="11" t="s">
        <v>36</v>
      </c>
      <c r="E12" s="2" t="s">
        <v>38</v>
      </c>
    </row>
    <row r="13" spans="1:5" x14ac:dyDescent="0.25">
      <c r="A13" s="2" t="s">
        <v>27</v>
      </c>
      <c r="B13" s="11" t="s">
        <v>36</v>
      </c>
      <c r="C13" s="11"/>
      <c r="D13" s="11"/>
      <c r="E13" s="2" t="s">
        <v>37</v>
      </c>
    </row>
    <row r="14" spans="1:5" x14ac:dyDescent="0.25">
      <c r="A14" s="2" t="s">
        <v>28</v>
      </c>
      <c r="B14" s="11" t="s">
        <v>36</v>
      </c>
      <c r="C14" s="11"/>
      <c r="D14" s="11"/>
      <c r="E14" s="2" t="s">
        <v>37</v>
      </c>
    </row>
    <row r="15" spans="1:5" x14ac:dyDescent="0.25">
      <c r="A15" s="2" t="s">
        <v>29</v>
      </c>
      <c r="B15" s="11" t="s">
        <v>36</v>
      </c>
      <c r="C15" s="11"/>
      <c r="D15" s="11"/>
      <c r="E15" s="2" t="s">
        <v>37</v>
      </c>
    </row>
    <row r="16" spans="1:5" x14ac:dyDescent="0.25">
      <c r="A16" s="2" t="s">
        <v>30</v>
      </c>
      <c r="B16" s="11"/>
      <c r="C16" s="11"/>
      <c r="D16" s="11" t="s">
        <v>36</v>
      </c>
      <c r="E16" s="2" t="s">
        <v>40</v>
      </c>
    </row>
    <row r="17" spans="1:5" x14ac:dyDescent="0.25">
      <c r="A17" s="2" t="s">
        <v>31</v>
      </c>
      <c r="B17" s="11"/>
      <c r="C17" s="11"/>
      <c r="D17" s="11" t="s">
        <v>36</v>
      </c>
      <c r="E17" s="2" t="s">
        <v>40</v>
      </c>
    </row>
    <row r="18" spans="1:5" x14ac:dyDescent="0.25">
      <c r="A18" s="2" t="s">
        <v>35</v>
      </c>
      <c r="B18" s="11"/>
      <c r="C18" s="11" t="s">
        <v>36</v>
      </c>
      <c r="D18" s="11"/>
      <c r="E18" s="2" t="s">
        <v>39</v>
      </c>
    </row>
    <row r="19" spans="1:5" x14ac:dyDescent="0.25">
      <c r="A19" s="2" t="s">
        <v>32</v>
      </c>
      <c r="B19" s="11" t="s">
        <v>36</v>
      </c>
      <c r="C19" s="11"/>
      <c r="D19" s="11"/>
      <c r="E19" s="2" t="s">
        <v>37</v>
      </c>
    </row>
    <row r="20" spans="1:5" x14ac:dyDescent="0.25">
      <c r="A20" s="2" t="s">
        <v>33</v>
      </c>
      <c r="B20" s="11"/>
      <c r="C20" s="11" t="s">
        <v>36</v>
      </c>
      <c r="D20" s="11"/>
      <c r="E20" s="2" t="s">
        <v>39</v>
      </c>
    </row>
    <row r="21" spans="1:5" x14ac:dyDescent="0.25">
      <c r="A21" s="2" t="s">
        <v>34</v>
      </c>
      <c r="B21" s="11" t="s">
        <v>36</v>
      </c>
      <c r="C21" s="11"/>
      <c r="D21" s="11"/>
      <c r="E21" s="2" t="s">
        <v>37</v>
      </c>
    </row>
    <row r="23" spans="1:5" s="13" customFormat="1" x14ac:dyDescent="0.25">
      <c r="A23" s="12" t="s">
        <v>42</v>
      </c>
      <c r="B23" s="14">
        <f>COUNTIF(B4:B21,"x")</f>
        <v>7</v>
      </c>
      <c r="C23" s="14">
        <f>COUNTIF(C4:C21,"x")</f>
        <v>5</v>
      </c>
      <c r="D23" s="14">
        <f>COUNTIF(D4:D21,"x")</f>
        <v>6</v>
      </c>
      <c r="E23" s="14">
        <f>SUM(B23:D23)</f>
        <v>18</v>
      </c>
    </row>
    <row r="24" spans="1:5" s="13" customFormat="1" x14ac:dyDescent="0.25">
      <c r="A24" s="12" t="s">
        <v>43</v>
      </c>
      <c r="B24" s="15">
        <f>Pricing!E16+Pricing!B16+Pricing!B16</f>
        <v>282.5</v>
      </c>
      <c r="C24" s="15">
        <f>Pricing!E17</f>
        <v>245</v>
      </c>
      <c r="D24" s="15">
        <f>Pricing!E19+Pricing!B19</f>
        <v>515.5</v>
      </c>
      <c r="E24" s="16">
        <f>SUM(B24:D24)</f>
        <v>1043</v>
      </c>
    </row>
    <row r="26" spans="1:5" x14ac:dyDescent="0.25">
      <c r="A26" s="10" t="s">
        <v>212</v>
      </c>
    </row>
    <row r="27" spans="1:5" x14ac:dyDescent="0.25">
      <c r="A27" s="10"/>
    </row>
    <row r="28" spans="1:5" x14ac:dyDescent="0.25">
      <c r="A28" s="10" t="s">
        <v>213</v>
      </c>
    </row>
    <row r="30" spans="1:5" x14ac:dyDescent="0.25">
      <c r="A30" s="24" t="s">
        <v>216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0"/>
  <sheetViews>
    <sheetView workbookViewId="0">
      <pane xSplit="1" ySplit="3" topLeftCell="B76" activePane="bottomRight" state="frozen"/>
      <selection pane="topRight" activeCell="B1" sqref="B1"/>
      <selection pane="bottomLeft" activeCell="A4" sqref="A4"/>
      <selection pane="bottomRight" activeCell="B81" sqref="B81"/>
    </sheetView>
  </sheetViews>
  <sheetFormatPr defaultRowHeight="15" x14ac:dyDescent="0.25"/>
  <cols>
    <col min="1" max="1" width="34.85546875" style="20" customWidth="1"/>
    <col min="2" max="2" width="9.7109375" bestFit="1" customWidth="1"/>
    <col min="3" max="3" width="8.5703125" bestFit="1" customWidth="1"/>
    <col min="4" max="4" width="11.7109375" bestFit="1" customWidth="1"/>
    <col min="5" max="5" width="13.140625" bestFit="1" customWidth="1"/>
    <col min="6" max="6" width="17.85546875" bestFit="1" customWidth="1"/>
    <col min="7" max="7" width="8.85546875" bestFit="1" customWidth="1"/>
  </cols>
  <sheetData>
    <row r="1" spans="1:7" x14ac:dyDescent="0.25">
      <c r="A1" s="20" t="s">
        <v>211</v>
      </c>
    </row>
    <row r="3" spans="1:7" s="13" customFormat="1" ht="15.75" thickBot="1" x14ac:dyDescent="0.3">
      <c r="A3" s="13" t="s">
        <v>210</v>
      </c>
      <c r="B3" s="13" t="s">
        <v>206</v>
      </c>
      <c r="C3" s="13" t="s">
        <v>44</v>
      </c>
      <c r="D3" s="13" t="s">
        <v>207</v>
      </c>
      <c r="E3" s="13" t="s">
        <v>208</v>
      </c>
      <c r="F3" s="13" t="s">
        <v>209</v>
      </c>
      <c r="G3" s="13" t="s">
        <v>46</v>
      </c>
    </row>
    <row r="4" spans="1:7" ht="15.75" thickBot="1" x14ac:dyDescent="0.3">
      <c r="A4" s="21" t="s">
        <v>62</v>
      </c>
      <c r="B4" s="22" t="s">
        <v>205</v>
      </c>
      <c r="C4" s="22" t="s">
        <v>205</v>
      </c>
      <c r="D4" s="22" t="s">
        <v>63</v>
      </c>
      <c r="E4" s="22" t="s">
        <v>64</v>
      </c>
      <c r="F4" s="22" t="s">
        <v>64</v>
      </c>
      <c r="G4" s="22" t="s">
        <v>205</v>
      </c>
    </row>
    <row r="5" spans="1:7" ht="15.75" thickBot="1" x14ac:dyDescent="0.3">
      <c r="A5" s="21" t="s">
        <v>65</v>
      </c>
      <c r="B5" s="22" t="s">
        <v>64</v>
      </c>
      <c r="C5" s="22" t="s">
        <v>205</v>
      </c>
      <c r="D5" s="22" t="s">
        <v>205</v>
      </c>
      <c r="E5" s="22" t="s">
        <v>64</v>
      </c>
      <c r="F5" s="22" t="s">
        <v>64</v>
      </c>
      <c r="G5" s="22" t="s">
        <v>205</v>
      </c>
    </row>
    <row r="6" spans="1:7" ht="15.75" thickBot="1" x14ac:dyDescent="0.3">
      <c r="A6" s="21" t="s">
        <v>66</v>
      </c>
      <c r="B6" s="22" t="s">
        <v>205</v>
      </c>
      <c r="C6" s="22" t="s">
        <v>205</v>
      </c>
      <c r="D6" s="22" t="s">
        <v>205</v>
      </c>
      <c r="E6" s="22" t="s">
        <v>64</v>
      </c>
      <c r="F6" s="22" t="s">
        <v>64</v>
      </c>
      <c r="G6" s="22" t="s">
        <v>205</v>
      </c>
    </row>
    <row r="7" spans="1:7" ht="30.75" thickBot="1" x14ac:dyDescent="0.3">
      <c r="A7" s="21" t="s">
        <v>67</v>
      </c>
      <c r="B7" s="22" t="s">
        <v>205</v>
      </c>
      <c r="C7" s="22" t="s">
        <v>205</v>
      </c>
      <c r="D7" s="22" t="s">
        <v>205</v>
      </c>
      <c r="E7" s="22" t="s">
        <v>64</v>
      </c>
      <c r="F7" s="22" t="s">
        <v>205</v>
      </c>
      <c r="G7" s="22" t="s">
        <v>205</v>
      </c>
    </row>
    <row r="8" spans="1:7" ht="30.75" thickBot="1" x14ac:dyDescent="0.3">
      <c r="A8" s="21" t="s">
        <v>68</v>
      </c>
      <c r="B8" s="22" t="s">
        <v>64</v>
      </c>
      <c r="C8" s="22" t="s">
        <v>64</v>
      </c>
      <c r="D8" s="22" t="s">
        <v>64</v>
      </c>
      <c r="E8" s="22" t="s">
        <v>64</v>
      </c>
      <c r="F8" s="22" t="s">
        <v>205</v>
      </c>
      <c r="G8" s="22" t="s">
        <v>205</v>
      </c>
    </row>
    <row r="9" spans="1:7" ht="30.75" thickBot="1" x14ac:dyDescent="0.3">
      <c r="A9" s="21" t="s">
        <v>69</v>
      </c>
      <c r="B9" s="22" t="s">
        <v>64</v>
      </c>
      <c r="C9" s="22" t="s">
        <v>205</v>
      </c>
      <c r="D9" s="22" t="s">
        <v>205</v>
      </c>
      <c r="E9" s="22" t="s">
        <v>64</v>
      </c>
      <c r="F9" s="22" t="s">
        <v>205</v>
      </c>
      <c r="G9" s="22" t="s">
        <v>205</v>
      </c>
    </row>
    <row r="10" spans="1:7" ht="15.75" thickBot="1" x14ac:dyDescent="0.3">
      <c r="A10" s="21" t="s">
        <v>70</v>
      </c>
      <c r="B10" s="22" t="s">
        <v>205</v>
      </c>
      <c r="C10" s="22" t="s">
        <v>205</v>
      </c>
      <c r="D10" s="22" t="s">
        <v>205</v>
      </c>
      <c r="E10" s="22" t="s">
        <v>64</v>
      </c>
      <c r="F10" s="22" t="s">
        <v>64</v>
      </c>
      <c r="G10" s="22" t="s">
        <v>205</v>
      </c>
    </row>
    <row r="11" spans="1:7" ht="30.75" thickBot="1" x14ac:dyDescent="0.3">
      <c r="A11" s="21" t="s">
        <v>71</v>
      </c>
      <c r="B11" s="22" t="s">
        <v>64</v>
      </c>
      <c r="C11" s="22" t="s">
        <v>205</v>
      </c>
      <c r="D11" s="22" t="s">
        <v>205</v>
      </c>
      <c r="E11" s="22" t="s">
        <v>64</v>
      </c>
      <c r="F11" s="22" t="s">
        <v>205</v>
      </c>
      <c r="G11" s="22" t="s">
        <v>205</v>
      </c>
    </row>
    <row r="12" spans="1:7" ht="15.75" thickBot="1" x14ac:dyDescent="0.3">
      <c r="A12" s="21" t="s">
        <v>72</v>
      </c>
      <c r="B12" s="22" t="s">
        <v>64</v>
      </c>
      <c r="C12" s="22" t="s">
        <v>64</v>
      </c>
      <c r="D12" s="22" t="s">
        <v>205</v>
      </c>
      <c r="E12" s="22" t="s">
        <v>64</v>
      </c>
      <c r="F12" s="22" t="s">
        <v>205</v>
      </c>
      <c r="G12" s="22" t="s">
        <v>205</v>
      </c>
    </row>
    <row r="13" spans="1:7" ht="15.75" thickBot="1" x14ac:dyDescent="0.3">
      <c r="A13" s="21" t="s">
        <v>73</v>
      </c>
      <c r="B13" s="22" t="s">
        <v>205</v>
      </c>
      <c r="C13" s="22" t="s">
        <v>205</v>
      </c>
      <c r="D13" s="22" t="s">
        <v>63</v>
      </c>
      <c r="E13" s="22" t="s">
        <v>64</v>
      </c>
      <c r="F13" s="22" t="s">
        <v>74</v>
      </c>
      <c r="G13" s="22" t="s">
        <v>205</v>
      </c>
    </row>
    <row r="14" spans="1:7" ht="15.75" thickBot="1" x14ac:dyDescent="0.3">
      <c r="A14" s="21" t="s">
        <v>75</v>
      </c>
      <c r="B14" s="22" t="s">
        <v>205</v>
      </c>
      <c r="C14" s="22" t="s">
        <v>205</v>
      </c>
      <c r="D14" s="22" t="s">
        <v>205</v>
      </c>
      <c r="E14" s="22" t="s">
        <v>64</v>
      </c>
      <c r="F14" s="22" t="s">
        <v>205</v>
      </c>
      <c r="G14" s="22" t="s">
        <v>205</v>
      </c>
    </row>
    <row r="15" spans="1:7" ht="30.75" thickBot="1" x14ac:dyDescent="0.3">
      <c r="A15" s="21" t="s">
        <v>76</v>
      </c>
      <c r="B15" s="22" t="s">
        <v>64</v>
      </c>
      <c r="C15" s="22" t="s">
        <v>205</v>
      </c>
      <c r="D15" s="22" t="s">
        <v>205</v>
      </c>
      <c r="E15" s="22" t="s">
        <v>64</v>
      </c>
      <c r="F15" s="22" t="s">
        <v>205</v>
      </c>
      <c r="G15" s="22" t="s">
        <v>205</v>
      </c>
    </row>
    <row r="16" spans="1:7" ht="30.75" thickBot="1" x14ac:dyDescent="0.3">
      <c r="A16" s="21" t="s">
        <v>77</v>
      </c>
      <c r="B16" s="22" t="s">
        <v>64</v>
      </c>
      <c r="C16" s="22" t="s">
        <v>205</v>
      </c>
      <c r="D16" s="22" t="s">
        <v>205</v>
      </c>
      <c r="E16" s="22" t="s">
        <v>64</v>
      </c>
      <c r="F16" s="22" t="s">
        <v>64</v>
      </c>
      <c r="G16" s="22" t="s">
        <v>205</v>
      </c>
    </row>
    <row r="17" spans="1:7" ht="30.75" thickBot="1" x14ac:dyDescent="0.3">
      <c r="A17" s="21" t="s">
        <v>78</v>
      </c>
      <c r="B17" s="22" t="s">
        <v>64</v>
      </c>
      <c r="C17" s="22" t="s">
        <v>205</v>
      </c>
      <c r="D17" s="22" t="s">
        <v>205</v>
      </c>
      <c r="E17" s="22" t="s">
        <v>64</v>
      </c>
      <c r="F17" s="22" t="s">
        <v>205</v>
      </c>
      <c r="G17" s="22" t="s">
        <v>205</v>
      </c>
    </row>
    <row r="18" spans="1:7" ht="30.75" thickBot="1" x14ac:dyDescent="0.3">
      <c r="A18" s="21" t="s">
        <v>79</v>
      </c>
      <c r="B18" s="22" t="s">
        <v>205</v>
      </c>
      <c r="C18" s="22" t="s">
        <v>205</v>
      </c>
      <c r="D18" s="22" t="s">
        <v>205</v>
      </c>
      <c r="E18" s="22" t="s">
        <v>64</v>
      </c>
      <c r="F18" s="22" t="s">
        <v>205</v>
      </c>
      <c r="G18" s="22" t="s">
        <v>205</v>
      </c>
    </row>
    <row r="19" spans="1:7" ht="15.75" thickBot="1" x14ac:dyDescent="0.3">
      <c r="A19" s="21" t="s">
        <v>80</v>
      </c>
      <c r="B19" s="22" t="s">
        <v>205</v>
      </c>
      <c r="C19" s="22" t="s">
        <v>205</v>
      </c>
      <c r="D19" s="22" t="s">
        <v>205</v>
      </c>
      <c r="E19" s="22" t="s">
        <v>64</v>
      </c>
      <c r="F19" s="22" t="s">
        <v>64</v>
      </c>
      <c r="G19" s="22" t="s">
        <v>205</v>
      </c>
    </row>
    <row r="20" spans="1:7" ht="15.75" thickBot="1" x14ac:dyDescent="0.3">
      <c r="A20" s="21" t="s">
        <v>81</v>
      </c>
      <c r="B20" s="22" t="s">
        <v>64</v>
      </c>
      <c r="C20" s="22" t="s">
        <v>205</v>
      </c>
      <c r="D20" s="22" t="s">
        <v>205</v>
      </c>
      <c r="E20" s="22" t="s">
        <v>82</v>
      </c>
      <c r="F20" s="22" t="s">
        <v>205</v>
      </c>
      <c r="G20" s="22" t="s">
        <v>205</v>
      </c>
    </row>
    <row r="21" spans="1:7" ht="15.75" thickBot="1" x14ac:dyDescent="0.3">
      <c r="A21" s="21" t="s">
        <v>83</v>
      </c>
      <c r="B21" s="22" t="s">
        <v>64</v>
      </c>
      <c r="C21" s="22" t="s">
        <v>64</v>
      </c>
      <c r="D21" s="22" t="s">
        <v>64</v>
      </c>
      <c r="E21" s="22" t="s">
        <v>64</v>
      </c>
      <c r="F21" s="22" t="s">
        <v>205</v>
      </c>
      <c r="G21" s="22" t="s">
        <v>205</v>
      </c>
    </row>
    <row r="22" spans="1:7" ht="30.75" thickBot="1" x14ac:dyDescent="0.3">
      <c r="A22" s="21" t="s">
        <v>84</v>
      </c>
      <c r="B22" s="22" t="s">
        <v>64</v>
      </c>
      <c r="C22" s="22" t="s">
        <v>64</v>
      </c>
      <c r="D22" s="22" t="s">
        <v>64</v>
      </c>
      <c r="E22" s="22" t="s">
        <v>64</v>
      </c>
      <c r="F22" s="22" t="s">
        <v>205</v>
      </c>
      <c r="G22" s="22" t="s">
        <v>205</v>
      </c>
    </row>
    <row r="23" spans="1:7" ht="30.75" thickBot="1" x14ac:dyDescent="0.3">
      <c r="A23" s="21" t="s">
        <v>85</v>
      </c>
      <c r="B23" s="22" t="s">
        <v>64</v>
      </c>
      <c r="C23" s="22" t="s">
        <v>64</v>
      </c>
      <c r="D23" s="22" t="s">
        <v>205</v>
      </c>
      <c r="E23" s="22" t="s">
        <v>64</v>
      </c>
      <c r="F23" s="22" t="s">
        <v>205</v>
      </c>
      <c r="G23" s="22" t="s">
        <v>205</v>
      </c>
    </row>
    <row r="24" spans="1:7" ht="30.75" thickBot="1" x14ac:dyDescent="0.3">
      <c r="A24" s="21" t="s">
        <v>86</v>
      </c>
      <c r="B24" s="22" t="s">
        <v>64</v>
      </c>
      <c r="C24" s="22" t="s">
        <v>205</v>
      </c>
      <c r="D24" s="22" t="s">
        <v>205</v>
      </c>
      <c r="E24" s="22" t="s">
        <v>205</v>
      </c>
      <c r="F24" s="22" t="s">
        <v>205</v>
      </c>
      <c r="G24" s="22" t="s">
        <v>205</v>
      </c>
    </row>
    <row r="25" spans="1:7" ht="15.75" thickBot="1" x14ac:dyDescent="0.3">
      <c r="A25" s="21" t="s">
        <v>87</v>
      </c>
      <c r="B25" s="22" t="s">
        <v>64</v>
      </c>
      <c r="C25" s="22" t="s">
        <v>205</v>
      </c>
      <c r="D25" s="22" t="s">
        <v>205</v>
      </c>
      <c r="E25" s="22" t="s">
        <v>64</v>
      </c>
      <c r="F25" s="22" t="s">
        <v>205</v>
      </c>
      <c r="G25" s="22" t="s">
        <v>205</v>
      </c>
    </row>
    <row r="26" spans="1:7" ht="30.75" thickBot="1" x14ac:dyDescent="0.3">
      <c r="A26" s="21" t="s">
        <v>88</v>
      </c>
      <c r="B26" s="22" t="s">
        <v>64</v>
      </c>
      <c r="C26" s="22" t="s">
        <v>64</v>
      </c>
      <c r="D26" s="22" t="s">
        <v>64</v>
      </c>
      <c r="E26" s="22" t="s">
        <v>64</v>
      </c>
      <c r="F26" s="22" t="s">
        <v>205</v>
      </c>
      <c r="G26" s="22" t="s">
        <v>205</v>
      </c>
    </row>
    <row r="27" spans="1:7" ht="30.75" thickBot="1" x14ac:dyDescent="0.3">
      <c r="A27" s="21" t="s">
        <v>89</v>
      </c>
      <c r="B27" s="22" t="s">
        <v>64</v>
      </c>
      <c r="C27" s="22" t="s">
        <v>205</v>
      </c>
      <c r="D27" s="22" t="s">
        <v>205</v>
      </c>
      <c r="E27" s="22" t="s">
        <v>64</v>
      </c>
      <c r="F27" s="22" t="s">
        <v>64</v>
      </c>
      <c r="G27" s="22" t="s">
        <v>205</v>
      </c>
    </row>
    <row r="28" spans="1:7" ht="30.75" thickBot="1" x14ac:dyDescent="0.3">
      <c r="A28" s="21" t="s">
        <v>90</v>
      </c>
      <c r="B28" s="22" t="s">
        <v>64</v>
      </c>
      <c r="C28" s="22" t="s">
        <v>64</v>
      </c>
      <c r="D28" s="22" t="s">
        <v>64</v>
      </c>
      <c r="E28" s="22" t="s">
        <v>64</v>
      </c>
      <c r="F28" s="22" t="s">
        <v>205</v>
      </c>
      <c r="G28" s="22" t="s">
        <v>205</v>
      </c>
    </row>
    <row r="29" spans="1:7" ht="30.75" thickBot="1" x14ac:dyDescent="0.3">
      <c r="A29" s="21" t="s">
        <v>91</v>
      </c>
      <c r="B29" s="22" t="s">
        <v>64</v>
      </c>
      <c r="C29" s="22" t="s">
        <v>205</v>
      </c>
      <c r="D29" s="22" t="s">
        <v>205</v>
      </c>
      <c r="E29" s="22" t="s">
        <v>64</v>
      </c>
      <c r="F29" s="22" t="s">
        <v>64</v>
      </c>
      <c r="G29" s="22" t="s">
        <v>205</v>
      </c>
    </row>
    <row r="30" spans="1:7" ht="30.75" thickBot="1" x14ac:dyDescent="0.3">
      <c r="A30" s="21" t="s">
        <v>92</v>
      </c>
      <c r="B30" s="22" t="s">
        <v>205</v>
      </c>
      <c r="C30" s="22" t="s">
        <v>205</v>
      </c>
      <c r="D30" s="22" t="s">
        <v>205</v>
      </c>
      <c r="E30" s="22" t="s">
        <v>64</v>
      </c>
      <c r="F30" s="22" t="s">
        <v>205</v>
      </c>
      <c r="G30" s="22" t="s">
        <v>205</v>
      </c>
    </row>
    <row r="31" spans="1:7" ht="15.75" thickBot="1" x14ac:dyDescent="0.3">
      <c r="A31" s="21" t="s">
        <v>93</v>
      </c>
      <c r="B31" s="22" t="s">
        <v>64</v>
      </c>
      <c r="C31" s="22" t="s">
        <v>205</v>
      </c>
      <c r="D31" s="22" t="s">
        <v>205</v>
      </c>
      <c r="E31" s="22" t="s">
        <v>64</v>
      </c>
      <c r="F31" s="22" t="s">
        <v>205</v>
      </c>
      <c r="G31" s="22" t="s">
        <v>205</v>
      </c>
    </row>
    <row r="32" spans="1:7" ht="30.75" thickBot="1" x14ac:dyDescent="0.3">
      <c r="A32" s="21" t="s">
        <v>94</v>
      </c>
      <c r="B32" s="22" t="s">
        <v>64</v>
      </c>
      <c r="C32" s="22" t="s">
        <v>205</v>
      </c>
      <c r="D32" s="22" t="s">
        <v>63</v>
      </c>
      <c r="E32" s="22" t="s">
        <v>64</v>
      </c>
      <c r="F32" s="22" t="s">
        <v>64</v>
      </c>
      <c r="G32" s="22" t="s">
        <v>205</v>
      </c>
    </row>
    <row r="33" spans="1:7" ht="15.75" thickBot="1" x14ac:dyDescent="0.3">
      <c r="A33" s="21" t="s">
        <v>95</v>
      </c>
      <c r="B33" s="22" t="s">
        <v>64</v>
      </c>
      <c r="C33" s="22" t="s">
        <v>205</v>
      </c>
      <c r="D33" s="22" t="s">
        <v>205</v>
      </c>
      <c r="E33" s="22" t="s">
        <v>64</v>
      </c>
      <c r="F33" s="22" t="s">
        <v>64</v>
      </c>
      <c r="G33" s="22" t="s">
        <v>205</v>
      </c>
    </row>
    <row r="34" spans="1:7" ht="15.75" thickBot="1" x14ac:dyDescent="0.3">
      <c r="A34" s="21" t="s">
        <v>96</v>
      </c>
      <c r="B34" s="22" t="s">
        <v>205</v>
      </c>
      <c r="C34" s="22" t="s">
        <v>205</v>
      </c>
      <c r="D34" s="22" t="s">
        <v>205</v>
      </c>
      <c r="E34" s="22" t="s">
        <v>64</v>
      </c>
      <c r="F34" s="22" t="s">
        <v>205</v>
      </c>
      <c r="G34" s="22" t="s">
        <v>205</v>
      </c>
    </row>
    <row r="35" spans="1:7" ht="15.75" thickBot="1" x14ac:dyDescent="0.3">
      <c r="A35" s="21" t="s">
        <v>97</v>
      </c>
      <c r="B35" s="22" t="s">
        <v>205</v>
      </c>
      <c r="C35" s="22" t="s">
        <v>205</v>
      </c>
      <c r="D35" s="22" t="s">
        <v>205</v>
      </c>
      <c r="E35" s="22" t="s">
        <v>64</v>
      </c>
      <c r="F35" s="22" t="s">
        <v>64</v>
      </c>
      <c r="G35" s="22" t="s">
        <v>205</v>
      </c>
    </row>
    <row r="36" spans="1:7" ht="30.75" thickBot="1" x14ac:dyDescent="0.3">
      <c r="A36" s="21" t="s">
        <v>98</v>
      </c>
      <c r="B36" s="22" t="s">
        <v>64</v>
      </c>
      <c r="C36" s="22" t="s">
        <v>205</v>
      </c>
      <c r="D36" s="22" t="s">
        <v>205</v>
      </c>
      <c r="E36" s="22" t="s">
        <v>64</v>
      </c>
      <c r="F36" s="22" t="s">
        <v>64</v>
      </c>
      <c r="G36" s="22" t="s">
        <v>205</v>
      </c>
    </row>
    <row r="37" spans="1:7" ht="30.75" thickBot="1" x14ac:dyDescent="0.3">
      <c r="A37" s="21" t="s">
        <v>99</v>
      </c>
      <c r="B37" s="22" t="s">
        <v>64</v>
      </c>
      <c r="C37" s="22" t="s">
        <v>205</v>
      </c>
      <c r="D37" s="22" t="s">
        <v>205</v>
      </c>
      <c r="E37" s="22" t="s">
        <v>64</v>
      </c>
      <c r="F37" s="22" t="s">
        <v>64</v>
      </c>
      <c r="G37" s="22" t="s">
        <v>205</v>
      </c>
    </row>
    <row r="38" spans="1:7" ht="30.75" thickBot="1" x14ac:dyDescent="0.3">
      <c r="A38" s="21" t="s">
        <v>100</v>
      </c>
      <c r="B38" s="22" t="s">
        <v>64</v>
      </c>
      <c r="C38" s="22" t="s">
        <v>205</v>
      </c>
      <c r="D38" s="22" t="s">
        <v>205</v>
      </c>
      <c r="E38" s="22" t="s">
        <v>64</v>
      </c>
      <c r="F38" s="22" t="s">
        <v>64</v>
      </c>
      <c r="G38" s="22" t="s">
        <v>205</v>
      </c>
    </row>
    <row r="39" spans="1:7" ht="15.75" thickBot="1" x14ac:dyDescent="0.3">
      <c r="A39" s="21" t="s">
        <v>101</v>
      </c>
      <c r="B39" s="22" t="s">
        <v>64</v>
      </c>
      <c r="C39" s="22" t="s">
        <v>205</v>
      </c>
      <c r="D39" s="22" t="s">
        <v>205</v>
      </c>
      <c r="E39" s="22" t="s">
        <v>64</v>
      </c>
      <c r="F39" s="22" t="s">
        <v>64</v>
      </c>
      <c r="G39" s="22" t="s">
        <v>205</v>
      </c>
    </row>
    <row r="40" spans="1:7" ht="15.75" thickBot="1" x14ac:dyDescent="0.3">
      <c r="A40" s="21" t="s">
        <v>102</v>
      </c>
      <c r="B40" s="22" t="s">
        <v>64</v>
      </c>
      <c r="C40" s="22" t="s">
        <v>205</v>
      </c>
      <c r="D40" s="22" t="s">
        <v>63</v>
      </c>
      <c r="E40" s="22" t="s">
        <v>205</v>
      </c>
      <c r="F40" s="22" t="s">
        <v>205</v>
      </c>
      <c r="G40" s="22" t="s">
        <v>205</v>
      </c>
    </row>
    <row r="41" spans="1:7" ht="30.75" thickBot="1" x14ac:dyDescent="0.3">
      <c r="A41" s="21" t="s">
        <v>103</v>
      </c>
      <c r="B41" s="22" t="s">
        <v>64</v>
      </c>
      <c r="C41" s="22" t="s">
        <v>205</v>
      </c>
      <c r="D41" s="22" t="s">
        <v>205</v>
      </c>
      <c r="E41" s="22" t="s">
        <v>64</v>
      </c>
      <c r="F41" s="22" t="s">
        <v>205</v>
      </c>
      <c r="G41" s="22" t="s">
        <v>205</v>
      </c>
    </row>
    <row r="42" spans="1:7" ht="30.75" thickBot="1" x14ac:dyDescent="0.3">
      <c r="A42" s="21" t="s">
        <v>104</v>
      </c>
      <c r="B42" s="22" t="s">
        <v>64</v>
      </c>
      <c r="C42" s="22" t="s">
        <v>205</v>
      </c>
      <c r="D42" s="22" t="s">
        <v>63</v>
      </c>
      <c r="E42" s="22" t="s">
        <v>64</v>
      </c>
      <c r="F42" s="22" t="s">
        <v>64</v>
      </c>
      <c r="G42" s="22" t="s">
        <v>205</v>
      </c>
    </row>
    <row r="43" spans="1:7" ht="15.75" thickBot="1" x14ac:dyDescent="0.3">
      <c r="A43" s="21" t="s">
        <v>105</v>
      </c>
      <c r="B43" s="22" t="s">
        <v>64</v>
      </c>
      <c r="C43" s="22" t="s">
        <v>205</v>
      </c>
      <c r="D43" s="22" t="s">
        <v>205</v>
      </c>
      <c r="E43" s="22" t="s">
        <v>64</v>
      </c>
      <c r="F43" s="22" t="s">
        <v>64</v>
      </c>
      <c r="G43" s="22" t="s">
        <v>205</v>
      </c>
    </row>
    <row r="44" spans="1:7" ht="15.75" thickBot="1" x14ac:dyDescent="0.3">
      <c r="A44" s="21" t="s">
        <v>106</v>
      </c>
      <c r="B44" s="22" t="s">
        <v>205</v>
      </c>
      <c r="C44" s="22" t="s">
        <v>205</v>
      </c>
      <c r="D44" s="22" t="s">
        <v>63</v>
      </c>
      <c r="E44" s="22" t="s">
        <v>64</v>
      </c>
      <c r="F44" s="22" t="s">
        <v>64</v>
      </c>
      <c r="G44" s="22" t="s">
        <v>205</v>
      </c>
    </row>
    <row r="45" spans="1:7" ht="60.75" thickBot="1" x14ac:dyDescent="0.3">
      <c r="A45" s="21" t="s">
        <v>107</v>
      </c>
      <c r="B45" s="22" t="s">
        <v>108</v>
      </c>
      <c r="C45" s="22" t="s">
        <v>108</v>
      </c>
      <c r="D45" s="22" t="s">
        <v>205</v>
      </c>
      <c r="E45" s="22" t="s">
        <v>108</v>
      </c>
      <c r="F45" s="22" t="s">
        <v>205</v>
      </c>
      <c r="G45" s="22" t="s">
        <v>205</v>
      </c>
    </row>
    <row r="46" spans="1:7" ht="30.75" thickBot="1" x14ac:dyDescent="0.3">
      <c r="A46" s="21" t="s">
        <v>109</v>
      </c>
      <c r="B46" s="22" t="s">
        <v>64</v>
      </c>
      <c r="C46" s="22" t="s">
        <v>64</v>
      </c>
      <c r="D46" s="22" t="s">
        <v>64</v>
      </c>
      <c r="E46" s="22" t="s">
        <v>64</v>
      </c>
      <c r="F46" s="22" t="s">
        <v>205</v>
      </c>
      <c r="G46" s="22" t="s">
        <v>205</v>
      </c>
    </row>
    <row r="47" spans="1:7" ht="30.75" thickBot="1" x14ac:dyDescent="0.3">
      <c r="A47" s="21" t="s">
        <v>110</v>
      </c>
      <c r="B47" s="22" t="s">
        <v>64</v>
      </c>
      <c r="C47" s="22" t="s">
        <v>205</v>
      </c>
      <c r="D47" s="22" t="s">
        <v>205</v>
      </c>
      <c r="E47" s="22" t="s">
        <v>64</v>
      </c>
      <c r="F47" s="22" t="s">
        <v>205</v>
      </c>
      <c r="G47" s="22" t="s">
        <v>205</v>
      </c>
    </row>
    <row r="48" spans="1:7" ht="30.75" thickBot="1" x14ac:dyDescent="0.3">
      <c r="A48" s="21" t="s">
        <v>111</v>
      </c>
      <c r="B48" s="22" t="s">
        <v>205</v>
      </c>
      <c r="C48" s="22" t="s">
        <v>205</v>
      </c>
      <c r="D48" s="22" t="s">
        <v>205</v>
      </c>
      <c r="E48" s="22" t="s">
        <v>64</v>
      </c>
      <c r="F48" s="22" t="s">
        <v>64</v>
      </c>
      <c r="G48" s="22" t="s">
        <v>205</v>
      </c>
    </row>
    <row r="49" spans="1:7" ht="30.75" thickBot="1" x14ac:dyDescent="0.3">
      <c r="A49" s="21" t="s">
        <v>112</v>
      </c>
      <c r="B49" s="22" t="s">
        <v>113</v>
      </c>
      <c r="C49" s="22" t="s">
        <v>205</v>
      </c>
      <c r="D49" s="22" t="s">
        <v>64</v>
      </c>
      <c r="E49" s="22" t="s">
        <v>64</v>
      </c>
      <c r="F49" s="22" t="s">
        <v>205</v>
      </c>
      <c r="G49" s="22" t="s">
        <v>205</v>
      </c>
    </row>
    <row r="50" spans="1:7" ht="15.75" thickBot="1" x14ac:dyDescent="0.3">
      <c r="A50" s="21" t="s">
        <v>114</v>
      </c>
      <c r="B50" s="22" t="s">
        <v>64</v>
      </c>
      <c r="C50" s="22" t="s">
        <v>205</v>
      </c>
      <c r="D50" s="22" t="s">
        <v>63</v>
      </c>
      <c r="E50" s="22" t="s">
        <v>64</v>
      </c>
      <c r="F50" s="22" t="s">
        <v>64</v>
      </c>
      <c r="G50" s="22" t="s">
        <v>205</v>
      </c>
    </row>
    <row r="51" spans="1:7" ht="30.75" thickBot="1" x14ac:dyDescent="0.3">
      <c r="A51" s="21" t="s">
        <v>115</v>
      </c>
      <c r="B51" s="22" t="s">
        <v>82</v>
      </c>
      <c r="C51" s="22" t="s">
        <v>205</v>
      </c>
      <c r="D51" s="22" t="s">
        <v>205</v>
      </c>
      <c r="E51" s="22" t="s">
        <v>64</v>
      </c>
      <c r="F51" s="22" t="s">
        <v>116</v>
      </c>
      <c r="G51" s="22" t="s">
        <v>205</v>
      </c>
    </row>
    <row r="52" spans="1:7" ht="30.75" thickBot="1" x14ac:dyDescent="0.3">
      <c r="A52" s="21" t="s">
        <v>117</v>
      </c>
      <c r="B52" s="22" t="s">
        <v>64</v>
      </c>
      <c r="C52" s="22" t="s">
        <v>205</v>
      </c>
      <c r="D52" s="22" t="s">
        <v>205</v>
      </c>
      <c r="E52" s="22" t="s">
        <v>64</v>
      </c>
      <c r="F52" s="22" t="s">
        <v>116</v>
      </c>
      <c r="G52" s="22" t="s">
        <v>205</v>
      </c>
    </row>
    <row r="53" spans="1:7" ht="15.75" thickBot="1" x14ac:dyDescent="0.3">
      <c r="A53" s="21" t="s">
        <v>118</v>
      </c>
      <c r="B53" s="22" t="s">
        <v>205</v>
      </c>
      <c r="C53" s="22" t="s">
        <v>205</v>
      </c>
      <c r="D53" s="22" t="s">
        <v>205</v>
      </c>
      <c r="E53" s="22" t="s">
        <v>205</v>
      </c>
      <c r="F53" s="22" t="s">
        <v>205</v>
      </c>
      <c r="G53" s="22" t="s">
        <v>205</v>
      </c>
    </row>
    <row r="54" spans="1:7" ht="30.75" thickBot="1" x14ac:dyDescent="0.3">
      <c r="A54" s="21" t="s">
        <v>119</v>
      </c>
      <c r="B54" s="22" t="s">
        <v>64</v>
      </c>
      <c r="C54" s="22" t="s">
        <v>64</v>
      </c>
      <c r="D54" s="22" t="s">
        <v>64</v>
      </c>
      <c r="E54" s="22" t="s">
        <v>64</v>
      </c>
      <c r="F54" s="22" t="s">
        <v>205</v>
      </c>
      <c r="G54" s="22" t="s">
        <v>205</v>
      </c>
    </row>
    <row r="55" spans="1:7" ht="15.75" thickBot="1" x14ac:dyDescent="0.3">
      <c r="A55" s="21" t="s">
        <v>120</v>
      </c>
      <c r="B55" s="22" t="s">
        <v>205</v>
      </c>
      <c r="C55" s="22" t="s">
        <v>205</v>
      </c>
      <c r="D55" s="22" t="s">
        <v>205</v>
      </c>
      <c r="E55" s="22" t="s">
        <v>205</v>
      </c>
      <c r="F55" s="22" t="s">
        <v>205</v>
      </c>
      <c r="G55" s="22" t="s">
        <v>205</v>
      </c>
    </row>
    <row r="56" spans="1:7" ht="30.75" thickBot="1" x14ac:dyDescent="0.3">
      <c r="A56" s="21" t="s">
        <v>121</v>
      </c>
      <c r="B56" s="22" t="s">
        <v>205</v>
      </c>
      <c r="C56" s="22" t="s">
        <v>205</v>
      </c>
      <c r="D56" s="22" t="s">
        <v>63</v>
      </c>
      <c r="E56" s="22" t="s">
        <v>64</v>
      </c>
      <c r="F56" s="22" t="s">
        <v>64</v>
      </c>
      <c r="G56" s="22" t="s">
        <v>205</v>
      </c>
    </row>
    <row r="57" spans="1:7" ht="30.75" thickBot="1" x14ac:dyDescent="0.3">
      <c r="A57" s="21" t="s">
        <v>122</v>
      </c>
      <c r="B57" s="22" t="s">
        <v>205</v>
      </c>
      <c r="C57" s="22" t="s">
        <v>205</v>
      </c>
      <c r="D57" s="22" t="s">
        <v>205</v>
      </c>
      <c r="E57" s="22" t="s">
        <v>205</v>
      </c>
      <c r="F57" s="22" t="s">
        <v>205</v>
      </c>
      <c r="G57" s="22" t="s">
        <v>205</v>
      </c>
    </row>
    <row r="58" spans="1:7" ht="60.75" thickBot="1" x14ac:dyDescent="0.3">
      <c r="A58" s="21" t="s">
        <v>123</v>
      </c>
      <c r="B58" s="22" t="s">
        <v>205</v>
      </c>
      <c r="C58" s="22" t="s">
        <v>205</v>
      </c>
      <c r="D58" s="22" t="s">
        <v>205</v>
      </c>
      <c r="E58" s="22" t="s">
        <v>64</v>
      </c>
      <c r="F58" s="22" t="s">
        <v>64</v>
      </c>
      <c r="G58" s="22" t="s">
        <v>205</v>
      </c>
    </row>
    <row r="59" spans="1:7" ht="15.75" thickBot="1" x14ac:dyDescent="0.3">
      <c r="A59" s="21" t="s">
        <v>124</v>
      </c>
      <c r="B59" s="22" t="s">
        <v>64</v>
      </c>
      <c r="C59" s="22" t="s">
        <v>205</v>
      </c>
      <c r="D59" s="22" t="s">
        <v>205</v>
      </c>
      <c r="E59" s="22" t="s">
        <v>64</v>
      </c>
      <c r="F59" s="22" t="s">
        <v>205</v>
      </c>
      <c r="G59" s="22" t="s">
        <v>205</v>
      </c>
    </row>
    <row r="60" spans="1:7" ht="45.75" thickBot="1" x14ac:dyDescent="0.3">
      <c r="A60" s="21" t="s">
        <v>125</v>
      </c>
      <c r="B60" s="22" t="s">
        <v>64</v>
      </c>
      <c r="C60" s="22" t="s">
        <v>126</v>
      </c>
      <c r="D60" s="22" t="s">
        <v>126</v>
      </c>
      <c r="E60" s="22" t="s">
        <v>205</v>
      </c>
      <c r="F60" s="22" t="s">
        <v>205</v>
      </c>
      <c r="G60" s="22" t="s">
        <v>127</v>
      </c>
    </row>
    <row r="61" spans="1:7" ht="30.75" thickBot="1" x14ac:dyDescent="0.3">
      <c r="A61" s="21" t="s">
        <v>128</v>
      </c>
      <c r="B61" s="22" t="s">
        <v>64</v>
      </c>
      <c r="C61" s="22" t="s">
        <v>64</v>
      </c>
      <c r="D61" s="22" t="s">
        <v>64</v>
      </c>
      <c r="E61" s="22" t="s">
        <v>64</v>
      </c>
      <c r="F61" s="22" t="s">
        <v>205</v>
      </c>
      <c r="G61" s="22" t="s">
        <v>205</v>
      </c>
    </row>
    <row r="62" spans="1:7" ht="15.75" thickBot="1" x14ac:dyDescent="0.3">
      <c r="A62" s="21" t="s">
        <v>129</v>
      </c>
      <c r="B62" s="22" t="s">
        <v>205</v>
      </c>
      <c r="C62" s="22" t="s">
        <v>205</v>
      </c>
      <c r="D62" s="22" t="s">
        <v>205</v>
      </c>
      <c r="E62" s="22" t="s">
        <v>205</v>
      </c>
      <c r="F62" s="22" t="s">
        <v>205</v>
      </c>
      <c r="G62" s="22" t="s">
        <v>205</v>
      </c>
    </row>
    <row r="63" spans="1:7" ht="45.75" thickBot="1" x14ac:dyDescent="0.3">
      <c r="A63" s="21" t="s">
        <v>130</v>
      </c>
      <c r="B63" s="22" t="s">
        <v>205</v>
      </c>
      <c r="C63" s="22" t="s">
        <v>205</v>
      </c>
      <c r="D63" s="22" t="s">
        <v>205</v>
      </c>
      <c r="E63" s="22" t="s">
        <v>64</v>
      </c>
      <c r="F63" s="22" t="s">
        <v>205</v>
      </c>
      <c r="G63" s="22" t="s">
        <v>205</v>
      </c>
    </row>
    <row r="64" spans="1:7" ht="30.75" thickBot="1" x14ac:dyDescent="0.3">
      <c r="A64" s="21" t="s">
        <v>131</v>
      </c>
      <c r="B64" s="22" t="s">
        <v>64</v>
      </c>
      <c r="C64" s="22" t="s">
        <v>205</v>
      </c>
      <c r="D64" s="22" t="s">
        <v>205</v>
      </c>
      <c r="E64" s="22" t="s">
        <v>64</v>
      </c>
      <c r="F64" s="22" t="s">
        <v>205</v>
      </c>
      <c r="G64" s="22" t="s">
        <v>205</v>
      </c>
    </row>
    <row r="65" spans="1:7" ht="30.75" thickBot="1" x14ac:dyDescent="0.3">
      <c r="A65" s="21" t="s">
        <v>132</v>
      </c>
      <c r="B65" s="22" t="s">
        <v>64</v>
      </c>
      <c r="C65" s="22" t="s">
        <v>64</v>
      </c>
      <c r="D65" s="22" t="s">
        <v>205</v>
      </c>
      <c r="E65" s="22" t="s">
        <v>64</v>
      </c>
      <c r="F65" s="22" t="s">
        <v>205</v>
      </c>
      <c r="G65" s="22" t="s">
        <v>205</v>
      </c>
    </row>
    <row r="66" spans="1:7" ht="30.75" thickBot="1" x14ac:dyDescent="0.3">
      <c r="A66" s="21" t="s">
        <v>133</v>
      </c>
      <c r="B66" s="22" t="s">
        <v>64</v>
      </c>
      <c r="C66" s="22" t="s">
        <v>205</v>
      </c>
      <c r="D66" s="22" t="s">
        <v>205</v>
      </c>
      <c r="E66" s="22" t="s">
        <v>205</v>
      </c>
      <c r="F66" s="22" t="s">
        <v>205</v>
      </c>
      <c r="G66" s="22" t="s">
        <v>205</v>
      </c>
    </row>
    <row r="67" spans="1:7" ht="30.75" thickBot="1" x14ac:dyDescent="0.3">
      <c r="A67" s="21" t="s">
        <v>134</v>
      </c>
      <c r="B67" s="22" t="s">
        <v>64</v>
      </c>
      <c r="C67" s="22" t="s">
        <v>205</v>
      </c>
      <c r="D67" s="22" t="s">
        <v>205</v>
      </c>
      <c r="E67" s="22" t="s">
        <v>205</v>
      </c>
      <c r="F67" s="22" t="s">
        <v>205</v>
      </c>
      <c r="G67" s="22" t="s">
        <v>205</v>
      </c>
    </row>
    <row r="68" spans="1:7" ht="15.75" thickBot="1" x14ac:dyDescent="0.3">
      <c r="A68" s="21" t="s">
        <v>135</v>
      </c>
      <c r="B68" s="22" t="s">
        <v>205</v>
      </c>
      <c r="C68" s="22" t="s">
        <v>136</v>
      </c>
      <c r="D68" s="22" t="s">
        <v>64</v>
      </c>
      <c r="E68" s="22" t="s">
        <v>64</v>
      </c>
      <c r="F68" s="22" t="s">
        <v>64</v>
      </c>
      <c r="G68" s="22" t="s">
        <v>64</v>
      </c>
    </row>
    <row r="69" spans="1:7" ht="45.75" thickBot="1" x14ac:dyDescent="0.3">
      <c r="A69" s="21" t="s">
        <v>137</v>
      </c>
      <c r="B69" s="22" t="s">
        <v>64</v>
      </c>
      <c r="C69" s="22" t="s">
        <v>138</v>
      </c>
      <c r="D69" s="22" t="s">
        <v>205</v>
      </c>
      <c r="E69" s="22" t="s">
        <v>64</v>
      </c>
      <c r="F69" s="22" t="s">
        <v>64</v>
      </c>
      <c r="G69" s="22" t="s">
        <v>205</v>
      </c>
    </row>
    <row r="70" spans="1:7" ht="30.75" thickBot="1" x14ac:dyDescent="0.3">
      <c r="A70" s="21" t="s">
        <v>139</v>
      </c>
      <c r="B70" s="22" t="s">
        <v>64</v>
      </c>
      <c r="C70" s="22" t="s">
        <v>205</v>
      </c>
      <c r="D70" s="22" t="s">
        <v>63</v>
      </c>
      <c r="E70" s="22" t="s">
        <v>64</v>
      </c>
      <c r="F70" s="22" t="s">
        <v>64</v>
      </c>
      <c r="G70" s="22" t="s">
        <v>205</v>
      </c>
    </row>
    <row r="71" spans="1:7" ht="15.75" thickBot="1" x14ac:dyDescent="0.3">
      <c r="A71" s="21" t="s">
        <v>140</v>
      </c>
      <c r="B71" s="22" t="s">
        <v>141</v>
      </c>
      <c r="C71" s="22">
        <v>2400</v>
      </c>
      <c r="D71" s="22">
        <v>2400</v>
      </c>
      <c r="E71" s="22">
        <v>2400</v>
      </c>
      <c r="F71" s="22">
        <v>2400</v>
      </c>
      <c r="G71" s="22">
        <v>2400</v>
      </c>
    </row>
    <row r="72" spans="1:7" ht="45.75" thickBot="1" x14ac:dyDescent="0.3">
      <c r="A72" s="21" t="s">
        <v>142</v>
      </c>
      <c r="B72" s="22" t="s">
        <v>141</v>
      </c>
      <c r="C72" s="22" t="s">
        <v>143</v>
      </c>
      <c r="D72" s="22" t="s">
        <v>205</v>
      </c>
      <c r="E72" s="22" t="s">
        <v>205</v>
      </c>
      <c r="F72" s="22" t="s">
        <v>205</v>
      </c>
      <c r="G72" s="22" t="s">
        <v>205</v>
      </c>
    </row>
    <row r="73" spans="1:7" ht="45.75" thickBot="1" x14ac:dyDescent="0.3">
      <c r="A73" s="21" t="s">
        <v>144</v>
      </c>
      <c r="B73" s="22" t="s">
        <v>64</v>
      </c>
      <c r="C73" s="22" t="s">
        <v>205</v>
      </c>
      <c r="D73" s="22" t="s">
        <v>205</v>
      </c>
      <c r="E73" s="22" t="s">
        <v>64</v>
      </c>
      <c r="F73" s="22" t="s">
        <v>64</v>
      </c>
      <c r="G73" s="22" t="s">
        <v>205</v>
      </c>
    </row>
    <row r="74" spans="1:7" ht="30.75" thickBot="1" x14ac:dyDescent="0.3">
      <c r="A74" s="21" t="s">
        <v>145</v>
      </c>
      <c r="B74" s="22" t="s">
        <v>205</v>
      </c>
      <c r="C74" s="22" t="s">
        <v>205</v>
      </c>
      <c r="D74" s="22" t="s">
        <v>63</v>
      </c>
      <c r="E74" s="22" t="s">
        <v>64</v>
      </c>
      <c r="F74" s="22" t="s">
        <v>64</v>
      </c>
      <c r="G74" s="22" t="s">
        <v>205</v>
      </c>
    </row>
    <row r="75" spans="1:7" ht="30.75" thickBot="1" x14ac:dyDescent="0.3">
      <c r="A75" s="21" t="s">
        <v>146</v>
      </c>
      <c r="B75" s="22" t="s">
        <v>64</v>
      </c>
      <c r="C75" s="22" t="s">
        <v>205</v>
      </c>
      <c r="D75" s="22" t="s">
        <v>205</v>
      </c>
      <c r="E75" s="22" t="s">
        <v>64</v>
      </c>
      <c r="F75" s="22" t="s">
        <v>64</v>
      </c>
      <c r="G75" s="22" t="s">
        <v>205</v>
      </c>
    </row>
    <row r="76" spans="1:7" ht="30.75" thickBot="1" x14ac:dyDescent="0.3">
      <c r="A76" s="21" t="s">
        <v>147</v>
      </c>
      <c r="B76" s="22" t="s">
        <v>205</v>
      </c>
      <c r="C76" s="22" t="s">
        <v>205</v>
      </c>
      <c r="D76" s="22" t="s">
        <v>205</v>
      </c>
      <c r="E76" s="22" t="s">
        <v>205</v>
      </c>
      <c r="F76" s="22" t="s">
        <v>205</v>
      </c>
      <c r="G76" s="22" t="s">
        <v>205</v>
      </c>
    </row>
    <row r="77" spans="1:7" ht="15.75" thickBot="1" x14ac:dyDescent="0.3">
      <c r="A77" s="21" t="s">
        <v>148</v>
      </c>
      <c r="B77" s="22" t="s">
        <v>205</v>
      </c>
      <c r="C77" s="22" t="s">
        <v>205</v>
      </c>
      <c r="D77" s="22" t="s">
        <v>63</v>
      </c>
      <c r="E77" s="22" t="s">
        <v>64</v>
      </c>
      <c r="F77" s="22" t="s">
        <v>64</v>
      </c>
      <c r="G77" s="22" t="s">
        <v>205</v>
      </c>
    </row>
    <row r="78" spans="1:7" ht="30.75" thickBot="1" x14ac:dyDescent="0.3">
      <c r="A78" s="21" t="s">
        <v>149</v>
      </c>
      <c r="B78" s="22" t="s">
        <v>205</v>
      </c>
      <c r="C78" s="22" t="s">
        <v>205</v>
      </c>
      <c r="D78" s="22" t="s">
        <v>205</v>
      </c>
      <c r="E78" s="22" t="s">
        <v>64</v>
      </c>
      <c r="F78" s="22" t="s">
        <v>205</v>
      </c>
      <c r="G78" s="22" t="s">
        <v>205</v>
      </c>
    </row>
    <row r="79" spans="1:7" ht="45.75" thickBot="1" x14ac:dyDescent="0.3">
      <c r="A79" s="21" t="s">
        <v>150</v>
      </c>
      <c r="B79" s="22" t="s">
        <v>205</v>
      </c>
      <c r="C79" s="22" t="s">
        <v>205</v>
      </c>
      <c r="D79" s="22" t="s">
        <v>205</v>
      </c>
      <c r="E79" s="22" t="s">
        <v>205</v>
      </c>
      <c r="F79" s="22" t="s">
        <v>205</v>
      </c>
      <c r="G79" s="22" t="s">
        <v>205</v>
      </c>
    </row>
    <row r="80" spans="1:7" ht="15.75" thickBot="1" x14ac:dyDescent="0.3">
      <c r="A80" s="21" t="s">
        <v>151</v>
      </c>
      <c r="B80" s="22" t="s">
        <v>64</v>
      </c>
      <c r="C80" s="22" t="s">
        <v>205</v>
      </c>
      <c r="D80" s="22" t="s">
        <v>205</v>
      </c>
      <c r="E80" s="22" t="s">
        <v>64</v>
      </c>
      <c r="F80" s="22" t="s">
        <v>64</v>
      </c>
      <c r="G80" s="22" t="s">
        <v>205</v>
      </c>
    </row>
    <row r="81" spans="1:7" ht="45.75" thickBot="1" x14ac:dyDescent="0.3">
      <c r="A81" s="21" t="s">
        <v>152</v>
      </c>
      <c r="B81" s="22" t="s">
        <v>64</v>
      </c>
      <c r="C81" s="22" t="s">
        <v>153</v>
      </c>
      <c r="D81" s="22" t="s">
        <v>154</v>
      </c>
      <c r="E81" s="22" t="s">
        <v>64</v>
      </c>
      <c r="F81" s="22" t="s">
        <v>64</v>
      </c>
      <c r="G81" s="22" t="s">
        <v>205</v>
      </c>
    </row>
    <row r="82" spans="1:7" ht="45.75" thickBot="1" x14ac:dyDescent="0.3">
      <c r="A82" s="21" t="s">
        <v>155</v>
      </c>
      <c r="B82" s="22" t="s">
        <v>64</v>
      </c>
      <c r="C82" s="22" t="s">
        <v>153</v>
      </c>
      <c r="D82" s="22" t="s">
        <v>154</v>
      </c>
      <c r="E82" s="22" t="s">
        <v>64</v>
      </c>
      <c r="F82" s="22" t="s">
        <v>64</v>
      </c>
      <c r="G82" s="22" t="s">
        <v>205</v>
      </c>
    </row>
    <row r="83" spans="1:7" ht="45.75" thickBot="1" x14ac:dyDescent="0.3">
      <c r="A83" s="21" t="s">
        <v>156</v>
      </c>
      <c r="B83" s="22" t="s">
        <v>64</v>
      </c>
      <c r="C83" s="22" t="s">
        <v>205</v>
      </c>
      <c r="D83" s="22" t="s">
        <v>63</v>
      </c>
      <c r="E83" s="22" t="s">
        <v>64</v>
      </c>
      <c r="F83" s="22" t="s">
        <v>64</v>
      </c>
      <c r="G83" s="22" t="s">
        <v>205</v>
      </c>
    </row>
    <row r="84" spans="1:7" ht="45.75" thickBot="1" x14ac:dyDescent="0.3">
      <c r="A84" s="21" t="s">
        <v>157</v>
      </c>
      <c r="B84" s="22" t="s">
        <v>64</v>
      </c>
      <c r="C84" s="22" t="s">
        <v>153</v>
      </c>
      <c r="D84" s="22" t="s">
        <v>154</v>
      </c>
      <c r="E84" s="22" t="s">
        <v>64</v>
      </c>
      <c r="F84" s="22" t="s">
        <v>64</v>
      </c>
      <c r="G84" s="22" t="s">
        <v>205</v>
      </c>
    </row>
    <row r="85" spans="1:7" ht="15.75" thickBot="1" x14ac:dyDescent="0.3">
      <c r="A85" s="21" t="s">
        <v>158</v>
      </c>
      <c r="B85" s="22" t="s">
        <v>64</v>
      </c>
      <c r="C85" s="22" t="s">
        <v>205</v>
      </c>
      <c r="D85" s="22" t="s">
        <v>63</v>
      </c>
      <c r="E85" s="22" t="s">
        <v>64</v>
      </c>
      <c r="F85" s="22" t="s">
        <v>64</v>
      </c>
      <c r="G85" s="22" t="s">
        <v>205</v>
      </c>
    </row>
    <row r="86" spans="1:7" ht="15.75" thickBot="1" x14ac:dyDescent="0.3">
      <c r="A86" s="21" t="s">
        <v>159</v>
      </c>
      <c r="B86" s="22" t="s">
        <v>64</v>
      </c>
      <c r="C86" s="22" t="s">
        <v>205</v>
      </c>
      <c r="D86" s="22" t="s">
        <v>205</v>
      </c>
      <c r="E86" s="22" t="s">
        <v>64</v>
      </c>
      <c r="F86" s="22" t="s">
        <v>64</v>
      </c>
      <c r="G86" s="22" t="s">
        <v>205</v>
      </c>
    </row>
    <row r="87" spans="1:7" ht="15.75" thickBot="1" x14ac:dyDescent="0.3">
      <c r="A87" s="21" t="s">
        <v>160</v>
      </c>
      <c r="B87" s="22" t="s">
        <v>64</v>
      </c>
      <c r="C87" s="22" t="s">
        <v>205</v>
      </c>
      <c r="D87" s="22" t="s">
        <v>205</v>
      </c>
      <c r="E87" s="22" t="s">
        <v>64</v>
      </c>
      <c r="F87" s="22" t="s">
        <v>64</v>
      </c>
      <c r="G87" s="22" t="s">
        <v>205</v>
      </c>
    </row>
    <row r="88" spans="1:7" ht="15.75" thickBot="1" x14ac:dyDescent="0.3">
      <c r="A88" s="21" t="s">
        <v>161</v>
      </c>
      <c r="B88" s="22" t="s">
        <v>64</v>
      </c>
      <c r="C88" s="22" t="s">
        <v>205</v>
      </c>
      <c r="D88" s="22" t="s">
        <v>205</v>
      </c>
      <c r="E88" s="22" t="s">
        <v>64</v>
      </c>
      <c r="F88" s="22" t="s">
        <v>64</v>
      </c>
      <c r="G88" s="22" t="s">
        <v>205</v>
      </c>
    </row>
    <row r="89" spans="1:7" ht="15.75" thickBot="1" x14ac:dyDescent="0.3">
      <c r="A89" s="21" t="s">
        <v>162</v>
      </c>
      <c r="B89" s="22" t="s">
        <v>64</v>
      </c>
      <c r="C89" s="22" t="s">
        <v>205</v>
      </c>
      <c r="D89" s="22" t="s">
        <v>64</v>
      </c>
      <c r="E89" s="22" t="s">
        <v>64</v>
      </c>
      <c r="F89" s="22" t="s">
        <v>64</v>
      </c>
      <c r="G89" s="22" t="s">
        <v>205</v>
      </c>
    </row>
    <row r="90" spans="1:7" ht="30.75" thickBot="1" x14ac:dyDescent="0.3">
      <c r="A90" s="21" t="s">
        <v>163</v>
      </c>
      <c r="B90" s="22" t="s">
        <v>64</v>
      </c>
      <c r="C90" s="22" t="s">
        <v>205</v>
      </c>
      <c r="D90" s="22" t="s">
        <v>205</v>
      </c>
      <c r="E90" s="22" t="s">
        <v>64</v>
      </c>
      <c r="F90" s="22" t="s">
        <v>64</v>
      </c>
      <c r="G90" s="22" t="s">
        <v>205</v>
      </c>
    </row>
    <row r="91" spans="1:7" ht="30.75" thickBot="1" x14ac:dyDescent="0.3">
      <c r="A91" s="21" t="s">
        <v>164</v>
      </c>
      <c r="B91" s="22" t="s">
        <v>64</v>
      </c>
      <c r="C91" s="22" t="s">
        <v>205</v>
      </c>
      <c r="D91" s="22" t="s">
        <v>63</v>
      </c>
      <c r="E91" s="22" t="s">
        <v>64</v>
      </c>
      <c r="F91" s="22" t="s">
        <v>64</v>
      </c>
      <c r="G91" s="22" t="s">
        <v>205</v>
      </c>
    </row>
    <row r="92" spans="1:7" ht="30.75" thickBot="1" x14ac:dyDescent="0.3">
      <c r="A92" s="21" t="s">
        <v>165</v>
      </c>
      <c r="B92" s="22" t="s">
        <v>64</v>
      </c>
      <c r="C92" s="22" t="s">
        <v>205</v>
      </c>
      <c r="D92" s="22" t="s">
        <v>63</v>
      </c>
      <c r="E92" s="22" t="s">
        <v>64</v>
      </c>
      <c r="F92" s="22" t="s">
        <v>64</v>
      </c>
      <c r="G92" s="22" t="s">
        <v>205</v>
      </c>
    </row>
    <row r="93" spans="1:7" ht="30.75" thickBot="1" x14ac:dyDescent="0.3">
      <c r="A93" s="21" t="s">
        <v>166</v>
      </c>
      <c r="B93" s="22" t="s">
        <v>64</v>
      </c>
      <c r="C93" s="22" t="s">
        <v>205</v>
      </c>
      <c r="D93" s="22" t="s">
        <v>63</v>
      </c>
      <c r="E93" s="22" t="s">
        <v>64</v>
      </c>
      <c r="F93" s="22" t="s">
        <v>64</v>
      </c>
      <c r="G93" s="22" t="s">
        <v>205</v>
      </c>
    </row>
    <row r="94" spans="1:7" ht="15.75" thickBot="1" x14ac:dyDescent="0.3">
      <c r="A94" s="21" t="s">
        <v>167</v>
      </c>
      <c r="B94" s="22" t="s">
        <v>64</v>
      </c>
      <c r="C94" s="22" t="s">
        <v>205</v>
      </c>
      <c r="D94" s="22" t="s">
        <v>205</v>
      </c>
      <c r="E94" s="22" t="s">
        <v>64</v>
      </c>
      <c r="F94" s="22" t="s">
        <v>64</v>
      </c>
      <c r="G94" s="22" t="s">
        <v>205</v>
      </c>
    </row>
    <row r="95" spans="1:7" ht="15.75" thickBot="1" x14ac:dyDescent="0.3">
      <c r="A95" s="21" t="s">
        <v>168</v>
      </c>
      <c r="B95" s="22" t="s">
        <v>64</v>
      </c>
      <c r="C95" s="22" t="s">
        <v>205</v>
      </c>
      <c r="D95" s="22" t="s">
        <v>63</v>
      </c>
      <c r="E95" s="22" t="s">
        <v>64</v>
      </c>
      <c r="F95" s="22" t="s">
        <v>64</v>
      </c>
      <c r="G95" s="22" t="s">
        <v>205</v>
      </c>
    </row>
    <row r="96" spans="1:7" ht="30.75" thickBot="1" x14ac:dyDescent="0.3">
      <c r="A96" s="21" t="s">
        <v>169</v>
      </c>
      <c r="B96" s="22" t="s">
        <v>64</v>
      </c>
      <c r="C96" s="22" t="s">
        <v>205</v>
      </c>
      <c r="D96" s="22" t="s">
        <v>63</v>
      </c>
      <c r="E96" s="22" t="s">
        <v>64</v>
      </c>
      <c r="F96" s="22" t="s">
        <v>64</v>
      </c>
      <c r="G96" s="22" t="s">
        <v>205</v>
      </c>
    </row>
    <row r="97" spans="1:7" ht="15.75" thickBot="1" x14ac:dyDescent="0.3">
      <c r="A97" s="21" t="s">
        <v>170</v>
      </c>
      <c r="B97" s="22" t="s">
        <v>64</v>
      </c>
      <c r="C97" s="22" t="s">
        <v>205</v>
      </c>
      <c r="D97" s="22" t="s">
        <v>63</v>
      </c>
      <c r="E97" s="22" t="s">
        <v>64</v>
      </c>
      <c r="F97" s="22" t="s">
        <v>64</v>
      </c>
      <c r="G97" s="22" t="s">
        <v>205</v>
      </c>
    </row>
    <row r="98" spans="1:7" ht="15.75" thickBot="1" x14ac:dyDescent="0.3">
      <c r="A98" s="21" t="s">
        <v>171</v>
      </c>
      <c r="B98" s="22" t="s">
        <v>64</v>
      </c>
      <c r="C98" s="22" t="s">
        <v>205</v>
      </c>
      <c r="D98" s="22" t="s">
        <v>63</v>
      </c>
      <c r="E98" s="22" t="s">
        <v>64</v>
      </c>
      <c r="F98" s="22" t="s">
        <v>64</v>
      </c>
      <c r="G98" s="22" t="s">
        <v>205</v>
      </c>
    </row>
    <row r="99" spans="1:7" ht="30.75" thickBot="1" x14ac:dyDescent="0.3">
      <c r="A99" s="21" t="s">
        <v>172</v>
      </c>
      <c r="B99" s="22" t="s">
        <v>64</v>
      </c>
      <c r="C99" s="22" t="s">
        <v>205</v>
      </c>
      <c r="D99" s="22" t="s">
        <v>63</v>
      </c>
      <c r="E99" s="22" t="s">
        <v>64</v>
      </c>
      <c r="F99" s="22" t="s">
        <v>64</v>
      </c>
      <c r="G99" s="22" t="s">
        <v>205</v>
      </c>
    </row>
    <row r="100" spans="1:7" ht="30.75" thickBot="1" x14ac:dyDescent="0.3">
      <c r="A100" s="21" t="s">
        <v>173</v>
      </c>
      <c r="B100" s="22" t="s">
        <v>64</v>
      </c>
      <c r="C100" s="22" t="s">
        <v>205</v>
      </c>
      <c r="D100" s="22" t="s">
        <v>205</v>
      </c>
      <c r="E100" s="22" t="s">
        <v>64</v>
      </c>
      <c r="F100" s="22" t="s">
        <v>64</v>
      </c>
      <c r="G100" s="22" t="s">
        <v>205</v>
      </c>
    </row>
    <row r="101" spans="1:7" ht="30.75" thickBot="1" x14ac:dyDescent="0.3">
      <c r="A101" s="21" t="s">
        <v>174</v>
      </c>
      <c r="B101" s="22" t="s">
        <v>64</v>
      </c>
      <c r="C101" s="22" t="s">
        <v>205</v>
      </c>
      <c r="D101" s="22" t="s">
        <v>63</v>
      </c>
      <c r="E101" s="22" t="s">
        <v>64</v>
      </c>
      <c r="F101" s="22" t="s">
        <v>64</v>
      </c>
      <c r="G101" s="22" t="s">
        <v>205</v>
      </c>
    </row>
    <row r="102" spans="1:7" ht="30.75" thickBot="1" x14ac:dyDescent="0.3">
      <c r="A102" s="21" t="s">
        <v>175</v>
      </c>
      <c r="B102" s="22" t="s">
        <v>64</v>
      </c>
      <c r="C102" s="22" t="s">
        <v>64</v>
      </c>
      <c r="D102" s="22" t="s">
        <v>205</v>
      </c>
      <c r="E102" s="22" t="s">
        <v>64</v>
      </c>
      <c r="F102" s="22" t="s">
        <v>64</v>
      </c>
      <c r="G102" s="22" t="s">
        <v>205</v>
      </c>
    </row>
    <row r="103" spans="1:7" ht="30.75" thickBot="1" x14ac:dyDescent="0.3">
      <c r="A103" s="21" t="s">
        <v>176</v>
      </c>
      <c r="B103" s="22" t="s">
        <v>64</v>
      </c>
      <c r="C103" s="22" t="s">
        <v>205</v>
      </c>
      <c r="D103" s="22" t="s">
        <v>205</v>
      </c>
      <c r="E103" s="22" t="s">
        <v>64</v>
      </c>
      <c r="F103" s="22" t="s">
        <v>64</v>
      </c>
      <c r="G103" s="22" t="s">
        <v>205</v>
      </c>
    </row>
    <row r="104" spans="1:7" ht="15.75" thickBot="1" x14ac:dyDescent="0.3">
      <c r="A104" s="21" t="s">
        <v>177</v>
      </c>
      <c r="B104" s="22" t="s">
        <v>64</v>
      </c>
      <c r="C104" s="22" t="s">
        <v>205</v>
      </c>
      <c r="D104" s="22" t="s">
        <v>205</v>
      </c>
      <c r="E104" s="22" t="s">
        <v>205</v>
      </c>
      <c r="F104" s="22" t="s">
        <v>205</v>
      </c>
      <c r="G104" s="22" t="s">
        <v>205</v>
      </c>
    </row>
    <row r="105" spans="1:7" ht="15.75" thickBot="1" x14ac:dyDescent="0.3">
      <c r="A105" s="21" t="s">
        <v>178</v>
      </c>
      <c r="B105" s="22" t="s">
        <v>64</v>
      </c>
      <c r="C105" s="22" t="s">
        <v>205</v>
      </c>
      <c r="D105" s="22" t="s">
        <v>205</v>
      </c>
      <c r="E105" s="22" t="s">
        <v>64</v>
      </c>
      <c r="F105" s="22" t="s">
        <v>64</v>
      </c>
      <c r="G105" s="22" t="s">
        <v>205</v>
      </c>
    </row>
    <row r="106" spans="1:7" ht="15.75" thickBot="1" x14ac:dyDescent="0.3">
      <c r="A106" s="21" t="s">
        <v>179</v>
      </c>
      <c r="B106" s="22" t="s">
        <v>64</v>
      </c>
      <c r="C106" s="22" t="s">
        <v>205</v>
      </c>
      <c r="D106" s="22" t="s">
        <v>63</v>
      </c>
      <c r="E106" s="22" t="s">
        <v>64</v>
      </c>
      <c r="F106" s="22" t="s">
        <v>64</v>
      </c>
      <c r="G106" s="22" t="s">
        <v>205</v>
      </c>
    </row>
    <row r="107" spans="1:7" ht="15.75" thickBot="1" x14ac:dyDescent="0.3">
      <c r="A107" s="21" t="s">
        <v>180</v>
      </c>
      <c r="B107" s="22" t="s">
        <v>64</v>
      </c>
      <c r="C107" s="22" t="s">
        <v>205</v>
      </c>
      <c r="D107" s="22" t="s">
        <v>63</v>
      </c>
      <c r="E107" s="22" t="s">
        <v>64</v>
      </c>
      <c r="F107" s="22" t="s">
        <v>64</v>
      </c>
      <c r="G107" s="22" t="s">
        <v>205</v>
      </c>
    </row>
    <row r="108" spans="1:7" ht="15.75" thickBot="1" x14ac:dyDescent="0.3">
      <c r="A108" s="21" t="s">
        <v>181</v>
      </c>
      <c r="B108" s="22" t="s">
        <v>64</v>
      </c>
      <c r="C108" s="22" t="s">
        <v>205</v>
      </c>
      <c r="D108" s="22" t="s">
        <v>63</v>
      </c>
      <c r="E108" s="22" t="s">
        <v>64</v>
      </c>
      <c r="F108" s="22" t="s">
        <v>64</v>
      </c>
      <c r="G108" s="22" t="s">
        <v>205</v>
      </c>
    </row>
    <row r="109" spans="1:7" ht="15.75" thickBot="1" x14ac:dyDescent="0.3">
      <c r="A109" s="21" t="s">
        <v>182</v>
      </c>
      <c r="B109" s="22" t="s">
        <v>64</v>
      </c>
      <c r="C109" s="22" t="s">
        <v>205</v>
      </c>
      <c r="D109" s="22" t="s">
        <v>63</v>
      </c>
      <c r="E109" s="22" t="s">
        <v>64</v>
      </c>
      <c r="F109" s="22" t="s">
        <v>64</v>
      </c>
      <c r="G109" s="22" t="s">
        <v>205</v>
      </c>
    </row>
    <row r="110" spans="1:7" ht="15.75" thickBot="1" x14ac:dyDescent="0.3">
      <c r="A110" s="21" t="s">
        <v>183</v>
      </c>
      <c r="B110" s="22" t="s">
        <v>64</v>
      </c>
      <c r="C110" s="22" t="s">
        <v>205</v>
      </c>
      <c r="D110" s="22" t="s">
        <v>205</v>
      </c>
      <c r="E110" s="22" t="s">
        <v>64</v>
      </c>
      <c r="F110" s="22" t="s">
        <v>64</v>
      </c>
      <c r="G110" s="22" t="s">
        <v>205</v>
      </c>
    </row>
    <row r="111" spans="1:7" ht="15.75" thickBot="1" x14ac:dyDescent="0.3">
      <c r="A111" s="21" t="s">
        <v>184</v>
      </c>
      <c r="B111" s="22" t="s">
        <v>64</v>
      </c>
      <c r="C111" s="22" t="s">
        <v>205</v>
      </c>
      <c r="D111" s="22" t="s">
        <v>63</v>
      </c>
      <c r="E111" s="22" t="s">
        <v>64</v>
      </c>
      <c r="F111" s="22" t="s">
        <v>64</v>
      </c>
      <c r="G111" s="22" t="s">
        <v>205</v>
      </c>
    </row>
    <row r="112" spans="1:7" ht="15.75" thickBot="1" x14ac:dyDescent="0.3">
      <c r="A112" s="21" t="s">
        <v>185</v>
      </c>
      <c r="B112" s="22" t="s">
        <v>64</v>
      </c>
      <c r="C112" s="22" t="s">
        <v>205</v>
      </c>
      <c r="D112" s="22" t="s">
        <v>63</v>
      </c>
      <c r="E112" s="22" t="s">
        <v>64</v>
      </c>
      <c r="F112" s="22" t="s">
        <v>64</v>
      </c>
      <c r="G112" s="22" t="s">
        <v>205</v>
      </c>
    </row>
    <row r="113" spans="1:18" ht="15.75" thickBot="1" x14ac:dyDescent="0.3">
      <c r="A113" s="21" t="s">
        <v>186</v>
      </c>
      <c r="B113" s="22" t="s">
        <v>64</v>
      </c>
      <c r="C113" s="22" t="s">
        <v>205</v>
      </c>
      <c r="D113" s="22" t="s">
        <v>205</v>
      </c>
      <c r="E113" s="22" t="s">
        <v>64</v>
      </c>
      <c r="F113" s="22" t="s">
        <v>64</v>
      </c>
      <c r="G113" s="22" t="s">
        <v>205</v>
      </c>
    </row>
    <row r="114" spans="1:18" ht="15.75" thickBot="1" x14ac:dyDescent="0.3">
      <c r="A114" s="21" t="s">
        <v>187</v>
      </c>
      <c r="B114" s="22" t="s">
        <v>64</v>
      </c>
      <c r="C114" s="22" t="s">
        <v>205</v>
      </c>
      <c r="D114" s="22" t="s">
        <v>63</v>
      </c>
      <c r="E114" s="22" t="s">
        <v>64</v>
      </c>
      <c r="F114" s="22" t="s">
        <v>64</v>
      </c>
      <c r="G114" s="22" t="s">
        <v>205</v>
      </c>
    </row>
    <row r="115" spans="1:18" ht="15.75" thickBot="1" x14ac:dyDescent="0.3">
      <c r="A115" s="21" t="s">
        <v>188</v>
      </c>
      <c r="B115" s="22" t="s">
        <v>64</v>
      </c>
      <c r="C115" s="22" t="s">
        <v>205</v>
      </c>
      <c r="D115" s="22" t="s">
        <v>63</v>
      </c>
      <c r="E115" s="22" t="s">
        <v>64</v>
      </c>
      <c r="F115" s="22" t="s">
        <v>64</v>
      </c>
      <c r="G115" s="22" t="s">
        <v>205</v>
      </c>
      <c r="R115">
        <f>52.5/7</f>
        <v>7.5</v>
      </c>
    </row>
    <row r="116" spans="1:18" ht="15.75" thickBot="1" x14ac:dyDescent="0.3">
      <c r="A116" s="21" t="s">
        <v>189</v>
      </c>
      <c r="B116" s="22" t="s">
        <v>64</v>
      </c>
      <c r="C116" s="22" t="s">
        <v>205</v>
      </c>
      <c r="D116" s="22" t="s">
        <v>63</v>
      </c>
      <c r="E116" s="22" t="s">
        <v>64</v>
      </c>
      <c r="F116" s="22" t="s">
        <v>64</v>
      </c>
      <c r="G116" s="22" t="s">
        <v>205</v>
      </c>
    </row>
    <row r="117" spans="1:18" ht="15.75" thickBot="1" x14ac:dyDescent="0.3">
      <c r="A117" s="21" t="s">
        <v>190</v>
      </c>
      <c r="B117" s="22" t="s">
        <v>64</v>
      </c>
      <c r="C117" s="22" t="s">
        <v>205</v>
      </c>
      <c r="D117" s="22" t="s">
        <v>63</v>
      </c>
      <c r="E117" s="22" t="s">
        <v>64</v>
      </c>
      <c r="F117" s="22" t="s">
        <v>64</v>
      </c>
      <c r="G117" s="22" t="s">
        <v>205</v>
      </c>
    </row>
    <row r="118" spans="1:18" ht="15.75" thickBot="1" x14ac:dyDescent="0.3">
      <c r="A118" s="21" t="s">
        <v>191</v>
      </c>
      <c r="B118" s="22" t="s">
        <v>64</v>
      </c>
      <c r="C118" s="22" t="s">
        <v>205</v>
      </c>
      <c r="D118" s="22" t="s">
        <v>63</v>
      </c>
      <c r="E118" s="22" t="s">
        <v>64</v>
      </c>
      <c r="F118" s="22" t="s">
        <v>64</v>
      </c>
      <c r="G118" s="22" t="s">
        <v>205</v>
      </c>
    </row>
    <row r="119" spans="1:18" ht="15.75" thickBot="1" x14ac:dyDescent="0.3">
      <c r="A119" s="21" t="s">
        <v>192</v>
      </c>
      <c r="B119" s="22" t="s">
        <v>64</v>
      </c>
      <c r="C119" s="22" t="s">
        <v>205</v>
      </c>
      <c r="D119" s="22" t="s">
        <v>63</v>
      </c>
      <c r="E119" s="22" t="s">
        <v>64</v>
      </c>
      <c r="F119" s="22" t="s">
        <v>64</v>
      </c>
      <c r="G119" s="22" t="s">
        <v>205</v>
      </c>
    </row>
    <row r="120" spans="1:18" ht="15.75" thickBot="1" x14ac:dyDescent="0.3">
      <c r="A120" s="21" t="s">
        <v>193</v>
      </c>
      <c r="B120" s="22" t="s">
        <v>64</v>
      </c>
      <c r="C120" s="22" t="s">
        <v>205</v>
      </c>
      <c r="D120" s="22" t="s">
        <v>63</v>
      </c>
      <c r="E120" s="22" t="s">
        <v>64</v>
      </c>
      <c r="F120" s="22" t="s">
        <v>64</v>
      </c>
      <c r="G120" s="22" t="s">
        <v>205</v>
      </c>
    </row>
    <row r="121" spans="1:18" ht="15.75" thickBot="1" x14ac:dyDescent="0.3">
      <c r="A121" s="21" t="s">
        <v>194</v>
      </c>
      <c r="B121" s="22" t="s">
        <v>64</v>
      </c>
      <c r="C121" s="22" t="s">
        <v>205</v>
      </c>
      <c r="D121" s="22" t="s">
        <v>205</v>
      </c>
      <c r="E121" s="22" t="s">
        <v>64</v>
      </c>
      <c r="F121" s="22" t="s">
        <v>64</v>
      </c>
      <c r="G121" s="22" t="s">
        <v>205</v>
      </c>
    </row>
    <row r="122" spans="1:18" ht="15.75" thickBot="1" x14ac:dyDescent="0.3">
      <c r="A122" s="21" t="s">
        <v>195</v>
      </c>
      <c r="B122" s="22" t="s">
        <v>64</v>
      </c>
      <c r="C122" s="22" t="s">
        <v>64</v>
      </c>
      <c r="D122" s="22" t="s">
        <v>205</v>
      </c>
      <c r="E122" s="22" t="s">
        <v>64</v>
      </c>
      <c r="F122" s="22" t="s">
        <v>64</v>
      </c>
      <c r="G122" s="22" t="s">
        <v>205</v>
      </c>
    </row>
    <row r="123" spans="1:18" ht="15.75" thickBot="1" x14ac:dyDescent="0.3">
      <c r="A123" s="21" t="s">
        <v>196</v>
      </c>
      <c r="B123" s="22" t="s">
        <v>64</v>
      </c>
      <c r="C123" s="22" t="s">
        <v>64</v>
      </c>
      <c r="D123" s="22" t="s">
        <v>205</v>
      </c>
      <c r="E123" s="22" t="s">
        <v>64</v>
      </c>
      <c r="F123" s="22" t="s">
        <v>64</v>
      </c>
      <c r="G123" s="22" t="s">
        <v>205</v>
      </c>
    </row>
    <row r="124" spans="1:18" ht="15.75" thickBot="1" x14ac:dyDescent="0.3">
      <c r="A124" s="21" t="s">
        <v>197</v>
      </c>
      <c r="B124" s="22" t="s">
        <v>64</v>
      </c>
      <c r="C124" s="22" t="s">
        <v>205</v>
      </c>
      <c r="D124" s="22" t="s">
        <v>205</v>
      </c>
      <c r="E124" s="22" t="s">
        <v>64</v>
      </c>
      <c r="F124" s="22" t="s">
        <v>64</v>
      </c>
      <c r="G124" s="22" t="s">
        <v>205</v>
      </c>
    </row>
    <row r="125" spans="1:18" ht="15.75" thickBot="1" x14ac:dyDescent="0.3">
      <c r="A125" s="21" t="s">
        <v>198</v>
      </c>
      <c r="B125" s="22" t="s">
        <v>64</v>
      </c>
      <c r="C125" s="22" t="s">
        <v>205</v>
      </c>
      <c r="D125" s="22" t="s">
        <v>205</v>
      </c>
      <c r="E125" s="22" t="s">
        <v>64</v>
      </c>
      <c r="F125" s="22" t="s">
        <v>205</v>
      </c>
      <c r="G125" s="22" t="s">
        <v>205</v>
      </c>
    </row>
    <row r="126" spans="1:18" ht="15.75" thickBot="1" x14ac:dyDescent="0.3">
      <c r="A126" s="21" t="s">
        <v>199</v>
      </c>
      <c r="B126" s="22" t="s">
        <v>64</v>
      </c>
      <c r="C126" s="22" t="s">
        <v>205</v>
      </c>
      <c r="D126" s="22" t="s">
        <v>205</v>
      </c>
      <c r="E126" s="22" t="s">
        <v>64</v>
      </c>
      <c r="F126" s="22" t="s">
        <v>205</v>
      </c>
      <c r="G126" s="22" t="s">
        <v>205</v>
      </c>
    </row>
    <row r="127" spans="1:18" ht="15.75" thickBot="1" x14ac:dyDescent="0.3">
      <c r="A127" s="21" t="s">
        <v>200</v>
      </c>
      <c r="B127" s="22" t="s">
        <v>64</v>
      </c>
      <c r="C127" s="22" t="s">
        <v>205</v>
      </c>
      <c r="D127" s="22" t="s">
        <v>205</v>
      </c>
      <c r="E127" s="22" t="s">
        <v>64</v>
      </c>
      <c r="F127" s="22" t="s">
        <v>64</v>
      </c>
      <c r="G127" s="22" t="s">
        <v>205</v>
      </c>
    </row>
    <row r="128" spans="1:18" ht="30.75" thickBot="1" x14ac:dyDescent="0.3">
      <c r="A128" s="21" t="s">
        <v>201</v>
      </c>
      <c r="B128" s="22" t="s">
        <v>64</v>
      </c>
      <c r="C128" s="22" t="s">
        <v>205</v>
      </c>
      <c r="D128" s="22" t="s">
        <v>63</v>
      </c>
      <c r="E128" s="22" t="s">
        <v>64</v>
      </c>
      <c r="F128" s="22" t="s">
        <v>202</v>
      </c>
      <c r="G128" s="22" t="s">
        <v>205</v>
      </c>
    </row>
    <row r="129" spans="1:7" ht="15.75" thickBot="1" x14ac:dyDescent="0.3">
      <c r="A129" s="21" t="s">
        <v>203</v>
      </c>
      <c r="B129" s="22" t="s">
        <v>64</v>
      </c>
      <c r="C129" s="22" t="s">
        <v>205</v>
      </c>
      <c r="D129" s="22" t="s">
        <v>205</v>
      </c>
      <c r="E129" s="22" t="s">
        <v>64</v>
      </c>
      <c r="F129" s="22" t="s">
        <v>64</v>
      </c>
      <c r="G129" s="22" t="s">
        <v>205</v>
      </c>
    </row>
    <row r="130" spans="1:7" x14ac:dyDescent="0.25">
      <c r="A130" s="21" t="s">
        <v>204</v>
      </c>
      <c r="B130" s="22" t="s">
        <v>64</v>
      </c>
      <c r="C130" s="22" t="s">
        <v>205</v>
      </c>
      <c r="D130" s="22" t="s">
        <v>205</v>
      </c>
      <c r="E130" s="22" t="s">
        <v>64</v>
      </c>
      <c r="F130" s="22" t="s">
        <v>64</v>
      </c>
      <c r="G130" s="22" t="s">
        <v>205</v>
      </c>
    </row>
  </sheetData>
  <pageMargins left="0.7" right="0.7" top="0.75" bottom="0.75" header="0.3" footer="0.3"/>
  <pageSetup scale="86" fitToHeight="0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V5" sqref="V5"/>
    </sheetView>
  </sheetViews>
  <sheetFormatPr defaultRowHeight="15" x14ac:dyDescent="0.25"/>
  <cols>
    <col min="2" max="2" width="6.5703125" bestFit="1" customWidth="1"/>
    <col min="3" max="3" width="8" bestFit="1" customWidth="1"/>
    <col min="4" max="4" width="9" bestFit="1" customWidth="1"/>
    <col min="5" max="5" width="10.42578125" bestFit="1" customWidth="1"/>
    <col min="6" max="6" width="8" bestFit="1" customWidth="1"/>
    <col min="7" max="7" width="9" bestFit="1" customWidth="1"/>
    <col min="8" max="13" width="9" customWidth="1"/>
    <col min="14" max="14" width="11.42578125" bestFit="1" customWidth="1"/>
    <col min="15" max="16" width="8" bestFit="1" customWidth="1"/>
  </cols>
  <sheetData>
    <row r="1" spans="1:19" x14ac:dyDescent="0.25">
      <c r="A1" t="s">
        <v>221</v>
      </c>
    </row>
    <row r="3" spans="1:19" x14ac:dyDescent="0.25">
      <c r="A3" s="2"/>
      <c r="B3" s="25" t="s">
        <v>44</v>
      </c>
      <c r="C3" s="25"/>
      <c r="D3" s="25"/>
      <c r="E3" s="25" t="s">
        <v>45</v>
      </c>
      <c r="F3" s="25"/>
      <c r="G3" s="25"/>
      <c r="H3" s="25" t="s">
        <v>207</v>
      </c>
      <c r="I3" s="25"/>
      <c r="J3" s="25"/>
      <c r="K3" s="26" t="s">
        <v>46</v>
      </c>
      <c r="L3" s="27"/>
      <c r="M3" s="28"/>
      <c r="N3" s="25" t="s">
        <v>226</v>
      </c>
      <c r="O3" s="25"/>
      <c r="P3" s="25"/>
    </row>
    <row r="4" spans="1:19" x14ac:dyDescent="0.25">
      <c r="A4" s="2"/>
      <c r="B4" s="2" t="s">
        <v>223</v>
      </c>
      <c r="C4" s="2" t="s">
        <v>224</v>
      </c>
      <c r="D4" s="2" t="s">
        <v>225</v>
      </c>
      <c r="E4" s="2" t="s">
        <v>223</v>
      </c>
      <c r="F4" s="2" t="s">
        <v>224</v>
      </c>
      <c r="G4" s="2" t="s">
        <v>225</v>
      </c>
      <c r="H4" s="2" t="s">
        <v>223</v>
      </c>
      <c r="I4" s="2" t="s">
        <v>224</v>
      </c>
      <c r="J4" s="2" t="s">
        <v>225</v>
      </c>
      <c r="K4" s="2" t="s">
        <v>223</v>
      </c>
      <c r="L4" s="2" t="s">
        <v>224</v>
      </c>
      <c r="M4" s="2" t="s">
        <v>225</v>
      </c>
      <c r="N4" s="2" t="s">
        <v>223</v>
      </c>
      <c r="O4" s="2" t="s">
        <v>224</v>
      </c>
      <c r="P4" s="2" t="s">
        <v>225</v>
      </c>
    </row>
    <row r="5" spans="1:19" x14ac:dyDescent="0.25">
      <c r="A5" s="2" t="s">
        <v>222</v>
      </c>
      <c r="B5" s="3">
        <v>0</v>
      </c>
      <c r="C5" s="3">
        <v>8.6999999999999993</v>
      </c>
      <c r="D5" s="3">
        <v>13.05</v>
      </c>
      <c r="E5" s="3">
        <v>0</v>
      </c>
      <c r="F5" s="3">
        <v>10.9</v>
      </c>
      <c r="G5" s="3">
        <v>16.350000000000001</v>
      </c>
      <c r="H5" s="3">
        <v>0</v>
      </c>
      <c r="I5" s="3">
        <v>13.5</v>
      </c>
      <c r="J5" s="3">
        <v>20.25</v>
      </c>
      <c r="K5" s="3">
        <v>0</v>
      </c>
      <c r="L5" s="3">
        <v>18.7</v>
      </c>
      <c r="M5" s="3">
        <v>28.05</v>
      </c>
      <c r="N5" s="3">
        <v>0</v>
      </c>
      <c r="O5" s="3">
        <v>2.99</v>
      </c>
      <c r="P5" s="3">
        <v>4.49</v>
      </c>
      <c r="R5" s="1"/>
      <c r="S5" s="1"/>
    </row>
    <row r="6" spans="1:19" x14ac:dyDescent="0.25">
      <c r="A6" s="2" t="s">
        <v>2</v>
      </c>
      <c r="B6" s="3">
        <v>0</v>
      </c>
      <c r="C6" s="3">
        <v>23.7</v>
      </c>
      <c r="D6" s="3">
        <v>35.549999999999997</v>
      </c>
      <c r="E6" s="3">
        <v>0</v>
      </c>
      <c r="F6" s="3">
        <v>29.7</v>
      </c>
      <c r="G6" s="3">
        <v>44.55</v>
      </c>
      <c r="H6" s="3">
        <v>0</v>
      </c>
      <c r="I6" s="3">
        <v>36.799999999999997</v>
      </c>
      <c r="J6" s="3">
        <v>55.2</v>
      </c>
      <c r="K6" s="3">
        <v>0</v>
      </c>
      <c r="L6" s="3">
        <v>51.1</v>
      </c>
      <c r="M6" s="3">
        <v>76.650000000000006</v>
      </c>
      <c r="N6" s="3">
        <v>0</v>
      </c>
      <c r="O6" s="3">
        <v>8.89</v>
      </c>
      <c r="P6" s="3">
        <v>13.33</v>
      </c>
    </row>
    <row r="7" spans="1:19" x14ac:dyDescent="0.25">
      <c r="A7" s="2" t="s">
        <v>3</v>
      </c>
      <c r="B7" s="3">
        <v>0</v>
      </c>
      <c r="C7" s="3">
        <v>39.1</v>
      </c>
      <c r="D7" s="3">
        <v>58.65</v>
      </c>
      <c r="E7" s="3">
        <v>0</v>
      </c>
      <c r="F7" s="3">
        <v>49</v>
      </c>
      <c r="G7" s="3">
        <v>73.5</v>
      </c>
      <c r="H7" s="3">
        <v>0</v>
      </c>
      <c r="I7" s="3">
        <v>60.8</v>
      </c>
      <c r="J7" s="3">
        <v>91.2</v>
      </c>
      <c r="K7" s="3">
        <v>0</v>
      </c>
      <c r="L7" s="3">
        <v>84.4</v>
      </c>
      <c r="M7" s="3">
        <v>126.6</v>
      </c>
      <c r="N7" s="3">
        <v>0</v>
      </c>
      <c r="O7" s="3">
        <v>14.66</v>
      </c>
      <c r="P7" s="3">
        <v>21.99</v>
      </c>
    </row>
    <row r="8" spans="1:19" x14ac:dyDescent="0.25">
      <c r="A8" s="2" t="s">
        <v>4</v>
      </c>
      <c r="B8" s="3">
        <v>0</v>
      </c>
      <c r="C8" s="3">
        <v>75.3</v>
      </c>
      <c r="D8" s="3">
        <v>112.95</v>
      </c>
      <c r="E8" s="3">
        <v>0</v>
      </c>
      <c r="F8" s="3">
        <v>94.2</v>
      </c>
      <c r="G8" s="3">
        <v>141.30000000000001</v>
      </c>
      <c r="H8" s="3">
        <v>0</v>
      </c>
      <c r="I8" s="3">
        <v>116.4</v>
      </c>
      <c r="J8" s="3">
        <v>174.6</v>
      </c>
      <c r="K8" s="3">
        <v>0</v>
      </c>
      <c r="L8" s="3">
        <v>162.30000000000001</v>
      </c>
      <c r="M8" s="3">
        <v>243.45</v>
      </c>
      <c r="N8" s="3">
        <v>0</v>
      </c>
      <c r="O8" s="3">
        <v>28.24</v>
      </c>
      <c r="P8" s="3">
        <v>42.36</v>
      </c>
    </row>
  </sheetData>
  <mergeCells count="5">
    <mergeCell ref="N3:P3"/>
    <mergeCell ref="E3:G3"/>
    <mergeCell ref="B3:D3"/>
    <mergeCell ref="K3:M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Pricing</vt:lpstr>
      <vt:lpstr>Licenses</vt:lpstr>
      <vt:lpstr>Features</vt:lpstr>
      <vt:lpstr>Maintenance</vt:lpstr>
      <vt:lpstr>Features!Print_Titles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Mohler</dc:creator>
  <cp:lastModifiedBy>Beverly Mohler</cp:lastModifiedBy>
  <cp:lastPrinted>2020-04-24T16:20:31Z</cp:lastPrinted>
  <dcterms:created xsi:type="dcterms:W3CDTF">2020-04-23T16:29:20Z</dcterms:created>
  <dcterms:modified xsi:type="dcterms:W3CDTF">2020-06-05T16:46:53Z</dcterms:modified>
</cp:coreProperties>
</file>