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DC57C2D0-5114-1742-9D33-B0182CE6681A}" xr6:coauthVersionLast="46" xr6:coauthVersionMax="46" xr10:uidLastSave="{00000000-0000-0000-0000-000000000000}"/>
  <bookViews>
    <workbookView xWindow="1000" yWindow="500" windowWidth="25380" windowHeight="17500" activeTab="5" xr2:uid="{91B86367-0610-F24F-88C2-86F9A112A2F5}"/>
  </bookViews>
  <sheets>
    <sheet name="RPDR Effect Estimates" sheetId="1" r:id="rId1"/>
    <sheet name="Bottom Two - Unit bivariate eff" sheetId="2" r:id="rId2"/>
    <sheet name="Bottom Two 2 wo quality of out" sheetId="5" r:id="rId3"/>
    <sheet name="Delta B Comparisons" sheetId="3" r:id="rId4"/>
    <sheet name="Interactions_Bottom2" sheetId="4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6" i="3" l="1"/>
  <c r="V98" i="3"/>
  <c r="V99" i="3"/>
  <c r="V100" i="3"/>
  <c r="V101" i="3"/>
  <c r="V102" i="3"/>
  <c r="V103" i="3"/>
  <c r="V97" i="3"/>
  <c r="V81" i="3"/>
  <c r="V82" i="3"/>
  <c r="V89" i="3"/>
  <c r="V88" i="3"/>
  <c r="V87" i="3"/>
  <c r="V86" i="3"/>
  <c r="V85" i="3"/>
  <c r="V84" i="3"/>
  <c r="V83" i="3"/>
  <c r="V70" i="3"/>
  <c r="V77" i="3"/>
  <c r="V76" i="3"/>
  <c r="V75" i="3"/>
  <c r="V74" i="3"/>
  <c r="V73" i="3"/>
  <c r="V72" i="3"/>
  <c r="V71" i="3"/>
  <c r="V60" i="3"/>
  <c r="V66" i="3"/>
  <c r="V65" i="3"/>
  <c r="V64" i="3"/>
  <c r="V63" i="3"/>
  <c r="V62" i="3"/>
  <c r="V61" i="3"/>
  <c r="V51" i="3"/>
  <c r="V52" i="3"/>
  <c r="V56" i="3"/>
  <c r="V55" i="3"/>
  <c r="V54" i="3"/>
  <c r="V53" i="3"/>
  <c r="V33" i="3"/>
  <c r="V41" i="3"/>
  <c r="V40" i="3"/>
  <c r="V39" i="3"/>
  <c r="V38" i="3"/>
  <c r="V37" i="3"/>
  <c r="V36" i="3"/>
  <c r="V35" i="3"/>
  <c r="V34" i="3"/>
  <c r="V22" i="3"/>
  <c r="V29" i="3"/>
  <c r="V28" i="3"/>
  <c r="V27" i="3"/>
  <c r="V26" i="3"/>
  <c r="V25" i="3"/>
  <c r="V24" i="3"/>
  <c r="V23" i="3"/>
  <c r="V18" i="3"/>
  <c r="V17" i="3"/>
  <c r="V16" i="3"/>
  <c r="V15" i="3"/>
  <c r="V14" i="3"/>
  <c r="V13" i="3"/>
  <c r="V12" i="3"/>
  <c r="V8" i="3"/>
  <c r="V7" i="3"/>
  <c r="V6" i="3"/>
  <c r="V5" i="3"/>
  <c r="V4" i="3"/>
  <c r="V3" i="3"/>
  <c r="P18" i="3"/>
  <c r="P17" i="3"/>
  <c r="P16" i="3"/>
  <c r="P15" i="3"/>
  <c r="P14" i="3"/>
  <c r="P13" i="3"/>
  <c r="P12" i="3"/>
  <c r="P8" i="3"/>
  <c r="P7" i="3"/>
  <c r="P6" i="3"/>
  <c r="P5" i="3"/>
  <c r="P4" i="3"/>
  <c r="P3" i="3"/>
  <c r="C33" i="5"/>
  <c r="C32" i="5"/>
  <c r="C31" i="5"/>
  <c r="C30" i="5"/>
  <c r="C29" i="5"/>
  <c r="C28" i="5"/>
  <c r="C27" i="5"/>
  <c r="C26" i="5"/>
  <c r="C24" i="5"/>
  <c r="C22" i="5"/>
  <c r="C21" i="5"/>
  <c r="C20" i="5"/>
  <c r="C19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3" i="5"/>
  <c r="J79" i="3"/>
  <c r="J80" i="3"/>
  <c r="J81" i="3"/>
  <c r="J82" i="3"/>
  <c r="J83" i="3"/>
  <c r="J84" i="3"/>
  <c r="J85" i="3"/>
  <c r="J86" i="3"/>
  <c r="J87" i="3"/>
  <c r="J88" i="3"/>
  <c r="J89" i="3"/>
  <c r="J74" i="3"/>
  <c r="J75" i="3"/>
  <c r="J76" i="3"/>
  <c r="J77" i="3"/>
  <c r="J78" i="3"/>
  <c r="J64" i="3"/>
  <c r="J65" i="3"/>
  <c r="J30" i="3"/>
  <c r="J71" i="3"/>
  <c r="J70" i="3"/>
  <c r="J69" i="3"/>
  <c r="J68" i="3"/>
  <c r="J67" i="3"/>
  <c r="J66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6" i="3"/>
  <c r="J42" i="3"/>
  <c r="J41" i="3"/>
  <c r="J40" i="3"/>
  <c r="J39" i="3"/>
  <c r="J38" i="3"/>
  <c r="J37" i="3"/>
  <c r="J35" i="3"/>
  <c r="J34" i="3"/>
  <c r="J24" i="3"/>
  <c r="J29" i="3"/>
  <c r="J28" i="3"/>
  <c r="J27" i="3"/>
  <c r="J26" i="3"/>
  <c r="J25" i="3"/>
  <c r="J23" i="3"/>
  <c r="J12" i="3"/>
  <c r="J18" i="3"/>
  <c r="J17" i="3"/>
  <c r="J16" i="3"/>
  <c r="J15" i="3"/>
  <c r="J14" i="3"/>
  <c r="J13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<sst xmlns="http://schemas.openxmlformats.org/spreadsheetml/2006/main" count="728" uniqueCount="294">
  <si>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</si>
  <si>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</si>
  <si>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</si>
  <si>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</si>
  <si>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</si>
  <si>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</si>
  <si>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</si>
  <si>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</si>
  <si>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</si>
  <si>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</si>
  <si>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</si>
  <si>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</si>
  <si>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</si>
  <si>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</si>
  <si>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</si>
  <si>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</si>
  <si>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</si>
  <si>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</si>
  <si>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</si>
  <si>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</si>
  <si>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</si>
  <si>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</si>
  <si>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</si>
  <si>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</si>
  <si>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</si>
  <si>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</si>
  <si>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</si>
  <si>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</si>
  <si>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</si>
  <si>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</si>
  <si>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</si>
  <si>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</si>
  <si>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</si>
  <si>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</si>
  <si>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</si>
  <si>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</si>
  <si>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</si>
  <si>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</si>
  <si>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</si>
  <si>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</si>
  <si>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</si>
  <si>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</si>
  <si>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</si>
  <si>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</si>
  <si>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</si>
  <si>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</si>
  <si>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</si>
  <si>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</si>
  <si>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</si>
  <si>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</si>
  <si>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</si>
  <si>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</si>
  <si>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</si>
  <si>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</si>
  <si>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</si>
  <si>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</si>
  <si>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</si>
  <si>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</si>
  <si>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</si>
  <si>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</si>
  <si>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</si>
  <si>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</si>
  <si>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</si>
  <si>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</si>
  <si>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</si>
  <si>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</si>
  <si>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</si>
  <si>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</si>
  <si>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</si>
  <si>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</si>
  <si>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</si>
  <si>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</si>
  <si>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</si>
  <si>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</si>
  <si>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</si>
  <si>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</si>
  <si>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</si>
  <si>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</si>
  <si>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</si>
  <si>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</si>
  <si>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</si>
  <si>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</si>
  <si>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</si>
  <si>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</si>
  <si>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</si>
  <si>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</si>
  <si>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</si>
  <si>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</si>
  <si>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</si>
  <si>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</si>
  <si>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</si>
  <si>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</si>
  <si>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</si>
  <si>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</si>
  <si>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</si>
  <si>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</si>
  <si>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</si>
  <si>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</si>
  <si>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</si>
  <si>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</si>
  <si>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</si>
  <si>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</si>
  <si>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</si>
  <si>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</si>
  <si>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</si>
  <si>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</si>
  <si>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</si>
  <si>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</si>
  <si>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</si>
  <si>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</si>
  <si>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</si>
  <si>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</si>
  <si>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</si>
  <si>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</si>
  <si>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</si>
  <si>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</si>
  <si>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</si>
  <si>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</si>
  <si>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</si>
  <si>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</si>
  <si>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</si>
  <si>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</si>
  <si>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</si>
  <si>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</si>
  <si>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</si>
  <si>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</si>
  <si>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</si>
  <si>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</si>
  <si>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</si>
  <si>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</si>
  <si>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</si>
  <si>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</si>
  <si>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</si>
  <si>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</si>
  <si>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</si>
  <si>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</si>
  <si>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</si>
  <si>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</si>
  <si>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</si>
  <si>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</si>
  <si>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</si>
  <si>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</si>
  <si>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</si>
  <si>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</si>
  <si>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</si>
  <si>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</si>
  <si>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</si>
  <si>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</si>
  <si>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</si>
  <si>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</si>
  <si>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</si>
  <si>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</si>
  <si>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</si>
  <si>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</si>
  <si>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</si>
  <si>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</si>
  <si>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</si>
  <si>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</si>
  <si>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</si>
  <si>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</si>
  <si>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</si>
  <si>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</si>
  <si>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</si>
  <si>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</si>
  <si>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</si>
  <si>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</si>
  <si>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</si>
  <si>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</si>
  <si>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</si>
  <si>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</si>
  <si>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</si>
  <si>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</si>
  <si>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</si>
  <si>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</si>
  <si>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</si>
  <si>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</si>
  <si>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</si>
  <si>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</si>
  <si>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</si>
  <si>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</si>
  <si>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</si>
  <si>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</si>
  <si>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</si>
  <si>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</si>
  <si>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</si>
  <si>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</si>
  <si>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</si>
  <si>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</si>
  <si>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</si>
  <si>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</si>
  <si>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</si>
  <si>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</si>
  <si>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</si>
  <si>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</si>
  <si>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</si>
  <si>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</si>
  <si>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</si>
  <si>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</si>
  <si>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</si>
  <si>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</si>
  <si>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</si>
  <si>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</si>
  <si>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</si>
  <si>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</si>
  <si>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</si>
  <si>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</si>
  <si>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</si>
  <si>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</si>
  <si>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</si>
  <si>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</si>
  <si>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</si>
  <si>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</si>
  <si>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</si>
  <si>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</si>
  <si>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</si>
  <si>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</si>
  <si>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</si>
  <si>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</si>
  <si>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</si>
  <si>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</si>
  <si>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</si>
  <si>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</si>
  <si>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</si>
  <si>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</si>
  <si>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</si>
  <si>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</si>
  <si>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</si>
  <si>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</si>
  <si>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</si>
  <si>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</si>
  <si>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</si>
  <si>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</si>
  <si>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</si>
  <si>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</si>
  <si>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</si>
  <si>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</si>
  <si>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</si>
  <si>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</si>
  <si>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</si>
  <si>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</si>
  <si>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</si>
  <si>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</si>
  <si>
    <t>B Estimate Comparisons For Bottom Two</t>
  </si>
  <si>
    <t>Body Type (Thick n Juicy)</t>
  </si>
  <si>
    <t>Body Type (Chunky Yet Funky)</t>
  </si>
  <si>
    <t>Unit Bivariate Model Effect Estimates</t>
  </si>
  <si>
    <t>B Estimate Comparisons For Bottom Two 2 (excluding Quality of Outfit)</t>
  </si>
  <si>
    <t xml:space="preserve">Likelihood Ratio Tests with Null Model </t>
  </si>
  <si>
    <t>Body_Type (Bodacious)</t>
  </si>
  <si>
    <t>B Estimate Comparisons for Bottom Two 2 (Body Type Collapsed)</t>
  </si>
  <si>
    <t>B Estimate Comparisons for Bottom Two 2 (Body Type &amp; Race Collapsed)</t>
  </si>
  <si>
    <t xml:space="preserve">Backward Elimination Round 2 </t>
  </si>
  <si>
    <t xml:space="preserve">Significant test result in LRT comparing Model 11 and 10; Outfit_Reveal retained in the model </t>
  </si>
  <si>
    <t xml:space="preserve">Forward selection results indicated Ross to be retained in the model </t>
  </si>
  <si>
    <t>Model 13</t>
  </si>
  <si>
    <t>Model 14</t>
  </si>
  <si>
    <t xml:space="preserve">Singing </t>
  </si>
  <si>
    <t>Model 15</t>
  </si>
  <si>
    <t>Model 16</t>
  </si>
  <si>
    <t xml:space="preserve">Dancing retained in model </t>
  </si>
  <si>
    <t>Backward elimination round 3</t>
  </si>
  <si>
    <t xml:space="preserve">Carson </t>
  </si>
  <si>
    <t>Model 19</t>
  </si>
  <si>
    <t>summary(Model_20 &lt;- glm(OUTCOME_LOSS ~ Age + Carson + Dancing + Outfit_Reveal + Ross + Do_They_Know_Words + Sewing + Lip_Sync_Ass + Expressed_Hardship, family = binomial(link='logit'), data = Bottom_Two_2))</t>
  </si>
  <si>
    <t>Age:Carson</t>
  </si>
  <si>
    <t>Age:Dancing</t>
  </si>
  <si>
    <t>Age:Outfit_Reveal</t>
  </si>
  <si>
    <t>Age:Ross</t>
  </si>
  <si>
    <t>Age:Do_They_Know_Words</t>
  </si>
  <si>
    <t>Age:Sewing</t>
  </si>
  <si>
    <t>Age:Expressed_Hardship</t>
  </si>
  <si>
    <t>Carson:Dancing</t>
  </si>
  <si>
    <t>Carson:Outfit_Reveal</t>
  </si>
  <si>
    <t>Carson:Ross</t>
  </si>
  <si>
    <t>Carson:Do_They_Know_Words</t>
  </si>
  <si>
    <t>Carson:Sewing</t>
  </si>
  <si>
    <t>Carson:Lip_Sync_Ass</t>
  </si>
  <si>
    <t>Carson:Expressed_Hardship</t>
  </si>
  <si>
    <t>Dancing:Outfit_Reveal</t>
  </si>
  <si>
    <t>Dancing:Ross</t>
  </si>
  <si>
    <t>Dancing:Do_They_Know_Words</t>
  </si>
  <si>
    <t>Dancing:Sewing</t>
  </si>
  <si>
    <t>Dancing:Lip_Sync_Ass</t>
  </si>
  <si>
    <t>Dancing:Expressed_Hardship</t>
  </si>
  <si>
    <t>Outfit_Reveal:Ross</t>
  </si>
  <si>
    <t>Ross:Do_They_Know_Words</t>
  </si>
  <si>
    <t>Ross:Sewing</t>
  </si>
  <si>
    <t>Ross:Lip_Sync_Ass</t>
  </si>
  <si>
    <t>Ross:Expressed_Hardship</t>
  </si>
  <si>
    <t>Lip_Sync_Ass:Expressed_Hardship</t>
  </si>
  <si>
    <t xml:space="preserve">Warning message:
glm.fit: fitted probabilities numerically 0 or 1 occurred </t>
  </si>
  <si>
    <t>Age:Lip_Sync_Ass</t>
  </si>
  <si>
    <t>Do_They_Know_Words:Expressed_Hardship11.77439</t>
  </si>
  <si>
    <t>Dancing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</si>
</sst>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mbria Math"/>
      <family val="1"/>
    </font>
    <font>
      <b/>
      <i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5B7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9" borderId="1" xfId="0" applyFont="1" applyFill="1" applyBorder="1" applyAlignment="1"/>
    <xf numFmtId="0" fontId="0" fillId="0" borderId="1" xfId="0" applyBorder="1" applyAlignment="1"/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1" xfId="0" applyFill="1" applyBorder="1" applyAlignment="1"/>
    <xf numFmtId="0" fontId="0" fillId="10" borderId="1" xfId="0" applyFill="1" applyBorder="1" applyAlignment="1">
      <alignment horizontal="left"/>
    </xf>
    <xf numFmtId="0" fontId="0" fillId="10" borderId="1" xfId="0" applyFont="1" applyFill="1" applyBorder="1"/>
    <xf numFmtId="11" fontId="0" fillId="10" borderId="1" xfId="0" applyNumberFormat="1" applyFill="1" applyBorder="1" applyAlignment="1">
      <alignment horizontal="right"/>
    </xf>
    <xf numFmtId="0" fontId="0" fillId="0" borderId="0" xfId="0" applyFill="1"/>
    <xf numFmtId="0" fontId="6" fillId="12" borderId="1" xfId="0" applyFont="1" applyFill="1" applyBorder="1"/>
    <xf numFmtId="0" fontId="6" fillId="12" borderId="4" xfId="0" applyFont="1" applyFill="1" applyBorder="1"/>
    <xf numFmtId="0" fontId="7" fillId="12" borderId="4" xfId="0" applyFont="1" applyFill="1" applyBorder="1" applyAlignment="1">
      <alignment horizontal="center"/>
    </xf>
    <xf numFmtId="0" fontId="8" fillId="12" borderId="4" xfId="0" applyFont="1" applyFill="1" applyBorder="1"/>
    <xf numFmtId="0" fontId="9" fillId="0" borderId="6" xfId="0" applyFont="1" applyBorder="1"/>
    <xf numFmtId="0" fontId="10" fillId="0" borderId="7" xfId="0" applyFont="1" applyBorder="1"/>
    <xf numFmtId="0" fontId="10" fillId="0" borderId="6" xfId="0" applyFont="1" applyBorder="1"/>
    <xf numFmtId="0" fontId="10" fillId="0" borderId="1" xfId="0" applyFont="1" applyBorder="1"/>
    <xf numFmtId="0" fontId="10" fillId="0" borderId="4" xfId="0" applyFont="1" applyBorder="1"/>
    <xf numFmtId="11" fontId="10" fillId="0" borderId="7" xfId="0" applyNumberFormat="1" applyFont="1" applyBorder="1"/>
    <xf numFmtId="0" fontId="10" fillId="11" borderId="7" xfId="0" applyFont="1" applyFill="1" applyBorder="1"/>
    <xf numFmtId="0" fontId="10" fillId="0" borderId="0" xfId="0" applyFont="1" applyFill="1" applyBorder="1"/>
    <xf numFmtId="0" fontId="0" fillId="0" borderId="8" xfId="0" applyFill="1" applyBorder="1"/>
    <xf numFmtId="0" fontId="10" fillId="0" borderId="7" xfId="0" applyFont="1" applyFill="1" applyBorder="1"/>
    <xf numFmtId="0" fontId="9" fillId="0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3"/>
  <sheetViews>
    <sheetView zoomScaleNormal="100" workbookViewId="0">
      <selection activeCell="A131" sqref="A131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59" t="s">
        <v>165</v>
      </c>
      <c r="B1" s="59"/>
      <c r="C1" s="59"/>
      <c r="D1" s="59"/>
      <c r="E1" s="59"/>
      <c r="H1" s="60" t="s">
        <v>223</v>
      </c>
      <c r="I1" s="61"/>
      <c r="J1" s="61"/>
      <c r="K1" s="62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182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166</v>
      </c>
      <c r="I5" s="6">
        <v>26</v>
      </c>
      <c r="J5" s="16">
        <v>39.835000000000001</v>
      </c>
      <c r="K5" s="7" t="s">
        <v>183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178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184</v>
      </c>
      <c r="I9" s="6">
        <v>3</v>
      </c>
      <c r="J9" s="16">
        <v>14.166</v>
      </c>
      <c r="K9" s="7" t="s">
        <v>185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186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187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194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195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11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11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11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4" spans="1:11">
      <c r="A134" t="s">
        <v>142</v>
      </c>
      <c r="D134" s="4"/>
      <c r="E134"/>
      <c r="I134" s="15"/>
      <c r="J134" s="4"/>
      <c r="K134"/>
    </row>
    <row r="135" spans="1:11">
      <c r="D135" s="4" t="s">
        <v>26</v>
      </c>
      <c r="E135"/>
      <c r="I135" s="15"/>
      <c r="J135" s="4"/>
      <c r="K135"/>
    </row>
    <row r="136" spans="1:11">
      <c r="D136" s="4"/>
      <c r="E136"/>
      <c r="I136" s="15"/>
      <c r="J136" s="4"/>
      <c r="K136"/>
    </row>
    <row r="137" spans="1:11">
      <c r="D137" s="4"/>
      <c r="E137"/>
      <c r="I137" s="15"/>
      <c r="J137" s="4"/>
      <c r="K137"/>
    </row>
    <row r="138" spans="1:11">
      <c r="D138" s="4"/>
      <c r="E138"/>
      <c r="I138" s="15"/>
      <c r="J138" s="4"/>
      <c r="K138"/>
    </row>
    <row r="139" spans="1:11">
      <c r="D139" s="4"/>
      <c r="E139"/>
      <c r="I139" s="15"/>
      <c r="J139" s="4"/>
      <c r="K139"/>
    </row>
    <row r="140" spans="1:11">
      <c r="D140" s="4"/>
      <c r="E140"/>
      <c r="I140" s="15"/>
      <c r="J140" s="4"/>
      <c r="K140"/>
    </row>
    <row r="141" spans="1:11">
      <c r="D141" s="4"/>
      <c r="E141"/>
      <c r="I141" s="15"/>
      <c r="J141" s="4"/>
      <c r="K141"/>
    </row>
    <row r="142" spans="1:11">
      <c r="D142" s="4"/>
      <c r="E142"/>
      <c r="I142" s="15"/>
      <c r="J142" s="4"/>
      <c r="K142"/>
    </row>
    <row r="143" spans="1:11">
      <c r="D143" s="4"/>
      <c r="E143"/>
      <c r="I143" s="15"/>
      <c r="J143" s="4"/>
      <c r="K143"/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B1" zoomScale="110" zoomScaleNormal="110" workbookViewId="0">
      <selection activeCell="F35" sqref="F35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63" t="s">
        <v>245</v>
      </c>
      <c r="B1" s="64"/>
      <c r="C1" s="64"/>
      <c r="D1" s="64"/>
      <c r="E1" s="65"/>
      <c r="H1" s="60" t="s">
        <v>247</v>
      </c>
      <c r="I1" s="61"/>
      <c r="J1" s="61"/>
      <c r="K1" s="62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4</v>
      </c>
      <c r="J17" s="40">
        <v>6.6665000000000001</v>
      </c>
      <c r="K17" s="38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41" t="s">
        <v>4</v>
      </c>
      <c r="I18" s="33">
        <v>2</v>
      </c>
      <c r="J18" s="40">
        <v>2.9125999999999999</v>
      </c>
      <c r="K18" s="38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274-EB9F-1B4B-B822-29A7242BA18E}">
  <dimension ref="A1:K33"/>
  <sheetViews>
    <sheetView zoomScale="110" zoomScaleNormal="110" workbookViewId="0">
      <selection activeCell="D10" sqref="D10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63" t="s">
        <v>245</v>
      </c>
      <c r="B1" s="64"/>
      <c r="C1" s="64"/>
      <c r="D1" s="64"/>
      <c r="E1" s="65"/>
      <c r="H1" s="60" t="s">
        <v>247</v>
      </c>
      <c r="I1" s="61"/>
      <c r="J1" s="61"/>
      <c r="K1" s="62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1</v>
      </c>
      <c r="J17" s="40">
        <v>0.22719</v>
      </c>
      <c r="K17" s="38">
        <v>0.63360000000000005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1</v>
      </c>
      <c r="J18" s="16">
        <v>0.52629999999999999</v>
      </c>
      <c r="K18" s="7">
        <v>0.46820000000000001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248</v>
      </c>
      <c r="B24" s="7">
        <v>0.24479999999999999</v>
      </c>
      <c r="C24" s="9">
        <f>EXP(B24)</f>
        <v>1.2773658144929685</v>
      </c>
      <c r="D24" s="7">
        <v>0.33989999999999998</v>
      </c>
      <c r="E24" s="7">
        <v>0.47139999999999999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148</v>
      </c>
      <c r="B25" s="7" t="s">
        <v>25</v>
      </c>
      <c r="C25" s="9" t="s">
        <v>25</v>
      </c>
      <c r="D25" s="7" t="s">
        <v>25</v>
      </c>
      <c r="E25" s="7" t="s">
        <v>25</v>
      </c>
    </row>
    <row r="26" spans="1:11">
      <c r="A26" s="8" t="s">
        <v>149</v>
      </c>
      <c r="B26" s="7">
        <v>-0.26929999999999998</v>
      </c>
      <c r="C26" s="9">
        <f t="shared" ref="C26:C33" si="1">EXP(B26)</f>
        <v>0.7639140470545126</v>
      </c>
      <c r="D26" s="7">
        <v>0.43099999999999999</v>
      </c>
      <c r="E26" s="7">
        <v>0.53200000000000003</v>
      </c>
    </row>
    <row r="27" spans="1:11">
      <c r="A27" s="8" t="s">
        <v>150</v>
      </c>
      <c r="B27" s="7">
        <v>-0.1459</v>
      </c>
      <c r="C27" s="9">
        <f t="shared" si="1"/>
        <v>0.86424412327589373</v>
      </c>
      <c r="D27" s="7">
        <v>0.38069999999999998</v>
      </c>
      <c r="E27" s="7">
        <v>0.70199999999999996</v>
      </c>
    </row>
    <row r="28" spans="1:11">
      <c r="A28" s="8" t="s">
        <v>151</v>
      </c>
      <c r="B28" s="7">
        <v>0.29110000000000003</v>
      </c>
      <c r="C28" s="9">
        <f t="shared" si="1"/>
        <v>1.3378983670974762</v>
      </c>
      <c r="D28" s="7">
        <v>0.40339999999999998</v>
      </c>
      <c r="E28" s="7">
        <v>0.47099999999999997</v>
      </c>
      <c r="F28" t="s">
        <v>26</v>
      </c>
    </row>
    <row r="29" spans="1:11">
      <c r="A29" s="8" t="s">
        <v>20</v>
      </c>
      <c r="B29" s="7">
        <v>-0.79471000000000003</v>
      </c>
      <c r="C29" s="9">
        <f t="shared" si="1"/>
        <v>0.45171221247154641</v>
      </c>
      <c r="D29" s="7">
        <v>0.247</v>
      </c>
      <c r="E29" s="7" t="s">
        <v>161</v>
      </c>
    </row>
    <row r="30" spans="1:11">
      <c r="A30" s="8" t="s">
        <v>21</v>
      </c>
      <c r="B30" s="7">
        <v>-0.46829999999999999</v>
      </c>
      <c r="C30" s="9">
        <f t="shared" si="1"/>
        <v>0.62606567577904937</v>
      </c>
      <c r="D30" s="7">
        <v>0.25530000000000003</v>
      </c>
      <c r="E30" s="7">
        <v>6.6600000000000006E-2</v>
      </c>
    </row>
    <row r="31" spans="1:11">
      <c r="A31" s="8" t="s">
        <v>22</v>
      </c>
      <c r="B31" s="7">
        <v>-0.64890000000000003</v>
      </c>
      <c r="C31" s="9">
        <f t="shared" si="1"/>
        <v>0.52262034306898708</v>
      </c>
      <c r="D31" s="7">
        <v>0.28639999999999999</v>
      </c>
      <c r="E31" s="7" t="s">
        <v>162</v>
      </c>
    </row>
    <row r="32" spans="1:11">
      <c r="A32" s="8" t="s">
        <v>23</v>
      </c>
      <c r="B32" s="7">
        <v>-1.7738</v>
      </c>
      <c r="C32" s="9">
        <f t="shared" si="1"/>
        <v>0.16968695171577897</v>
      </c>
      <c r="D32" s="7">
        <v>0.27689999999999998</v>
      </c>
      <c r="E32" s="7" t="s">
        <v>163</v>
      </c>
    </row>
    <row r="33" spans="1:5">
      <c r="A33" s="8" t="s">
        <v>24</v>
      </c>
      <c r="B33" s="7">
        <v>-0.79379999999999995</v>
      </c>
      <c r="C33" s="9">
        <f t="shared" si="1"/>
        <v>0.45212345767308293</v>
      </c>
      <c r="D33" s="7">
        <v>0.26040000000000002</v>
      </c>
      <c r="E33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W103"/>
  <sheetViews>
    <sheetView topLeftCell="L1" zoomScaleNormal="100" workbookViewId="0">
      <selection activeCell="V100" sqref="V100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6.6640625" customWidth="1"/>
    <col min="8" max="8" width="13.5" customWidth="1"/>
    <col min="12" max="12" width="10.33203125" customWidth="1"/>
    <col min="13" max="13" width="20.1640625" customWidth="1"/>
    <col min="15" max="15" width="12.1640625" bestFit="1" customWidth="1"/>
    <col min="19" max="19" width="21.5" customWidth="1"/>
  </cols>
  <sheetData>
    <row r="1" spans="1:22">
      <c r="A1" s="66" t="s">
        <v>242</v>
      </c>
      <c r="B1" s="66"/>
      <c r="C1" s="66"/>
      <c r="D1" s="66"/>
      <c r="G1" s="66" t="s">
        <v>246</v>
      </c>
      <c r="H1" s="66"/>
      <c r="I1" s="66"/>
      <c r="J1" s="66"/>
      <c r="M1" s="37" t="s">
        <v>249</v>
      </c>
      <c r="S1" s="37" t="s">
        <v>250</v>
      </c>
    </row>
    <row r="2" spans="1:22">
      <c r="A2" s="23" t="s">
        <v>199</v>
      </c>
      <c r="B2" s="23" t="s">
        <v>197</v>
      </c>
      <c r="C2" s="23" t="s">
        <v>198</v>
      </c>
      <c r="D2" s="24" t="s">
        <v>200</v>
      </c>
      <c r="G2" s="23" t="s">
        <v>199</v>
      </c>
      <c r="H2" s="23" t="s">
        <v>197</v>
      </c>
      <c r="I2" s="23" t="s">
        <v>198</v>
      </c>
      <c r="J2" s="24" t="s">
        <v>200</v>
      </c>
      <c r="M2" s="23" t="s">
        <v>199</v>
      </c>
      <c r="N2" s="23" t="s">
        <v>197</v>
      </c>
      <c r="O2" s="23" t="s">
        <v>198</v>
      </c>
      <c r="P2" s="24" t="s">
        <v>200</v>
      </c>
      <c r="S2" s="23" t="s">
        <v>199</v>
      </c>
      <c r="T2" s="23" t="s">
        <v>197</v>
      </c>
      <c r="U2" s="23" t="s">
        <v>198</v>
      </c>
      <c r="V2" s="24" t="s">
        <v>200</v>
      </c>
    </row>
    <row r="3" spans="1:22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 t="shared" ref="J3:J8" si="0">ABS((H3-I3)/I3)</f>
        <v>0.1379050489826677</v>
      </c>
      <c r="M3" s="6" t="s">
        <v>12</v>
      </c>
      <c r="N3" s="6">
        <v>-0.40770000000000001</v>
      </c>
      <c r="O3" s="6">
        <v>-0.35400999999999999</v>
      </c>
      <c r="P3" s="6">
        <f t="shared" ref="P3:P8" si="1">ABS((N3-O3)/O3)</f>
        <v>0.1516623824185758</v>
      </c>
      <c r="S3" s="6" t="s">
        <v>12</v>
      </c>
      <c r="T3" s="6">
        <v>-0.40770000000000001</v>
      </c>
      <c r="U3" s="6">
        <v>-0.37140000000000001</v>
      </c>
      <c r="V3" s="6">
        <f t="shared" ref="V3:V8" si="2">ABS((T3-U3)/U3)</f>
        <v>9.7738287560581574E-2</v>
      </c>
    </row>
    <row r="4" spans="1:22">
      <c r="A4" s="6" t="s">
        <v>131</v>
      </c>
      <c r="B4" s="6">
        <v>-1.2376</v>
      </c>
      <c r="C4" s="6">
        <v>-1.2237</v>
      </c>
      <c r="D4" s="6">
        <f t="shared" ref="D4:D9" si="3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si="0"/>
        <v>5.2472736609294648E-2</v>
      </c>
      <c r="M4" s="6" t="s">
        <v>11</v>
      </c>
      <c r="N4" s="6">
        <v>-2.3365</v>
      </c>
      <c r="O4" s="6">
        <v>-2.2147000000000001</v>
      </c>
      <c r="P4" s="6">
        <f t="shared" si="1"/>
        <v>5.4996162008398387E-2</v>
      </c>
      <c r="S4" s="6" t="s">
        <v>11</v>
      </c>
      <c r="T4" s="6">
        <v>-2.3365</v>
      </c>
      <c r="U4" s="6">
        <v>-2.2311999999999999</v>
      </c>
      <c r="V4" s="6">
        <f t="shared" si="2"/>
        <v>4.719433488705637E-2</v>
      </c>
    </row>
    <row r="5" spans="1:22">
      <c r="A5" s="6" t="s">
        <v>11</v>
      </c>
      <c r="B5" s="6">
        <v>-2.5912999999999999</v>
      </c>
      <c r="C5" s="6">
        <v>-2.4157999999999999</v>
      </c>
      <c r="D5" s="6">
        <f t="shared" si="3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0"/>
        <v>3.615924678381563E-2</v>
      </c>
      <c r="M5" s="6" t="s">
        <v>20</v>
      </c>
      <c r="N5" s="6">
        <v>-0.71250000000000002</v>
      </c>
      <c r="O5" s="6">
        <v>-0.73985000000000001</v>
      </c>
      <c r="P5" s="6">
        <f t="shared" si="1"/>
        <v>3.6966952760694713E-2</v>
      </c>
      <c r="S5" s="6" t="s">
        <v>20</v>
      </c>
      <c r="T5" s="6">
        <v>-0.71250000000000002</v>
      </c>
      <c r="U5" s="6">
        <v>-0.72</v>
      </c>
      <c r="V5" s="6">
        <f t="shared" si="2"/>
        <v>1.0416666666666598E-2</v>
      </c>
    </row>
    <row r="6" spans="1:22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26" t="s">
        <v>22</v>
      </c>
      <c r="H6" s="26">
        <v>-0.39229999999999998</v>
      </c>
      <c r="I6" s="26">
        <v>-0.25318000000000002</v>
      </c>
      <c r="J6" s="29">
        <f t="shared" si="0"/>
        <v>0.5494904810806539</v>
      </c>
      <c r="M6" s="26" t="s">
        <v>22</v>
      </c>
      <c r="N6" s="26">
        <v>-0.39229999999999998</v>
      </c>
      <c r="O6" s="26">
        <v>-0.24901999999999999</v>
      </c>
      <c r="P6" s="29">
        <f t="shared" si="1"/>
        <v>0.57537547184965065</v>
      </c>
      <c r="S6" s="26" t="s">
        <v>22</v>
      </c>
      <c r="T6" s="26">
        <v>-0.39229999999999998</v>
      </c>
      <c r="U6" s="26">
        <v>-0.3009</v>
      </c>
      <c r="V6" s="29">
        <f t="shared" si="2"/>
        <v>0.30375540046527078</v>
      </c>
    </row>
    <row r="7" spans="1:22">
      <c r="A7" s="6" t="s">
        <v>20</v>
      </c>
      <c r="B7" s="6">
        <v>-0.4042</v>
      </c>
      <c r="C7" s="6">
        <v>-0.40884999999999999</v>
      </c>
      <c r="D7" s="6">
        <f t="shared" si="3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si="0"/>
        <v>6.3018196442245711E-2</v>
      </c>
      <c r="M7" s="6" t="s">
        <v>23</v>
      </c>
      <c r="N7" s="6">
        <v>-1.7008000000000001</v>
      </c>
      <c r="O7" s="6">
        <v>-1.8254300000000001</v>
      </c>
      <c r="P7" s="6">
        <f t="shared" si="1"/>
        <v>6.8274324405756454E-2</v>
      </c>
      <c r="S7" s="6" t="s">
        <v>23</v>
      </c>
      <c r="T7" s="6">
        <v>-1.7008000000000001</v>
      </c>
      <c r="U7" s="6">
        <v>-1.8142</v>
      </c>
      <c r="V7" s="6">
        <f t="shared" si="2"/>
        <v>6.2506890089295525E-2</v>
      </c>
    </row>
    <row r="8" spans="1:22">
      <c r="A8" s="6" t="s">
        <v>23</v>
      </c>
      <c r="B8" s="6">
        <v>-1.8168</v>
      </c>
      <c r="C8" s="6">
        <v>-1.88056</v>
      </c>
      <c r="D8" s="6">
        <f t="shared" si="3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0"/>
        <v>4.2997097242380357E-2</v>
      </c>
      <c r="M8" s="6" t="s">
        <v>24</v>
      </c>
      <c r="N8" s="6">
        <v>-0.52749999999999997</v>
      </c>
      <c r="O8" s="6">
        <v>-0.55310000000000004</v>
      </c>
      <c r="P8" s="6">
        <f t="shared" si="1"/>
        <v>4.6284577834026515E-2</v>
      </c>
      <c r="S8" s="6" t="s">
        <v>24</v>
      </c>
      <c r="T8" s="6">
        <v>-0.52749999999999997</v>
      </c>
      <c r="U8" s="6">
        <v>-0.55959999999999999</v>
      </c>
      <c r="V8" s="6">
        <f t="shared" si="2"/>
        <v>5.7362401715511109E-2</v>
      </c>
    </row>
    <row r="9" spans="1:22">
      <c r="A9" s="6" t="s">
        <v>24</v>
      </c>
      <c r="B9" s="6">
        <v>-0.49859999999999999</v>
      </c>
      <c r="C9" s="6">
        <v>-0.46009</v>
      </c>
      <c r="D9" s="6">
        <f t="shared" si="3"/>
        <v>8.3701015018800645E-2</v>
      </c>
    </row>
    <row r="11" spans="1:22">
      <c r="G11" s="23" t="s">
        <v>199</v>
      </c>
      <c r="H11" s="23" t="s">
        <v>201</v>
      </c>
      <c r="I11" s="23" t="s">
        <v>198</v>
      </c>
      <c r="J11" s="24" t="s">
        <v>200</v>
      </c>
      <c r="M11" s="23" t="s">
        <v>199</v>
      </c>
      <c r="N11" s="23" t="s">
        <v>201</v>
      </c>
      <c r="O11" s="23" t="s">
        <v>198</v>
      </c>
      <c r="P11" s="24" t="s">
        <v>200</v>
      </c>
      <c r="S11" s="23" t="s">
        <v>199</v>
      </c>
      <c r="T11" s="23" t="s">
        <v>201</v>
      </c>
      <c r="U11" s="23" t="s">
        <v>198</v>
      </c>
      <c r="V11" s="24" t="s">
        <v>200</v>
      </c>
    </row>
    <row r="12" spans="1:22">
      <c r="A12" s="23" t="s">
        <v>199</v>
      </c>
      <c r="B12" s="23" t="s">
        <v>201</v>
      </c>
      <c r="C12" s="23" t="s">
        <v>198</v>
      </c>
      <c r="D12" s="24" t="s">
        <v>200</v>
      </c>
      <c r="G12" s="30" t="s">
        <v>17</v>
      </c>
      <c r="H12" s="13">
        <v>-0.70240000000000002</v>
      </c>
      <c r="I12" s="13">
        <v>-0.80013000000000001</v>
      </c>
      <c r="J12" s="6">
        <f t="shared" ref="J12:J18" si="4">ABS((H12-I12)/I12)</f>
        <v>0.12214265181907938</v>
      </c>
      <c r="M12" s="30" t="s">
        <v>17</v>
      </c>
      <c r="N12" s="13">
        <v>-0.70240000000000002</v>
      </c>
      <c r="O12" s="13">
        <v>-0.80013000000000001</v>
      </c>
      <c r="P12" s="6">
        <f t="shared" ref="P12:P18" si="5">ABS((N12-O12)/O12)</f>
        <v>0.12214265181907938</v>
      </c>
      <c r="S12" s="30" t="s">
        <v>17</v>
      </c>
      <c r="T12" s="13">
        <v>-0.70240000000000002</v>
      </c>
      <c r="U12" s="13">
        <v>-0.77080000000000004</v>
      </c>
      <c r="V12" s="6">
        <f t="shared" ref="V12:V18" si="6">ABS((T12-U12)/U12)</f>
        <v>8.873897249610796E-2</v>
      </c>
    </row>
    <row r="13" spans="1:22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6" t="s">
        <v>12</v>
      </c>
      <c r="H13" s="6">
        <v>-0.41199999999999998</v>
      </c>
      <c r="I13" s="6">
        <v>-0.35829</v>
      </c>
      <c r="J13" s="6">
        <f t="shared" si="4"/>
        <v>0.149906500320969</v>
      </c>
      <c r="M13" s="6" t="s">
        <v>12</v>
      </c>
      <c r="N13" s="6">
        <v>-0.41199999999999998</v>
      </c>
      <c r="O13" s="6">
        <v>-0.35829</v>
      </c>
      <c r="P13" s="6">
        <f t="shared" si="5"/>
        <v>0.149906500320969</v>
      </c>
      <c r="S13" s="6" t="s">
        <v>12</v>
      </c>
      <c r="T13" s="6">
        <v>-0.41199999999999998</v>
      </c>
      <c r="U13" s="6">
        <v>-0.37140000000000001</v>
      </c>
      <c r="V13" s="6">
        <f t="shared" si="6"/>
        <v>0.10931610123855673</v>
      </c>
    </row>
    <row r="14" spans="1:22">
      <c r="A14" s="6" t="s">
        <v>131</v>
      </c>
      <c r="B14" s="6">
        <v>-1.2363</v>
      </c>
      <c r="C14" s="6">
        <v>-1.2237</v>
      </c>
      <c r="D14" s="6">
        <f t="shared" ref="D14:D20" si="7">ABS((B14-C14)/C14)</f>
        <v>1.0296641333660166E-2</v>
      </c>
      <c r="G14" s="6" t="s">
        <v>11</v>
      </c>
      <c r="H14" s="6">
        <v>-2.2928000000000002</v>
      </c>
      <c r="I14" s="6">
        <v>-2.2200099999999998</v>
      </c>
      <c r="J14" s="6">
        <f t="shared" si="4"/>
        <v>3.278814059396145E-2</v>
      </c>
      <c r="M14" s="6" t="s">
        <v>11</v>
      </c>
      <c r="N14" s="6">
        <v>-2.2928000000000002</v>
      </c>
      <c r="O14" s="6">
        <v>-2.2200099999999998</v>
      </c>
      <c r="P14" s="6">
        <f t="shared" si="5"/>
        <v>3.278814059396145E-2</v>
      </c>
      <c r="S14" s="6" t="s">
        <v>11</v>
      </c>
      <c r="T14" s="6">
        <v>-2.2928000000000002</v>
      </c>
      <c r="U14" s="6">
        <v>-2.2311999999999999</v>
      </c>
      <c r="V14" s="6">
        <f t="shared" si="6"/>
        <v>2.7608461814270492E-2</v>
      </c>
    </row>
    <row r="15" spans="1:22">
      <c r="A15" s="6" t="s">
        <v>11</v>
      </c>
      <c r="B15" s="6">
        <v>-2.5068000000000001</v>
      </c>
      <c r="C15" s="6">
        <v>-2.4157999999999999</v>
      </c>
      <c r="D15" s="6">
        <f t="shared" si="7"/>
        <v>3.7668681182217154E-2</v>
      </c>
      <c r="G15" s="6" t="s">
        <v>20</v>
      </c>
      <c r="H15" s="6">
        <v>-0.70389999999999997</v>
      </c>
      <c r="I15" s="6">
        <v>-0.73923000000000005</v>
      </c>
      <c r="J15" s="6">
        <f t="shared" si="4"/>
        <v>4.7792973770004035E-2</v>
      </c>
      <c r="M15" s="6" t="s">
        <v>20</v>
      </c>
      <c r="N15" s="6">
        <v>-0.70389999999999997</v>
      </c>
      <c r="O15" s="6">
        <v>-0.73923000000000005</v>
      </c>
      <c r="P15" s="6">
        <f t="shared" si="5"/>
        <v>4.7792973770004035E-2</v>
      </c>
      <c r="S15" s="6" t="s">
        <v>20</v>
      </c>
      <c r="T15" s="6">
        <v>-0.70389999999999997</v>
      </c>
      <c r="U15" s="6">
        <v>-0.72</v>
      </c>
      <c r="V15" s="6">
        <f t="shared" si="6"/>
        <v>2.2361111111111116E-2</v>
      </c>
    </row>
    <row r="16" spans="1:22">
      <c r="A16" s="6" t="s">
        <v>134</v>
      </c>
      <c r="B16" s="6">
        <v>0.69769999999999999</v>
      </c>
      <c r="C16" s="6">
        <v>0.63932999999999995</v>
      </c>
      <c r="D16" s="6">
        <f t="shared" si="7"/>
        <v>9.1298703330048706E-2</v>
      </c>
      <c r="G16" s="26" t="s">
        <v>22</v>
      </c>
      <c r="H16" s="28">
        <v>-0.39290000000000003</v>
      </c>
      <c r="I16" s="26">
        <v>-0.25318000000000002</v>
      </c>
      <c r="J16" s="29">
        <f t="shared" si="4"/>
        <v>0.55186033651947231</v>
      </c>
      <c r="M16" s="26" t="s">
        <v>22</v>
      </c>
      <c r="N16" s="28">
        <v>-0.39290000000000003</v>
      </c>
      <c r="O16" s="26">
        <v>-0.25318000000000002</v>
      </c>
      <c r="P16" s="29">
        <f t="shared" si="5"/>
        <v>0.55186033651947231</v>
      </c>
      <c r="S16" s="26" t="s">
        <v>22</v>
      </c>
      <c r="T16" s="28">
        <v>-0.39290000000000003</v>
      </c>
      <c r="U16" s="26">
        <v>-0.3009</v>
      </c>
      <c r="V16" s="29">
        <f t="shared" si="6"/>
        <v>0.30574941841143244</v>
      </c>
    </row>
    <row r="17" spans="1:23">
      <c r="A17" s="6" t="s">
        <v>20</v>
      </c>
      <c r="B17" s="6">
        <v>-0.3952</v>
      </c>
      <c r="C17" s="6">
        <v>-0.40884999999999999</v>
      </c>
      <c r="D17" s="6">
        <f t="shared" si="7"/>
        <v>3.338632750397455E-2</v>
      </c>
      <c r="G17" s="6" t="s">
        <v>23</v>
      </c>
      <c r="H17" s="6">
        <v>-1.7048000000000001</v>
      </c>
      <c r="I17" s="6">
        <v>-1.8151900000000001</v>
      </c>
      <c r="J17" s="6">
        <f t="shared" si="4"/>
        <v>6.0814570375552962E-2</v>
      </c>
      <c r="M17" s="6" t="s">
        <v>23</v>
      </c>
      <c r="N17" s="6">
        <v>-1.7048000000000001</v>
      </c>
      <c r="O17" s="6">
        <v>-1.8151900000000001</v>
      </c>
      <c r="P17" s="6">
        <f t="shared" si="5"/>
        <v>6.0814570375552962E-2</v>
      </c>
      <c r="S17" s="6" t="s">
        <v>23</v>
      </c>
      <c r="T17" s="6">
        <v>-1.7048000000000001</v>
      </c>
      <c r="U17" s="6">
        <v>-1.8142</v>
      </c>
      <c r="V17" s="6">
        <f t="shared" si="6"/>
        <v>6.0302061514717196E-2</v>
      </c>
    </row>
    <row r="18" spans="1:23">
      <c r="A18" s="6" t="s">
        <v>23</v>
      </c>
      <c r="B18" s="6">
        <v>-1.7975000000000001</v>
      </c>
      <c r="C18" s="6">
        <v>-1.88056</v>
      </c>
      <c r="D18" s="6">
        <f t="shared" si="7"/>
        <v>4.4167694729229545E-2</v>
      </c>
      <c r="G18" s="6" t="s">
        <v>24</v>
      </c>
      <c r="H18" s="6">
        <v>-0.50390000000000001</v>
      </c>
      <c r="I18" s="6">
        <v>-0.55120000000000002</v>
      </c>
      <c r="J18" s="6">
        <f t="shared" si="4"/>
        <v>8.5812772133526866E-2</v>
      </c>
      <c r="M18" s="6" t="s">
        <v>24</v>
      </c>
      <c r="N18" s="6">
        <v>-0.50390000000000001</v>
      </c>
      <c r="O18" s="6">
        <v>-0.55120000000000002</v>
      </c>
      <c r="P18" s="6">
        <f t="shared" si="5"/>
        <v>8.5812772133526866E-2</v>
      </c>
      <c r="S18" s="6" t="s">
        <v>24</v>
      </c>
      <c r="T18" s="6">
        <v>-0.50390000000000001</v>
      </c>
      <c r="U18" s="6">
        <v>-0.55959999999999999</v>
      </c>
      <c r="V18" s="6">
        <f t="shared" si="6"/>
        <v>9.9535382416011384E-2</v>
      </c>
    </row>
    <row r="19" spans="1:23">
      <c r="A19" s="6" t="s">
        <v>24</v>
      </c>
      <c r="B19" s="6">
        <v>-0.4667</v>
      </c>
      <c r="C19" s="6">
        <v>-0.46009</v>
      </c>
      <c r="D19" s="6">
        <f t="shared" si="7"/>
        <v>1.4366754330674443E-2</v>
      </c>
    </row>
    <row r="20" spans="1:23">
      <c r="A20" s="25" t="s">
        <v>22</v>
      </c>
      <c r="B20" s="6">
        <v>-0.31540000000000001</v>
      </c>
      <c r="C20" s="6">
        <v>-0.24127999999999999</v>
      </c>
      <c r="D20" s="6">
        <f t="shared" si="7"/>
        <v>0.30719496021220166</v>
      </c>
    </row>
    <row r="21" spans="1:23">
      <c r="A21" s="31"/>
      <c r="B21" s="27"/>
      <c r="C21" s="27"/>
      <c r="D21" s="27"/>
      <c r="S21" s="23" t="s">
        <v>199</v>
      </c>
      <c r="T21" s="23" t="s">
        <v>202</v>
      </c>
      <c r="U21" s="23" t="s">
        <v>198</v>
      </c>
      <c r="V21" s="24" t="s">
        <v>200</v>
      </c>
    </row>
    <row r="22" spans="1:23">
      <c r="G22" s="23" t="s">
        <v>199</v>
      </c>
      <c r="H22" s="23" t="s">
        <v>202</v>
      </c>
      <c r="I22" s="23" t="s">
        <v>198</v>
      </c>
      <c r="J22" s="24" t="s">
        <v>200</v>
      </c>
      <c r="S22" s="30" t="s">
        <v>6</v>
      </c>
      <c r="T22" s="13">
        <v>0.2019</v>
      </c>
      <c r="U22" s="13">
        <v>0.25609999999999999</v>
      </c>
      <c r="V22" s="34">
        <f t="shared" ref="V22:V29" si="8">ABS((T22-U22)/U22)</f>
        <v>0.21163607965638423</v>
      </c>
      <c r="W22" s="43"/>
    </row>
    <row r="23" spans="1:23">
      <c r="A23" s="23" t="s">
        <v>199</v>
      </c>
      <c r="B23" s="23" t="s">
        <v>202</v>
      </c>
      <c r="C23" s="23" t="s">
        <v>198</v>
      </c>
      <c r="D23" s="24" t="s">
        <v>200</v>
      </c>
      <c r="G23" s="30" t="s">
        <v>17</v>
      </c>
      <c r="H23" s="13">
        <v>-0.70889999999999997</v>
      </c>
      <c r="I23" s="13">
        <v>-0.80013000000000001</v>
      </c>
      <c r="J23" s="6">
        <f t="shared" ref="J23:J30" si="9">ABS((H23-I23)/I23)</f>
        <v>0.11401897191706352</v>
      </c>
      <c r="S23" s="30" t="s">
        <v>17</v>
      </c>
      <c r="T23" s="13">
        <v>-0.70889999999999997</v>
      </c>
      <c r="U23" s="13">
        <v>-0.77080000000000004</v>
      </c>
      <c r="V23" s="6">
        <f t="shared" si="8"/>
        <v>8.030617540217963E-2</v>
      </c>
    </row>
    <row r="24" spans="1:23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0" t="s">
        <v>6</v>
      </c>
      <c r="H24" s="13">
        <v>0.2019</v>
      </c>
      <c r="I24" s="13">
        <v>0.24659</v>
      </c>
      <c r="J24" s="6">
        <f t="shared" si="9"/>
        <v>0.18123200454195226</v>
      </c>
      <c r="S24" s="6" t="s">
        <v>12</v>
      </c>
      <c r="T24" s="6">
        <v>-0.43569999999999998</v>
      </c>
      <c r="U24" s="6">
        <v>-0.37140000000000001</v>
      </c>
      <c r="V24" s="6">
        <f t="shared" si="8"/>
        <v>0.17312870220786206</v>
      </c>
    </row>
    <row r="25" spans="1:23">
      <c r="A25" s="6" t="s">
        <v>131</v>
      </c>
      <c r="B25" s="6">
        <v>-1.2494000000000001</v>
      </c>
      <c r="C25" s="6">
        <v>-1.2237</v>
      </c>
      <c r="D25" s="6">
        <f t="shared" ref="D25:D32" si="10">ABS((B25-C25)/C25)</f>
        <v>2.1001879545640319E-2</v>
      </c>
      <c r="G25" s="6" t="s">
        <v>12</v>
      </c>
      <c r="H25" s="6">
        <v>-0.43569999999999998</v>
      </c>
      <c r="I25" s="6">
        <v>-0.35829</v>
      </c>
      <c r="J25" s="34">
        <f t="shared" si="9"/>
        <v>0.21605403444137425</v>
      </c>
      <c r="S25" s="6" t="s">
        <v>11</v>
      </c>
      <c r="T25" s="6">
        <v>-2.3079000000000001</v>
      </c>
      <c r="U25" s="6">
        <v>-2.2311999999999999</v>
      </c>
      <c r="V25" s="6">
        <f t="shared" si="8"/>
        <v>3.4376120473288016E-2</v>
      </c>
    </row>
    <row r="26" spans="1:23">
      <c r="A26" s="6" t="s">
        <v>11</v>
      </c>
      <c r="B26" s="6">
        <v>-2.5242</v>
      </c>
      <c r="C26" s="6">
        <v>-2.4157999999999999</v>
      </c>
      <c r="D26" s="6">
        <f t="shared" si="10"/>
        <v>4.4871264177498163E-2</v>
      </c>
      <c r="G26" s="6" t="s">
        <v>11</v>
      </c>
      <c r="H26" s="6">
        <v>-2.3079000000000001</v>
      </c>
      <c r="I26" s="6">
        <v>-2.2200099999999998</v>
      </c>
      <c r="J26" s="6">
        <f t="shared" si="9"/>
        <v>3.9589911757154359E-2</v>
      </c>
      <c r="S26" s="6" t="s">
        <v>20</v>
      </c>
      <c r="T26" s="6">
        <v>-0.70899999999999996</v>
      </c>
      <c r="U26" s="6">
        <v>-0.72</v>
      </c>
      <c r="V26" s="6">
        <f t="shared" si="8"/>
        <v>1.5277777777777791E-2</v>
      </c>
    </row>
    <row r="27" spans="1:23">
      <c r="A27" s="6" t="s">
        <v>134</v>
      </c>
      <c r="B27" s="6">
        <v>0.70009999999999994</v>
      </c>
      <c r="C27" s="6">
        <v>0.63932999999999995</v>
      </c>
      <c r="D27" s="6">
        <f t="shared" si="10"/>
        <v>9.5052633225407843E-2</v>
      </c>
      <c r="G27" s="6" t="s">
        <v>20</v>
      </c>
      <c r="H27" s="6">
        <v>-0.70899999999999996</v>
      </c>
      <c r="I27" s="6">
        <v>-0.73923000000000005</v>
      </c>
      <c r="J27" s="6">
        <f t="shared" si="9"/>
        <v>4.0893903115403987E-2</v>
      </c>
      <c r="S27" s="26" t="s">
        <v>22</v>
      </c>
      <c r="T27" s="28">
        <v>-0.36720000000000003</v>
      </c>
      <c r="U27" s="26">
        <v>-0.3009</v>
      </c>
      <c r="V27" s="29">
        <f t="shared" si="8"/>
        <v>0.22033898305084754</v>
      </c>
    </row>
    <row r="28" spans="1:23">
      <c r="A28" s="6" t="s">
        <v>20</v>
      </c>
      <c r="B28" s="6">
        <v>-0.3957</v>
      </c>
      <c r="C28" s="6">
        <v>-0.40884999999999999</v>
      </c>
      <c r="D28" s="6">
        <f t="shared" si="10"/>
        <v>3.2163385104561563E-2</v>
      </c>
      <c r="G28" s="26" t="s">
        <v>22</v>
      </c>
      <c r="H28" s="28">
        <v>-0.36720000000000003</v>
      </c>
      <c r="I28" s="26">
        <v>-0.25318000000000002</v>
      </c>
      <c r="J28" s="29">
        <f t="shared" si="9"/>
        <v>0.45035152855675803</v>
      </c>
      <c r="S28" s="6" t="s">
        <v>23</v>
      </c>
      <c r="T28" s="6">
        <v>-1.7668999999999999</v>
      </c>
      <c r="U28" s="6">
        <v>-1.8142</v>
      </c>
      <c r="V28" s="6">
        <f t="shared" si="8"/>
        <v>2.6072097894388777E-2</v>
      </c>
    </row>
    <row r="29" spans="1:23">
      <c r="A29" s="6" t="s">
        <v>23</v>
      </c>
      <c r="B29" s="6">
        <v>-1.8623000000000001</v>
      </c>
      <c r="C29" s="6">
        <v>-1.88056</v>
      </c>
      <c r="D29" s="6">
        <f t="shared" si="10"/>
        <v>9.7098736546560298E-3</v>
      </c>
      <c r="G29" s="6" t="s">
        <v>23</v>
      </c>
      <c r="H29" s="6">
        <v>-1.7668999999999999</v>
      </c>
      <c r="I29" s="6">
        <v>-1.8151900000000001</v>
      </c>
      <c r="J29" s="6">
        <f t="shared" si="9"/>
        <v>2.6603275690148229E-2</v>
      </c>
      <c r="S29" s="6" t="s">
        <v>24</v>
      </c>
      <c r="T29" s="6">
        <v>-0.53069999999999995</v>
      </c>
      <c r="U29" s="6">
        <v>-0.55959999999999999</v>
      </c>
      <c r="V29" s="6">
        <f t="shared" si="8"/>
        <v>5.1644031451036521E-2</v>
      </c>
    </row>
    <row r="30" spans="1:23">
      <c r="A30" s="6" t="s">
        <v>24</v>
      </c>
      <c r="B30" s="6">
        <v>-0.49349999999999999</v>
      </c>
      <c r="C30" s="6">
        <v>-0.46009</v>
      </c>
      <c r="D30" s="6">
        <f t="shared" si="10"/>
        <v>7.2616227259883925E-2</v>
      </c>
      <c r="G30" s="6" t="s">
        <v>24</v>
      </c>
      <c r="H30" s="6">
        <v>-0.53069999999999995</v>
      </c>
      <c r="I30" s="6">
        <v>-0.55120000000000002</v>
      </c>
      <c r="J30" s="6">
        <f t="shared" si="9"/>
        <v>3.7191582002902887E-2</v>
      </c>
    </row>
    <row r="31" spans="1:23">
      <c r="A31" s="25" t="s">
        <v>22</v>
      </c>
      <c r="B31" s="6">
        <v>-0.28670000000000001</v>
      </c>
      <c r="C31" s="6">
        <v>-0.24127999999999999</v>
      </c>
      <c r="D31" s="6">
        <f t="shared" si="10"/>
        <v>0.18824602122015921</v>
      </c>
    </row>
    <row r="32" spans="1:23">
      <c r="A32" s="25" t="s">
        <v>21</v>
      </c>
      <c r="B32" s="6">
        <v>0.22040000000000001</v>
      </c>
      <c r="C32" s="6">
        <v>0.22370000000000001</v>
      </c>
      <c r="D32" s="6">
        <f t="shared" si="10"/>
        <v>1.4751899865891807E-2</v>
      </c>
      <c r="S32" s="23" t="s">
        <v>199</v>
      </c>
      <c r="T32" s="23" t="s">
        <v>225</v>
      </c>
      <c r="U32" s="23" t="s">
        <v>198</v>
      </c>
      <c r="V32" s="24" t="s">
        <v>200</v>
      </c>
    </row>
    <row r="33" spans="7:22">
      <c r="G33" s="23" t="s">
        <v>199</v>
      </c>
      <c r="H33" s="23" t="s">
        <v>225</v>
      </c>
      <c r="I33" s="23" t="s">
        <v>198</v>
      </c>
      <c r="J33" s="24" t="s">
        <v>200</v>
      </c>
      <c r="S33" s="30" t="s">
        <v>174</v>
      </c>
      <c r="T33" s="13">
        <v>-0.20449999999999999</v>
      </c>
      <c r="U33" s="13">
        <v>-0.2132</v>
      </c>
      <c r="V33" s="8">
        <f t="shared" ref="V33:V41" si="11">ABS((T33-U33)/U33)</f>
        <v>4.0806754221388429E-2</v>
      </c>
    </row>
    <row r="34" spans="7:22">
      <c r="G34" s="30" t="s">
        <v>17</v>
      </c>
      <c r="H34" s="13">
        <v>-0.73839999999999995</v>
      </c>
      <c r="I34" s="13">
        <v>-0.80013000000000001</v>
      </c>
      <c r="J34" s="6">
        <f t="shared" ref="J34:J42" si="12">ABS((H34-I34)/I34)</f>
        <v>7.7149963130991289E-2</v>
      </c>
      <c r="S34" s="30" t="s">
        <v>6</v>
      </c>
      <c r="T34" s="13">
        <v>0.23100000000000001</v>
      </c>
      <c r="U34" s="13">
        <v>0.25609999999999999</v>
      </c>
      <c r="V34" s="34">
        <f t="shared" si="11"/>
        <v>9.8008590394377135E-2</v>
      </c>
    </row>
    <row r="35" spans="7:22">
      <c r="G35" s="30" t="s">
        <v>6</v>
      </c>
      <c r="H35" s="13">
        <v>0.23100000000000001</v>
      </c>
      <c r="I35" s="13">
        <v>0.24659</v>
      </c>
      <c r="J35" s="6">
        <f t="shared" si="12"/>
        <v>6.3222352893466852E-2</v>
      </c>
      <c r="S35" s="30" t="s">
        <v>17</v>
      </c>
      <c r="T35" s="13">
        <v>-0.73839999999999995</v>
      </c>
      <c r="U35" s="13">
        <v>-0.77080000000000004</v>
      </c>
      <c r="V35" s="6">
        <f t="shared" si="11"/>
        <v>4.2034250129735461E-2</v>
      </c>
    </row>
    <row r="36" spans="7:22">
      <c r="G36" s="30" t="s">
        <v>174</v>
      </c>
      <c r="H36" s="13">
        <v>-0.20449999999999999</v>
      </c>
      <c r="I36" s="13">
        <v>-0.25905</v>
      </c>
      <c r="J36" s="34">
        <f t="shared" si="12"/>
        <v>0.21057710866628071</v>
      </c>
      <c r="S36" s="6" t="s">
        <v>12</v>
      </c>
      <c r="T36" s="6">
        <v>-0.38669999999999999</v>
      </c>
      <c r="U36" s="6">
        <v>-0.37140000000000001</v>
      </c>
      <c r="V36" s="6">
        <f t="shared" si="11"/>
        <v>4.1195476575121112E-2</v>
      </c>
    </row>
    <row r="37" spans="7:22">
      <c r="G37" s="6" t="s">
        <v>12</v>
      </c>
      <c r="H37" s="6">
        <v>-0.38669999999999999</v>
      </c>
      <c r="I37" s="6">
        <v>-0.35829</v>
      </c>
      <c r="J37" s="8">
        <f t="shared" si="12"/>
        <v>7.929330988863767E-2</v>
      </c>
      <c r="S37" s="6" t="s">
        <v>11</v>
      </c>
      <c r="T37" s="6">
        <v>-2.2353000000000001</v>
      </c>
      <c r="U37" s="6">
        <v>-2.2311999999999999</v>
      </c>
      <c r="V37" s="6">
        <f t="shared" si="11"/>
        <v>1.8375761921836746E-3</v>
      </c>
    </row>
    <row r="38" spans="7:22">
      <c r="G38" s="6" t="s">
        <v>11</v>
      </c>
      <c r="H38" s="6">
        <v>-2.2353000000000001</v>
      </c>
      <c r="I38" s="6">
        <v>-2.2200099999999998</v>
      </c>
      <c r="J38" s="6">
        <f t="shared" si="12"/>
        <v>6.8873563632597373E-3</v>
      </c>
      <c r="S38" s="6" t="s">
        <v>20</v>
      </c>
      <c r="T38" s="6">
        <v>-0.73209999999999997</v>
      </c>
      <c r="U38" s="6">
        <v>-0.72</v>
      </c>
      <c r="V38" s="6">
        <f t="shared" si="11"/>
        <v>1.6805555555555556E-2</v>
      </c>
    </row>
    <row r="39" spans="7:22">
      <c r="G39" s="6" t="s">
        <v>20</v>
      </c>
      <c r="H39" s="6">
        <v>-0.73209999999999997</v>
      </c>
      <c r="I39" s="6">
        <v>-0.73923000000000005</v>
      </c>
      <c r="J39" s="6">
        <f t="shared" si="12"/>
        <v>9.6451713269213642E-3</v>
      </c>
      <c r="S39" s="26" t="s">
        <v>22</v>
      </c>
      <c r="T39" s="28">
        <v>-0.34029999999999999</v>
      </c>
      <c r="U39" s="26">
        <v>-0.3009</v>
      </c>
      <c r="V39" s="29">
        <f t="shared" si="11"/>
        <v>0.13094051179793947</v>
      </c>
    </row>
    <row r="40" spans="7:22">
      <c r="G40" s="26" t="s">
        <v>22</v>
      </c>
      <c r="H40" s="28">
        <v>-0.34029999999999999</v>
      </c>
      <c r="I40" s="26">
        <v>-0.25318000000000002</v>
      </c>
      <c r="J40" s="29">
        <f t="shared" si="12"/>
        <v>0.34410300971640717</v>
      </c>
      <c r="S40" s="6" t="s">
        <v>23</v>
      </c>
      <c r="T40" s="6">
        <v>-1.7627999999999999</v>
      </c>
      <c r="U40" s="6">
        <v>-1.8142</v>
      </c>
      <c r="V40" s="6">
        <f t="shared" si="11"/>
        <v>2.8332047183331557E-2</v>
      </c>
    </row>
    <row r="41" spans="7:22">
      <c r="G41" s="6" t="s">
        <v>23</v>
      </c>
      <c r="H41" s="6">
        <v>-1.7627999999999999</v>
      </c>
      <c r="I41" s="6">
        <v>-1.8151900000000001</v>
      </c>
      <c r="J41" s="6">
        <f t="shared" si="12"/>
        <v>2.8861992408508286E-2</v>
      </c>
      <c r="S41" s="6" t="s">
        <v>24</v>
      </c>
      <c r="T41" s="6">
        <v>-0.52829999999999999</v>
      </c>
      <c r="U41" s="6">
        <v>-0.55959999999999999</v>
      </c>
      <c r="V41" s="6">
        <f t="shared" si="11"/>
        <v>5.5932809149392415E-2</v>
      </c>
    </row>
    <row r="42" spans="7:22">
      <c r="G42" s="6" t="s">
        <v>24</v>
      </c>
      <c r="H42" s="6">
        <v>-0.52829999999999999</v>
      </c>
      <c r="I42" s="6">
        <v>-0.55120000000000002</v>
      </c>
      <c r="J42" s="6">
        <f t="shared" si="12"/>
        <v>4.1545718432510939E-2</v>
      </c>
      <c r="S42" s="56" t="s">
        <v>253</v>
      </c>
    </row>
    <row r="46" spans="7:22">
      <c r="G46" s="23" t="s">
        <v>199</v>
      </c>
      <c r="H46" s="23" t="s">
        <v>226</v>
      </c>
      <c r="I46" s="23" t="s">
        <v>198</v>
      </c>
      <c r="J46" s="24" t="s">
        <v>200</v>
      </c>
      <c r="S46" t="s">
        <v>251</v>
      </c>
    </row>
    <row r="47" spans="7:22">
      <c r="G47" s="30" t="s">
        <v>17</v>
      </c>
      <c r="H47" s="13">
        <v>-0.79220000000000002</v>
      </c>
      <c r="I47" s="13">
        <v>-0.80013000000000001</v>
      </c>
      <c r="J47" s="6">
        <f t="shared" ref="J47:J56" si="13">ABS((H47-I47)/I47)</f>
        <v>9.9108894804594162E-3</v>
      </c>
    </row>
    <row r="48" spans="7:22">
      <c r="G48" s="30" t="s">
        <v>6</v>
      </c>
      <c r="H48" s="13">
        <v>0.22750000000000001</v>
      </c>
      <c r="I48" s="13">
        <v>0.24659</v>
      </c>
      <c r="J48" s="6">
        <f t="shared" si="13"/>
        <v>7.7415953607202215E-2</v>
      </c>
      <c r="S48" s="55" t="s">
        <v>252</v>
      </c>
    </row>
    <row r="49" spans="7:23">
      <c r="G49" s="30" t="s">
        <v>174</v>
      </c>
      <c r="H49" s="13">
        <v>-0.19139999999999999</v>
      </c>
      <c r="I49" s="13">
        <v>-0.25905</v>
      </c>
      <c r="J49" s="8">
        <f t="shared" si="13"/>
        <v>0.26114649681528668</v>
      </c>
    </row>
    <row r="50" spans="7:23">
      <c r="G50" s="30" t="s">
        <v>227</v>
      </c>
      <c r="H50" s="13">
        <v>0.2757</v>
      </c>
      <c r="I50" s="13">
        <v>0.23050000000000001</v>
      </c>
      <c r="J50" s="8">
        <f t="shared" si="13"/>
        <v>0.19609544468546633</v>
      </c>
      <c r="S50" s="44" t="s">
        <v>199</v>
      </c>
      <c r="T50" s="45" t="s">
        <v>254</v>
      </c>
      <c r="U50" s="45" t="s">
        <v>198</v>
      </c>
      <c r="V50" s="46" t="s">
        <v>200</v>
      </c>
      <c r="W50" s="47" t="s">
        <v>30</v>
      </c>
    </row>
    <row r="51" spans="7:23">
      <c r="G51" s="6" t="s">
        <v>12</v>
      </c>
      <c r="H51" s="6">
        <v>-0.37459999999999999</v>
      </c>
      <c r="I51" s="6">
        <v>-0.35829</v>
      </c>
      <c r="J51" s="8">
        <f t="shared" si="13"/>
        <v>4.5521784029696588E-2</v>
      </c>
      <c r="S51" s="48" t="s">
        <v>169</v>
      </c>
      <c r="T51" s="49">
        <v>-0.72529999999999994</v>
      </c>
      <c r="U51" s="49">
        <v>-0.77080000000000004</v>
      </c>
      <c r="V51" s="57">
        <f t="shared" ref="V51:V56" si="14">ABS((T51-U51)/U51)</f>
        <v>5.9029579657498825E-2</v>
      </c>
      <c r="W51" s="49">
        <v>0.26108999999999999</v>
      </c>
    </row>
    <row r="52" spans="7:23">
      <c r="G52" s="6" t="s">
        <v>11</v>
      </c>
      <c r="H52" s="6">
        <v>-2.2584</v>
      </c>
      <c r="I52" s="6">
        <v>-2.2200099999999998</v>
      </c>
      <c r="J52" s="8">
        <f t="shared" si="13"/>
        <v>1.7292714897680708E-2</v>
      </c>
      <c r="S52" s="48" t="s">
        <v>174</v>
      </c>
      <c r="T52" s="49">
        <v>-0.28029999999999999</v>
      </c>
      <c r="U52" s="49">
        <v>-0.2132</v>
      </c>
      <c r="V52" s="54">
        <f t="shared" si="14"/>
        <v>0.3147279549718574</v>
      </c>
      <c r="W52" s="49">
        <v>0.34028000000000003</v>
      </c>
    </row>
    <row r="53" spans="7:23">
      <c r="G53" s="6" t="s">
        <v>20</v>
      </c>
      <c r="H53" s="6">
        <v>-0.71319999999999995</v>
      </c>
      <c r="I53" s="6">
        <v>-0.73923000000000005</v>
      </c>
      <c r="J53" s="8">
        <f t="shared" si="13"/>
        <v>3.521231551749808E-2</v>
      </c>
      <c r="S53" s="50" t="s">
        <v>11</v>
      </c>
      <c r="T53" s="49">
        <v>-2.2658</v>
      </c>
      <c r="U53" s="49">
        <v>-2.2311999999999999</v>
      </c>
      <c r="V53" s="49">
        <f t="shared" si="14"/>
        <v>1.5507350304768819E-2</v>
      </c>
      <c r="W53" s="49">
        <v>5.1299999999999998E-2</v>
      </c>
    </row>
    <row r="54" spans="7:23">
      <c r="G54" s="26" t="s">
        <v>22</v>
      </c>
      <c r="H54" s="28">
        <v>-0.32250000000000001</v>
      </c>
      <c r="I54" s="26">
        <v>-0.25318000000000002</v>
      </c>
      <c r="J54" s="29">
        <f t="shared" si="13"/>
        <v>0.27379729836479971</v>
      </c>
      <c r="S54" s="50" t="s">
        <v>20</v>
      </c>
      <c r="T54" s="49">
        <v>-0.77800000000000002</v>
      </c>
      <c r="U54" s="49">
        <v>-0.72</v>
      </c>
      <c r="V54" s="49">
        <f t="shared" si="14"/>
        <v>8.055555555555563E-2</v>
      </c>
      <c r="W54" s="49">
        <v>5.0600000000000003E-3</v>
      </c>
    </row>
    <row r="55" spans="7:23">
      <c r="G55" s="6" t="s">
        <v>23</v>
      </c>
      <c r="H55" s="6">
        <v>-1.7566999999999999</v>
      </c>
      <c r="I55" s="6">
        <v>-1.8151900000000001</v>
      </c>
      <c r="J55" s="6">
        <f t="shared" si="13"/>
        <v>3.2222522160214713E-2</v>
      </c>
      <c r="S55" s="51" t="s">
        <v>23</v>
      </c>
      <c r="T55" s="52">
        <v>-1.6968000000000001</v>
      </c>
      <c r="U55" s="52">
        <v>-1.8142</v>
      </c>
      <c r="V55" s="49">
        <f t="shared" si="14"/>
        <v>6.471171866387386E-2</v>
      </c>
      <c r="W55" s="53">
        <v>4.5699999999999997E-9</v>
      </c>
    </row>
    <row r="56" spans="7:23">
      <c r="G56" s="6" t="s">
        <v>24</v>
      </c>
      <c r="H56" s="6">
        <v>-0.53120000000000001</v>
      </c>
      <c r="I56" s="6">
        <v>-0.55120000000000002</v>
      </c>
      <c r="J56" s="6">
        <f t="shared" si="13"/>
        <v>3.6284470246734431E-2</v>
      </c>
      <c r="S56" s="50" t="s">
        <v>24</v>
      </c>
      <c r="T56" s="49">
        <v>-0.55720000000000003</v>
      </c>
      <c r="U56" s="49">
        <v>-0.55959999999999999</v>
      </c>
      <c r="V56" s="49">
        <f t="shared" si="14"/>
        <v>4.2887776983558928E-3</v>
      </c>
      <c r="W56" s="49">
        <v>5.7110000000000001E-2</v>
      </c>
    </row>
    <row r="59" spans="7:23">
      <c r="G59" s="23" t="s">
        <v>199</v>
      </c>
      <c r="H59" s="23" t="s">
        <v>228</v>
      </c>
      <c r="I59" s="23" t="s">
        <v>198</v>
      </c>
      <c r="J59" s="24" t="s">
        <v>200</v>
      </c>
      <c r="S59" s="44" t="s">
        <v>199</v>
      </c>
      <c r="T59" s="45" t="s">
        <v>255</v>
      </c>
      <c r="U59" s="45" t="s">
        <v>198</v>
      </c>
      <c r="V59" s="46" t="s">
        <v>200</v>
      </c>
      <c r="W59" s="47" t="s">
        <v>30</v>
      </c>
    </row>
    <row r="60" spans="7:23">
      <c r="G60" s="30" t="s">
        <v>17</v>
      </c>
      <c r="H60" s="13">
        <v>-0.80789999999999995</v>
      </c>
      <c r="I60" s="13">
        <v>-0.80013000000000001</v>
      </c>
      <c r="J60" s="6">
        <f t="shared" ref="J60:J71" si="15">ABS((H60-I60)/I60)</f>
        <v>9.7109219751789627E-3</v>
      </c>
      <c r="S60" s="58" t="s">
        <v>256</v>
      </c>
      <c r="T60" s="57">
        <v>-0.33400000000000002</v>
      </c>
      <c r="U60" s="57">
        <v>-0.3009</v>
      </c>
      <c r="V60" s="57">
        <f t="shared" ref="V60:V66" si="16">ABS((T60-U60)/U60)</f>
        <v>0.11000332336324366</v>
      </c>
      <c r="W60" s="57">
        <v>6.0699999999999999E-3</v>
      </c>
    </row>
    <row r="61" spans="7:23">
      <c r="G61" s="30" t="s">
        <v>6</v>
      </c>
      <c r="H61" s="13">
        <v>0.26939999999999997</v>
      </c>
      <c r="I61" s="13">
        <v>0.24659</v>
      </c>
      <c r="J61" s="6">
        <f t="shared" si="15"/>
        <v>9.2501723508657971E-2</v>
      </c>
      <c r="S61" s="48" t="s">
        <v>169</v>
      </c>
      <c r="T61" s="49">
        <v>-0.72419999999999995</v>
      </c>
      <c r="U61" s="49">
        <v>-0.77080000000000004</v>
      </c>
      <c r="V61" s="57">
        <f t="shared" si="16"/>
        <v>6.0456668396471305E-2</v>
      </c>
      <c r="W61" s="49">
        <v>0.26108999999999999</v>
      </c>
    </row>
    <row r="62" spans="7:23">
      <c r="G62" s="30" t="s">
        <v>174</v>
      </c>
      <c r="H62" s="13">
        <v>-0.21590000000000001</v>
      </c>
      <c r="I62" s="13">
        <v>-0.25905</v>
      </c>
      <c r="J62" s="8">
        <f t="shared" si="15"/>
        <v>0.16657016020073342</v>
      </c>
      <c r="S62" s="48" t="s">
        <v>174</v>
      </c>
      <c r="T62" s="49">
        <v>-0.25609999999999999</v>
      </c>
      <c r="U62" s="49">
        <v>-0.2132</v>
      </c>
      <c r="V62" s="54">
        <f t="shared" si="16"/>
        <v>0.20121951219512191</v>
      </c>
      <c r="W62" s="49">
        <v>0.34028000000000003</v>
      </c>
    </row>
    <row r="63" spans="7:23">
      <c r="G63" s="30" t="s">
        <v>227</v>
      </c>
      <c r="H63" s="13">
        <v>0.26889999999999997</v>
      </c>
      <c r="I63" s="13">
        <v>0.23050000000000001</v>
      </c>
      <c r="J63" s="8">
        <f t="shared" si="15"/>
        <v>0.16659436008676773</v>
      </c>
      <c r="S63" s="50" t="s">
        <v>11</v>
      </c>
      <c r="T63" s="49">
        <v>-2.1962999999999999</v>
      </c>
      <c r="U63" s="49">
        <v>-2.2311999999999999</v>
      </c>
      <c r="V63" s="49">
        <f t="shared" si="16"/>
        <v>1.5641807099318724E-2</v>
      </c>
      <c r="W63" s="49">
        <v>5.1299999999999998E-2</v>
      </c>
    </row>
    <row r="64" spans="7:23">
      <c r="G64" s="30" t="s">
        <v>243</v>
      </c>
      <c r="H64" s="13">
        <v>0.28620000000000001</v>
      </c>
      <c r="I64" s="13">
        <v>0.30564000000000002</v>
      </c>
      <c r="J64" s="8">
        <f t="shared" si="15"/>
        <v>6.3604240282685548E-2</v>
      </c>
      <c r="S64" s="50" t="s">
        <v>20</v>
      </c>
      <c r="T64" s="49">
        <v>-0.76349999999999996</v>
      </c>
      <c r="U64" s="49">
        <v>-0.72</v>
      </c>
      <c r="V64" s="49">
        <f t="shared" si="16"/>
        <v>6.0416666666666646E-2</v>
      </c>
      <c r="W64" s="49">
        <v>5.0600000000000003E-3</v>
      </c>
    </row>
    <row r="65" spans="7:23">
      <c r="G65" s="30" t="s">
        <v>244</v>
      </c>
      <c r="H65" s="13">
        <v>0.1125</v>
      </c>
      <c r="I65" s="13">
        <v>0.15532000000000001</v>
      </c>
      <c r="J65" s="34">
        <f t="shared" si="15"/>
        <v>0.27568890033479271</v>
      </c>
      <c r="S65" s="51" t="s">
        <v>23</v>
      </c>
      <c r="T65" s="52">
        <v>-1.6696</v>
      </c>
      <c r="U65" s="52">
        <v>-1.8142</v>
      </c>
      <c r="V65" s="49">
        <f t="shared" si="16"/>
        <v>7.9704552971006537E-2</v>
      </c>
      <c r="W65" s="53">
        <v>4.5699999999999997E-9</v>
      </c>
    </row>
    <row r="66" spans="7:23">
      <c r="G66" s="6" t="s">
        <v>12</v>
      </c>
      <c r="H66" s="6">
        <v>-0.37290000000000001</v>
      </c>
      <c r="I66" s="6">
        <v>-0.35829</v>
      </c>
      <c r="J66" s="8">
        <f t="shared" si="15"/>
        <v>4.0777024198275176E-2</v>
      </c>
      <c r="S66" s="50" t="s">
        <v>24</v>
      </c>
      <c r="T66" s="49">
        <v>-0.5252</v>
      </c>
      <c r="U66" s="49">
        <v>-0.55959999999999999</v>
      </c>
      <c r="V66" s="49">
        <f t="shared" si="16"/>
        <v>6.1472480343102195E-2</v>
      </c>
      <c r="W66" s="49">
        <v>5.7110000000000001E-2</v>
      </c>
    </row>
    <row r="67" spans="7:23">
      <c r="G67" s="6" t="s">
        <v>11</v>
      </c>
      <c r="H67" s="6">
        <v>-2.2570000000000001</v>
      </c>
      <c r="I67" s="6">
        <v>-2.2200099999999998</v>
      </c>
      <c r="J67" s="8">
        <f t="shared" si="15"/>
        <v>1.6662087107715867E-2</v>
      </c>
    </row>
    <row r="68" spans="7:23">
      <c r="G68" s="6" t="s">
        <v>20</v>
      </c>
      <c r="H68" s="6">
        <v>-0.71109999999999995</v>
      </c>
      <c r="I68" s="6">
        <v>-0.73923000000000005</v>
      </c>
      <c r="J68" s="8">
        <f t="shared" si="15"/>
        <v>3.8053109316451034E-2</v>
      </c>
    </row>
    <row r="69" spans="7:23">
      <c r="G69" s="26" t="s">
        <v>22</v>
      </c>
      <c r="H69" s="28">
        <v>-0.30740000000000001</v>
      </c>
      <c r="I69" s="26">
        <v>-0.25318000000000002</v>
      </c>
      <c r="J69" s="29">
        <f t="shared" si="15"/>
        <v>0.21415593648787418</v>
      </c>
      <c r="S69" s="44" t="s">
        <v>199</v>
      </c>
      <c r="T69" s="45" t="s">
        <v>257</v>
      </c>
      <c r="U69" s="45" t="s">
        <v>198</v>
      </c>
      <c r="V69" s="46" t="s">
        <v>200</v>
      </c>
      <c r="W69" s="47" t="s">
        <v>30</v>
      </c>
    </row>
    <row r="70" spans="7:23">
      <c r="G70" s="6" t="s">
        <v>23</v>
      </c>
      <c r="H70" s="6">
        <v>-1.7656000000000001</v>
      </c>
      <c r="I70" s="6">
        <v>-1.8151900000000001</v>
      </c>
      <c r="J70" s="6">
        <f t="shared" si="15"/>
        <v>2.7319454161823291E-2</v>
      </c>
      <c r="S70" s="58" t="s">
        <v>175</v>
      </c>
      <c r="T70" s="57">
        <v>-0.36630000000000001</v>
      </c>
      <c r="U70" s="57">
        <v>-0.37140000000000001</v>
      </c>
      <c r="V70" s="57">
        <f t="shared" ref="V70:V77" si="17">ABS((T70-U70)/U70)</f>
        <v>1.373182552504037E-2</v>
      </c>
      <c r="W70" s="57">
        <v>0.27082000000000001</v>
      </c>
    </row>
    <row r="71" spans="7:23">
      <c r="G71" s="6" t="s">
        <v>24</v>
      </c>
      <c r="H71" s="6">
        <v>-0.55810000000000004</v>
      </c>
      <c r="I71" s="6">
        <v>-0.55120000000000002</v>
      </c>
      <c r="J71" s="6">
        <f t="shared" si="15"/>
        <v>1.2518142235123398E-2</v>
      </c>
      <c r="S71" s="58" t="s">
        <v>256</v>
      </c>
      <c r="T71" s="57">
        <v>-0.37280000000000002</v>
      </c>
      <c r="U71" s="57">
        <v>-0.3009</v>
      </c>
      <c r="V71" s="54">
        <f t="shared" si="17"/>
        <v>0.23894981721502168</v>
      </c>
      <c r="W71" s="57">
        <v>6.0699999999999999E-3</v>
      </c>
    </row>
    <row r="72" spans="7:23">
      <c r="S72" s="48" t="s">
        <v>169</v>
      </c>
      <c r="T72" s="49">
        <v>-0.7268</v>
      </c>
      <c r="U72" s="49">
        <v>-0.77080000000000004</v>
      </c>
      <c r="V72" s="57">
        <f t="shared" si="17"/>
        <v>5.7083549558899889E-2</v>
      </c>
      <c r="W72" s="49">
        <v>0.26108999999999999</v>
      </c>
    </row>
    <row r="73" spans="7:23">
      <c r="G73" s="23" t="s">
        <v>199</v>
      </c>
      <c r="H73" s="23" t="s">
        <v>228</v>
      </c>
      <c r="I73" s="23" t="s">
        <v>198</v>
      </c>
      <c r="J73" s="24" t="s">
        <v>200</v>
      </c>
      <c r="S73" s="48" t="s">
        <v>174</v>
      </c>
      <c r="T73" s="49">
        <v>-0.17369999999999999</v>
      </c>
      <c r="U73" s="49">
        <v>-0.2132</v>
      </c>
      <c r="V73" s="57">
        <f t="shared" si="17"/>
        <v>0.18527204502814262</v>
      </c>
      <c r="W73" s="49">
        <v>0.34028000000000003</v>
      </c>
    </row>
    <row r="74" spans="7:23">
      <c r="G74" s="30" t="s">
        <v>17</v>
      </c>
      <c r="H74" s="13">
        <v>-0.80013000000000001</v>
      </c>
      <c r="I74" s="13">
        <v>-0.80013000000000001</v>
      </c>
      <c r="J74" s="8">
        <f t="shared" ref="J74:J89" si="18">ABS((H74-I74)/I74)</f>
        <v>0</v>
      </c>
      <c r="S74" s="50" t="s">
        <v>11</v>
      </c>
      <c r="T74" s="49">
        <v>-2.2286000000000001</v>
      </c>
      <c r="U74" s="49">
        <v>-2.2311999999999999</v>
      </c>
      <c r="V74" s="49">
        <f t="shared" si="17"/>
        <v>1.1652922194333604E-3</v>
      </c>
      <c r="W74" s="49">
        <v>5.1299999999999998E-2</v>
      </c>
    </row>
    <row r="75" spans="7:23">
      <c r="G75" s="30" t="s">
        <v>6</v>
      </c>
      <c r="H75" s="13">
        <v>0.24659</v>
      </c>
      <c r="I75" s="13">
        <v>0.24659</v>
      </c>
      <c r="J75" s="8">
        <f t="shared" si="18"/>
        <v>0</v>
      </c>
      <c r="S75" s="50" t="s">
        <v>20</v>
      </c>
      <c r="T75" s="49">
        <v>-0.72309999999999997</v>
      </c>
      <c r="U75" s="49">
        <v>-0.72</v>
      </c>
      <c r="V75" s="49">
        <f t="shared" si="17"/>
        <v>4.3055555555555442E-3</v>
      </c>
      <c r="W75" s="49">
        <v>5.0600000000000003E-3</v>
      </c>
    </row>
    <row r="76" spans="7:23">
      <c r="G76" s="30" t="s">
        <v>174</v>
      </c>
      <c r="H76" s="13">
        <v>-0.25905</v>
      </c>
      <c r="I76" s="13">
        <v>-0.25905</v>
      </c>
      <c r="J76" s="8">
        <f t="shared" si="18"/>
        <v>0</v>
      </c>
      <c r="S76" s="51" t="s">
        <v>23</v>
      </c>
      <c r="T76" s="52">
        <v>-1.6936</v>
      </c>
      <c r="U76" s="52">
        <v>-1.8142</v>
      </c>
      <c r="V76" s="49">
        <f t="shared" si="17"/>
        <v>6.6475581523536567E-2</v>
      </c>
      <c r="W76" s="53">
        <v>4.5699999999999997E-9</v>
      </c>
    </row>
    <row r="77" spans="7:23">
      <c r="G77" s="30" t="s">
        <v>227</v>
      </c>
      <c r="H77" s="13">
        <v>0.23050000000000001</v>
      </c>
      <c r="I77" s="13">
        <v>0.23050000000000001</v>
      </c>
      <c r="J77" s="8">
        <f t="shared" si="18"/>
        <v>0</v>
      </c>
      <c r="S77" s="50" t="s">
        <v>24</v>
      </c>
      <c r="T77" s="49">
        <v>-0.49869999999999998</v>
      </c>
      <c r="U77" s="49">
        <v>-0.55959999999999999</v>
      </c>
      <c r="V77" s="49">
        <f t="shared" si="17"/>
        <v>0.10882773409578272</v>
      </c>
      <c r="W77" s="49">
        <v>5.7110000000000001E-2</v>
      </c>
    </row>
    <row r="78" spans="7:23">
      <c r="G78" s="30" t="s">
        <v>243</v>
      </c>
      <c r="H78" s="13">
        <v>0.30564000000000002</v>
      </c>
      <c r="I78" s="13">
        <v>0.30564000000000002</v>
      </c>
      <c r="J78" s="8">
        <f t="shared" si="18"/>
        <v>0</v>
      </c>
    </row>
    <row r="79" spans="7:23">
      <c r="G79" s="30" t="s">
        <v>244</v>
      </c>
      <c r="H79" s="13">
        <v>0.15532000000000001</v>
      </c>
      <c r="I79" s="13">
        <v>0.15532000000000001</v>
      </c>
      <c r="J79" s="8">
        <f t="shared" si="18"/>
        <v>0</v>
      </c>
    </row>
    <row r="80" spans="7:23">
      <c r="G80" s="30" t="s">
        <v>137</v>
      </c>
      <c r="H80" s="13">
        <v>0.26494000000000001</v>
      </c>
      <c r="I80" s="13">
        <v>0.26494000000000001</v>
      </c>
      <c r="J80" s="8">
        <f t="shared" si="18"/>
        <v>0</v>
      </c>
      <c r="S80" s="44" t="s">
        <v>199</v>
      </c>
      <c r="T80" s="45" t="s">
        <v>258</v>
      </c>
      <c r="U80" s="45" t="s">
        <v>198</v>
      </c>
      <c r="V80" s="46" t="s">
        <v>200</v>
      </c>
      <c r="W80" s="47" t="s">
        <v>30</v>
      </c>
    </row>
    <row r="81" spans="7:23">
      <c r="G81" s="30" t="s">
        <v>138</v>
      </c>
      <c r="H81" s="13">
        <v>0.29258000000000001</v>
      </c>
      <c r="I81" s="13">
        <v>0.29258000000000001</v>
      </c>
      <c r="J81" s="8">
        <f t="shared" si="18"/>
        <v>0</v>
      </c>
      <c r="S81" s="58" t="s">
        <v>6</v>
      </c>
      <c r="T81" s="57">
        <v>0.23100000000000001</v>
      </c>
      <c r="U81" s="57">
        <v>0.25609999999999999</v>
      </c>
      <c r="V81" s="57">
        <f>ABS((T81-U81)/U81)</f>
        <v>9.8008590394377135E-2</v>
      </c>
      <c r="W81" s="57">
        <v>0.46418999999999999</v>
      </c>
    </row>
    <row r="82" spans="7:23">
      <c r="G82" s="30" t="s">
        <v>136</v>
      </c>
      <c r="H82" s="13">
        <v>-5.5890000000000002E-2</v>
      </c>
      <c r="I82" s="13">
        <v>-5.5890000000000002E-2</v>
      </c>
      <c r="J82" s="8">
        <f t="shared" si="18"/>
        <v>0</v>
      </c>
      <c r="S82" s="58" t="s">
        <v>175</v>
      </c>
      <c r="T82" s="57">
        <v>-0.38669999999999999</v>
      </c>
      <c r="U82" s="57">
        <v>-0.37140000000000001</v>
      </c>
      <c r="V82" s="57">
        <f t="shared" ref="V82:V89" si="19">ABS((T82-U82)/U82)</f>
        <v>4.1195476575121112E-2</v>
      </c>
      <c r="W82" s="57">
        <v>0.27082000000000001</v>
      </c>
    </row>
    <row r="83" spans="7:23">
      <c r="G83" s="30" t="s">
        <v>139</v>
      </c>
      <c r="H83" s="13">
        <v>-0.12130000000000001</v>
      </c>
      <c r="I83" s="13">
        <v>-0.12130000000000001</v>
      </c>
      <c r="J83" s="8">
        <f t="shared" si="18"/>
        <v>0</v>
      </c>
      <c r="S83" s="58" t="s">
        <v>256</v>
      </c>
      <c r="T83" s="57">
        <v>-0.34029999999999999</v>
      </c>
      <c r="U83" s="57">
        <v>-0.3009</v>
      </c>
      <c r="V83" s="57">
        <f t="shared" si="19"/>
        <v>0.13094051179793947</v>
      </c>
      <c r="W83" s="57">
        <v>6.0699999999999999E-3</v>
      </c>
    </row>
    <row r="84" spans="7:23">
      <c r="G84" s="6" t="s">
        <v>12</v>
      </c>
      <c r="H84" s="6">
        <v>-0.35829</v>
      </c>
      <c r="I84" s="6">
        <v>-0.35829</v>
      </c>
      <c r="J84" s="8">
        <f t="shared" si="18"/>
        <v>0</v>
      </c>
      <c r="S84" s="48" t="s">
        <v>169</v>
      </c>
      <c r="T84" s="49">
        <v>-0.73839999999999995</v>
      </c>
      <c r="U84" s="49">
        <v>-0.77080000000000004</v>
      </c>
      <c r="V84" s="57">
        <f t="shared" si="19"/>
        <v>4.2034250129735461E-2</v>
      </c>
      <c r="W84" s="49">
        <v>0.26108999999999999</v>
      </c>
    </row>
    <row r="85" spans="7:23">
      <c r="G85" s="6" t="s">
        <v>11</v>
      </c>
      <c r="H85" s="6">
        <v>-2.2200099999999998</v>
      </c>
      <c r="I85" s="6">
        <v>-2.2200099999999998</v>
      </c>
      <c r="J85" s="8">
        <f t="shared" si="18"/>
        <v>0</v>
      </c>
      <c r="S85" s="48" t="s">
        <v>174</v>
      </c>
      <c r="T85" s="49">
        <v>-0.20449999999999999</v>
      </c>
      <c r="U85" s="49">
        <v>-0.2132</v>
      </c>
      <c r="V85" s="57">
        <f t="shared" si="19"/>
        <v>4.0806754221388429E-2</v>
      </c>
      <c r="W85" s="49">
        <v>0.34028000000000003</v>
      </c>
    </row>
    <row r="86" spans="7:23">
      <c r="G86" s="6" t="s">
        <v>20</v>
      </c>
      <c r="H86" s="6">
        <v>-0.73923000000000005</v>
      </c>
      <c r="I86" s="6">
        <v>-0.73923000000000005</v>
      </c>
      <c r="J86" s="8">
        <f t="shared" si="18"/>
        <v>0</v>
      </c>
      <c r="S86" s="50" t="s">
        <v>11</v>
      </c>
      <c r="T86" s="49">
        <v>-2.2353000000000001</v>
      </c>
      <c r="U86" s="49">
        <v>-2.2311999999999999</v>
      </c>
      <c r="V86" s="49">
        <f t="shared" si="19"/>
        <v>1.8375761921836746E-3</v>
      </c>
      <c r="W86" s="49">
        <v>5.1299999999999998E-2</v>
      </c>
    </row>
    <row r="87" spans="7:23">
      <c r="G87" s="26" t="s">
        <v>22</v>
      </c>
      <c r="H87" s="28">
        <v>-0.25318000000000002</v>
      </c>
      <c r="I87" s="26">
        <v>-0.25318000000000002</v>
      </c>
      <c r="J87" s="8">
        <f t="shared" si="18"/>
        <v>0</v>
      </c>
      <c r="S87" s="50" t="s">
        <v>20</v>
      </c>
      <c r="T87" s="49">
        <v>-0.73209999999999997</v>
      </c>
      <c r="U87" s="49">
        <v>-0.72</v>
      </c>
      <c r="V87" s="49">
        <f t="shared" si="19"/>
        <v>1.6805555555555556E-2</v>
      </c>
      <c r="W87" s="49">
        <v>5.0600000000000003E-3</v>
      </c>
    </row>
    <row r="88" spans="7:23">
      <c r="G88" s="6" t="s">
        <v>23</v>
      </c>
      <c r="H88" s="6">
        <v>-1.8151900000000001</v>
      </c>
      <c r="I88" s="6">
        <v>-1.8151900000000001</v>
      </c>
      <c r="J88" s="8">
        <f t="shared" si="18"/>
        <v>0</v>
      </c>
      <c r="S88" s="51" t="s">
        <v>23</v>
      </c>
      <c r="T88" s="52">
        <v>-1.7627999999999999</v>
      </c>
      <c r="U88" s="52">
        <v>-1.8142</v>
      </c>
      <c r="V88" s="49">
        <f t="shared" si="19"/>
        <v>2.8332047183331557E-2</v>
      </c>
      <c r="W88" s="53">
        <v>4.5699999999999997E-9</v>
      </c>
    </row>
    <row r="89" spans="7:23">
      <c r="G89" s="6" t="s">
        <v>24</v>
      </c>
      <c r="H89" s="6">
        <v>-0.55120000000000002</v>
      </c>
      <c r="I89" s="6">
        <v>-0.55120000000000002</v>
      </c>
      <c r="J89" s="8">
        <f t="shared" si="18"/>
        <v>0</v>
      </c>
      <c r="S89" s="50" t="s">
        <v>24</v>
      </c>
      <c r="T89" s="49">
        <v>-0.52829999999999999</v>
      </c>
      <c r="U89" s="49">
        <v>-0.55959999999999999</v>
      </c>
      <c r="V89" s="49">
        <f t="shared" si="19"/>
        <v>5.5932809149392415E-2</v>
      </c>
      <c r="W89" s="49">
        <v>5.7110000000000001E-2</v>
      </c>
    </row>
    <row r="92" spans="7:23">
      <c r="S92" s="55" t="s">
        <v>259</v>
      </c>
    </row>
    <row r="93" spans="7:23">
      <c r="S93" s="55" t="s">
        <v>260</v>
      </c>
    </row>
    <row r="95" spans="7:23">
      <c r="S95" s="44" t="s">
        <v>199</v>
      </c>
      <c r="T95" s="45" t="s">
        <v>262</v>
      </c>
      <c r="U95" s="45" t="s">
        <v>198</v>
      </c>
      <c r="V95" s="46" t="s">
        <v>200</v>
      </c>
      <c r="W95" s="47" t="s">
        <v>30</v>
      </c>
    </row>
    <row r="96" spans="7:23">
      <c r="S96" s="58" t="s">
        <v>261</v>
      </c>
      <c r="T96" s="57">
        <v>-0.35289999999999999</v>
      </c>
      <c r="U96" s="57">
        <v>-0.37140000000000001</v>
      </c>
      <c r="V96" s="49">
        <f>ABS((T96-U96)/U96)</f>
        <v>4.9811523963381843E-2</v>
      </c>
      <c r="W96" s="57">
        <v>0.28316999999999998</v>
      </c>
    </row>
    <row r="97" spans="19:23">
      <c r="S97" s="48" t="s">
        <v>6</v>
      </c>
      <c r="T97" s="49">
        <v>0.27650000000000002</v>
      </c>
      <c r="U97" s="49">
        <v>0.25609999999999999</v>
      </c>
      <c r="V97" s="49">
        <f>ABS((T97-U97)/U97)</f>
        <v>7.9656384224912266E-2</v>
      </c>
      <c r="W97" s="49">
        <v>0.46418999999999999</v>
      </c>
    </row>
    <row r="98" spans="19:23">
      <c r="S98" s="48" t="s">
        <v>169</v>
      </c>
      <c r="T98" s="49">
        <v>-0.74409999999999998</v>
      </c>
      <c r="U98" s="49">
        <v>-0.77080000000000004</v>
      </c>
      <c r="V98" s="49">
        <f t="shared" ref="V98:V103" si="20">ABS((T98-U98)/U98)</f>
        <v>3.4639335755059751E-2</v>
      </c>
      <c r="W98" s="49">
        <v>0.26108999999999999</v>
      </c>
    </row>
    <row r="99" spans="19:23">
      <c r="S99" s="48" t="s">
        <v>174</v>
      </c>
      <c r="T99" s="49">
        <v>-0.24310000000000001</v>
      </c>
      <c r="U99" s="49">
        <v>-0.2132</v>
      </c>
      <c r="V99" s="57">
        <f t="shared" si="20"/>
        <v>0.14024390243902443</v>
      </c>
      <c r="W99" s="49">
        <v>0.34028000000000003</v>
      </c>
    </row>
    <row r="100" spans="19:23">
      <c r="S100" s="50" t="s">
        <v>11</v>
      </c>
      <c r="T100" s="49">
        <v>-2.3006000000000002</v>
      </c>
      <c r="U100" s="49">
        <v>-2.2311999999999999</v>
      </c>
      <c r="V100" s="49">
        <f t="shared" si="20"/>
        <v>3.1104338472570974E-2</v>
      </c>
      <c r="W100" s="49">
        <v>5.1299999999999998E-2</v>
      </c>
    </row>
    <row r="101" spans="19:23">
      <c r="S101" s="50" t="s">
        <v>20</v>
      </c>
      <c r="T101" s="49">
        <v>-0.75149999999999995</v>
      </c>
      <c r="U101" s="49">
        <v>-0.72</v>
      </c>
      <c r="V101" s="49">
        <f t="shared" si="20"/>
        <v>4.3749999999999963E-2</v>
      </c>
      <c r="W101" s="49">
        <v>5.0600000000000003E-3</v>
      </c>
    </row>
    <row r="102" spans="19:23">
      <c r="S102" s="50" t="s">
        <v>23</v>
      </c>
      <c r="T102" s="49">
        <v>-1.7986</v>
      </c>
      <c r="U102" s="49">
        <v>-1.8142</v>
      </c>
      <c r="V102" s="49">
        <f t="shared" si="20"/>
        <v>8.5988314408555061E-3</v>
      </c>
      <c r="W102" s="53">
        <v>4.5699999999999997E-9</v>
      </c>
    </row>
    <row r="103" spans="19:23">
      <c r="S103" s="50" t="s">
        <v>24</v>
      </c>
      <c r="T103" s="49">
        <v>-0.57150000000000001</v>
      </c>
      <c r="U103" s="49">
        <v>-0.55959999999999999</v>
      </c>
      <c r="V103" s="49">
        <f t="shared" si="20"/>
        <v>2.126518942101505E-2</v>
      </c>
      <c r="W103" s="49">
        <v>5.7110000000000001E-2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workbookViewId="0">
      <selection activeCell="E13" sqref="E13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66" t="s">
        <v>224</v>
      </c>
      <c r="B1" s="66"/>
      <c r="C1" s="66"/>
      <c r="D1" s="66"/>
      <c r="E1" s="66"/>
    </row>
    <row r="2" spans="1:14" ht="18" customHeight="1">
      <c r="A2" s="74" t="s">
        <v>203</v>
      </c>
      <c r="B2" s="75"/>
      <c r="C2" s="76"/>
      <c r="D2" s="35" t="s">
        <v>231</v>
      </c>
      <c r="E2" s="32" t="s">
        <v>181</v>
      </c>
      <c r="G2" t="s">
        <v>230</v>
      </c>
    </row>
    <row r="3" spans="1:14" ht="16" customHeight="1">
      <c r="A3" s="77" t="s">
        <v>204</v>
      </c>
      <c r="B3" s="78"/>
      <c r="C3" s="79"/>
      <c r="D3" s="39">
        <v>1.2506999999999999</v>
      </c>
      <c r="E3" s="8">
        <v>0.47</v>
      </c>
      <c r="G3" s="73" t="s">
        <v>229</v>
      </c>
      <c r="H3" s="73"/>
      <c r="I3" s="73"/>
      <c r="J3" s="73"/>
      <c r="K3" s="73"/>
      <c r="L3" s="73"/>
      <c r="M3" s="73"/>
      <c r="N3" s="73"/>
    </row>
    <row r="4" spans="1:14">
      <c r="A4" s="67" t="s">
        <v>205</v>
      </c>
      <c r="B4" s="68"/>
      <c r="C4" s="69"/>
      <c r="D4" s="36">
        <v>-14.5717</v>
      </c>
      <c r="E4" s="6">
        <v>0.16550000000000001</v>
      </c>
      <c r="G4" s="73"/>
      <c r="H4" s="73"/>
      <c r="I4" s="73"/>
      <c r="J4" s="73"/>
      <c r="K4" s="73"/>
      <c r="L4" s="73"/>
      <c r="M4" s="73"/>
      <c r="N4" s="73"/>
    </row>
    <row r="5" spans="1:14">
      <c r="A5" s="70" t="s">
        <v>206</v>
      </c>
      <c r="B5" s="71"/>
      <c r="C5" s="72"/>
      <c r="D5" s="38" t="s">
        <v>232</v>
      </c>
      <c r="E5" s="33">
        <v>0</v>
      </c>
      <c r="G5" s="73"/>
      <c r="H5" s="73"/>
      <c r="I5" s="73"/>
      <c r="J5" s="73"/>
      <c r="K5" s="73"/>
      <c r="L5" s="73"/>
      <c r="M5" s="73"/>
      <c r="N5" s="73"/>
    </row>
    <row r="6" spans="1:14">
      <c r="A6" s="67" t="s">
        <v>207</v>
      </c>
      <c r="B6" s="68"/>
      <c r="C6" s="69"/>
      <c r="D6" s="36">
        <v>0.436</v>
      </c>
      <c r="E6" s="6">
        <v>0.75860000000000005</v>
      </c>
      <c r="G6" s="73"/>
      <c r="H6" s="73"/>
      <c r="I6" s="73"/>
      <c r="J6" s="73"/>
      <c r="K6" s="73"/>
      <c r="L6" s="73"/>
      <c r="M6" s="73"/>
      <c r="N6" s="73"/>
    </row>
    <row r="7" spans="1:14">
      <c r="A7" s="67" t="s">
        <v>208</v>
      </c>
      <c r="B7" s="68"/>
      <c r="C7" s="69"/>
      <c r="D7" s="36">
        <v>-14.1897</v>
      </c>
      <c r="E7" s="6">
        <v>0.24</v>
      </c>
      <c r="G7" s="73"/>
      <c r="H7" s="73"/>
      <c r="I7" s="73"/>
      <c r="J7" s="73"/>
      <c r="K7" s="73"/>
      <c r="L7" s="73"/>
      <c r="M7" s="73"/>
      <c r="N7" s="73"/>
    </row>
    <row r="8" spans="1:14">
      <c r="A8" s="67" t="s">
        <v>209</v>
      </c>
      <c r="B8" s="68"/>
      <c r="C8" s="69"/>
      <c r="D8" s="36">
        <v>0.13270000000000001</v>
      </c>
      <c r="E8" s="6">
        <v>0.94099999999999995</v>
      </c>
    </row>
    <row r="9" spans="1:14">
      <c r="A9" s="67" t="s">
        <v>233</v>
      </c>
      <c r="B9" s="68"/>
      <c r="C9" s="69"/>
      <c r="D9" s="36">
        <v>-1.3482000000000001</v>
      </c>
      <c r="E9" s="6">
        <v>0.29599999999999999</v>
      </c>
    </row>
    <row r="10" spans="1:14">
      <c r="A10" s="70" t="s">
        <v>210</v>
      </c>
      <c r="B10" s="71"/>
      <c r="C10" s="72"/>
      <c r="D10" s="38" t="s">
        <v>232</v>
      </c>
      <c r="E10" s="33">
        <v>0</v>
      </c>
    </row>
    <row r="11" spans="1:14">
      <c r="A11" s="67" t="s">
        <v>211</v>
      </c>
      <c r="B11" s="68"/>
      <c r="C11" s="69"/>
      <c r="D11" s="36">
        <v>-0.44040000000000001</v>
      </c>
      <c r="E11" s="6">
        <v>0.7409</v>
      </c>
    </row>
    <row r="12" spans="1:14">
      <c r="A12" s="67" t="s">
        <v>212</v>
      </c>
      <c r="B12" s="68"/>
      <c r="C12" s="69"/>
      <c r="D12" s="36">
        <v>-0.60709999999999997</v>
      </c>
      <c r="E12" s="6">
        <v>0.6431</v>
      </c>
    </row>
    <row r="13" spans="1:14">
      <c r="A13" s="67" t="s">
        <v>213</v>
      </c>
      <c r="B13" s="68"/>
      <c r="C13" s="69"/>
      <c r="D13" s="36">
        <v>-0.71689999999999998</v>
      </c>
      <c r="E13" s="6">
        <v>0.57550000000000001</v>
      </c>
    </row>
    <row r="14" spans="1:14">
      <c r="A14" s="67" t="s">
        <v>214</v>
      </c>
      <c r="B14" s="68"/>
      <c r="C14" s="69"/>
      <c r="D14" s="36">
        <v>-16.180800000000001</v>
      </c>
      <c r="E14" s="6">
        <v>6.8210000000000007E-2</v>
      </c>
    </row>
    <row r="15" spans="1:14">
      <c r="A15" s="67" t="s">
        <v>215</v>
      </c>
      <c r="B15" s="68"/>
      <c r="C15" s="69"/>
      <c r="D15" s="36">
        <v>-0.89485999999999999</v>
      </c>
      <c r="E15" s="6">
        <v>0.14149999999999999</v>
      </c>
    </row>
    <row r="16" spans="1:14">
      <c r="A16" s="67" t="s">
        <v>216</v>
      </c>
      <c r="B16" s="68"/>
      <c r="C16" s="69"/>
      <c r="D16" s="36">
        <v>0.85899999999999999</v>
      </c>
      <c r="E16" s="6">
        <v>0.16889999999999999</v>
      </c>
    </row>
    <row r="17" spans="1:5">
      <c r="A17" s="67" t="s">
        <v>217</v>
      </c>
      <c r="B17" s="68"/>
      <c r="C17" s="69"/>
      <c r="D17" s="36">
        <v>0.47910000000000003</v>
      </c>
      <c r="E17" s="6">
        <v>0.44750000000000001</v>
      </c>
    </row>
    <row r="18" spans="1:5">
      <c r="A18" s="67" t="s">
        <v>218</v>
      </c>
      <c r="B18" s="68"/>
      <c r="C18" s="69"/>
      <c r="D18" s="36">
        <v>14.4727</v>
      </c>
      <c r="E18" s="6">
        <v>0.33410000000000001</v>
      </c>
    </row>
    <row r="19" spans="1:5">
      <c r="A19" s="67" t="s">
        <v>219</v>
      </c>
      <c r="B19" s="68"/>
      <c r="C19" s="69"/>
      <c r="D19" s="36">
        <v>-16.2044</v>
      </c>
      <c r="E19" s="6">
        <v>9.9729999999999999E-2</v>
      </c>
    </row>
    <row r="20" spans="1:5">
      <c r="A20" s="67" t="s">
        <v>220</v>
      </c>
      <c r="B20" s="68"/>
      <c r="C20" s="69"/>
      <c r="D20" s="36">
        <v>11.651999999999999</v>
      </c>
      <c r="E20" s="6">
        <v>0.78190000000000004</v>
      </c>
    </row>
    <row r="21" spans="1:5">
      <c r="A21" s="67" t="s">
        <v>221</v>
      </c>
      <c r="B21" s="68"/>
      <c r="C21" s="69"/>
      <c r="D21" s="36">
        <v>2.673E-2</v>
      </c>
      <c r="E21" s="6">
        <v>0.96430000000000005</v>
      </c>
    </row>
    <row r="22" spans="1:5">
      <c r="A22" s="67" t="s">
        <v>222</v>
      </c>
      <c r="B22" s="68"/>
      <c r="C22" s="69"/>
      <c r="D22" s="36">
        <v>0.1087</v>
      </c>
      <c r="E22" s="6">
        <v>0.85829999999999995</v>
      </c>
    </row>
    <row r="25" spans="1:5">
      <c r="A25" s="37" t="s">
        <v>234</v>
      </c>
    </row>
    <row r="26" spans="1:5">
      <c r="A26" t="s">
        <v>236</v>
      </c>
    </row>
    <row r="27" spans="1:5">
      <c r="A27" t="s">
        <v>237</v>
      </c>
    </row>
    <row r="28" spans="1:5">
      <c r="A28" t="s">
        <v>235</v>
      </c>
    </row>
    <row r="29" spans="1:5">
      <c r="A29" t="s">
        <v>238</v>
      </c>
    </row>
    <row r="30" spans="1:5">
      <c r="A30" t="s">
        <v>239</v>
      </c>
    </row>
    <row r="31" spans="1:5">
      <c r="A31" t="s">
        <v>240</v>
      </c>
    </row>
    <row r="32" spans="1:5">
      <c r="A32" t="s">
        <v>241</v>
      </c>
    </row>
  </sheetData>
  <mergeCells count="23">
    <mergeCell ref="A9:C9"/>
    <mergeCell ref="A11:C11"/>
    <mergeCell ref="A8:C8"/>
    <mergeCell ref="A1:E1"/>
    <mergeCell ref="G3:N7"/>
    <mergeCell ref="A2:C2"/>
    <mergeCell ref="A3:C3"/>
    <mergeCell ref="A4:C4"/>
    <mergeCell ref="A6:C6"/>
    <mergeCell ref="A5:C5"/>
    <mergeCell ref="A7:C7"/>
    <mergeCell ref="A22:C22"/>
    <mergeCell ref="A10:C10"/>
    <mergeCell ref="A13:C13"/>
    <mergeCell ref="A14:C14"/>
    <mergeCell ref="A16:C16"/>
    <mergeCell ref="A17:C17"/>
    <mergeCell ref="A21:C21"/>
    <mergeCell ref="A18:C18"/>
    <mergeCell ref="A19:C19"/>
    <mergeCell ref="A20:C20"/>
    <mergeCell ref="A12:C12"/>
    <mergeCell ref="A15:C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3501B-1CBC-384D-9B0C-8DC9CE8C4FE1}">
  <dimension ref="A2:N49"/>
  <sheetViews>
    <sheetView tabSelected="1" workbookViewId="0">
      <selection activeCell="F16" sqref="F16"/>
    </sheetView>
  </sheetViews>
  <sheetFormatPr baseColWidth="10" defaultRowHeight="16"/>
  <cols>
    <col min="1" max="1" width="19.5" customWidth="1"/>
    <col min="2" max="2" width="6.5" customWidth="1"/>
    <col min="3" max="3" width="7.5" customWidth="1"/>
    <col min="6" max="6" width="35.83203125" customWidth="1"/>
  </cols>
  <sheetData>
    <row r="2" spans="1:14">
      <c r="A2" s="66" t="s">
        <v>224</v>
      </c>
      <c r="B2" s="66"/>
      <c r="C2" s="66"/>
      <c r="D2" s="66"/>
      <c r="E2" s="66"/>
      <c r="G2" t="s">
        <v>230</v>
      </c>
    </row>
    <row r="3" spans="1:14">
      <c r="A3" s="74" t="s">
        <v>203</v>
      </c>
      <c r="B3" s="75"/>
      <c r="C3" s="76"/>
      <c r="D3" s="35" t="s">
        <v>231</v>
      </c>
      <c r="E3" s="32" t="s">
        <v>181</v>
      </c>
      <c r="G3" s="73" t="s">
        <v>263</v>
      </c>
      <c r="H3" s="73"/>
      <c r="I3" s="73"/>
      <c r="J3" s="73"/>
      <c r="K3" s="73"/>
      <c r="L3" s="73"/>
      <c r="M3" s="73"/>
      <c r="N3" s="73"/>
    </row>
    <row r="4" spans="1:14">
      <c r="A4" s="80" t="s">
        <v>264</v>
      </c>
      <c r="B4" s="27"/>
      <c r="C4" s="27"/>
      <c r="D4" s="6">
        <v>5.8160000000000003E-2</v>
      </c>
      <c r="E4" s="6">
        <v>0.39362000000000003</v>
      </c>
      <c r="G4" s="73"/>
      <c r="H4" s="73"/>
      <c r="I4" s="73"/>
      <c r="J4" s="73"/>
      <c r="K4" s="73"/>
      <c r="L4" s="73"/>
      <c r="M4" s="73"/>
      <c r="N4" s="73"/>
    </row>
    <row r="5" spans="1:14">
      <c r="A5" s="80" t="s">
        <v>265</v>
      </c>
      <c r="B5" s="27"/>
      <c r="C5" s="27"/>
      <c r="D5" s="6">
        <v>5.465E-4</v>
      </c>
      <c r="E5" s="6">
        <v>0.99275000000000002</v>
      </c>
      <c r="G5" s="73"/>
      <c r="H5" s="73"/>
      <c r="I5" s="73"/>
      <c r="J5" s="73"/>
      <c r="K5" s="73"/>
      <c r="L5" s="73"/>
      <c r="M5" s="73"/>
      <c r="N5" s="73"/>
    </row>
    <row r="6" spans="1:14">
      <c r="A6" s="80" t="s">
        <v>266</v>
      </c>
      <c r="B6" s="27"/>
      <c r="C6" s="27"/>
      <c r="D6" s="6">
        <v>-0.26884999999999998</v>
      </c>
      <c r="E6" s="6">
        <v>0.22325</v>
      </c>
      <c r="G6" s="73"/>
      <c r="H6" s="73"/>
      <c r="I6" s="73"/>
      <c r="J6" s="73"/>
      <c r="K6" s="73"/>
      <c r="L6" s="73"/>
      <c r="M6" s="73"/>
      <c r="N6" s="73"/>
    </row>
    <row r="7" spans="1:14">
      <c r="A7" s="80" t="s">
        <v>267</v>
      </c>
      <c r="B7" s="27"/>
      <c r="C7" s="27"/>
      <c r="D7" s="6">
        <v>-1.387E-3</v>
      </c>
      <c r="E7" s="6">
        <v>0.97957000000000005</v>
      </c>
      <c r="G7" s="73"/>
      <c r="H7" s="73"/>
      <c r="I7" s="73"/>
      <c r="J7" s="73"/>
      <c r="K7" s="73"/>
      <c r="L7" s="73"/>
      <c r="M7" s="73"/>
      <c r="N7" s="73"/>
    </row>
    <row r="8" spans="1:14" ht="51">
      <c r="A8" s="80" t="s">
        <v>268</v>
      </c>
      <c r="B8" s="27"/>
      <c r="C8" s="27"/>
      <c r="D8" s="6">
        <v>-6.3948</v>
      </c>
      <c r="E8" s="6">
        <v>0.98899999999999999</v>
      </c>
      <c r="F8" s="83" t="s">
        <v>290</v>
      </c>
    </row>
    <row r="9" spans="1:14">
      <c r="A9" s="80" t="s">
        <v>269</v>
      </c>
      <c r="B9" s="27"/>
      <c r="C9" s="27"/>
      <c r="D9" s="6">
        <v>-1.6719999999999999E-2</v>
      </c>
      <c r="E9" s="6">
        <v>0.75280000000000002</v>
      </c>
    </row>
    <row r="10" spans="1:14">
      <c r="A10" s="80" t="s">
        <v>291</v>
      </c>
      <c r="B10" s="27"/>
      <c r="C10" s="27"/>
      <c r="D10" s="6">
        <v>1.8020000000000001E-2</v>
      </c>
      <c r="E10" s="6">
        <v>0.74878999999999996</v>
      </c>
    </row>
    <row r="11" spans="1:14">
      <c r="A11" s="80" t="s">
        <v>270</v>
      </c>
      <c r="B11" s="27"/>
      <c r="C11" s="27"/>
      <c r="D11" s="6">
        <v>5.1923999999999998E-2</v>
      </c>
      <c r="E11" s="6">
        <v>0.33317000000000002</v>
      </c>
    </row>
    <row r="12" spans="1:14">
      <c r="A12" s="80" t="s">
        <v>271</v>
      </c>
      <c r="B12" s="27"/>
      <c r="C12" s="27"/>
      <c r="D12" s="6">
        <v>0.44742999999999999</v>
      </c>
      <c r="E12" s="6">
        <v>0.49162</v>
      </c>
    </row>
    <row r="13" spans="1:14">
      <c r="A13" s="80" t="s">
        <v>272</v>
      </c>
      <c r="B13" s="27"/>
      <c r="C13" s="27"/>
      <c r="D13" s="6">
        <v>-15.210380000000001</v>
      </c>
      <c r="E13" s="6">
        <v>0.98616000000000004</v>
      </c>
    </row>
    <row r="14" spans="1:14">
      <c r="A14" s="80" t="s">
        <v>273</v>
      </c>
      <c r="B14" s="27"/>
      <c r="C14" s="27"/>
      <c r="D14" s="6">
        <v>-2.648E-2</v>
      </c>
      <c r="E14" s="6">
        <v>0.96860000000000002</v>
      </c>
    </row>
    <row r="15" spans="1:14">
      <c r="A15" s="80" t="s">
        <v>274</v>
      </c>
      <c r="B15" s="27"/>
      <c r="C15" s="27"/>
      <c r="D15" s="6">
        <v>16.341000000000001</v>
      </c>
      <c r="E15" s="6">
        <v>0.98533999999999999</v>
      </c>
    </row>
    <row r="16" spans="1:14">
      <c r="A16" s="80" t="s">
        <v>275</v>
      </c>
      <c r="B16" s="27"/>
      <c r="C16" s="27"/>
      <c r="D16" s="6">
        <v>6.2630000000000005E-2</v>
      </c>
      <c r="E16" s="6">
        <v>0.92400000000000004</v>
      </c>
    </row>
    <row r="17" spans="1:5">
      <c r="A17" s="80" t="s">
        <v>276</v>
      </c>
      <c r="B17" s="27"/>
      <c r="C17" s="27"/>
      <c r="D17" s="6">
        <v>-0.77766000000000002</v>
      </c>
      <c r="E17" s="6">
        <v>0.31548999999999999</v>
      </c>
    </row>
    <row r="18" spans="1:5">
      <c r="A18" s="80" t="s">
        <v>277</v>
      </c>
      <c r="B18" s="27"/>
      <c r="C18" s="27"/>
      <c r="D18" s="6">
        <v>0.36030000000000001</v>
      </c>
      <c r="E18" s="6">
        <v>0.61240000000000006</v>
      </c>
    </row>
    <row r="19" spans="1:5">
      <c r="A19" s="80" t="s">
        <v>278</v>
      </c>
      <c r="B19" s="27"/>
      <c r="C19" s="27"/>
      <c r="D19" s="6">
        <v>0.39377000000000001</v>
      </c>
      <c r="E19" s="6">
        <v>0.76817000000000002</v>
      </c>
    </row>
    <row r="20" spans="1:5">
      <c r="A20" s="80" t="s">
        <v>279</v>
      </c>
      <c r="B20" s="27"/>
      <c r="C20" s="27"/>
      <c r="D20" s="6">
        <v>-9.8150000000000001E-2</v>
      </c>
      <c r="E20" s="6">
        <v>0.87292000000000003</v>
      </c>
    </row>
    <row r="21" spans="1:5">
      <c r="A21" s="80" t="s">
        <v>280</v>
      </c>
      <c r="B21" s="27"/>
      <c r="C21" s="27"/>
      <c r="D21" s="6">
        <v>-14.580590000000001</v>
      </c>
      <c r="E21" s="6">
        <v>0.98689000000000004</v>
      </c>
    </row>
    <row r="22" spans="1:5">
      <c r="A22" s="80" t="s">
        <v>281</v>
      </c>
      <c r="B22" s="27"/>
      <c r="C22" s="27"/>
      <c r="D22" s="6">
        <v>-0.39684000000000003</v>
      </c>
      <c r="E22" s="6">
        <v>0.50549999999999995</v>
      </c>
    </row>
    <row r="23" spans="1:5">
      <c r="A23" s="80" t="s">
        <v>282</v>
      </c>
      <c r="B23" s="27"/>
      <c r="C23" s="27"/>
      <c r="D23" s="6">
        <v>3.3099999999999997E-2</v>
      </c>
      <c r="E23" s="6">
        <v>0.95760000000000001</v>
      </c>
    </row>
    <row r="24" spans="1:5">
      <c r="A24" s="80" t="s">
        <v>283</v>
      </c>
      <c r="B24" s="27"/>
      <c r="C24" s="27"/>
      <c r="D24" s="6">
        <v>-0.34738000000000002</v>
      </c>
      <c r="E24" s="6">
        <v>0.59894999999999998</v>
      </c>
    </row>
    <row r="25" spans="1:5">
      <c r="A25" s="80" t="s">
        <v>284</v>
      </c>
      <c r="B25" s="27"/>
      <c r="C25" s="27"/>
      <c r="D25" s="6">
        <v>-14.401070000000001</v>
      </c>
      <c r="E25" s="6">
        <v>0.98695999999999995</v>
      </c>
    </row>
    <row r="26" spans="1:5">
      <c r="A26" s="80" t="s">
        <v>206</v>
      </c>
      <c r="B26" s="27"/>
      <c r="C26" s="27"/>
      <c r="D26" s="6" t="s">
        <v>232</v>
      </c>
      <c r="E26" s="6" t="s">
        <v>232</v>
      </c>
    </row>
    <row r="27" spans="1:5">
      <c r="A27" s="80" t="s">
        <v>207</v>
      </c>
      <c r="B27" s="27"/>
      <c r="C27" s="27"/>
      <c r="D27" s="6">
        <v>0.18479000000000001</v>
      </c>
      <c r="E27" s="6">
        <v>0.88861000000000001</v>
      </c>
    </row>
    <row r="28" spans="1:5">
      <c r="A28" s="80" t="s">
        <v>208</v>
      </c>
      <c r="B28" s="27"/>
      <c r="C28" s="27"/>
      <c r="D28" s="6">
        <v>-14.70152</v>
      </c>
      <c r="E28" s="6">
        <v>0.98492000000000002</v>
      </c>
    </row>
    <row r="29" spans="1:5">
      <c r="A29" s="80" t="s">
        <v>209</v>
      </c>
      <c r="B29" s="27"/>
      <c r="C29" s="27"/>
      <c r="D29" s="6">
        <v>0.34131</v>
      </c>
      <c r="E29" s="6">
        <v>0.83150999999999997</v>
      </c>
    </row>
    <row r="30" spans="1:5">
      <c r="A30" s="80" t="s">
        <v>285</v>
      </c>
      <c r="B30" s="27"/>
      <c r="C30" s="27"/>
      <c r="D30" s="6" t="s">
        <v>232</v>
      </c>
      <c r="E30" s="6" t="s">
        <v>232</v>
      </c>
    </row>
    <row r="31" spans="1:5">
      <c r="A31" s="80" t="s">
        <v>286</v>
      </c>
      <c r="B31" s="27"/>
      <c r="C31" s="27"/>
      <c r="D31" s="6">
        <v>-0.30080000000000001</v>
      </c>
      <c r="E31" s="6">
        <v>0.62670000000000003</v>
      </c>
    </row>
    <row r="32" spans="1:5">
      <c r="A32" s="80" t="s">
        <v>287</v>
      </c>
      <c r="B32" s="27"/>
      <c r="C32" s="27"/>
      <c r="D32" s="6">
        <v>-0.71014999999999995</v>
      </c>
      <c r="E32" s="6">
        <v>0.27012000000000003</v>
      </c>
    </row>
    <row r="33" spans="1:5">
      <c r="A33" s="80" t="s">
        <v>288</v>
      </c>
      <c r="B33" s="27"/>
      <c r="C33" s="27"/>
      <c r="D33" s="6">
        <v>-0.36325000000000002</v>
      </c>
      <c r="E33" s="6">
        <v>0.57177</v>
      </c>
    </row>
    <row r="34" spans="1:5">
      <c r="A34" s="80" t="s">
        <v>218</v>
      </c>
      <c r="B34" s="27"/>
      <c r="C34" s="27"/>
      <c r="D34" s="6">
        <v>14.94811</v>
      </c>
      <c r="E34" s="6">
        <v>0.98740000000000006</v>
      </c>
    </row>
    <row r="35" spans="1:5">
      <c r="A35" s="80" t="s">
        <v>219</v>
      </c>
      <c r="B35" s="27"/>
      <c r="C35" s="27"/>
      <c r="D35" s="6">
        <v>-15.80132</v>
      </c>
      <c r="E35" s="6">
        <v>0.98770000000000002</v>
      </c>
    </row>
    <row r="36" spans="1:5">
      <c r="A36" s="80" t="s">
        <v>292</v>
      </c>
      <c r="B36" s="27"/>
      <c r="C36" s="27"/>
      <c r="D36" s="6"/>
      <c r="E36" s="6">
        <v>0.99087000000000003</v>
      </c>
    </row>
    <row r="37" spans="1:5">
      <c r="A37" s="80" t="s">
        <v>221</v>
      </c>
      <c r="B37" s="27"/>
      <c r="C37" s="27"/>
      <c r="D37" s="6">
        <v>0.14974999999999999</v>
      </c>
      <c r="E37" s="6">
        <v>0.79710000000000003</v>
      </c>
    </row>
    <row r="38" spans="1:5">
      <c r="A38" s="80" t="s">
        <v>222</v>
      </c>
      <c r="B38" s="27"/>
      <c r="C38" s="27"/>
      <c r="D38" s="6">
        <v>0.30077999999999999</v>
      </c>
      <c r="E38" s="6">
        <v>0.61539999999999995</v>
      </c>
    </row>
    <row r="39" spans="1:5">
      <c r="A39" s="81" t="s">
        <v>289</v>
      </c>
      <c r="B39" s="82"/>
      <c r="C39" s="82"/>
      <c r="D39" s="6">
        <v>0.72711000000000003</v>
      </c>
      <c r="E39" s="6">
        <v>0.2707</v>
      </c>
    </row>
    <row r="42" spans="1:5">
      <c r="A42" s="37" t="s">
        <v>234</v>
      </c>
    </row>
    <row r="43" spans="1:5">
      <c r="A43" t="s">
        <v>236</v>
      </c>
    </row>
    <row r="44" spans="1:5">
      <c r="A44" t="s">
        <v>237</v>
      </c>
    </row>
    <row r="45" spans="1:5">
      <c r="A45" t="s">
        <v>293</v>
      </c>
    </row>
    <row r="46" spans="1:5">
      <c r="A46" t="s">
        <v>238</v>
      </c>
    </row>
    <row r="47" spans="1:5">
      <c r="A47" t="s">
        <v>239</v>
      </c>
    </row>
    <row r="48" spans="1:5">
      <c r="A48" t="s">
        <v>240</v>
      </c>
    </row>
    <row r="49" spans="1:1">
      <c r="A49" t="s">
        <v>241</v>
      </c>
    </row>
  </sheetData>
  <mergeCells count="3">
    <mergeCell ref="G3:N7"/>
    <mergeCell ref="A2:E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RPDR Effect Estimates</vt:lpstr>
      <vt:lpstr>Bottom Two - Unit bivariate eff</vt:lpstr>
      <vt:lpstr>Bottom Two 2 wo quality of out</vt:lpstr>
      <vt:lpstr>Delta B Comparisons</vt:lpstr>
      <vt:lpstr>Interactions_Bottom2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2021-02-13T06:04:59Z</dcterms:modified>
</cp:coreProperties>
</file>