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180" windowHeight="4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2" i="1" l="1"/>
  <c r="H32" i="1"/>
  <c r="I32" i="1"/>
  <c r="G33" i="1"/>
  <c r="H33" i="1"/>
  <c r="I33" i="1"/>
  <c r="G34" i="1"/>
  <c r="H34" i="1"/>
  <c r="I34" i="1"/>
  <c r="G35" i="1"/>
  <c r="H35" i="1"/>
  <c r="I35" i="1"/>
  <c r="F33" i="1"/>
  <c r="F32" i="1"/>
  <c r="C29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E32" i="1"/>
  <c r="C33" i="1"/>
  <c r="D34" i="1"/>
  <c r="D35" i="1"/>
  <c r="E35" i="1"/>
  <c r="B30" i="1"/>
  <c r="B32" i="1"/>
  <c r="B33" i="1"/>
  <c r="B29" i="1"/>
  <c r="H24" i="1"/>
  <c r="H26" i="1"/>
  <c r="H27" i="1"/>
  <c r="G25" i="1"/>
  <c r="G26" i="1"/>
  <c r="G27" i="1"/>
  <c r="G24" i="1"/>
  <c r="F24" i="1"/>
  <c r="D22" i="1"/>
  <c r="E22" i="1"/>
  <c r="F22" i="1"/>
  <c r="G22" i="1"/>
  <c r="D23" i="1"/>
  <c r="E23" i="1"/>
  <c r="F23" i="1"/>
  <c r="G23" i="1"/>
  <c r="H23" i="1"/>
  <c r="D24" i="1"/>
  <c r="D32" i="1" s="1"/>
  <c r="E24" i="1"/>
  <c r="D25" i="1"/>
  <c r="D33" i="1" s="1"/>
  <c r="E25" i="1"/>
  <c r="E33" i="1" s="1"/>
  <c r="F25" i="1"/>
  <c r="D26" i="1"/>
  <c r="E26" i="1"/>
  <c r="E34" i="1" s="1"/>
  <c r="F26" i="1"/>
  <c r="F34" i="1" s="1"/>
  <c r="D27" i="1"/>
  <c r="E27" i="1"/>
  <c r="F27" i="1"/>
  <c r="F35" i="1" s="1"/>
  <c r="C23" i="1"/>
  <c r="C31" i="1" s="1"/>
  <c r="C24" i="1"/>
  <c r="C32" i="1" s="1"/>
  <c r="C25" i="1"/>
  <c r="C26" i="1"/>
  <c r="C34" i="1" s="1"/>
  <c r="C27" i="1"/>
  <c r="C35" i="1" s="1"/>
  <c r="C21" i="1"/>
  <c r="D21" i="1"/>
  <c r="E21" i="1"/>
  <c r="F21" i="1"/>
  <c r="G21" i="1"/>
  <c r="H21" i="1"/>
  <c r="C22" i="1"/>
  <c r="C30" i="1" s="1"/>
  <c r="B21" i="1"/>
  <c r="B23" i="1"/>
  <c r="B31" i="1" s="1"/>
  <c r="B24" i="1"/>
  <c r="B25" i="1"/>
  <c r="B26" i="1"/>
  <c r="B34" i="1" s="1"/>
  <c r="B27" i="1"/>
  <c r="B35" i="1" s="1"/>
  <c r="B22" i="1"/>
  <c r="C19" i="1"/>
  <c r="D19" i="1"/>
  <c r="E19" i="1"/>
  <c r="F19" i="1"/>
  <c r="G19" i="1"/>
  <c r="H19" i="1"/>
  <c r="H22" i="1" s="1"/>
  <c r="I19" i="1"/>
  <c r="I24" i="1" s="1"/>
  <c r="B19" i="1"/>
  <c r="C16" i="1"/>
  <c r="D16" i="1"/>
  <c r="E16" i="1"/>
  <c r="F16" i="1"/>
  <c r="G16" i="1"/>
  <c r="H16" i="1"/>
  <c r="I16" i="1"/>
  <c r="B16" i="1"/>
  <c r="C6" i="1"/>
  <c r="D6" i="1"/>
  <c r="E6" i="1"/>
  <c r="B6" i="1"/>
  <c r="C8" i="1"/>
  <c r="D8" i="1"/>
  <c r="E8" i="1"/>
  <c r="F8" i="1"/>
  <c r="G8" i="1"/>
  <c r="H8" i="1"/>
  <c r="B8" i="1"/>
  <c r="C7" i="1"/>
  <c r="D7" i="1"/>
  <c r="E7" i="1"/>
  <c r="F7" i="1"/>
  <c r="B7" i="1"/>
  <c r="C9" i="1"/>
  <c r="D9" i="1"/>
  <c r="E9" i="1"/>
  <c r="F9" i="1"/>
  <c r="B9" i="1"/>
  <c r="C12" i="1"/>
  <c r="D12" i="1"/>
  <c r="E12" i="1"/>
  <c r="F12" i="1"/>
  <c r="G12" i="1"/>
  <c r="B12" i="1"/>
  <c r="C5" i="1"/>
  <c r="D5" i="1"/>
  <c r="E5" i="1"/>
  <c r="F5" i="1"/>
  <c r="G5" i="1"/>
  <c r="H5" i="1"/>
  <c r="I5" i="1"/>
  <c r="B5" i="1"/>
  <c r="C4" i="1"/>
  <c r="D4" i="1"/>
  <c r="E4" i="1"/>
  <c r="F4" i="1"/>
  <c r="G4" i="1"/>
  <c r="H4" i="1"/>
  <c r="I4" i="1"/>
  <c r="B4" i="1"/>
  <c r="C3" i="1"/>
  <c r="D3" i="1"/>
  <c r="E3" i="1"/>
  <c r="F3" i="1"/>
  <c r="G3" i="1"/>
  <c r="H3" i="1"/>
  <c r="I3" i="1"/>
  <c r="B3" i="1"/>
  <c r="I22" i="1" l="1"/>
  <c r="I23" i="1"/>
  <c r="I27" i="1"/>
  <c r="I25" i="1"/>
  <c r="I26" i="1"/>
  <c r="I21" i="1"/>
  <c r="H25" i="1"/>
</calcChain>
</file>

<file path=xl/sharedStrings.xml><?xml version="1.0" encoding="utf-8"?>
<sst xmlns="http://schemas.openxmlformats.org/spreadsheetml/2006/main" count="43" uniqueCount="19">
  <si>
    <t>Mode of Transportation</t>
  </si>
  <si>
    <t>Number of attendees-&gt;</t>
  </si>
  <si>
    <t>Mega Bus (Round-Trip)</t>
  </si>
  <si>
    <t>Peter Pan (Round-Trip)</t>
  </si>
  <si>
    <t>AMTRAK (Round-trip)</t>
  </si>
  <si>
    <t>Budget Car (Economy)</t>
  </si>
  <si>
    <t>Budget Car (Minivan)</t>
  </si>
  <si>
    <t>Budget Car (Mid-Size)</t>
  </si>
  <si>
    <t>Zipcar</t>
  </si>
  <si>
    <t>Programming Contest Team</t>
  </si>
  <si>
    <t>Hotel (Discounted)</t>
  </si>
  <si>
    <t>Conference Registration</t>
  </si>
  <si>
    <t>Hackfest Fee</t>
  </si>
  <si>
    <t>Costs with transportation</t>
  </si>
  <si>
    <t>Cost-&gt;</t>
  </si>
  <si>
    <t>N/A</t>
  </si>
  <si>
    <t>Price per Person</t>
  </si>
  <si>
    <t>Accomodations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</si>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</sst>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5" workbookViewId="0">
      <selection activeCell="K35" sqref="K35"/>
    </sheetView>
  </sheetViews>
  <sheetFormatPr defaultRowHeight="15" x14ac:dyDescent="0.25"/>
  <cols>
    <col min="1" max="1" width="26" bestFit="1" customWidth="1"/>
    <col min="2" max="2" width="9.140625" customWidth="1"/>
  </cols>
  <sheetData>
    <row r="1" spans="1:9" x14ac:dyDescent="0.25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5">
        <v>5</v>
      </c>
      <c r="G1" s="5">
        <v>6</v>
      </c>
      <c r="H1" s="5">
        <v>7</v>
      </c>
      <c r="I1" s="5">
        <v>8</v>
      </c>
    </row>
    <row r="2" spans="1:9" x14ac:dyDescent="0.25">
      <c r="A2" s="1" t="s">
        <v>0</v>
      </c>
      <c r="F2" s="3"/>
      <c r="G2" s="3"/>
      <c r="H2" s="3"/>
      <c r="I2" s="3"/>
    </row>
    <row r="3" spans="1:9" x14ac:dyDescent="0.25">
      <c r="A3" s="2" t="s">
        <v>2</v>
      </c>
      <c r="B3">
        <f>B1*43</f>
        <v>43</v>
      </c>
      <c r="C3">
        <f t="shared" ref="C3:I3" si="0">C1*43</f>
        <v>86</v>
      </c>
      <c r="D3">
        <f t="shared" si="0"/>
        <v>129</v>
      </c>
      <c r="E3">
        <f t="shared" si="0"/>
        <v>172</v>
      </c>
      <c r="F3" s="3">
        <f t="shared" si="0"/>
        <v>215</v>
      </c>
      <c r="G3" s="3">
        <f t="shared" si="0"/>
        <v>258</v>
      </c>
      <c r="H3" s="3">
        <f t="shared" si="0"/>
        <v>301</v>
      </c>
      <c r="I3" s="3">
        <f t="shared" si="0"/>
        <v>344</v>
      </c>
    </row>
    <row r="4" spans="1:9" x14ac:dyDescent="0.25">
      <c r="A4" s="2" t="s">
        <v>3</v>
      </c>
      <c r="B4">
        <f>B1*60</f>
        <v>60</v>
      </c>
      <c r="C4">
        <f t="shared" ref="C4:I4" si="1">C1*60</f>
        <v>120</v>
      </c>
      <c r="D4">
        <f t="shared" si="1"/>
        <v>180</v>
      </c>
      <c r="E4">
        <f t="shared" si="1"/>
        <v>240</v>
      </c>
      <c r="F4" s="3">
        <f t="shared" si="1"/>
        <v>300</v>
      </c>
      <c r="G4" s="3">
        <f t="shared" si="1"/>
        <v>360</v>
      </c>
      <c r="H4" s="3">
        <f t="shared" si="1"/>
        <v>420</v>
      </c>
      <c r="I4" s="3">
        <f t="shared" si="1"/>
        <v>480</v>
      </c>
    </row>
    <row r="5" spans="1:9" x14ac:dyDescent="0.25">
      <c r="A5" s="2" t="s">
        <v>4</v>
      </c>
      <c r="B5">
        <f>B1*94</f>
        <v>94</v>
      </c>
      <c r="C5">
        <f t="shared" ref="C5:I5" si="2">C1*94</f>
        <v>188</v>
      </c>
      <c r="D5">
        <f t="shared" si="2"/>
        <v>282</v>
      </c>
      <c r="E5">
        <f t="shared" si="2"/>
        <v>376</v>
      </c>
      <c r="F5" s="3">
        <f t="shared" si="2"/>
        <v>470</v>
      </c>
      <c r="G5" s="3">
        <f t="shared" si="2"/>
        <v>564</v>
      </c>
      <c r="H5" s="3">
        <f t="shared" si="2"/>
        <v>658</v>
      </c>
      <c r="I5" s="3">
        <f t="shared" si="2"/>
        <v>752</v>
      </c>
    </row>
    <row r="6" spans="1:9" x14ac:dyDescent="0.25">
      <c r="A6" s="2" t="s">
        <v>5</v>
      </c>
      <c r="B6">
        <f>76+22+45+10</f>
        <v>153</v>
      </c>
      <c r="C6">
        <f t="shared" ref="C6:E6" si="3">76+22+45+10</f>
        <v>153</v>
      </c>
      <c r="D6">
        <f t="shared" si="3"/>
        <v>153</v>
      </c>
      <c r="E6">
        <f t="shared" si="3"/>
        <v>153</v>
      </c>
      <c r="F6" s="4" t="s">
        <v>15</v>
      </c>
      <c r="G6" s="4" t="s">
        <v>15</v>
      </c>
      <c r="H6" s="4" t="s">
        <v>15</v>
      </c>
      <c r="I6" s="4" t="s">
        <v>15</v>
      </c>
    </row>
    <row r="7" spans="1:9" x14ac:dyDescent="0.25">
      <c r="A7" s="2" t="s">
        <v>7</v>
      </c>
      <c r="B7">
        <f>87+22+45+10</f>
        <v>164</v>
      </c>
      <c r="C7">
        <f t="shared" ref="C7:F7" si="4">87+22+45+10</f>
        <v>164</v>
      </c>
      <c r="D7">
        <f t="shared" si="4"/>
        <v>164</v>
      </c>
      <c r="E7">
        <f t="shared" si="4"/>
        <v>164</v>
      </c>
      <c r="F7" s="4">
        <f t="shared" si="4"/>
        <v>164</v>
      </c>
      <c r="G7" s="4" t="s">
        <v>15</v>
      </c>
      <c r="H7" s="4" t="s">
        <v>15</v>
      </c>
      <c r="I7" s="4" t="s">
        <v>15</v>
      </c>
    </row>
    <row r="8" spans="1:9" x14ac:dyDescent="0.25">
      <c r="A8" s="2" t="s">
        <v>6</v>
      </c>
      <c r="B8">
        <f>190+22+45+10</f>
        <v>267</v>
      </c>
      <c r="C8">
        <f t="shared" ref="C8:H8" si="5">190+22+45+10</f>
        <v>267</v>
      </c>
      <c r="D8">
        <f t="shared" si="5"/>
        <v>267</v>
      </c>
      <c r="E8">
        <f t="shared" si="5"/>
        <v>267</v>
      </c>
      <c r="F8" s="4">
        <f t="shared" si="5"/>
        <v>267</v>
      </c>
      <c r="G8" s="4">
        <f t="shared" si="5"/>
        <v>267</v>
      </c>
      <c r="H8" s="4">
        <f t="shared" si="5"/>
        <v>267</v>
      </c>
      <c r="I8" s="4" t="s">
        <v>15</v>
      </c>
    </row>
    <row r="9" spans="1:9" x14ac:dyDescent="0.25">
      <c r="A9" s="2" t="s">
        <v>8</v>
      </c>
      <c r="B9">
        <f>(77*2)+25+6</f>
        <v>185</v>
      </c>
      <c r="C9">
        <f t="shared" ref="C9:F9" si="6">(77*2)+25+6</f>
        <v>185</v>
      </c>
      <c r="D9">
        <f t="shared" si="6"/>
        <v>185</v>
      </c>
      <c r="E9">
        <f t="shared" si="6"/>
        <v>185</v>
      </c>
      <c r="F9" s="4">
        <f t="shared" si="6"/>
        <v>185</v>
      </c>
      <c r="G9" s="4" t="s">
        <v>15</v>
      </c>
      <c r="H9" s="4" t="s">
        <v>15</v>
      </c>
      <c r="I9" s="4" t="s">
        <v>15</v>
      </c>
    </row>
    <row r="10" spans="1:9" x14ac:dyDescent="0.25">
      <c r="A10" s="2"/>
      <c r="F10" s="4"/>
      <c r="G10" s="4"/>
      <c r="H10" s="4"/>
      <c r="I10" s="4"/>
    </row>
    <row r="11" spans="1:9" x14ac:dyDescent="0.25">
      <c r="A11" s="1" t="s">
        <v>17</v>
      </c>
      <c r="F11" s="3"/>
      <c r="G11" s="3"/>
      <c r="H11" s="3"/>
      <c r="I11" s="3"/>
    </row>
    <row r="12" spans="1:9" x14ac:dyDescent="0.25">
      <c r="A12" s="2" t="s">
        <v>10</v>
      </c>
      <c r="B12">
        <f>109</f>
        <v>109</v>
      </c>
      <c r="C12">
        <f>109</f>
        <v>109</v>
      </c>
      <c r="D12">
        <f>109</f>
        <v>109</v>
      </c>
      <c r="E12">
        <f>109</f>
        <v>109</v>
      </c>
      <c r="F12" s="3">
        <f>109</f>
        <v>109</v>
      </c>
      <c r="G12" s="3">
        <f>109</f>
        <v>109</v>
      </c>
      <c r="H12" s="3">
        <v>109</v>
      </c>
      <c r="I12" s="3">
        <v>109</v>
      </c>
    </row>
    <row r="13" spans="1:9" x14ac:dyDescent="0.25">
      <c r="A13" s="2"/>
      <c r="F13" s="3"/>
      <c r="G13" s="3"/>
      <c r="H13" s="3"/>
      <c r="I13" s="3"/>
    </row>
    <row r="14" spans="1:9" x14ac:dyDescent="0.25">
      <c r="A14" s="1" t="s">
        <v>18</v>
      </c>
      <c r="F14" s="3"/>
      <c r="G14" s="3"/>
      <c r="H14" s="3"/>
      <c r="I14" s="3"/>
    </row>
    <row r="15" spans="1:9" x14ac:dyDescent="0.25">
      <c r="A15" s="2" t="s">
        <v>9</v>
      </c>
      <c r="B15">
        <v>200</v>
      </c>
      <c r="C15">
        <v>200</v>
      </c>
      <c r="D15">
        <v>200</v>
      </c>
      <c r="F15" s="3"/>
      <c r="G15" s="3"/>
      <c r="H15" s="3"/>
      <c r="I15" s="3"/>
    </row>
    <row r="16" spans="1:9" x14ac:dyDescent="0.25">
      <c r="A16" s="2" t="s">
        <v>11</v>
      </c>
      <c r="B16">
        <f>B1*50</f>
        <v>50</v>
      </c>
      <c r="C16">
        <f t="shared" ref="C16:I16" si="7">C1*50</f>
        <v>100</v>
      </c>
      <c r="D16">
        <f t="shared" si="7"/>
        <v>150</v>
      </c>
      <c r="E16">
        <f t="shared" si="7"/>
        <v>200</v>
      </c>
      <c r="F16" s="3">
        <f t="shared" si="7"/>
        <v>250</v>
      </c>
      <c r="G16" s="3">
        <f t="shared" si="7"/>
        <v>300</v>
      </c>
      <c r="H16" s="3">
        <f t="shared" si="7"/>
        <v>350</v>
      </c>
      <c r="I16" s="3">
        <f t="shared" si="7"/>
        <v>400</v>
      </c>
    </row>
    <row r="17" spans="1:9" x14ac:dyDescent="0.25">
      <c r="A17" s="2" t="s">
        <v>12</v>
      </c>
      <c r="B17">
        <v>0</v>
      </c>
      <c r="C17">
        <v>0</v>
      </c>
      <c r="D17">
        <v>0</v>
      </c>
      <c r="E17">
        <v>0</v>
      </c>
      <c r="F17" s="3">
        <v>0</v>
      </c>
      <c r="G17" s="3">
        <v>0</v>
      </c>
      <c r="H17" s="3">
        <v>0</v>
      </c>
      <c r="I17" s="3">
        <v>0</v>
      </c>
    </row>
    <row r="18" spans="1:9" x14ac:dyDescent="0.25">
      <c r="F18" s="3"/>
      <c r="G18" s="3"/>
      <c r="H18" s="3"/>
      <c r="I18" s="3"/>
    </row>
    <row r="19" spans="1:9" x14ac:dyDescent="0.25">
      <c r="A19" s="1" t="s">
        <v>14</v>
      </c>
      <c r="B19">
        <f>SUM(B12:B17)</f>
        <v>359</v>
      </c>
      <c r="C19">
        <f t="shared" ref="C19:I19" si="8">SUM(C12:C17)</f>
        <v>409</v>
      </c>
      <c r="D19">
        <f t="shared" si="8"/>
        <v>459</v>
      </c>
      <c r="E19">
        <f t="shared" si="8"/>
        <v>309</v>
      </c>
      <c r="F19" s="3">
        <f t="shared" si="8"/>
        <v>359</v>
      </c>
      <c r="G19" s="3">
        <f t="shared" si="8"/>
        <v>409</v>
      </c>
      <c r="H19" s="3">
        <f t="shared" si="8"/>
        <v>459</v>
      </c>
      <c r="I19" s="3">
        <f t="shared" si="8"/>
        <v>509</v>
      </c>
    </row>
    <row r="20" spans="1:9" x14ac:dyDescent="0.25">
      <c r="A20" s="1" t="s">
        <v>13</v>
      </c>
      <c r="F20" s="3"/>
      <c r="G20" s="3"/>
      <c r="H20" s="3"/>
      <c r="I20" s="3"/>
    </row>
    <row r="21" spans="1:9" x14ac:dyDescent="0.25">
      <c r="A21" s="2" t="s">
        <v>2</v>
      </c>
      <c r="B21">
        <f>B$19+B3</f>
        <v>402</v>
      </c>
      <c r="C21">
        <f t="shared" ref="C21:I21" si="9">C$19+C3</f>
        <v>495</v>
      </c>
      <c r="D21">
        <f t="shared" si="9"/>
        <v>588</v>
      </c>
      <c r="E21">
        <f t="shared" si="9"/>
        <v>481</v>
      </c>
      <c r="F21" s="3">
        <f t="shared" si="9"/>
        <v>574</v>
      </c>
      <c r="G21" s="3">
        <f t="shared" si="9"/>
        <v>667</v>
      </c>
      <c r="H21" s="3">
        <f t="shared" si="9"/>
        <v>760</v>
      </c>
      <c r="I21" s="3">
        <f t="shared" si="9"/>
        <v>853</v>
      </c>
    </row>
    <row r="22" spans="1:9" x14ac:dyDescent="0.25">
      <c r="A22" s="2" t="s">
        <v>3</v>
      </c>
      <c r="B22">
        <f>B$19+B4</f>
        <v>419</v>
      </c>
      <c r="C22">
        <f>C$19+C4</f>
        <v>529</v>
      </c>
      <c r="D22">
        <f t="shared" ref="D22:I22" si="10">D$19+D4</f>
        <v>639</v>
      </c>
      <c r="E22">
        <f t="shared" si="10"/>
        <v>549</v>
      </c>
      <c r="F22" s="3">
        <f t="shared" si="10"/>
        <v>659</v>
      </c>
      <c r="G22" s="3">
        <f t="shared" si="10"/>
        <v>769</v>
      </c>
      <c r="H22" s="3">
        <f t="shared" si="10"/>
        <v>879</v>
      </c>
      <c r="I22" s="3">
        <f t="shared" si="10"/>
        <v>989</v>
      </c>
    </row>
    <row r="23" spans="1:9" x14ac:dyDescent="0.25">
      <c r="A23" s="2" t="s">
        <v>4</v>
      </c>
      <c r="B23">
        <f>B$19+B5</f>
        <v>453</v>
      </c>
      <c r="C23">
        <f>C$19+C5</f>
        <v>597</v>
      </c>
      <c r="D23">
        <f t="shared" ref="D23:I23" si="11">D$19+D5</f>
        <v>741</v>
      </c>
      <c r="E23">
        <f t="shared" si="11"/>
        <v>685</v>
      </c>
      <c r="F23" s="3">
        <f t="shared" si="11"/>
        <v>829</v>
      </c>
      <c r="G23" s="3">
        <f t="shared" si="11"/>
        <v>973</v>
      </c>
      <c r="H23" s="3">
        <f t="shared" si="11"/>
        <v>1117</v>
      </c>
      <c r="I23" s="3">
        <f t="shared" si="11"/>
        <v>1261</v>
      </c>
    </row>
    <row r="24" spans="1:9" x14ac:dyDescent="0.25">
      <c r="A24" s="2" t="s">
        <v>5</v>
      </c>
      <c r="B24">
        <f>B$19+B6</f>
        <v>512</v>
      </c>
      <c r="C24">
        <f>C$19+C6</f>
        <v>562</v>
      </c>
      <c r="D24">
        <f>D$19+D6</f>
        <v>612</v>
      </c>
      <c r="E24">
        <f>E$19+E6</f>
        <v>462</v>
      </c>
      <c r="F24" s="3" t="str">
        <f>IFERROR(F$19+F6,"")</f>
        <v/>
      </c>
      <c r="G24" s="3" t="str">
        <f>IFERROR(G$19+G6,"")</f>
        <v/>
      </c>
      <c r="H24" s="3" t="str">
        <f t="shared" ref="H24:I24" si="12">IFERROR(H$19+H6,"")</f>
        <v/>
      </c>
      <c r="I24" s="3" t="str">
        <f t="shared" si="12"/>
        <v/>
      </c>
    </row>
    <row r="25" spans="1:9" x14ac:dyDescent="0.25">
      <c r="A25" s="2" t="s">
        <v>7</v>
      </c>
      <c r="B25">
        <f>B$19+B7</f>
        <v>523</v>
      </c>
      <c r="C25">
        <f>C$19+C7</f>
        <v>573</v>
      </c>
      <c r="D25">
        <f>D$19+D7</f>
        <v>623</v>
      </c>
      <c r="E25">
        <f>E$19+E7</f>
        <v>473</v>
      </c>
      <c r="F25" s="3">
        <f>F$19+F7</f>
        <v>523</v>
      </c>
      <c r="G25" s="3" t="str">
        <f t="shared" ref="G25:I25" si="13">IFERROR(G$19+G7,"")</f>
        <v/>
      </c>
      <c r="H25" s="3" t="str">
        <f t="shared" si="13"/>
        <v/>
      </c>
      <c r="I25" s="3" t="str">
        <f t="shared" si="13"/>
        <v/>
      </c>
    </row>
    <row r="26" spans="1:9" x14ac:dyDescent="0.25">
      <c r="A26" s="2" t="s">
        <v>6</v>
      </c>
      <c r="B26">
        <f>B$19+B8</f>
        <v>626</v>
      </c>
      <c r="C26">
        <f>C$19+C8</f>
        <v>676</v>
      </c>
      <c r="D26">
        <f>D$19+D8</f>
        <v>726</v>
      </c>
      <c r="E26">
        <f>E$19+E8</f>
        <v>576</v>
      </c>
      <c r="F26" s="3">
        <f>F$19+F8</f>
        <v>626</v>
      </c>
      <c r="G26" s="3">
        <f t="shared" ref="G26:I26" si="14">IFERROR(G$19+G8,"")</f>
        <v>676</v>
      </c>
      <c r="H26" s="3">
        <f t="shared" si="14"/>
        <v>726</v>
      </c>
      <c r="I26" s="3" t="str">
        <f t="shared" si="14"/>
        <v/>
      </c>
    </row>
    <row r="27" spans="1:9" x14ac:dyDescent="0.25">
      <c r="A27" s="2" t="s">
        <v>8</v>
      </c>
      <c r="B27">
        <f>B$19+B9</f>
        <v>544</v>
      </c>
      <c r="C27">
        <f>C$19+C9</f>
        <v>594</v>
      </c>
      <c r="D27">
        <f>D$19+D9</f>
        <v>644</v>
      </c>
      <c r="E27">
        <f>E$19+E9</f>
        <v>494</v>
      </c>
      <c r="F27" s="3">
        <f>F$19+F9</f>
        <v>544</v>
      </c>
      <c r="G27" s="3" t="str">
        <f t="shared" ref="G27:I27" si="15">IFERROR(G$19+G9,"")</f>
        <v/>
      </c>
      <c r="H27" s="3" t="str">
        <f t="shared" si="15"/>
        <v/>
      </c>
      <c r="I27" s="3" t="str">
        <f t="shared" si="15"/>
        <v/>
      </c>
    </row>
    <row r="28" spans="1:9" x14ac:dyDescent="0.25">
      <c r="A28" s="1" t="s">
        <v>16</v>
      </c>
    </row>
    <row r="29" spans="1:9" x14ac:dyDescent="0.25">
      <c r="A29" s="2" t="s">
        <v>2</v>
      </c>
      <c r="B29">
        <f>B21/B$1</f>
        <v>402</v>
      </c>
      <c r="C29">
        <f t="shared" ref="C29:I29" si="16">C21/C$1</f>
        <v>247.5</v>
      </c>
      <c r="D29">
        <f t="shared" si="16"/>
        <v>196</v>
      </c>
      <c r="E29">
        <f t="shared" si="16"/>
        <v>120.25</v>
      </c>
      <c r="F29">
        <f t="shared" si="16"/>
        <v>114.8</v>
      </c>
      <c r="G29">
        <f t="shared" si="16"/>
        <v>111.16666666666667</v>
      </c>
      <c r="H29">
        <f t="shared" si="16"/>
        <v>108.57142857142857</v>
      </c>
      <c r="I29">
        <f t="shared" si="16"/>
        <v>106.625</v>
      </c>
    </row>
    <row r="30" spans="1:9" x14ac:dyDescent="0.25">
      <c r="A30" s="2" t="s">
        <v>3</v>
      </c>
      <c r="B30">
        <f t="shared" ref="B30:I35" si="17">B22/B$1</f>
        <v>419</v>
      </c>
      <c r="C30">
        <f t="shared" si="17"/>
        <v>264.5</v>
      </c>
      <c r="D30">
        <f t="shared" si="17"/>
        <v>213</v>
      </c>
      <c r="E30">
        <f t="shared" si="17"/>
        <v>137.25</v>
      </c>
      <c r="F30">
        <f t="shared" si="17"/>
        <v>131.80000000000001</v>
      </c>
      <c r="G30">
        <f t="shared" si="17"/>
        <v>128.16666666666666</v>
      </c>
      <c r="H30">
        <f t="shared" si="17"/>
        <v>125.57142857142857</v>
      </c>
      <c r="I30">
        <f t="shared" si="17"/>
        <v>123.625</v>
      </c>
    </row>
    <row r="31" spans="1:9" x14ac:dyDescent="0.25">
      <c r="A31" s="2" t="s">
        <v>4</v>
      </c>
      <c r="B31">
        <f t="shared" si="17"/>
        <v>453</v>
      </c>
      <c r="C31">
        <f t="shared" si="17"/>
        <v>298.5</v>
      </c>
      <c r="D31">
        <f t="shared" si="17"/>
        <v>247</v>
      </c>
      <c r="E31">
        <f t="shared" si="17"/>
        <v>171.25</v>
      </c>
      <c r="F31">
        <f t="shared" si="17"/>
        <v>165.8</v>
      </c>
      <c r="G31">
        <f t="shared" si="17"/>
        <v>162.16666666666666</v>
      </c>
      <c r="H31">
        <f t="shared" si="17"/>
        <v>159.57142857142858</v>
      </c>
      <c r="I31">
        <f t="shared" si="17"/>
        <v>157.625</v>
      </c>
    </row>
    <row r="32" spans="1:9" x14ac:dyDescent="0.25">
      <c r="A32" s="2" t="s">
        <v>5</v>
      </c>
      <c r="B32">
        <f t="shared" si="17"/>
        <v>512</v>
      </c>
      <c r="C32">
        <f t="shared" si="17"/>
        <v>281</v>
      </c>
      <c r="D32">
        <f t="shared" si="17"/>
        <v>204</v>
      </c>
      <c r="E32">
        <f t="shared" si="17"/>
        <v>115.5</v>
      </c>
      <c r="F32" t="str">
        <f>IFERROR(F24/F$1,"")</f>
        <v/>
      </c>
      <c r="G32" t="str">
        <f t="shared" ref="G32:I32" si="18">IFERROR(G24/G$1,"")</f>
        <v/>
      </c>
      <c r="H32" t="str">
        <f t="shared" si="18"/>
        <v/>
      </c>
      <c r="I32" t="str">
        <f t="shared" si="18"/>
        <v/>
      </c>
    </row>
    <row r="33" spans="1:9" x14ac:dyDescent="0.25">
      <c r="A33" s="2" t="s">
        <v>7</v>
      </c>
      <c r="B33">
        <f t="shared" si="17"/>
        <v>523</v>
      </c>
      <c r="C33">
        <f t="shared" si="17"/>
        <v>286.5</v>
      </c>
      <c r="D33">
        <f t="shared" si="17"/>
        <v>207.66666666666666</v>
      </c>
      <c r="E33">
        <f t="shared" si="17"/>
        <v>118.25</v>
      </c>
      <c r="F33">
        <f t="shared" ref="F33:I35" si="19">IFERROR(F25/F$1,"")</f>
        <v>104.6</v>
      </c>
      <c r="G33" t="str">
        <f t="shared" si="19"/>
        <v/>
      </c>
      <c r="H33" t="str">
        <f t="shared" si="19"/>
        <v/>
      </c>
      <c r="I33" t="str">
        <f t="shared" si="19"/>
        <v/>
      </c>
    </row>
    <row r="34" spans="1:9" x14ac:dyDescent="0.25">
      <c r="A34" s="2" t="s">
        <v>6</v>
      </c>
      <c r="B34">
        <f t="shared" si="17"/>
        <v>626</v>
      </c>
      <c r="C34">
        <f t="shared" si="17"/>
        <v>338</v>
      </c>
      <c r="D34">
        <f t="shared" si="17"/>
        <v>242</v>
      </c>
      <c r="E34">
        <f t="shared" si="17"/>
        <v>144</v>
      </c>
      <c r="F34">
        <f t="shared" si="19"/>
        <v>125.2</v>
      </c>
      <c r="G34">
        <f t="shared" si="19"/>
        <v>112.66666666666667</v>
      </c>
      <c r="H34" s="6">
        <f t="shared" si="19"/>
        <v>103.71428571428571</v>
      </c>
      <c r="I34" t="str">
        <f t="shared" si="19"/>
        <v/>
      </c>
    </row>
    <row r="35" spans="1:9" x14ac:dyDescent="0.25">
      <c r="A35" s="2" t="s">
        <v>8</v>
      </c>
      <c r="B35">
        <f t="shared" si="17"/>
        <v>544</v>
      </c>
      <c r="C35">
        <f t="shared" si="17"/>
        <v>297</v>
      </c>
      <c r="D35">
        <f t="shared" si="17"/>
        <v>214.66666666666666</v>
      </c>
      <c r="E35">
        <f t="shared" si="17"/>
        <v>123.5</v>
      </c>
      <c r="F35">
        <f t="shared" si="19"/>
        <v>108.8</v>
      </c>
      <c r="G35" t="str">
        <f t="shared" si="19"/>
        <v/>
      </c>
      <c r="H35" t="str">
        <f t="shared" si="19"/>
        <v/>
      </c>
      <c r="I35" t="str">
        <f t="shared" si="19"/>
        <v/>
      </c>
    </row>
    <row r="37" spans="1:9" x14ac:dyDescent="0.25"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bbern793</dc:creator>
  <cp:lastModifiedBy>bbern793</cp:lastModifiedBy>
  <dcterms:created xsi:type="dcterms:W3CDTF">2014-03-27T23:59:36Z</dcterms:created>
  <dcterms:modified xsi:type="dcterms:W3CDTF">2014-03-28T00:34:24Z</dcterms:modified>
</cp:coreProperties>
</file>