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53222"/>
  <mc:AlternateContent xmlns:mc="http://schemas.openxmlformats.org/markup-compatibility/2006">
    <mc:Choice Requires="x15">
      <x15ac:absPath xmlns:x15ac="http://schemas.microsoft.com/office/spreadsheetml/2010/11/ac" url="C:\Users\stanleyw\Dropbox (Gates Foundation)\IPA working group (1)\"/>
    </mc:Choice>
  </mc:AlternateContent>
  <bookViews>
    <workbookView xWindow="0" yWindow="0" windowWidth="28800" windowHeight="11784" tabRatio="767" activeTab="2"/>
  </bookViews>
  <sheets>
    <sheet name="Cover Sheet" sheetId="3" r:id="rId1"/>
    <sheet name="Data" sheetId="1" r:id="rId2"/>
    <sheet name="Pivot" sheetId="5" r:id="rId3"/>
    <sheet name="Classification by Binary" sheetId="6" r:id="rId4"/>
    <sheet name="Classification by Binary (2)" sheetId="7" r:id="rId5"/>
    <sheet name="Classification by Binary (3)" sheetId="8" r:id="rId6"/>
    <sheet name="Classification by Binary (4)" sheetId="9" r:id="rId7"/>
  </sheets>
  <definedNames>
    <definedName name="_xlnm._FilterDatabase" localSheetId="1" hidden="1">Data!$A$1:$G$433</definedName>
  </definedNames>
  <calcPr calcId="171027"/>
  <pivotCaches>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5" l="1"/>
  <c r="L18" i="5" l="1"/>
  <c r="K18" i="5"/>
  <c r="J18" i="5"/>
  <c r="L14" i="5"/>
  <c r="J14" i="5"/>
  <c r="K17" i="5"/>
  <c r="M17" i="5" s="1"/>
  <c r="M15" i="5"/>
  <c r="J16" i="5" s="1"/>
  <c r="D22" i="5"/>
  <c r="C22" i="5"/>
  <c r="B22" i="5"/>
  <c r="D18" i="5"/>
  <c r="C18" i="5"/>
  <c r="B18" i="5"/>
  <c r="E21" i="5"/>
  <c r="E20" i="5"/>
  <c r="E19" i="5"/>
  <c r="E16" i="5"/>
  <c r="E15" i="5"/>
  <c r="E17" i="5"/>
  <c r="K16" i="5" l="1"/>
  <c r="L16" i="5"/>
  <c r="N17" i="9"/>
  <c r="M17" i="9"/>
  <c r="L17" i="9"/>
  <c r="K17" i="9"/>
  <c r="J17" i="9"/>
  <c r="I17" i="9"/>
  <c r="H17" i="9"/>
  <c r="G17" i="9"/>
  <c r="F17" i="9"/>
  <c r="N17" i="8"/>
  <c r="M17" i="8"/>
  <c r="L17" i="8"/>
  <c r="K17" i="8"/>
  <c r="J17" i="8"/>
  <c r="I17" i="8"/>
  <c r="H17" i="8"/>
  <c r="G17" i="8"/>
  <c r="F17" i="8"/>
  <c r="N17" i="7"/>
  <c r="M17" i="7"/>
  <c r="L17" i="7"/>
  <c r="K17" i="7"/>
  <c r="J17" i="7"/>
  <c r="I17" i="7"/>
  <c r="H17" i="7"/>
  <c r="G17" i="7"/>
  <c r="F17" i="7"/>
  <c r="N17" i="6" l="1"/>
  <c r="M17" i="6"/>
  <c r="L17" i="6"/>
  <c r="K17" i="6"/>
  <c r="J17" i="6"/>
  <c r="I17" i="6"/>
  <c r="H17" i="6"/>
  <c r="G17" i="6"/>
  <c r="F17" i="6"/>
  <c r="C12" i="5"/>
  <c r="F8" i="5"/>
  <c r="B12" i="5"/>
  <c r="D12" i="5"/>
  <c r="F10" i="5"/>
  <c r="F9" i="5"/>
  <c r="K14" i="5" l="1"/>
</calcChain>
</file>

<file path=xl/sharedStrings.xml><?xml version="1.0" encoding="utf-8"?>
<sst xmlns="http://schemas.openxmlformats.org/spreadsheetml/2006/main" count="2359" uniqueCount="88">
  <si>
    <t>&gt; 4 ha</t>
  </si>
  <si>
    <t>2 &lt; ha &lt;= 4</t>
  </si>
  <si>
    <t>0 &lt; ha &lt;= 4</t>
  </si>
  <si>
    <t>0 &lt; ha &lt;= 2</t>
  </si>
  <si>
    <t>Number of HHs</t>
  </si>
  <si>
    <t>Non-Farm Share of HH Income</t>
  </si>
  <si>
    <t>Proportion of Crop Production Value Sold</t>
  </si>
  <si>
    <t>Area Cultivated</t>
  </si>
  <si>
    <t>Column Labels</t>
  </si>
  <si>
    <t>Grand Total</t>
  </si>
  <si>
    <t>Row Labels</t>
  </si>
  <si>
    <t>Sum of Number of HHs</t>
  </si>
  <si>
    <t>Country</t>
  </si>
  <si>
    <t>Survey Wave</t>
  </si>
  <si>
    <t>Ethiopia</t>
  </si>
  <si>
    <t>Maggie Beetstra, Pierre Biscaye, 
C. Leigh Anderson, &amp; Travis Reynolds</t>
  </si>
  <si>
    <t>Professor Leigh Anderson, Principal Investigator
Professor Travis Reynold, co-Principal Investigator</t>
  </si>
  <si>
    <t>EPAR uses an innovative student-faculty team model to provide rigorous, applied research and analysis to international development stakeholders. Established in 2008, the EPAR model has since been emulated by other UW schools and programs to further enrich the international development community and enhance student learning.</t>
  </si>
  <si>
    <t>Please direct comments or questions about this research to Principal Investigators Leigh Anderson and Travis Reynolds at eparinfo@uw.edu.</t>
  </si>
  <si>
    <t>Notes:</t>
  </si>
  <si>
    <r>
      <rPr>
        <b/>
        <sz val="10"/>
        <color theme="1"/>
        <rFont val="Trebuchet MS"/>
        <family val="2"/>
      </rPr>
      <t>Categorizing "Smallholder" Farmers in the Ethiopia and Tanzania LSMS-ISA: 
Results Coding</t>
    </r>
    <r>
      <rPr>
        <sz val="10"/>
        <color rgb="FFFF0000"/>
        <rFont val="Trebuchet MS"/>
        <family val="2"/>
      </rPr>
      <t xml:space="preserve">
</t>
    </r>
    <r>
      <rPr>
        <sz val="10"/>
        <rFont val="Trebuchet MS"/>
        <family val="2"/>
      </rPr>
      <t>EPAR Technical Report #356</t>
    </r>
  </si>
  <si>
    <r>
      <rPr>
        <b/>
        <sz val="10"/>
        <color theme="1"/>
        <rFont val="Trebuchet MS"/>
        <family val="2"/>
      </rPr>
      <t>Suggested Citation:</t>
    </r>
    <r>
      <rPr>
        <sz val="10"/>
        <color theme="1"/>
        <rFont val="Trebuchet MS"/>
        <family val="2"/>
      </rPr>
      <t xml:space="preserve"> Evans School Policy Analysis and Research Group (EPAR) (2017). Categorizing "Smallholder" Farmers in the Ethiopia and Tanzania LSMS-ISA: Results Coding. Seattle: University of Washington.
</t>
    </r>
  </si>
  <si>
    <t>The first sheet includes the data on number of households by category, organized by country, survey wave, area cultivated, proportion of crop production value sold, and share of income from non-farm sources. The second sheet is pivot table designed to facilitate comparisons of counts of households by category. The filters are used to select a country, survey wave, and  category of farmers, defined by their total area cultivated. The columns are broken out by the proportion of crop production value sold, and the columns are broken out by the share of income from non-farm sources. The bottom right grand total is the total number of households in that category of total area planted. At the bottom of the pivot table, we show the % of HHs by each category of proportion of crop production value sold, and to the right of the pivor table we show the % of HHs by each category of share of income from non-farm sources.</t>
  </si>
  <si>
    <t>Tanzania</t>
  </si>
  <si>
    <t>The sample for each wave includes all households with non-0 and non-missing values for total area cultivated. There are 3,082 farm households for Ethiopia Wave 2, and 1,878, 2,172, and 3,299 farm households for Tanzania Waves 1, 2, and 3, respectively.</t>
  </si>
  <si>
    <t>% of HHs in this area cultivated category at dif. levels on crop commercialization</t>
  </si>
  <si>
    <t>% of HHs in this area cultivated category at dif. levels on non-farm income share</t>
  </si>
  <si>
    <t>Select one</t>
  </si>
  <si>
    <t>a) &lt;= 5% of crop production sold</t>
  </si>
  <si>
    <t>b) 5% &lt; of crop production sold &lt;= 50%</t>
  </si>
  <si>
    <t>c) &gt; 50% of crop production sold</t>
  </si>
  <si>
    <t>a) &lt;= 1/3 of HH income from non-farm sources</t>
  </si>
  <si>
    <t>b) 1/3 &lt;  of HH income from non-farm sources &lt;= 2/3</t>
  </si>
  <si>
    <t>c) &gt; 2/3  of HH income from non-farm sources</t>
  </si>
  <si>
    <t>Rural/Urban</t>
  </si>
  <si>
    <t>Both</t>
  </si>
  <si>
    <t>Rural</t>
  </si>
  <si>
    <t>Urban</t>
  </si>
  <si>
    <t>I</t>
  </si>
  <si>
    <t>H</t>
  </si>
  <si>
    <t>G</t>
  </si>
  <si>
    <t>F</t>
  </si>
  <si>
    <t>E</t>
  </si>
  <si>
    <t>D</t>
  </si>
  <si>
    <t>C</t>
  </si>
  <si>
    <t>B</t>
  </si>
  <si>
    <t>A</t>
  </si>
  <si>
    <t>c) &gt; 50% of crop sold</t>
  </si>
  <si>
    <t>b) 5% &lt; of crop sold &lt;= 50%</t>
  </si>
  <si>
    <t>a) &lt;= 5% of crop sold</t>
  </si>
  <si>
    <t>b) 1/3 &lt;  of HH income from non-farm &lt;= 2/3</t>
  </si>
  <si>
    <t>a) &lt;= 1/3 of HH income from non-farm</t>
  </si>
  <si>
    <t>c) &gt; 2/3  of HH income from non-farm</t>
  </si>
  <si>
    <t>Totals</t>
  </si>
  <si>
    <t>(Totals not in chart, but can check these totals against Pivot Table)</t>
  </si>
  <si>
    <t xml:space="preserve"> </t>
  </si>
  <si>
    <r>
      <rPr>
        <b/>
        <sz val="11"/>
        <color theme="1"/>
        <rFont val="Calibri"/>
        <family val="2"/>
        <scheme val="minor"/>
      </rPr>
      <t xml:space="preserve">Figure  </t>
    </r>
    <r>
      <rPr>
        <sz val="11"/>
        <color theme="1"/>
        <rFont val="Calibri"/>
        <family val="2"/>
        <scheme val="minor"/>
      </rPr>
      <t>Stability of Classification Across Urban vs Rural</t>
    </r>
  </si>
  <si>
    <t>Tanzania, Wave 3, 0&lt;ha cultivated &lt;=4, rural vs. urban</t>
  </si>
  <si>
    <t>Tanzania, 0&lt;ha cultivated &lt;=4, both rural and urban, Wave 2 vs. Wave 3</t>
  </si>
  <si>
    <t>Wave 2</t>
  </si>
  <si>
    <t>Wave 3</t>
  </si>
  <si>
    <t>Tanzania, Wave 3, both rural and urban, 0&lt;ha cultivated&lt;=2 vs. 0&lt;ha cultivated&lt;=4</t>
  </si>
  <si>
    <t>0&lt;ha&lt;=2</t>
  </si>
  <si>
    <t>Both rural and urban, 0&lt;ha cultivated&lt;=4, Tanzania Wave 3 vs. Ethiopia Wave 2</t>
  </si>
  <si>
    <t>TZ</t>
  </si>
  <si>
    <t>ETH</t>
  </si>
  <si>
    <t>2&lt;ha&lt;=4</t>
  </si>
  <si>
    <t>LowSales-LowNFIncome</t>
  </si>
  <si>
    <t>LowSales-MedNFIncome</t>
  </si>
  <si>
    <t>LowSales-HiNFIncome</t>
  </si>
  <si>
    <t>MedSales-LowNFIncome</t>
  </si>
  <si>
    <t>MedSales-MedNFIncome</t>
  </si>
  <si>
    <t>MedSales-HiNFIncome</t>
  </si>
  <si>
    <t>HISales-LowNFIncome</t>
  </si>
  <si>
    <t>HISales-MedNFIncome</t>
  </si>
  <si>
    <t>HISales-HiNFIncome</t>
  </si>
  <si>
    <t>Wave 1</t>
  </si>
  <si>
    <t>Wave 1 - Urban and Rural - 0-2ha</t>
  </si>
  <si>
    <t>Wave 3 - Urban and Rural - 0-2ha</t>
  </si>
  <si>
    <t>0-2</t>
  </si>
  <si>
    <t>2-4</t>
  </si>
  <si>
    <t>&gt;4</t>
  </si>
  <si>
    <t>0-4</t>
  </si>
  <si>
    <t>All</t>
  </si>
  <si>
    <t>Tanzania: Number of farming households (Area cultivated &gt; 0) by Wave</t>
  </si>
  <si>
    <t>Tanzania - Wave 1 and Wave 3 comparison (share of households - %)</t>
  </si>
  <si>
    <t>Number of farm HH by area cultivated</t>
  </si>
  <si>
    <t>Anomolous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</si>
</sst>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mmmm\ d\,\ yyyy;@"/>
    <numFmt numFmtId="165" formatCode="0.0"/>
  </numFmts>
  <fonts count="11" x14ac:knownFonts="1">
    <font>
      <sz val="11"/>
      <color theme="1"/>
      <name val="Calibri"/>
      <family val="2"/>
      <scheme val="minor"/>
    </font>
    <font>
      <b/>
      <sz val="11"/>
      <color theme="1"/>
      <name val="Calibri"/>
      <family val="2"/>
      <scheme val="minor"/>
    </font>
    <font>
      <i/>
      <sz val="11"/>
      <color theme="1"/>
      <name val="Calibri"/>
      <family val="2"/>
      <scheme val="minor"/>
    </font>
    <font>
      <sz val="10"/>
      <color theme="1"/>
      <name val="Trebuchet MS"/>
      <family val="2"/>
    </font>
    <font>
      <b/>
      <sz val="10"/>
      <color theme="1"/>
      <name val="Trebuchet MS"/>
      <family val="2"/>
    </font>
    <font>
      <sz val="10"/>
      <color rgb="FFFF0000"/>
      <name val="Trebuchet MS"/>
      <family val="2"/>
    </font>
    <font>
      <sz val="10"/>
      <name val="Trebuchet MS"/>
      <family val="2"/>
    </font>
    <font>
      <i/>
      <sz val="9"/>
      <color theme="1"/>
      <name val="Trebuchet MS"/>
      <family val="2"/>
    </font>
    <font>
      <b/>
      <i/>
      <sz val="11"/>
      <color theme="1"/>
      <name val="Calibri"/>
      <family val="2"/>
      <scheme val="minor"/>
    </font>
    <font>
      <b/>
      <sz val="11"/>
      <color rgb="FFFF0000"/>
      <name val="Calibri"/>
      <family val="2"/>
      <scheme val="minor"/>
    </font>
    <font>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71">
    <xf numFmtId="0" fontId="0" fillId="0" borderId="0" xfId="0"/>
    <xf numFmtId="0" fontId="0" fillId="0" borderId="0" xfId="0" applyNumberFormat="1"/>
    <xf numFmtId="0" fontId="1" fillId="0" borderId="0" xfId="0" applyFont="1" applyAlignment="1">
      <alignment wrapText="1"/>
    </xf>
    <xf numFmtId="0" fontId="3" fillId="2" borderId="0" xfId="0" applyFont="1" applyFill="1"/>
    <xf numFmtId="0" fontId="3" fillId="0" borderId="0" xfId="0" applyFont="1" applyFill="1"/>
    <xf numFmtId="0" fontId="3" fillId="2" borderId="0" xfId="0" applyFont="1" applyFill="1" applyAlignment="1">
      <alignment vertical="top" wrapText="1"/>
    </xf>
    <xf numFmtId="0" fontId="3" fillId="2" borderId="0" xfId="0" applyFont="1" applyFill="1" applyAlignment="1">
      <alignment horizontal="right" vertical="top" wrapText="1"/>
    </xf>
    <xf numFmtId="0" fontId="3" fillId="2" borderId="0" xfId="0" applyFont="1" applyFill="1" applyAlignment="1">
      <alignment wrapText="1"/>
    </xf>
    <xf numFmtId="164" fontId="3" fillId="2" borderId="0" xfId="0" applyNumberFormat="1" applyFont="1" applyFill="1"/>
    <xf numFmtId="0" fontId="4" fillId="2" borderId="0" xfId="0" applyFont="1" applyFill="1"/>
    <xf numFmtId="0" fontId="3" fillId="0" borderId="0" xfId="0" applyFont="1"/>
    <xf numFmtId="0" fontId="3" fillId="2" borderId="0" xfId="0" applyFont="1" applyFill="1" applyAlignment="1">
      <alignment horizontal="left" vertical="top" wrapText="1"/>
    </xf>
    <xf numFmtId="0" fontId="1" fillId="0" borderId="0" xfId="0" applyFont="1"/>
    <xf numFmtId="0" fontId="0" fillId="0" borderId="0" xfId="0" applyAlignment="1">
      <alignment wrapText="1"/>
    </xf>
    <xf numFmtId="0" fontId="0" fillId="0" borderId="0" xfId="0" applyAlignment="1">
      <alignment horizontal="left" wrapText="1"/>
    </xf>
    <xf numFmtId="0" fontId="1" fillId="0" borderId="0" xfId="0" applyFont="1" applyAlignment="1">
      <alignment vertical="center" textRotation="90"/>
    </xf>
    <xf numFmtId="0" fontId="1" fillId="0" borderId="0" xfId="0" applyNumberFormat="1" applyFont="1"/>
    <xf numFmtId="165" fontId="0" fillId="0" borderId="0" xfId="0" applyNumberFormat="1" applyFill="1"/>
    <xf numFmtId="0" fontId="0" fillId="0" borderId="0" xfId="0" applyFill="1"/>
    <xf numFmtId="0" fontId="0" fillId="0" borderId="0" xfId="0" applyNumberFormat="1" applyFill="1"/>
    <xf numFmtId="0" fontId="0" fillId="0" borderId="2" xfId="0" applyBorder="1"/>
    <xf numFmtId="0" fontId="0" fillId="0" borderId="3" xfId="0" applyBorder="1"/>
    <xf numFmtId="165" fontId="0" fillId="4" borderId="3" xfId="0" applyNumberFormat="1" applyFill="1" applyBorder="1"/>
    <xf numFmtId="165" fontId="0" fillId="0" borderId="3" xfId="0" applyNumberFormat="1" applyBorder="1"/>
    <xf numFmtId="165" fontId="8" fillId="0" borderId="3" xfId="0" applyNumberFormat="1" applyFont="1" applyBorder="1"/>
    <xf numFmtId="0" fontId="0" fillId="0" borderId="0" xfId="0" applyBorder="1"/>
    <xf numFmtId="165" fontId="0" fillId="0" borderId="0" xfId="0" applyNumberFormat="1" applyBorder="1"/>
    <xf numFmtId="165" fontId="0" fillId="0" borderId="0" xfId="0" applyNumberFormat="1" applyFill="1" applyBorder="1"/>
    <xf numFmtId="165" fontId="8" fillId="0" borderId="0" xfId="0" applyNumberFormat="1" applyFont="1" applyBorder="1"/>
    <xf numFmtId="165" fontId="0" fillId="3" borderId="0" xfId="0" applyNumberFormat="1" applyFill="1" applyBorder="1"/>
    <xf numFmtId="165" fontId="8" fillId="3" borderId="0" xfId="0" applyNumberFormat="1" applyFont="1" applyFill="1" applyBorder="1"/>
    <xf numFmtId="0" fontId="0" fillId="0" borderId="0" xfId="0" applyFill="1" applyBorder="1"/>
    <xf numFmtId="165" fontId="0" fillId="4" borderId="0" xfId="0" applyNumberFormat="1" applyFill="1" applyBorder="1"/>
    <xf numFmtId="0" fontId="0" fillId="0" borderId="1" xfId="0" applyFill="1" applyBorder="1"/>
    <xf numFmtId="165" fontId="8" fillId="0" borderId="1" xfId="0" applyNumberFormat="1" applyFont="1" applyFill="1" applyBorder="1"/>
    <xf numFmtId="0" fontId="0" fillId="0" borderId="1" xfId="0" applyBorder="1"/>
    <xf numFmtId="165" fontId="2" fillId="0" borderId="0" xfId="0" applyNumberFormat="1" applyFont="1"/>
    <xf numFmtId="0" fontId="1" fillId="0" borderId="0" xfId="0" applyFont="1" applyBorder="1"/>
    <xf numFmtId="0" fontId="0" fillId="0" borderId="2" xfId="0" applyFill="1" applyBorder="1"/>
    <xf numFmtId="165" fontId="2" fillId="0" borderId="2" xfId="0" applyNumberFormat="1" applyFont="1" applyBorder="1"/>
    <xf numFmtId="9" fontId="0" fillId="0" borderId="0" xfId="0" applyNumberFormat="1"/>
    <xf numFmtId="9" fontId="0" fillId="0" borderId="2" xfId="0" applyNumberFormat="1" applyBorder="1"/>
    <xf numFmtId="0" fontId="1" fillId="4" borderId="2" xfId="0" applyFont="1" applyFill="1" applyBorder="1" applyAlignment="1">
      <alignment horizontal="center"/>
    </xf>
    <xf numFmtId="0" fontId="1" fillId="4" borderId="1" xfId="0" applyFont="1" applyFill="1" applyBorder="1" applyAlignment="1">
      <alignment horizontal="center"/>
    </xf>
    <xf numFmtId="16" fontId="1" fillId="4" borderId="1" xfId="0" quotePrefix="1" applyNumberFormat="1" applyFont="1" applyFill="1" applyBorder="1" applyAlignment="1">
      <alignment horizontal="center"/>
    </xf>
    <xf numFmtId="16" fontId="1" fillId="4" borderId="1" xfId="0" applyNumberFormat="1" applyFont="1" applyFill="1" applyBorder="1" applyAlignment="1">
      <alignment horizontal="center"/>
    </xf>
    <xf numFmtId="0" fontId="1" fillId="4" borderId="3" xfId="0" applyFont="1" applyFill="1" applyBorder="1"/>
    <xf numFmtId="165" fontId="8" fillId="0" borderId="1" xfId="0" applyNumberFormat="1" applyFont="1" applyBorder="1"/>
    <xf numFmtId="165" fontId="0" fillId="0" borderId="3" xfId="0" applyNumberFormat="1" applyFill="1" applyBorder="1"/>
    <xf numFmtId="0" fontId="3" fillId="2" borderId="0" xfId="0" applyFont="1" applyFill="1" applyAlignment="1">
      <alignment horizontal="left" vertical="top" wrapText="1"/>
    </xf>
    <xf numFmtId="0" fontId="3" fillId="2" borderId="0" xfId="0" applyFont="1" applyFill="1" applyAlignment="1">
      <alignment horizontal="left" wrapText="1"/>
    </xf>
    <xf numFmtId="0" fontId="3" fillId="2" borderId="0" xfId="0" applyFont="1" applyFill="1" applyAlignment="1">
      <alignment horizontal="center" wrapText="1"/>
    </xf>
    <xf numFmtId="0" fontId="7" fillId="2" borderId="0" xfId="0" applyFont="1" applyFill="1" applyAlignment="1">
      <alignment horizontal="center" vertical="center" wrapText="1"/>
    </xf>
    <xf numFmtId="0" fontId="7" fillId="2" borderId="0" xfId="0" applyFont="1" applyFill="1" applyAlignment="1">
      <alignment horizontal="center" vertical="center"/>
    </xf>
    <xf numFmtId="0" fontId="1" fillId="4" borderId="1" xfId="0" applyFont="1" applyFill="1" applyBorder="1" applyAlignment="1">
      <alignment horizontal="center"/>
    </xf>
    <xf numFmtId="0" fontId="1" fillId="0" borderId="0" xfId="0" applyFont="1" applyAlignment="1">
      <alignment horizontal="right" vertical="center" textRotation="90"/>
    </xf>
    <xf numFmtId="0" fontId="2" fillId="0" borderId="0" xfId="0" applyNumberFormat="1" applyFont="1" applyFill="1"/>
    <xf numFmtId="0" fontId="1" fillId="0" borderId="0" xfId="0" applyFont="1" applyFill="1" applyBorder="1"/>
    <xf numFmtId="0" fontId="0" fillId="0" borderId="0" xfId="0" applyFont="1" applyFill="1" applyBorder="1"/>
    <xf numFmtId="0" fontId="0" fillId="0" borderId="0" xfId="0" applyBorder="1" applyAlignment="1">
      <alignment horizontal="left"/>
    </xf>
    <xf numFmtId="0" fontId="2" fillId="3" borderId="0" xfId="0" applyFont="1" applyFill="1" applyBorder="1"/>
    <xf numFmtId="0" fontId="0" fillId="0" borderId="0" xfId="0" pivotButton="1" applyBorder="1"/>
    <xf numFmtId="0" fontId="0" fillId="0" borderId="0" xfId="0" applyBorder="1" applyAlignment="1">
      <alignment wrapText="1"/>
    </xf>
    <xf numFmtId="0" fontId="0" fillId="0" borderId="0" xfId="0" applyNumberFormat="1" applyBorder="1"/>
    <xf numFmtId="0" fontId="1" fillId="0" borderId="0" xfId="0" applyFont="1" applyBorder="1" applyAlignment="1">
      <alignment wrapText="1"/>
    </xf>
    <xf numFmtId="10" fontId="2" fillId="0" borderId="0" xfId="0" applyNumberFormat="1" applyFont="1" applyBorder="1"/>
    <xf numFmtId="0" fontId="1" fillId="0" borderId="0" xfId="0" applyFont="1" applyFill="1" applyBorder="1" applyAlignment="1">
      <alignment horizontal="center"/>
    </xf>
    <xf numFmtId="0" fontId="1" fillId="0" borderId="0" xfId="0" applyFont="1" applyFill="1" applyBorder="1" applyAlignment="1">
      <alignment horizontal="center" wrapText="1"/>
    </xf>
    <xf numFmtId="1" fontId="0" fillId="0" borderId="0" xfId="0" applyNumberFormat="1" applyFill="1" applyBorder="1" applyAlignment="1">
      <alignment horizontal="center"/>
    </xf>
    <xf numFmtId="0" fontId="10" fillId="0" borderId="0" xfId="0" applyFont="1" applyFill="1"/>
    <xf numFmtId="0" fontId="9" fillId="0" borderId="0" xfId="0" applyFont="1"/>
  </cellXfs>
  <cellStyles count="1">
    <cellStyle name="Normal" xfId="0" builtinId="0"/>
  </cellStyles>
  <dxfs count="686">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wrapText="1" readingOrder="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border>
        <left style="medium">
          <color rgb="FFFF0000"/>
        </left>
        <right style="medium">
          <color rgb="FFFF0000"/>
        </right>
        <top style="medium">
          <color rgb="FFFF0000"/>
        </top>
        <bottom style="medium">
          <color rgb="FFFF0000"/>
        </bottom>
      </border>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a:t>Stability of Classification</a:t>
            </a:r>
            <a:r>
              <a:rPr lang="en-US" sz="1800" b="1" baseline="0"/>
              <a:t> over Rural / Urban</a:t>
            </a:r>
          </a:p>
          <a:p>
            <a:pPr>
              <a:defRPr b="1"/>
            </a:pPr>
            <a:r>
              <a:rPr lang="en-US" b="0" i="1" baseline="0"/>
              <a:t>Share of Classification Category in Rural vs Urban</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'Classification by Binary'!$F$3:$F$5</c:f>
              <c:strCache>
                <c:ptCount val="3"/>
                <c:pt idx="0">
                  <c:v>I</c:v>
                </c:pt>
                <c:pt idx="1">
                  <c:v>c) &gt; 50% of crop sold</c:v>
                </c:pt>
                <c:pt idx="2">
                  <c:v>b) 1/3 &lt;  of HH income from non-farm &lt;= 2/3</c:v>
                </c:pt>
              </c:strCache>
            </c:strRef>
          </c:tx>
          <c:spPr>
            <a:solidFill>
              <a:schemeClr val="accent1"/>
            </a:solidFill>
            <a:ln>
              <a:noFill/>
            </a:ln>
            <a:effectLst/>
          </c:spPr>
          <c:invertIfNegative val="0"/>
          <c:cat>
            <c:strRef>
              <c:f>'Classification by Binary'!$D$6:$E$7</c:f>
              <c:strCache>
                <c:ptCount val="2"/>
                <c:pt idx="0">
                  <c:v>Urban</c:v>
                </c:pt>
                <c:pt idx="1">
                  <c:v>Rural</c:v>
                </c:pt>
              </c:strCache>
            </c:strRef>
          </c:cat>
          <c:val>
            <c:numRef>
              <c:f>'Classification by Binary'!$F$6:$F$7</c:f>
              <c:numCache>
                <c:formatCode>General</c:formatCode>
                <c:ptCount val="2"/>
                <c:pt idx="0">
                  <c:v>19</c:v>
                </c:pt>
                <c:pt idx="1">
                  <c:v>170</c:v>
                </c:pt>
              </c:numCache>
            </c:numRef>
          </c:val>
          <c:extLst>
            <c:ext xmlns:c16="http://schemas.microsoft.com/office/drawing/2014/chart" uri="{C3380CC4-5D6E-409C-BE32-E72D297353CC}">
              <c16:uniqueId val="{00000000-311A-41AA-AC4C-456C3BF23707}"/>
            </c:ext>
          </c:extLst>
        </c:ser>
        <c:ser>
          <c:idx val="1"/>
          <c:order val="1"/>
          <c:tx>
            <c:strRef>
              <c:f>'Classification by Binary'!$G$3:$G$5</c:f>
              <c:strCache>
                <c:ptCount val="3"/>
                <c:pt idx="0">
                  <c:v>H</c:v>
                </c:pt>
                <c:pt idx="1">
                  <c:v>b) 5% &lt; of crop sold &lt;= 50%</c:v>
                </c:pt>
                <c:pt idx="2">
                  <c:v>a) &lt;= 1/3 of HH income from non-farm</c:v>
                </c:pt>
              </c:strCache>
            </c:strRef>
          </c:tx>
          <c:spPr>
            <a:solidFill>
              <a:schemeClr val="accent2"/>
            </a:solidFill>
            <a:ln>
              <a:noFill/>
            </a:ln>
            <a:effectLst/>
          </c:spPr>
          <c:invertIfNegative val="0"/>
          <c:cat>
            <c:strRef>
              <c:f>'Classification by Binary'!$D$6:$E$7</c:f>
              <c:strCache>
                <c:ptCount val="2"/>
                <c:pt idx="0">
                  <c:v>Urban</c:v>
                </c:pt>
                <c:pt idx="1">
                  <c:v>Rural</c:v>
                </c:pt>
              </c:strCache>
            </c:strRef>
          </c:cat>
          <c:val>
            <c:numRef>
              <c:f>'Classification by Binary'!$G$6:$G$7</c:f>
              <c:numCache>
                <c:formatCode>General</c:formatCode>
                <c:ptCount val="2"/>
                <c:pt idx="0">
                  <c:v>17</c:v>
                </c:pt>
                <c:pt idx="1">
                  <c:v>280</c:v>
                </c:pt>
              </c:numCache>
            </c:numRef>
          </c:val>
          <c:extLst>
            <c:ext xmlns:c16="http://schemas.microsoft.com/office/drawing/2014/chart" uri="{C3380CC4-5D6E-409C-BE32-E72D297353CC}">
              <c16:uniqueId val="{00000001-311A-41AA-AC4C-456C3BF23707}"/>
            </c:ext>
          </c:extLst>
        </c:ser>
        <c:ser>
          <c:idx val="2"/>
          <c:order val="2"/>
          <c:tx>
            <c:strRef>
              <c:f>'Classification by Binary'!$H$3:$H$5</c:f>
              <c:strCache>
                <c:ptCount val="3"/>
                <c:pt idx="0">
                  <c:v>G</c:v>
                </c:pt>
                <c:pt idx="1">
                  <c:v>a) &lt;= 5% of crop sold</c:v>
                </c:pt>
                <c:pt idx="2">
                  <c:v>c) &gt; 2/3  of HH income from non-farm</c:v>
                </c:pt>
              </c:strCache>
            </c:strRef>
          </c:tx>
          <c:spPr>
            <a:solidFill>
              <a:schemeClr val="accent3"/>
            </a:solidFill>
            <a:ln>
              <a:noFill/>
            </a:ln>
            <a:effectLst/>
          </c:spPr>
          <c:invertIfNegative val="0"/>
          <c:cat>
            <c:strRef>
              <c:f>'Classification by Binary'!$D$6:$E$7</c:f>
              <c:strCache>
                <c:ptCount val="2"/>
                <c:pt idx="0">
                  <c:v>Urban</c:v>
                </c:pt>
                <c:pt idx="1">
                  <c:v>Rural</c:v>
                </c:pt>
              </c:strCache>
            </c:strRef>
          </c:cat>
          <c:val>
            <c:numRef>
              <c:f>'Classification by Binary'!$H$6:$H$7</c:f>
              <c:numCache>
                <c:formatCode>General</c:formatCode>
                <c:ptCount val="2"/>
                <c:pt idx="0">
                  <c:v>31</c:v>
                </c:pt>
                <c:pt idx="1">
                  <c:v>403</c:v>
                </c:pt>
              </c:numCache>
            </c:numRef>
          </c:val>
          <c:extLst>
            <c:ext xmlns:c16="http://schemas.microsoft.com/office/drawing/2014/chart" uri="{C3380CC4-5D6E-409C-BE32-E72D297353CC}">
              <c16:uniqueId val="{00000002-311A-41AA-AC4C-456C3BF23707}"/>
            </c:ext>
          </c:extLst>
        </c:ser>
        <c:ser>
          <c:idx val="3"/>
          <c:order val="3"/>
          <c:tx>
            <c:strRef>
              <c:f>'Classification by Binary'!$I$3:$I$5</c:f>
              <c:strCache>
                <c:ptCount val="3"/>
                <c:pt idx="0">
                  <c:v>F</c:v>
                </c:pt>
                <c:pt idx="1">
                  <c:v>c) &gt; 50% of crop sold</c:v>
                </c:pt>
                <c:pt idx="2">
                  <c:v>a) &lt;= 1/3 of HH income from non-farm</c:v>
                </c:pt>
              </c:strCache>
            </c:strRef>
          </c:tx>
          <c:spPr>
            <a:solidFill>
              <a:schemeClr val="accent4"/>
            </a:solidFill>
            <a:ln>
              <a:noFill/>
            </a:ln>
            <a:effectLst/>
          </c:spPr>
          <c:invertIfNegative val="0"/>
          <c:cat>
            <c:strRef>
              <c:f>'Classification by Binary'!$D$6:$E$7</c:f>
              <c:strCache>
                <c:ptCount val="2"/>
                <c:pt idx="0">
                  <c:v>Urban</c:v>
                </c:pt>
                <c:pt idx="1">
                  <c:v>Rural</c:v>
                </c:pt>
              </c:strCache>
            </c:strRef>
          </c:cat>
          <c:val>
            <c:numRef>
              <c:f>'Classification by Binary'!$I$6:$I$7</c:f>
              <c:numCache>
                <c:formatCode>General</c:formatCode>
                <c:ptCount val="2"/>
                <c:pt idx="0">
                  <c:v>8</c:v>
                </c:pt>
                <c:pt idx="1">
                  <c:v>21</c:v>
                </c:pt>
              </c:numCache>
            </c:numRef>
          </c:val>
          <c:extLst>
            <c:ext xmlns:c16="http://schemas.microsoft.com/office/drawing/2014/chart" uri="{C3380CC4-5D6E-409C-BE32-E72D297353CC}">
              <c16:uniqueId val="{00000003-311A-41AA-AC4C-456C3BF23707}"/>
            </c:ext>
          </c:extLst>
        </c:ser>
        <c:ser>
          <c:idx val="4"/>
          <c:order val="4"/>
          <c:tx>
            <c:strRef>
              <c:f>'Classification by Binary'!$J$3:$J$5</c:f>
              <c:strCache>
                <c:ptCount val="3"/>
                <c:pt idx="0">
                  <c:v>E</c:v>
                </c:pt>
                <c:pt idx="1">
                  <c:v>b) 5% &lt; of crop sold &lt;= 50%</c:v>
                </c:pt>
                <c:pt idx="2">
                  <c:v>c) &gt; 2/3  of HH income from non-farm</c:v>
                </c:pt>
              </c:strCache>
            </c:strRef>
          </c:tx>
          <c:spPr>
            <a:solidFill>
              <a:schemeClr val="accent5"/>
            </a:solidFill>
            <a:ln>
              <a:noFill/>
            </a:ln>
            <a:effectLst/>
          </c:spPr>
          <c:invertIfNegative val="0"/>
          <c:cat>
            <c:strRef>
              <c:f>'Classification by Binary'!$D$6:$E$7</c:f>
              <c:strCache>
                <c:ptCount val="2"/>
                <c:pt idx="0">
                  <c:v>Urban</c:v>
                </c:pt>
                <c:pt idx="1">
                  <c:v>Rural</c:v>
                </c:pt>
              </c:strCache>
            </c:strRef>
          </c:cat>
          <c:val>
            <c:numRef>
              <c:f>'Classification by Binary'!$J$6:$J$7</c:f>
              <c:numCache>
                <c:formatCode>General</c:formatCode>
                <c:ptCount val="2"/>
                <c:pt idx="0">
                  <c:v>13</c:v>
                </c:pt>
                <c:pt idx="1">
                  <c:v>122</c:v>
                </c:pt>
              </c:numCache>
            </c:numRef>
          </c:val>
          <c:extLst>
            <c:ext xmlns:c16="http://schemas.microsoft.com/office/drawing/2014/chart" uri="{C3380CC4-5D6E-409C-BE32-E72D297353CC}">
              <c16:uniqueId val="{00000004-311A-41AA-AC4C-456C3BF23707}"/>
            </c:ext>
          </c:extLst>
        </c:ser>
        <c:ser>
          <c:idx val="5"/>
          <c:order val="5"/>
          <c:tx>
            <c:strRef>
              <c:f>'Classification by Binary'!$K$3:$K$5</c:f>
              <c:strCache>
                <c:ptCount val="3"/>
                <c:pt idx="0">
                  <c:v>D</c:v>
                </c:pt>
                <c:pt idx="1">
                  <c:v>a) &lt;= 5% of crop sold</c:v>
                </c:pt>
                <c:pt idx="2">
                  <c:v>b) 1/3 &lt;  of HH income from non-farm &lt;= 2/3</c:v>
                </c:pt>
              </c:strCache>
            </c:strRef>
          </c:tx>
          <c:spPr>
            <a:solidFill>
              <a:schemeClr val="accent6"/>
            </a:solidFill>
            <a:ln>
              <a:noFill/>
            </a:ln>
            <a:effectLst/>
          </c:spPr>
          <c:invertIfNegative val="0"/>
          <c:cat>
            <c:strRef>
              <c:f>'Classification by Binary'!$D$6:$E$7</c:f>
              <c:strCache>
                <c:ptCount val="2"/>
                <c:pt idx="0">
                  <c:v>Urban</c:v>
                </c:pt>
                <c:pt idx="1">
                  <c:v>Rural</c:v>
                </c:pt>
              </c:strCache>
            </c:strRef>
          </c:cat>
          <c:val>
            <c:numRef>
              <c:f>'Classification by Binary'!$K$6:$K$7</c:f>
              <c:numCache>
                <c:formatCode>General</c:formatCode>
                <c:ptCount val="2"/>
                <c:pt idx="0">
                  <c:v>29</c:v>
                </c:pt>
                <c:pt idx="1">
                  <c:v>154</c:v>
                </c:pt>
              </c:numCache>
            </c:numRef>
          </c:val>
          <c:extLst>
            <c:ext xmlns:c16="http://schemas.microsoft.com/office/drawing/2014/chart" uri="{C3380CC4-5D6E-409C-BE32-E72D297353CC}">
              <c16:uniqueId val="{00000005-311A-41AA-AC4C-456C3BF23707}"/>
            </c:ext>
          </c:extLst>
        </c:ser>
        <c:ser>
          <c:idx val="6"/>
          <c:order val="6"/>
          <c:tx>
            <c:strRef>
              <c:f>'Classification by Binary'!$L$3:$L$5</c:f>
              <c:strCache>
                <c:ptCount val="3"/>
                <c:pt idx="0">
                  <c:v>C</c:v>
                </c:pt>
                <c:pt idx="1">
                  <c:v>c) &gt; 50% of crop sold</c:v>
                </c:pt>
                <c:pt idx="2">
                  <c:v>c) &gt; 2/3  of HH income from non-farm</c:v>
                </c:pt>
              </c:strCache>
            </c:strRef>
          </c:tx>
          <c:spPr>
            <a:solidFill>
              <a:schemeClr val="accent1">
                <a:lumMod val="60000"/>
              </a:schemeClr>
            </a:solidFill>
            <a:ln>
              <a:noFill/>
            </a:ln>
            <a:effectLst/>
          </c:spPr>
          <c:invertIfNegative val="0"/>
          <c:cat>
            <c:strRef>
              <c:f>'Classification by Binary'!$D$6:$E$7</c:f>
              <c:strCache>
                <c:ptCount val="2"/>
                <c:pt idx="0">
                  <c:v>Urban</c:v>
                </c:pt>
                <c:pt idx="1">
                  <c:v>Rural</c:v>
                </c:pt>
              </c:strCache>
            </c:strRef>
          </c:cat>
          <c:val>
            <c:numRef>
              <c:f>'Classification by Binary'!$L$6:$L$7</c:f>
              <c:numCache>
                <c:formatCode>General</c:formatCode>
                <c:ptCount val="2"/>
                <c:pt idx="0">
                  <c:v>240</c:v>
                </c:pt>
                <c:pt idx="1">
                  <c:v>577</c:v>
                </c:pt>
              </c:numCache>
            </c:numRef>
          </c:val>
          <c:extLst>
            <c:ext xmlns:c16="http://schemas.microsoft.com/office/drawing/2014/chart" uri="{C3380CC4-5D6E-409C-BE32-E72D297353CC}">
              <c16:uniqueId val="{00000006-311A-41AA-AC4C-456C3BF23707}"/>
            </c:ext>
          </c:extLst>
        </c:ser>
        <c:ser>
          <c:idx val="7"/>
          <c:order val="7"/>
          <c:tx>
            <c:strRef>
              <c:f>'Classification by Binary'!$M$3:$M$5</c:f>
              <c:strCache>
                <c:ptCount val="3"/>
                <c:pt idx="0">
                  <c:v>B</c:v>
                </c:pt>
                <c:pt idx="1">
                  <c:v>b) 5% &lt; of crop sold &lt;= 50%</c:v>
                </c:pt>
                <c:pt idx="2">
                  <c:v>b) 1/3 &lt;  of HH income from non-farm &lt;= 2/3</c:v>
                </c:pt>
              </c:strCache>
            </c:strRef>
          </c:tx>
          <c:spPr>
            <a:solidFill>
              <a:schemeClr val="accent2">
                <a:lumMod val="60000"/>
              </a:schemeClr>
            </a:solidFill>
            <a:ln>
              <a:noFill/>
            </a:ln>
            <a:effectLst/>
          </c:spPr>
          <c:invertIfNegative val="0"/>
          <c:cat>
            <c:strRef>
              <c:f>'Classification by Binary'!$D$6:$E$7</c:f>
              <c:strCache>
                <c:ptCount val="2"/>
                <c:pt idx="0">
                  <c:v>Urban</c:v>
                </c:pt>
                <c:pt idx="1">
                  <c:v>Rural</c:v>
                </c:pt>
              </c:strCache>
            </c:strRef>
          </c:cat>
          <c:val>
            <c:numRef>
              <c:f>'Classification by Binary'!$M$6:$M$7</c:f>
              <c:numCache>
                <c:formatCode>General</c:formatCode>
                <c:ptCount val="2"/>
                <c:pt idx="0">
                  <c:v>82</c:v>
                </c:pt>
                <c:pt idx="1">
                  <c:v>324</c:v>
                </c:pt>
              </c:numCache>
            </c:numRef>
          </c:val>
          <c:extLst>
            <c:ext xmlns:c16="http://schemas.microsoft.com/office/drawing/2014/chart" uri="{C3380CC4-5D6E-409C-BE32-E72D297353CC}">
              <c16:uniqueId val="{00000007-311A-41AA-AC4C-456C3BF23707}"/>
            </c:ext>
          </c:extLst>
        </c:ser>
        <c:ser>
          <c:idx val="8"/>
          <c:order val="8"/>
          <c:tx>
            <c:strRef>
              <c:f>'Classification by Binary'!$N$3:$N$5</c:f>
              <c:strCache>
                <c:ptCount val="3"/>
                <c:pt idx="0">
                  <c:v>A</c:v>
                </c:pt>
                <c:pt idx="1">
                  <c:v>a) &lt;= 5% of crop sold</c:v>
                </c:pt>
                <c:pt idx="2">
                  <c:v>a) &lt;= 1/3 of HH income from non-farm</c:v>
                </c:pt>
              </c:strCache>
            </c:strRef>
          </c:tx>
          <c:spPr>
            <a:solidFill>
              <a:schemeClr val="accent3">
                <a:lumMod val="60000"/>
              </a:schemeClr>
            </a:solidFill>
            <a:ln>
              <a:noFill/>
            </a:ln>
            <a:effectLst/>
          </c:spPr>
          <c:invertIfNegative val="0"/>
          <c:cat>
            <c:strRef>
              <c:f>'Classification by Binary'!$D$6:$E$7</c:f>
              <c:strCache>
                <c:ptCount val="2"/>
                <c:pt idx="0">
                  <c:v>Urban</c:v>
                </c:pt>
                <c:pt idx="1">
                  <c:v>Rural</c:v>
                </c:pt>
              </c:strCache>
            </c:strRef>
          </c:cat>
          <c:val>
            <c:numRef>
              <c:f>'Classification by Binary'!$N$6:$N$7</c:f>
              <c:numCache>
                <c:formatCode>General</c:formatCode>
                <c:ptCount val="2"/>
                <c:pt idx="0">
                  <c:v>74</c:v>
                </c:pt>
                <c:pt idx="1">
                  <c:v>237</c:v>
                </c:pt>
              </c:numCache>
            </c:numRef>
          </c:val>
          <c:extLst>
            <c:ext xmlns:c16="http://schemas.microsoft.com/office/drawing/2014/chart" uri="{C3380CC4-5D6E-409C-BE32-E72D297353CC}">
              <c16:uniqueId val="{00000008-311A-41AA-AC4C-456C3BF23707}"/>
            </c:ext>
          </c:extLst>
        </c:ser>
        <c:dLbls>
          <c:showLegendKey val="0"/>
          <c:showVal val="0"/>
          <c:showCatName val="0"/>
          <c:showSerName val="0"/>
          <c:showPercent val="0"/>
          <c:showBubbleSize val="0"/>
        </c:dLbls>
        <c:gapWidth val="50"/>
        <c:overlap val="100"/>
        <c:axId val="467628568"/>
        <c:axId val="467628960"/>
      </c:barChart>
      <c:catAx>
        <c:axId val="4676285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28960"/>
        <c:crosses val="autoZero"/>
        <c:auto val="1"/>
        <c:lblAlgn val="ctr"/>
        <c:lblOffset val="100"/>
        <c:noMultiLvlLbl val="0"/>
      </c:catAx>
      <c:valAx>
        <c:axId val="467628960"/>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28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Stability of Classification over Rural / Urban</a:t>
            </a:r>
            <a:endParaRPr lang="en-US">
              <a:effectLst/>
            </a:endParaRPr>
          </a:p>
          <a:p>
            <a:pPr>
              <a:defRPr b="1"/>
            </a:pPr>
            <a:r>
              <a:rPr lang="en-US" b="0" i="1" baseline="0"/>
              <a:t>Count of Rural/Urban in Each Classification Category</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'Classification by Binary'!$D$6:$E$6</c:f>
              <c:strCache>
                <c:ptCount val="2"/>
                <c:pt idx="1">
                  <c:v>Urban</c:v>
                </c:pt>
              </c:strCache>
            </c:strRef>
          </c:tx>
          <c:spPr>
            <a:solidFill>
              <a:schemeClr val="accent2">
                <a:lumMod val="60000"/>
                <a:lumOff val="40000"/>
              </a:schemeClr>
            </a:solidFill>
            <a:ln w="25400">
              <a:solidFill>
                <a:schemeClr val="accent2">
                  <a:lumMod val="75000"/>
                </a:schemeClr>
              </a:solidFill>
            </a:ln>
            <a:effectLst/>
          </c:spPr>
          <c:invertIfNegative val="0"/>
          <c:cat>
            <c:multiLvlStrRef>
              <c:f>'Classification by Binary'!$F$3:$N$5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Binary'!$F$6:$N$6</c:f>
              <c:numCache>
                <c:formatCode>General</c:formatCode>
                <c:ptCount val="9"/>
                <c:pt idx="0">
                  <c:v>19</c:v>
                </c:pt>
                <c:pt idx="1">
                  <c:v>17</c:v>
                </c:pt>
                <c:pt idx="2">
                  <c:v>31</c:v>
                </c:pt>
                <c:pt idx="3">
                  <c:v>8</c:v>
                </c:pt>
                <c:pt idx="4">
                  <c:v>13</c:v>
                </c:pt>
                <c:pt idx="5">
                  <c:v>29</c:v>
                </c:pt>
                <c:pt idx="6">
                  <c:v>240</c:v>
                </c:pt>
                <c:pt idx="7">
                  <c:v>82</c:v>
                </c:pt>
                <c:pt idx="8">
                  <c:v>74</c:v>
                </c:pt>
              </c:numCache>
            </c:numRef>
          </c:val>
          <c:extLst>
            <c:ext xmlns:c16="http://schemas.microsoft.com/office/drawing/2014/chart" uri="{C3380CC4-5D6E-409C-BE32-E72D297353CC}">
              <c16:uniqueId val="{00000000-2E95-4591-BFF7-26F296FF4078}"/>
            </c:ext>
          </c:extLst>
        </c:ser>
        <c:ser>
          <c:idx val="1"/>
          <c:order val="1"/>
          <c:tx>
            <c:strRef>
              <c:f>'Classification by Binary'!$D$7:$E$7</c:f>
              <c:strCache>
                <c:ptCount val="2"/>
                <c:pt idx="1">
                  <c:v>Rural</c:v>
                </c:pt>
              </c:strCache>
            </c:strRef>
          </c:tx>
          <c:spPr>
            <a:noFill/>
            <a:ln w="25400">
              <a:solidFill>
                <a:schemeClr val="accent1">
                  <a:lumMod val="60000"/>
                  <a:lumOff val="40000"/>
                </a:schemeClr>
              </a:solidFill>
            </a:ln>
            <a:effectLst/>
          </c:spPr>
          <c:invertIfNegative val="0"/>
          <c:cat>
            <c:multiLvlStrRef>
              <c:f>'Classification by Binary'!$F$3:$N$5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Binary'!$F$7:$N$7</c:f>
              <c:numCache>
                <c:formatCode>General</c:formatCode>
                <c:ptCount val="9"/>
                <c:pt idx="0">
                  <c:v>170</c:v>
                </c:pt>
                <c:pt idx="1">
                  <c:v>280</c:v>
                </c:pt>
                <c:pt idx="2">
                  <c:v>403</c:v>
                </c:pt>
                <c:pt idx="3">
                  <c:v>21</c:v>
                </c:pt>
                <c:pt idx="4">
                  <c:v>122</c:v>
                </c:pt>
                <c:pt idx="5">
                  <c:v>154</c:v>
                </c:pt>
                <c:pt idx="6">
                  <c:v>577</c:v>
                </c:pt>
                <c:pt idx="7">
                  <c:v>324</c:v>
                </c:pt>
                <c:pt idx="8">
                  <c:v>237</c:v>
                </c:pt>
              </c:numCache>
            </c:numRef>
          </c:val>
          <c:extLst>
            <c:ext xmlns:c16="http://schemas.microsoft.com/office/drawing/2014/chart" uri="{C3380CC4-5D6E-409C-BE32-E72D297353CC}">
              <c16:uniqueId val="{00000001-2E95-4591-BFF7-26F296FF4078}"/>
            </c:ext>
          </c:extLst>
        </c:ser>
        <c:dLbls>
          <c:showLegendKey val="0"/>
          <c:showVal val="0"/>
          <c:showCatName val="0"/>
          <c:showSerName val="0"/>
          <c:showPercent val="0"/>
          <c:showBubbleSize val="0"/>
        </c:dLbls>
        <c:gapWidth val="150"/>
        <c:overlap val="-25"/>
        <c:axId val="467631704"/>
        <c:axId val="467632096"/>
      </c:barChart>
      <c:catAx>
        <c:axId val="46763170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32096"/>
        <c:crosses val="autoZero"/>
        <c:auto val="1"/>
        <c:lblAlgn val="ctr"/>
        <c:lblOffset val="100"/>
        <c:noMultiLvlLbl val="0"/>
      </c:catAx>
      <c:valAx>
        <c:axId val="46763209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631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a:t>Stability of Classification</a:t>
            </a:r>
            <a:r>
              <a:rPr lang="en-US" sz="1800" b="1" baseline="0"/>
              <a:t> over Wave 3/Wave 2</a:t>
            </a:r>
          </a:p>
          <a:p>
            <a:pPr>
              <a:defRPr b="1"/>
            </a:pPr>
            <a:r>
              <a:rPr lang="en-US" b="0" i="1" baseline="0"/>
              <a:t>Share of Classification Category in Wave 3 vs Wave 2</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'Classification by Binary (2)'!$F$3:$F$5</c:f>
              <c:strCache>
                <c:ptCount val="3"/>
                <c:pt idx="0">
                  <c:v>I</c:v>
                </c:pt>
                <c:pt idx="1">
                  <c:v>c) &gt; 50% of crop sold</c:v>
                </c:pt>
                <c:pt idx="2">
                  <c:v>b) 1/3 &lt;  of HH income from non-farm &lt;= 2/3</c:v>
                </c:pt>
              </c:strCache>
            </c:strRef>
          </c:tx>
          <c:spPr>
            <a:solidFill>
              <a:schemeClr val="accent1"/>
            </a:solidFill>
            <a:ln>
              <a:noFill/>
            </a:ln>
            <a:effectLst/>
          </c:spPr>
          <c:invertIfNegative val="0"/>
          <c:cat>
            <c:strRef>
              <c:f>'Classification by Binary (2)'!$D$6:$E$7</c:f>
              <c:strCache>
                <c:ptCount val="2"/>
                <c:pt idx="0">
                  <c:v>Wave 2</c:v>
                </c:pt>
                <c:pt idx="1">
                  <c:v>Wave 3</c:v>
                </c:pt>
              </c:strCache>
            </c:strRef>
          </c:cat>
          <c:val>
            <c:numRef>
              <c:f>'Classification by Binary (2)'!$F$6:$F$7</c:f>
              <c:numCache>
                <c:formatCode>General</c:formatCode>
                <c:ptCount val="2"/>
                <c:pt idx="0">
                  <c:v>62</c:v>
                </c:pt>
                <c:pt idx="1">
                  <c:v>188</c:v>
                </c:pt>
              </c:numCache>
            </c:numRef>
          </c:val>
          <c:extLst>
            <c:ext xmlns:c16="http://schemas.microsoft.com/office/drawing/2014/chart" uri="{C3380CC4-5D6E-409C-BE32-E72D297353CC}">
              <c16:uniqueId val="{00000000-6FD4-4E86-B676-D5AECD400477}"/>
            </c:ext>
          </c:extLst>
        </c:ser>
        <c:ser>
          <c:idx val="1"/>
          <c:order val="1"/>
          <c:tx>
            <c:strRef>
              <c:f>'Classification by Binary (2)'!$G$3:$G$5</c:f>
              <c:strCache>
                <c:ptCount val="3"/>
                <c:pt idx="0">
                  <c:v>H</c:v>
                </c:pt>
                <c:pt idx="1">
                  <c:v>b) 5% &lt; of crop sold &lt;= 50%</c:v>
                </c:pt>
                <c:pt idx="2">
                  <c:v>a) &lt;= 1/3 of HH income from non-farm</c:v>
                </c:pt>
              </c:strCache>
            </c:strRef>
          </c:tx>
          <c:spPr>
            <a:solidFill>
              <a:schemeClr val="accent2"/>
            </a:solidFill>
            <a:ln>
              <a:noFill/>
            </a:ln>
            <a:effectLst/>
          </c:spPr>
          <c:invertIfNegative val="0"/>
          <c:cat>
            <c:strRef>
              <c:f>'Classification by Binary (2)'!$D$6:$E$7</c:f>
              <c:strCache>
                <c:ptCount val="2"/>
                <c:pt idx="0">
                  <c:v>Wave 2</c:v>
                </c:pt>
                <c:pt idx="1">
                  <c:v>Wave 3</c:v>
                </c:pt>
              </c:strCache>
            </c:strRef>
          </c:cat>
          <c:val>
            <c:numRef>
              <c:f>'Classification by Binary (2)'!$G$6:$G$7</c:f>
              <c:numCache>
                <c:formatCode>General</c:formatCode>
                <c:ptCount val="2"/>
                <c:pt idx="0">
                  <c:v>353</c:v>
                </c:pt>
                <c:pt idx="1">
                  <c:v>299</c:v>
                </c:pt>
              </c:numCache>
            </c:numRef>
          </c:val>
          <c:extLst>
            <c:ext xmlns:c16="http://schemas.microsoft.com/office/drawing/2014/chart" uri="{C3380CC4-5D6E-409C-BE32-E72D297353CC}">
              <c16:uniqueId val="{00000001-6FD4-4E86-B676-D5AECD400477}"/>
            </c:ext>
          </c:extLst>
        </c:ser>
        <c:ser>
          <c:idx val="2"/>
          <c:order val="2"/>
          <c:tx>
            <c:strRef>
              <c:f>'Classification by Binary (2)'!$H$3:$H$5</c:f>
              <c:strCache>
                <c:ptCount val="3"/>
                <c:pt idx="0">
                  <c:v>G</c:v>
                </c:pt>
                <c:pt idx="1">
                  <c:v>a) &lt;= 5% of crop sold</c:v>
                </c:pt>
                <c:pt idx="2">
                  <c:v>c) &gt; 2/3  of HH income from non-farm</c:v>
                </c:pt>
              </c:strCache>
            </c:strRef>
          </c:tx>
          <c:spPr>
            <a:solidFill>
              <a:schemeClr val="accent3"/>
            </a:solidFill>
            <a:ln>
              <a:noFill/>
            </a:ln>
            <a:effectLst/>
          </c:spPr>
          <c:invertIfNegative val="0"/>
          <c:cat>
            <c:strRef>
              <c:f>'Classification by Binary (2)'!$D$6:$E$7</c:f>
              <c:strCache>
                <c:ptCount val="2"/>
                <c:pt idx="0">
                  <c:v>Wave 2</c:v>
                </c:pt>
                <c:pt idx="1">
                  <c:v>Wave 3</c:v>
                </c:pt>
              </c:strCache>
            </c:strRef>
          </c:cat>
          <c:val>
            <c:numRef>
              <c:f>'Classification by Binary (2)'!$H$6:$H$7</c:f>
              <c:numCache>
                <c:formatCode>General</c:formatCode>
                <c:ptCount val="2"/>
                <c:pt idx="0">
                  <c:v>451</c:v>
                </c:pt>
                <c:pt idx="1">
                  <c:v>837</c:v>
                </c:pt>
              </c:numCache>
            </c:numRef>
          </c:val>
          <c:extLst>
            <c:ext xmlns:c16="http://schemas.microsoft.com/office/drawing/2014/chart" uri="{C3380CC4-5D6E-409C-BE32-E72D297353CC}">
              <c16:uniqueId val="{00000002-6FD4-4E86-B676-D5AECD400477}"/>
            </c:ext>
          </c:extLst>
        </c:ser>
        <c:ser>
          <c:idx val="3"/>
          <c:order val="3"/>
          <c:tx>
            <c:strRef>
              <c:f>'Classification by Binary (2)'!$I$3:$I$5</c:f>
              <c:strCache>
                <c:ptCount val="3"/>
                <c:pt idx="0">
                  <c:v>F</c:v>
                </c:pt>
                <c:pt idx="1">
                  <c:v>c) &gt; 50% of crop sold</c:v>
                </c:pt>
                <c:pt idx="2">
                  <c:v>a) &lt;= 1/3 of HH income from non-farm</c:v>
                </c:pt>
              </c:strCache>
            </c:strRef>
          </c:tx>
          <c:spPr>
            <a:solidFill>
              <a:schemeClr val="accent4"/>
            </a:solidFill>
            <a:ln>
              <a:noFill/>
            </a:ln>
            <a:effectLst/>
          </c:spPr>
          <c:invertIfNegative val="0"/>
          <c:cat>
            <c:strRef>
              <c:f>'Classification by Binary (2)'!$D$6:$E$7</c:f>
              <c:strCache>
                <c:ptCount val="2"/>
                <c:pt idx="0">
                  <c:v>Wave 2</c:v>
                </c:pt>
                <c:pt idx="1">
                  <c:v>Wave 3</c:v>
                </c:pt>
              </c:strCache>
            </c:strRef>
          </c:cat>
          <c:val>
            <c:numRef>
              <c:f>'Classification by Binary (2)'!$I$6:$I$7</c:f>
              <c:numCache>
                <c:formatCode>General</c:formatCode>
                <c:ptCount val="2"/>
                <c:pt idx="0">
                  <c:v>230</c:v>
                </c:pt>
                <c:pt idx="1">
                  <c:v>442</c:v>
                </c:pt>
              </c:numCache>
            </c:numRef>
          </c:val>
          <c:extLst>
            <c:ext xmlns:c16="http://schemas.microsoft.com/office/drawing/2014/chart" uri="{C3380CC4-5D6E-409C-BE32-E72D297353CC}">
              <c16:uniqueId val="{00000003-6FD4-4E86-B676-D5AECD400477}"/>
            </c:ext>
          </c:extLst>
        </c:ser>
        <c:ser>
          <c:idx val="4"/>
          <c:order val="4"/>
          <c:tx>
            <c:strRef>
              <c:f>'Classification by Binary (2)'!$J$3:$J$5</c:f>
              <c:strCache>
                <c:ptCount val="3"/>
                <c:pt idx="0">
                  <c:v>E</c:v>
                </c:pt>
                <c:pt idx="1">
                  <c:v>b) 5% &lt; of crop sold &lt;= 50%</c:v>
                </c:pt>
                <c:pt idx="2">
                  <c:v>c) &gt; 2/3  of HH income from non-farm</c:v>
                </c:pt>
              </c:strCache>
            </c:strRef>
          </c:tx>
          <c:spPr>
            <a:solidFill>
              <a:schemeClr val="accent5"/>
            </a:solidFill>
            <a:ln>
              <a:noFill/>
            </a:ln>
            <a:effectLst/>
          </c:spPr>
          <c:invertIfNegative val="0"/>
          <c:cat>
            <c:strRef>
              <c:f>'Classification by Binary (2)'!$D$6:$E$7</c:f>
              <c:strCache>
                <c:ptCount val="2"/>
                <c:pt idx="0">
                  <c:v>Wave 2</c:v>
                </c:pt>
                <c:pt idx="1">
                  <c:v>Wave 3</c:v>
                </c:pt>
              </c:strCache>
            </c:strRef>
          </c:cat>
          <c:val>
            <c:numRef>
              <c:f>'Classification by Binary (2)'!$J$6:$J$7</c:f>
              <c:numCache>
                <c:formatCode>General</c:formatCode>
                <c:ptCount val="2"/>
                <c:pt idx="0">
                  <c:v>406</c:v>
                </c:pt>
                <c:pt idx="1">
                  <c:v>414</c:v>
                </c:pt>
              </c:numCache>
            </c:numRef>
          </c:val>
          <c:extLst>
            <c:ext xmlns:c16="http://schemas.microsoft.com/office/drawing/2014/chart" uri="{C3380CC4-5D6E-409C-BE32-E72D297353CC}">
              <c16:uniqueId val="{00000004-6FD4-4E86-B676-D5AECD400477}"/>
            </c:ext>
          </c:extLst>
        </c:ser>
        <c:ser>
          <c:idx val="5"/>
          <c:order val="5"/>
          <c:tx>
            <c:strRef>
              <c:f>'Classification by Binary (2)'!$K$3:$K$5</c:f>
              <c:strCache>
                <c:ptCount val="3"/>
                <c:pt idx="0">
                  <c:v>D</c:v>
                </c:pt>
                <c:pt idx="1">
                  <c:v>a) &lt;= 5% of crop sold</c:v>
                </c:pt>
                <c:pt idx="2">
                  <c:v>b) 1/3 &lt;  of HH income from non-farm &lt;= 2/3</c:v>
                </c:pt>
              </c:strCache>
            </c:strRef>
          </c:tx>
          <c:spPr>
            <a:solidFill>
              <a:schemeClr val="accent6"/>
            </a:solidFill>
            <a:ln>
              <a:noFill/>
            </a:ln>
            <a:effectLst/>
          </c:spPr>
          <c:invertIfNegative val="0"/>
          <c:cat>
            <c:strRef>
              <c:f>'Classification by Binary (2)'!$D$6:$E$7</c:f>
              <c:strCache>
                <c:ptCount val="2"/>
                <c:pt idx="0">
                  <c:v>Wave 2</c:v>
                </c:pt>
                <c:pt idx="1">
                  <c:v>Wave 3</c:v>
                </c:pt>
              </c:strCache>
            </c:strRef>
          </c:cat>
          <c:val>
            <c:numRef>
              <c:f>'Classification by Binary (2)'!$K$6:$K$7</c:f>
              <c:numCache>
                <c:formatCode>General</c:formatCode>
                <c:ptCount val="2"/>
                <c:pt idx="0">
                  <c:v>19</c:v>
                </c:pt>
                <c:pt idx="1">
                  <c:v>29</c:v>
                </c:pt>
              </c:numCache>
            </c:numRef>
          </c:val>
          <c:extLst>
            <c:ext xmlns:c16="http://schemas.microsoft.com/office/drawing/2014/chart" uri="{C3380CC4-5D6E-409C-BE32-E72D297353CC}">
              <c16:uniqueId val="{00000005-6FD4-4E86-B676-D5AECD400477}"/>
            </c:ext>
          </c:extLst>
        </c:ser>
        <c:ser>
          <c:idx val="6"/>
          <c:order val="6"/>
          <c:tx>
            <c:strRef>
              <c:f>'Classification by Binary (2)'!$L$3:$L$5</c:f>
              <c:strCache>
                <c:ptCount val="3"/>
                <c:pt idx="0">
                  <c:v>C</c:v>
                </c:pt>
                <c:pt idx="1">
                  <c:v>c) &gt; 50% of crop sold</c:v>
                </c:pt>
                <c:pt idx="2">
                  <c:v>c) &gt; 2/3  of HH income from non-farm</c:v>
                </c:pt>
              </c:strCache>
            </c:strRef>
          </c:tx>
          <c:spPr>
            <a:solidFill>
              <a:schemeClr val="accent1">
                <a:lumMod val="60000"/>
              </a:schemeClr>
            </a:solidFill>
            <a:ln>
              <a:noFill/>
            </a:ln>
            <a:effectLst/>
          </c:spPr>
          <c:invertIfNegative val="0"/>
          <c:cat>
            <c:strRef>
              <c:f>'Classification by Binary (2)'!$D$6:$E$7</c:f>
              <c:strCache>
                <c:ptCount val="2"/>
                <c:pt idx="0">
                  <c:v>Wave 2</c:v>
                </c:pt>
                <c:pt idx="1">
                  <c:v>Wave 3</c:v>
                </c:pt>
              </c:strCache>
            </c:strRef>
          </c:cat>
          <c:val>
            <c:numRef>
              <c:f>'Classification by Binary (2)'!$L$6:$L$7</c:f>
              <c:numCache>
                <c:formatCode>General</c:formatCode>
                <c:ptCount val="2"/>
                <c:pt idx="0">
                  <c:v>230</c:v>
                </c:pt>
                <c:pt idx="1">
                  <c:v>318</c:v>
                </c:pt>
              </c:numCache>
            </c:numRef>
          </c:val>
          <c:extLst>
            <c:ext xmlns:c16="http://schemas.microsoft.com/office/drawing/2014/chart" uri="{C3380CC4-5D6E-409C-BE32-E72D297353CC}">
              <c16:uniqueId val="{00000006-6FD4-4E86-B676-D5AECD400477}"/>
            </c:ext>
          </c:extLst>
        </c:ser>
        <c:ser>
          <c:idx val="7"/>
          <c:order val="7"/>
          <c:tx>
            <c:strRef>
              <c:f>'Classification by Binary (2)'!$M$3:$M$5</c:f>
              <c:strCache>
                <c:ptCount val="3"/>
                <c:pt idx="0">
                  <c:v>B</c:v>
                </c:pt>
                <c:pt idx="1">
                  <c:v>b) 5% &lt; of crop sold &lt;= 50%</c:v>
                </c:pt>
                <c:pt idx="2">
                  <c:v>b) 1/3 &lt;  of HH income from non-farm &lt;= 2/3</c:v>
                </c:pt>
              </c:strCache>
            </c:strRef>
          </c:tx>
          <c:spPr>
            <a:solidFill>
              <a:schemeClr val="accent2">
                <a:lumMod val="60000"/>
              </a:schemeClr>
            </a:solidFill>
            <a:ln>
              <a:noFill/>
            </a:ln>
            <a:effectLst/>
          </c:spPr>
          <c:invertIfNegative val="0"/>
          <c:cat>
            <c:strRef>
              <c:f>'Classification by Binary (2)'!$D$6:$E$7</c:f>
              <c:strCache>
                <c:ptCount val="2"/>
                <c:pt idx="0">
                  <c:v>Wave 2</c:v>
                </c:pt>
                <c:pt idx="1">
                  <c:v>Wave 3</c:v>
                </c:pt>
              </c:strCache>
            </c:strRef>
          </c:cat>
          <c:val>
            <c:numRef>
              <c:f>'Classification by Binary (2)'!$M$6:$M$7</c:f>
              <c:numCache>
                <c:formatCode>General</c:formatCode>
                <c:ptCount val="2"/>
                <c:pt idx="0">
                  <c:v>72</c:v>
                </c:pt>
                <c:pt idx="1">
                  <c:v>139</c:v>
                </c:pt>
              </c:numCache>
            </c:numRef>
          </c:val>
          <c:extLst>
            <c:ext xmlns:c16="http://schemas.microsoft.com/office/drawing/2014/chart" uri="{C3380CC4-5D6E-409C-BE32-E72D297353CC}">
              <c16:uniqueId val="{00000007-6FD4-4E86-B676-D5AECD400477}"/>
            </c:ext>
          </c:extLst>
        </c:ser>
        <c:ser>
          <c:idx val="8"/>
          <c:order val="8"/>
          <c:tx>
            <c:strRef>
              <c:f>'Classification by Binary (2)'!$N$3:$N$5</c:f>
              <c:strCache>
                <c:ptCount val="3"/>
                <c:pt idx="0">
                  <c:v>A</c:v>
                </c:pt>
                <c:pt idx="1">
                  <c:v>a) &lt;= 5% of crop sold</c:v>
                </c:pt>
                <c:pt idx="2">
                  <c:v>a) &lt;= 1/3 of HH income from non-farm</c:v>
                </c:pt>
              </c:strCache>
            </c:strRef>
          </c:tx>
          <c:spPr>
            <a:solidFill>
              <a:schemeClr val="accent3">
                <a:lumMod val="60000"/>
              </a:schemeClr>
            </a:solidFill>
            <a:ln>
              <a:noFill/>
            </a:ln>
            <a:effectLst/>
          </c:spPr>
          <c:invertIfNegative val="0"/>
          <c:cat>
            <c:strRef>
              <c:f>'Classification by Binary (2)'!$D$6:$E$7</c:f>
              <c:strCache>
                <c:ptCount val="2"/>
                <c:pt idx="0">
                  <c:v>Wave 2</c:v>
                </c:pt>
                <c:pt idx="1">
                  <c:v>Wave 3</c:v>
                </c:pt>
              </c:strCache>
            </c:strRef>
          </c:cat>
          <c:val>
            <c:numRef>
              <c:f>'Classification by Binary (2)'!$N$6:$N$7</c:f>
              <c:numCache>
                <c:formatCode>General</c:formatCode>
                <c:ptCount val="2"/>
                <c:pt idx="0">
                  <c:v>174</c:v>
                </c:pt>
                <c:pt idx="1">
                  <c:v>189</c:v>
                </c:pt>
              </c:numCache>
            </c:numRef>
          </c:val>
          <c:extLst>
            <c:ext xmlns:c16="http://schemas.microsoft.com/office/drawing/2014/chart" uri="{C3380CC4-5D6E-409C-BE32-E72D297353CC}">
              <c16:uniqueId val="{00000008-6FD4-4E86-B676-D5AECD400477}"/>
            </c:ext>
          </c:extLst>
        </c:ser>
        <c:dLbls>
          <c:showLegendKey val="0"/>
          <c:showVal val="0"/>
          <c:showCatName val="0"/>
          <c:showSerName val="0"/>
          <c:showPercent val="0"/>
          <c:showBubbleSize val="0"/>
        </c:dLbls>
        <c:gapWidth val="50"/>
        <c:overlap val="100"/>
        <c:axId val="466200616"/>
        <c:axId val="466202184"/>
      </c:barChart>
      <c:catAx>
        <c:axId val="46620061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02184"/>
        <c:crosses val="autoZero"/>
        <c:auto val="1"/>
        <c:lblAlgn val="ctr"/>
        <c:lblOffset val="100"/>
        <c:noMultiLvlLbl val="0"/>
      </c:catAx>
      <c:valAx>
        <c:axId val="4662021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200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Stability of Classification over Wave 3 / Wave 2</a:t>
            </a:r>
            <a:endParaRPr lang="en-US">
              <a:effectLst/>
            </a:endParaRPr>
          </a:p>
          <a:p>
            <a:pPr>
              <a:defRPr b="1"/>
            </a:pPr>
            <a:r>
              <a:rPr lang="en-US" b="0" i="1" baseline="0"/>
              <a:t>Count of Wave3/Wave 2 in Each Classification Category</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'Classification by Binary (2)'!$D$6:$E$6</c:f>
              <c:strCache>
                <c:ptCount val="2"/>
                <c:pt idx="1">
                  <c:v>Wave 2</c:v>
                </c:pt>
              </c:strCache>
            </c:strRef>
          </c:tx>
          <c:spPr>
            <a:solidFill>
              <a:schemeClr val="accent2">
                <a:lumMod val="60000"/>
                <a:lumOff val="40000"/>
              </a:schemeClr>
            </a:solidFill>
            <a:ln w="25400">
              <a:solidFill>
                <a:schemeClr val="accent2">
                  <a:lumMod val="75000"/>
                </a:schemeClr>
              </a:solidFill>
            </a:ln>
            <a:effectLst/>
          </c:spPr>
          <c:invertIfNegative val="0"/>
          <c:cat>
            <c:multiLvlStrRef>
              <c:f>'Classification by Binary (2)'!$F$3:$N$5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(2)'!$F$6:$N$6</c:f>
              <c:numCache>
                <c:formatCode>General</c:formatCode>
                <c:ptCount val="9"/>
                <c:pt idx="0">
                  <c:v>62</c:v>
                </c:pt>
                <c:pt idx="1">
                  <c:v>353</c:v>
                </c:pt>
                <c:pt idx="2">
                  <c:v>451</c:v>
                </c:pt>
                <c:pt idx="3">
                  <c:v>230</c:v>
                </c:pt>
                <c:pt idx="4">
                  <c:v>406</c:v>
                </c:pt>
                <c:pt idx="5">
                  <c:v>19</c:v>
                </c:pt>
                <c:pt idx="6">
                  <c:v>230</c:v>
                </c:pt>
                <c:pt idx="7">
                  <c:v>72</c:v>
                </c:pt>
                <c:pt idx="8">
                  <c:v>174</c:v>
                </c:pt>
              </c:numCache>
            </c:numRef>
          </c:val>
          <c:extLst>
            <c:ext xmlns:c16="http://schemas.microsoft.com/office/drawing/2014/chart" uri="{C3380CC4-5D6E-409C-BE32-E72D297353CC}">
              <c16:uniqueId val="{00000000-4481-4EA0-8CFD-4472D6CBDF1D}"/>
            </c:ext>
          </c:extLst>
        </c:ser>
        <c:ser>
          <c:idx val="1"/>
          <c:order val="1"/>
          <c:tx>
            <c:strRef>
              <c:f>'Classification by Binary (2)'!$D$7:$E$7</c:f>
              <c:strCache>
                <c:ptCount val="2"/>
                <c:pt idx="1">
                  <c:v>Wave 3</c:v>
                </c:pt>
              </c:strCache>
            </c:strRef>
          </c:tx>
          <c:spPr>
            <a:noFill/>
            <a:ln w="25400">
              <a:solidFill>
                <a:schemeClr val="accent1">
                  <a:lumMod val="60000"/>
                  <a:lumOff val="40000"/>
                </a:schemeClr>
              </a:solidFill>
            </a:ln>
            <a:effectLst/>
          </c:spPr>
          <c:invertIfNegative val="0"/>
          <c:cat>
            <c:multiLvlStrRef>
              <c:f>'Classification by Binary (2)'!$F$3:$N$5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(2)'!$F$7:$N$7</c:f>
              <c:numCache>
                <c:formatCode>General</c:formatCode>
                <c:ptCount val="9"/>
                <c:pt idx="0">
                  <c:v>188</c:v>
                </c:pt>
                <c:pt idx="1">
                  <c:v>299</c:v>
                </c:pt>
                <c:pt idx="2">
                  <c:v>837</c:v>
                </c:pt>
                <c:pt idx="3">
                  <c:v>442</c:v>
                </c:pt>
                <c:pt idx="4">
                  <c:v>414</c:v>
                </c:pt>
                <c:pt idx="5">
                  <c:v>29</c:v>
                </c:pt>
                <c:pt idx="6">
                  <c:v>318</c:v>
                </c:pt>
                <c:pt idx="7">
                  <c:v>139</c:v>
                </c:pt>
                <c:pt idx="8">
                  <c:v>189</c:v>
                </c:pt>
              </c:numCache>
            </c:numRef>
          </c:val>
          <c:extLst>
            <c:ext xmlns:c16="http://schemas.microsoft.com/office/drawing/2014/chart" uri="{C3380CC4-5D6E-409C-BE32-E72D297353CC}">
              <c16:uniqueId val="{00000001-4481-4EA0-8CFD-4472D6CBDF1D}"/>
            </c:ext>
          </c:extLst>
        </c:ser>
        <c:dLbls>
          <c:showLegendKey val="0"/>
          <c:showVal val="0"/>
          <c:showCatName val="0"/>
          <c:showSerName val="0"/>
          <c:showPercent val="0"/>
          <c:showBubbleSize val="0"/>
        </c:dLbls>
        <c:gapWidth val="150"/>
        <c:overlap val="-25"/>
        <c:axId val="470709384"/>
        <c:axId val="472819400"/>
      </c:barChart>
      <c:catAx>
        <c:axId val="470709384"/>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819400"/>
        <c:crosses val="autoZero"/>
        <c:auto val="1"/>
        <c:lblAlgn val="ctr"/>
        <c:lblOffset val="100"/>
        <c:noMultiLvlLbl val="0"/>
      </c:catAx>
      <c:valAx>
        <c:axId val="47281940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09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a:t>Stability of Classification</a:t>
            </a:r>
            <a:r>
              <a:rPr lang="en-US" sz="1800" b="1" baseline="0"/>
              <a:t> over 0&lt;ha&lt;=4 vs. 0&lt;ha&lt;=2</a:t>
            </a:r>
          </a:p>
          <a:p>
            <a:pPr>
              <a:defRPr b="1"/>
            </a:pPr>
            <a:r>
              <a:rPr lang="en-US" b="0" i="1" baseline="0"/>
              <a:t>Share of Classification Category by area cultivated category</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'Classification by Binary (3)'!$F$3:$F$5</c:f>
              <c:strCache>
                <c:ptCount val="3"/>
                <c:pt idx="0">
                  <c:v>I</c:v>
                </c:pt>
                <c:pt idx="1">
                  <c:v>c) &gt; 50% of crop sold</c:v>
                </c:pt>
                <c:pt idx="2">
                  <c:v>b) 1/3 &lt;  of HH income from non-farm &lt;= 2/3</c:v>
                </c:pt>
              </c:strCache>
            </c:strRef>
          </c:tx>
          <c:spPr>
            <a:solidFill>
              <a:schemeClr val="accent1"/>
            </a:solidFill>
            <a:ln>
              <a:noFill/>
            </a:ln>
            <a:effectLst/>
          </c:spPr>
          <c:invertIfNegative val="0"/>
          <c:cat>
            <c:strRef>
              <c:f>'Classification by Binary (3)'!$D$6:$E$7</c:f>
              <c:strCache>
                <c:ptCount val="2"/>
                <c:pt idx="0">
                  <c:v>0&lt;ha&lt;=2</c:v>
                </c:pt>
                <c:pt idx="1">
                  <c:v>2&lt;ha&lt;=4</c:v>
                </c:pt>
              </c:strCache>
            </c:strRef>
          </c:cat>
          <c:val>
            <c:numRef>
              <c:f>'Classification by Binary (3)'!$F$6:$F$7</c:f>
              <c:numCache>
                <c:formatCode>General</c:formatCode>
                <c:ptCount val="2"/>
                <c:pt idx="0">
                  <c:v>133</c:v>
                </c:pt>
                <c:pt idx="1">
                  <c:v>55</c:v>
                </c:pt>
              </c:numCache>
            </c:numRef>
          </c:val>
          <c:extLst>
            <c:ext xmlns:c16="http://schemas.microsoft.com/office/drawing/2014/chart" uri="{C3380CC4-5D6E-409C-BE32-E72D297353CC}">
              <c16:uniqueId val="{00000000-07E3-4640-9796-9880CBA5F440}"/>
            </c:ext>
          </c:extLst>
        </c:ser>
        <c:ser>
          <c:idx val="1"/>
          <c:order val="1"/>
          <c:tx>
            <c:strRef>
              <c:f>'Classification by Binary (3)'!$G$3:$G$5</c:f>
              <c:strCache>
                <c:ptCount val="3"/>
                <c:pt idx="0">
                  <c:v>H</c:v>
                </c:pt>
                <c:pt idx="1">
                  <c:v>b) 5% &lt; of crop sold &lt;= 50%</c:v>
                </c:pt>
                <c:pt idx="2">
                  <c:v>a) &lt;= 1/3 of HH income from non-farm</c:v>
                </c:pt>
              </c:strCache>
            </c:strRef>
          </c:tx>
          <c:spPr>
            <a:solidFill>
              <a:schemeClr val="accent2"/>
            </a:solidFill>
            <a:ln>
              <a:noFill/>
            </a:ln>
            <a:effectLst/>
          </c:spPr>
          <c:invertIfNegative val="0"/>
          <c:cat>
            <c:strRef>
              <c:f>'Classification by Binary (3)'!$D$6:$E$7</c:f>
              <c:strCache>
                <c:ptCount val="2"/>
                <c:pt idx="0">
                  <c:v>0&lt;ha&lt;=2</c:v>
                </c:pt>
                <c:pt idx="1">
                  <c:v>2&lt;ha&lt;=4</c:v>
                </c:pt>
              </c:strCache>
            </c:strRef>
          </c:cat>
          <c:val>
            <c:numRef>
              <c:f>'Classification by Binary (3)'!$G$6:$G$7</c:f>
              <c:numCache>
                <c:formatCode>General</c:formatCode>
                <c:ptCount val="2"/>
                <c:pt idx="0">
                  <c:v>214</c:v>
                </c:pt>
                <c:pt idx="1">
                  <c:v>85</c:v>
                </c:pt>
              </c:numCache>
            </c:numRef>
          </c:val>
          <c:extLst>
            <c:ext xmlns:c16="http://schemas.microsoft.com/office/drawing/2014/chart" uri="{C3380CC4-5D6E-409C-BE32-E72D297353CC}">
              <c16:uniqueId val="{00000001-07E3-4640-9796-9880CBA5F440}"/>
            </c:ext>
          </c:extLst>
        </c:ser>
        <c:ser>
          <c:idx val="2"/>
          <c:order val="2"/>
          <c:tx>
            <c:strRef>
              <c:f>'Classification by Binary (3)'!$H$3:$H$5</c:f>
              <c:strCache>
                <c:ptCount val="3"/>
                <c:pt idx="0">
                  <c:v>G</c:v>
                </c:pt>
                <c:pt idx="1">
                  <c:v>a) &lt;= 5% of crop sold</c:v>
                </c:pt>
                <c:pt idx="2">
                  <c:v>c) &gt; 2/3  of HH income from non-farm</c:v>
                </c:pt>
              </c:strCache>
            </c:strRef>
          </c:tx>
          <c:spPr>
            <a:solidFill>
              <a:schemeClr val="accent3"/>
            </a:solidFill>
            <a:ln>
              <a:noFill/>
            </a:ln>
            <a:effectLst/>
          </c:spPr>
          <c:invertIfNegative val="0"/>
          <c:cat>
            <c:strRef>
              <c:f>'Classification by Binary (3)'!$D$6:$E$7</c:f>
              <c:strCache>
                <c:ptCount val="2"/>
                <c:pt idx="0">
                  <c:v>0&lt;ha&lt;=2</c:v>
                </c:pt>
                <c:pt idx="1">
                  <c:v>2&lt;ha&lt;=4</c:v>
                </c:pt>
              </c:strCache>
            </c:strRef>
          </c:cat>
          <c:val>
            <c:numRef>
              <c:f>'Classification by Binary (3)'!$H$6:$H$7</c:f>
              <c:numCache>
                <c:formatCode>General</c:formatCode>
                <c:ptCount val="2"/>
                <c:pt idx="0">
                  <c:v>759</c:v>
                </c:pt>
                <c:pt idx="1">
                  <c:v>78</c:v>
                </c:pt>
              </c:numCache>
            </c:numRef>
          </c:val>
          <c:extLst>
            <c:ext xmlns:c16="http://schemas.microsoft.com/office/drawing/2014/chart" uri="{C3380CC4-5D6E-409C-BE32-E72D297353CC}">
              <c16:uniqueId val="{00000002-07E3-4640-9796-9880CBA5F440}"/>
            </c:ext>
          </c:extLst>
        </c:ser>
        <c:ser>
          <c:idx val="3"/>
          <c:order val="3"/>
          <c:tx>
            <c:strRef>
              <c:f>'Classification by Binary (3)'!$I$3:$I$5</c:f>
              <c:strCache>
                <c:ptCount val="3"/>
                <c:pt idx="0">
                  <c:v>F</c:v>
                </c:pt>
                <c:pt idx="1">
                  <c:v>c) &gt; 50% of crop sold</c:v>
                </c:pt>
                <c:pt idx="2">
                  <c:v>a) &lt;= 1/3 of HH income from non-farm</c:v>
                </c:pt>
              </c:strCache>
            </c:strRef>
          </c:tx>
          <c:spPr>
            <a:solidFill>
              <a:schemeClr val="accent4"/>
            </a:solidFill>
            <a:ln>
              <a:noFill/>
            </a:ln>
            <a:effectLst/>
          </c:spPr>
          <c:invertIfNegative val="0"/>
          <c:cat>
            <c:strRef>
              <c:f>'Classification by Binary (3)'!$D$6:$E$7</c:f>
              <c:strCache>
                <c:ptCount val="2"/>
                <c:pt idx="0">
                  <c:v>0&lt;ha&lt;=2</c:v>
                </c:pt>
                <c:pt idx="1">
                  <c:v>2&lt;ha&lt;=4</c:v>
                </c:pt>
              </c:strCache>
            </c:strRef>
          </c:cat>
          <c:val>
            <c:numRef>
              <c:f>'Classification by Binary (3)'!$I$6:$I$7</c:f>
              <c:numCache>
                <c:formatCode>General</c:formatCode>
                <c:ptCount val="2"/>
                <c:pt idx="0">
                  <c:v>305</c:v>
                </c:pt>
                <c:pt idx="1">
                  <c:v>137</c:v>
                </c:pt>
              </c:numCache>
            </c:numRef>
          </c:val>
          <c:extLst>
            <c:ext xmlns:c16="http://schemas.microsoft.com/office/drawing/2014/chart" uri="{C3380CC4-5D6E-409C-BE32-E72D297353CC}">
              <c16:uniqueId val="{00000003-07E3-4640-9796-9880CBA5F440}"/>
            </c:ext>
          </c:extLst>
        </c:ser>
        <c:ser>
          <c:idx val="4"/>
          <c:order val="4"/>
          <c:tx>
            <c:strRef>
              <c:f>'Classification by Binary (3)'!$J$3:$J$5</c:f>
              <c:strCache>
                <c:ptCount val="3"/>
                <c:pt idx="0">
                  <c:v>E</c:v>
                </c:pt>
                <c:pt idx="1">
                  <c:v>b) 5% &lt; of crop sold &lt;= 50%</c:v>
                </c:pt>
                <c:pt idx="2">
                  <c:v>c) &gt; 2/3  of HH income from non-farm</c:v>
                </c:pt>
              </c:strCache>
            </c:strRef>
          </c:tx>
          <c:spPr>
            <a:solidFill>
              <a:schemeClr val="accent5"/>
            </a:solidFill>
            <a:ln>
              <a:noFill/>
            </a:ln>
            <a:effectLst/>
          </c:spPr>
          <c:invertIfNegative val="0"/>
          <c:cat>
            <c:strRef>
              <c:f>'Classification by Binary (3)'!$D$6:$E$7</c:f>
              <c:strCache>
                <c:ptCount val="2"/>
                <c:pt idx="0">
                  <c:v>0&lt;ha&lt;=2</c:v>
                </c:pt>
                <c:pt idx="1">
                  <c:v>2&lt;ha&lt;=4</c:v>
                </c:pt>
              </c:strCache>
            </c:strRef>
          </c:cat>
          <c:val>
            <c:numRef>
              <c:f>'Classification by Binary (3)'!$J$6:$J$7</c:f>
              <c:numCache>
                <c:formatCode>General</c:formatCode>
                <c:ptCount val="2"/>
                <c:pt idx="0">
                  <c:v>341</c:v>
                </c:pt>
                <c:pt idx="1">
                  <c:v>73</c:v>
                </c:pt>
              </c:numCache>
            </c:numRef>
          </c:val>
          <c:extLst>
            <c:ext xmlns:c16="http://schemas.microsoft.com/office/drawing/2014/chart" uri="{C3380CC4-5D6E-409C-BE32-E72D297353CC}">
              <c16:uniqueId val="{00000004-07E3-4640-9796-9880CBA5F440}"/>
            </c:ext>
          </c:extLst>
        </c:ser>
        <c:ser>
          <c:idx val="5"/>
          <c:order val="5"/>
          <c:tx>
            <c:strRef>
              <c:f>'Classification by Binary (3)'!$K$3:$K$5</c:f>
              <c:strCache>
                <c:ptCount val="3"/>
                <c:pt idx="0">
                  <c:v>D</c:v>
                </c:pt>
                <c:pt idx="1">
                  <c:v>a) &lt;= 5% of crop sold</c:v>
                </c:pt>
                <c:pt idx="2">
                  <c:v>b) 1/3 &lt;  of HH income from non-farm &lt;= 2/3</c:v>
                </c:pt>
              </c:strCache>
            </c:strRef>
          </c:tx>
          <c:spPr>
            <a:solidFill>
              <a:schemeClr val="accent6"/>
            </a:solidFill>
            <a:ln>
              <a:noFill/>
            </a:ln>
            <a:effectLst/>
          </c:spPr>
          <c:invertIfNegative val="0"/>
          <c:cat>
            <c:strRef>
              <c:f>'Classification by Binary (3)'!$D$6:$E$7</c:f>
              <c:strCache>
                <c:ptCount val="2"/>
                <c:pt idx="0">
                  <c:v>0&lt;ha&lt;=2</c:v>
                </c:pt>
                <c:pt idx="1">
                  <c:v>2&lt;ha&lt;=4</c:v>
                </c:pt>
              </c:strCache>
            </c:strRef>
          </c:cat>
          <c:val>
            <c:numRef>
              <c:f>'Classification by Binary (3)'!$K$6:$K$7</c:f>
              <c:numCache>
                <c:formatCode>General</c:formatCode>
                <c:ptCount val="2"/>
                <c:pt idx="0">
                  <c:v>23</c:v>
                </c:pt>
                <c:pt idx="1">
                  <c:v>29</c:v>
                </c:pt>
              </c:numCache>
            </c:numRef>
          </c:val>
          <c:extLst>
            <c:ext xmlns:c16="http://schemas.microsoft.com/office/drawing/2014/chart" uri="{C3380CC4-5D6E-409C-BE32-E72D297353CC}">
              <c16:uniqueId val="{00000005-07E3-4640-9796-9880CBA5F440}"/>
            </c:ext>
          </c:extLst>
        </c:ser>
        <c:ser>
          <c:idx val="6"/>
          <c:order val="6"/>
          <c:tx>
            <c:strRef>
              <c:f>'Classification by Binary (3)'!$L$3:$L$5</c:f>
              <c:strCache>
                <c:ptCount val="3"/>
                <c:pt idx="0">
                  <c:v>C</c:v>
                </c:pt>
                <c:pt idx="1">
                  <c:v>c) &gt; 50% of crop sold</c:v>
                </c:pt>
                <c:pt idx="2">
                  <c:v>c) &gt; 2/3  of HH income from non-farm</c:v>
                </c:pt>
              </c:strCache>
            </c:strRef>
          </c:tx>
          <c:spPr>
            <a:solidFill>
              <a:schemeClr val="accent1">
                <a:lumMod val="60000"/>
              </a:schemeClr>
            </a:solidFill>
            <a:ln>
              <a:noFill/>
            </a:ln>
            <a:effectLst/>
          </c:spPr>
          <c:invertIfNegative val="0"/>
          <c:cat>
            <c:strRef>
              <c:f>'Classification by Binary (3)'!$D$6:$E$7</c:f>
              <c:strCache>
                <c:ptCount val="2"/>
                <c:pt idx="0">
                  <c:v>0&lt;ha&lt;=2</c:v>
                </c:pt>
                <c:pt idx="1">
                  <c:v>2&lt;ha&lt;=4</c:v>
                </c:pt>
              </c:strCache>
            </c:strRef>
          </c:cat>
          <c:val>
            <c:numRef>
              <c:f>'Classification by Binary (3)'!$L$6:$L$7</c:f>
              <c:numCache>
                <c:formatCode>General</c:formatCode>
                <c:ptCount val="2"/>
                <c:pt idx="0">
                  <c:v>247</c:v>
                </c:pt>
                <c:pt idx="1">
                  <c:v>71</c:v>
                </c:pt>
              </c:numCache>
            </c:numRef>
          </c:val>
          <c:extLst>
            <c:ext xmlns:c16="http://schemas.microsoft.com/office/drawing/2014/chart" uri="{C3380CC4-5D6E-409C-BE32-E72D297353CC}">
              <c16:uniqueId val="{00000006-07E3-4640-9796-9880CBA5F440}"/>
            </c:ext>
          </c:extLst>
        </c:ser>
        <c:ser>
          <c:idx val="7"/>
          <c:order val="7"/>
          <c:tx>
            <c:strRef>
              <c:f>'Classification by Binary (3)'!$M$3:$M$5</c:f>
              <c:strCache>
                <c:ptCount val="3"/>
                <c:pt idx="0">
                  <c:v>B</c:v>
                </c:pt>
                <c:pt idx="1">
                  <c:v>b) 5% &lt; of crop sold &lt;= 50%</c:v>
                </c:pt>
                <c:pt idx="2">
                  <c:v>b) 1/3 &lt;  of HH income from non-farm &lt;= 2/3</c:v>
                </c:pt>
              </c:strCache>
            </c:strRef>
          </c:tx>
          <c:spPr>
            <a:solidFill>
              <a:schemeClr val="accent2">
                <a:lumMod val="60000"/>
              </a:schemeClr>
            </a:solidFill>
            <a:ln>
              <a:noFill/>
            </a:ln>
            <a:effectLst/>
          </c:spPr>
          <c:invertIfNegative val="0"/>
          <c:cat>
            <c:strRef>
              <c:f>'Classification by Binary (3)'!$D$6:$E$7</c:f>
              <c:strCache>
                <c:ptCount val="2"/>
                <c:pt idx="0">
                  <c:v>0&lt;ha&lt;=2</c:v>
                </c:pt>
                <c:pt idx="1">
                  <c:v>2&lt;ha&lt;=4</c:v>
                </c:pt>
              </c:strCache>
            </c:strRef>
          </c:cat>
          <c:val>
            <c:numRef>
              <c:f>'Classification by Binary (3)'!$M$6:$M$7</c:f>
              <c:numCache>
                <c:formatCode>General</c:formatCode>
                <c:ptCount val="2"/>
                <c:pt idx="0">
                  <c:v>103</c:v>
                </c:pt>
                <c:pt idx="1">
                  <c:v>36</c:v>
                </c:pt>
              </c:numCache>
            </c:numRef>
          </c:val>
          <c:extLst>
            <c:ext xmlns:c16="http://schemas.microsoft.com/office/drawing/2014/chart" uri="{C3380CC4-5D6E-409C-BE32-E72D297353CC}">
              <c16:uniqueId val="{00000007-07E3-4640-9796-9880CBA5F440}"/>
            </c:ext>
          </c:extLst>
        </c:ser>
        <c:ser>
          <c:idx val="8"/>
          <c:order val="8"/>
          <c:tx>
            <c:strRef>
              <c:f>'Classification by Binary (3)'!$N$3:$N$5</c:f>
              <c:strCache>
                <c:ptCount val="3"/>
                <c:pt idx="0">
                  <c:v>A</c:v>
                </c:pt>
                <c:pt idx="1">
                  <c:v>a) &lt;= 5% of crop sold</c:v>
                </c:pt>
                <c:pt idx="2">
                  <c:v>a) &lt;= 1/3 of HH income from non-farm</c:v>
                </c:pt>
              </c:strCache>
            </c:strRef>
          </c:tx>
          <c:spPr>
            <a:solidFill>
              <a:schemeClr val="accent3">
                <a:lumMod val="60000"/>
              </a:schemeClr>
            </a:solidFill>
            <a:ln>
              <a:noFill/>
            </a:ln>
            <a:effectLst/>
          </c:spPr>
          <c:invertIfNegative val="0"/>
          <c:cat>
            <c:strRef>
              <c:f>'Classification by Binary (3)'!$D$6:$E$7</c:f>
              <c:strCache>
                <c:ptCount val="2"/>
                <c:pt idx="0">
                  <c:v>0&lt;ha&lt;=2</c:v>
                </c:pt>
                <c:pt idx="1">
                  <c:v>2&lt;ha&lt;=4</c:v>
                </c:pt>
              </c:strCache>
            </c:strRef>
          </c:cat>
          <c:val>
            <c:numRef>
              <c:f>'Classification by Binary (3)'!$N$6:$N$7</c:f>
              <c:numCache>
                <c:formatCode>General</c:formatCode>
                <c:ptCount val="2"/>
                <c:pt idx="0">
                  <c:v>161</c:v>
                </c:pt>
                <c:pt idx="1">
                  <c:v>28</c:v>
                </c:pt>
              </c:numCache>
            </c:numRef>
          </c:val>
          <c:extLst>
            <c:ext xmlns:c16="http://schemas.microsoft.com/office/drawing/2014/chart" uri="{C3380CC4-5D6E-409C-BE32-E72D297353CC}">
              <c16:uniqueId val="{00000008-07E3-4640-9796-9880CBA5F440}"/>
            </c:ext>
          </c:extLst>
        </c:ser>
        <c:dLbls>
          <c:showLegendKey val="0"/>
          <c:showVal val="0"/>
          <c:showCatName val="0"/>
          <c:showSerName val="0"/>
          <c:showPercent val="0"/>
          <c:showBubbleSize val="0"/>
        </c:dLbls>
        <c:gapWidth val="50"/>
        <c:overlap val="100"/>
        <c:axId val="470712912"/>
        <c:axId val="647704392"/>
      </c:barChart>
      <c:catAx>
        <c:axId val="47071291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04392"/>
        <c:crosses val="autoZero"/>
        <c:auto val="1"/>
        <c:lblAlgn val="ctr"/>
        <c:lblOffset val="100"/>
        <c:noMultiLvlLbl val="0"/>
      </c:catAx>
      <c:valAx>
        <c:axId val="647704392"/>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71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Stability of Classification over 0&lt;ha&lt;=4 vs. 0&lt;ha&lt;=2</a:t>
            </a:r>
            <a:endParaRPr lang="en-US">
              <a:effectLst/>
            </a:endParaRPr>
          </a:p>
          <a:p>
            <a:pPr>
              <a:defRPr b="1"/>
            </a:pPr>
            <a:r>
              <a:rPr lang="en-US" b="0" i="1" baseline="0"/>
              <a:t>Count of 0&lt;ha&lt;=4 vs. 0&lt;ha&lt;=2</a:t>
            </a:r>
          </a:p>
          <a:p>
            <a:pPr>
              <a:defRPr b="1"/>
            </a:pPr>
            <a:r>
              <a:rPr lang="en-US" b="0" i="1" baseline="0"/>
              <a:t> in Each Classification Category</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'Classification by Binary (3)'!$D$6:$E$6</c:f>
              <c:strCache>
                <c:ptCount val="2"/>
                <c:pt idx="1">
                  <c:v>0&lt;ha&lt;=2</c:v>
                </c:pt>
              </c:strCache>
            </c:strRef>
          </c:tx>
          <c:spPr>
            <a:solidFill>
              <a:schemeClr val="accent2">
                <a:lumMod val="60000"/>
                <a:lumOff val="40000"/>
              </a:schemeClr>
            </a:solidFill>
            <a:ln w="25400">
              <a:solidFill>
                <a:schemeClr val="accent2">
                  <a:lumMod val="75000"/>
                </a:schemeClr>
              </a:solidFill>
            </a:ln>
            <a:effectLst/>
          </c:spPr>
          <c:invertIfNegative val="0"/>
          <c:cat>
            <c:multiLvlStrRef>
              <c:f>'Classification by Binary (3)'!$F$3:$N$5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(3)'!$F$6:$N$6</c:f>
              <c:numCache>
                <c:formatCode>General</c:formatCode>
                <c:ptCount val="9"/>
                <c:pt idx="0">
                  <c:v>133</c:v>
                </c:pt>
                <c:pt idx="1">
                  <c:v>214</c:v>
                </c:pt>
                <c:pt idx="2">
                  <c:v>759</c:v>
                </c:pt>
                <c:pt idx="3">
                  <c:v>305</c:v>
                </c:pt>
                <c:pt idx="4">
                  <c:v>341</c:v>
                </c:pt>
                <c:pt idx="5">
                  <c:v>23</c:v>
                </c:pt>
                <c:pt idx="6">
                  <c:v>247</c:v>
                </c:pt>
                <c:pt idx="7">
                  <c:v>103</c:v>
                </c:pt>
                <c:pt idx="8">
                  <c:v>161</c:v>
                </c:pt>
              </c:numCache>
            </c:numRef>
          </c:val>
          <c:extLst>
            <c:ext xmlns:c16="http://schemas.microsoft.com/office/drawing/2014/chart" uri="{C3380CC4-5D6E-409C-BE32-E72D297353CC}">
              <c16:uniqueId val="{00000000-2C6F-474B-B833-EFE1EF304C21}"/>
            </c:ext>
          </c:extLst>
        </c:ser>
        <c:ser>
          <c:idx val="1"/>
          <c:order val="1"/>
          <c:tx>
            <c:strRef>
              <c:f>'Classification by Binary (3)'!$D$7:$E$7</c:f>
              <c:strCache>
                <c:ptCount val="2"/>
                <c:pt idx="1">
                  <c:v>2&lt;ha&lt;=4</c:v>
                </c:pt>
              </c:strCache>
            </c:strRef>
          </c:tx>
          <c:spPr>
            <a:noFill/>
            <a:ln w="25400">
              <a:solidFill>
                <a:schemeClr val="accent1">
                  <a:lumMod val="60000"/>
                  <a:lumOff val="40000"/>
                </a:schemeClr>
              </a:solidFill>
            </a:ln>
            <a:effectLst/>
          </c:spPr>
          <c:invertIfNegative val="0"/>
          <c:cat>
            <c:multiLvlStrRef>
              <c:f>'Classification by Binary (3)'!$F$3:$N$5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(3)'!$F$7:$N$7</c:f>
              <c:numCache>
                <c:formatCode>General</c:formatCode>
                <c:ptCount val="9"/>
                <c:pt idx="0">
                  <c:v>55</c:v>
                </c:pt>
                <c:pt idx="1">
                  <c:v>85</c:v>
                </c:pt>
                <c:pt idx="2">
                  <c:v>78</c:v>
                </c:pt>
                <c:pt idx="3">
                  <c:v>137</c:v>
                </c:pt>
                <c:pt idx="4">
                  <c:v>73</c:v>
                </c:pt>
                <c:pt idx="5">
                  <c:v>29</c:v>
                </c:pt>
                <c:pt idx="6">
                  <c:v>71</c:v>
                </c:pt>
                <c:pt idx="7">
                  <c:v>36</c:v>
                </c:pt>
                <c:pt idx="8">
                  <c:v>28</c:v>
                </c:pt>
              </c:numCache>
            </c:numRef>
          </c:val>
          <c:extLst>
            <c:ext xmlns:c16="http://schemas.microsoft.com/office/drawing/2014/chart" uri="{C3380CC4-5D6E-409C-BE32-E72D297353CC}">
              <c16:uniqueId val="{00000001-2C6F-474B-B833-EFE1EF304C21}"/>
            </c:ext>
          </c:extLst>
        </c:ser>
        <c:dLbls>
          <c:showLegendKey val="0"/>
          <c:showVal val="0"/>
          <c:showCatName val="0"/>
          <c:showSerName val="0"/>
          <c:showPercent val="0"/>
          <c:showBubbleSize val="0"/>
        </c:dLbls>
        <c:gapWidth val="150"/>
        <c:overlap val="-25"/>
        <c:axId val="647705568"/>
        <c:axId val="647705960"/>
      </c:barChart>
      <c:catAx>
        <c:axId val="64770556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05960"/>
        <c:crosses val="autoZero"/>
        <c:auto val="1"/>
        <c:lblAlgn val="ctr"/>
        <c:lblOffset val="100"/>
        <c:noMultiLvlLbl val="0"/>
      </c:catAx>
      <c:valAx>
        <c:axId val="6477059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705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a:t>Stability of Classification</a:t>
            </a:r>
            <a:r>
              <a:rPr lang="en-US" sz="1800" b="1" baseline="0"/>
              <a:t> over Tanzania/Ethiopia</a:t>
            </a:r>
          </a:p>
          <a:p>
            <a:pPr>
              <a:defRPr b="1"/>
            </a:pPr>
            <a:r>
              <a:rPr lang="en-US" b="0" i="1" baseline="0"/>
              <a:t>Share of Classification Category in Tanzania vs. Ethiopia</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'Classification by Binary (4)'!$F$3:$F$5</c:f>
              <c:strCache>
                <c:ptCount val="3"/>
                <c:pt idx="0">
                  <c:v>I</c:v>
                </c:pt>
                <c:pt idx="1">
                  <c:v>c) &gt; 50% of crop sold</c:v>
                </c:pt>
                <c:pt idx="2">
                  <c:v>b) 1/3 &lt;  of HH income from non-farm &lt;= 2/3</c:v>
                </c:pt>
              </c:strCache>
            </c:strRef>
          </c:tx>
          <c:spPr>
            <a:solidFill>
              <a:schemeClr val="accent1"/>
            </a:solidFill>
            <a:ln>
              <a:noFill/>
            </a:ln>
            <a:effectLst/>
          </c:spPr>
          <c:invertIfNegative val="0"/>
          <c:cat>
            <c:strRef>
              <c:f>'Classification by Binary (4)'!$D$6:$E$7</c:f>
              <c:strCache>
                <c:ptCount val="2"/>
                <c:pt idx="0">
                  <c:v>ETH</c:v>
                </c:pt>
                <c:pt idx="1">
                  <c:v>TZ</c:v>
                </c:pt>
              </c:strCache>
            </c:strRef>
          </c:cat>
          <c:val>
            <c:numRef>
              <c:f>'Classification by Binary (4)'!$F$6:$F$7</c:f>
              <c:numCache>
                <c:formatCode>General</c:formatCode>
                <c:ptCount val="2"/>
                <c:pt idx="0">
                  <c:v>40</c:v>
                </c:pt>
                <c:pt idx="1">
                  <c:v>188</c:v>
                </c:pt>
              </c:numCache>
            </c:numRef>
          </c:val>
          <c:extLst>
            <c:ext xmlns:c16="http://schemas.microsoft.com/office/drawing/2014/chart" uri="{C3380CC4-5D6E-409C-BE32-E72D297353CC}">
              <c16:uniqueId val="{00000000-54D5-4E31-AC6E-F95B9ADDBBD7}"/>
            </c:ext>
          </c:extLst>
        </c:ser>
        <c:ser>
          <c:idx val="1"/>
          <c:order val="1"/>
          <c:tx>
            <c:strRef>
              <c:f>'Classification by Binary (4)'!$G$3:$G$5</c:f>
              <c:strCache>
                <c:ptCount val="3"/>
                <c:pt idx="0">
                  <c:v>H</c:v>
                </c:pt>
                <c:pt idx="1">
                  <c:v>b) 5% &lt; of crop sold &lt;= 50%</c:v>
                </c:pt>
                <c:pt idx="2">
                  <c:v>a) &lt;= 1/3 of HH income from non-farm</c:v>
                </c:pt>
              </c:strCache>
            </c:strRef>
          </c:tx>
          <c:spPr>
            <a:solidFill>
              <a:schemeClr val="accent2"/>
            </a:solidFill>
            <a:ln>
              <a:noFill/>
            </a:ln>
            <a:effectLst/>
          </c:spPr>
          <c:invertIfNegative val="0"/>
          <c:cat>
            <c:strRef>
              <c:f>'Classification by Binary (4)'!$D$6:$E$7</c:f>
              <c:strCache>
                <c:ptCount val="2"/>
                <c:pt idx="0">
                  <c:v>ETH</c:v>
                </c:pt>
                <c:pt idx="1">
                  <c:v>TZ</c:v>
                </c:pt>
              </c:strCache>
            </c:strRef>
          </c:cat>
          <c:val>
            <c:numRef>
              <c:f>'Classification by Binary (4)'!$G$6:$G$7</c:f>
              <c:numCache>
                <c:formatCode>General</c:formatCode>
                <c:ptCount val="2"/>
                <c:pt idx="0">
                  <c:v>767</c:v>
                </c:pt>
                <c:pt idx="1">
                  <c:v>299</c:v>
                </c:pt>
              </c:numCache>
            </c:numRef>
          </c:val>
          <c:extLst>
            <c:ext xmlns:c16="http://schemas.microsoft.com/office/drawing/2014/chart" uri="{C3380CC4-5D6E-409C-BE32-E72D297353CC}">
              <c16:uniqueId val="{00000001-54D5-4E31-AC6E-F95B9ADDBBD7}"/>
            </c:ext>
          </c:extLst>
        </c:ser>
        <c:ser>
          <c:idx val="2"/>
          <c:order val="2"/>
          <c:tx>
            <c:strRef>
              <c:f>'Classification by Binary (4)'!$H$3:$H$5</c:f>
              <c:strCache>
                <c:ptCount val="3"/>
                <c:pt idx="0">
                  <c:v>G</c:v>
                </c:pt>
                <c:pt idx="1">
                  <c:v>a) &lt;= 5% of crop sold</c:v>
                </c:pt>
                <c:pt idx="2">
                  <c:v>c) &gt; 2/3  of HH income from non-farm</c:v>
                </c:pt>
              </c:strCache>
            </c:strRef>
          </c:tx>
          <c:spPr>
            <a:solidFill>
              <a:schemeClr val="accent3"/>
            </a:solidFill>
            <a:ln>
              <a:noFill/>
            </a:ln>
            <a:effectLst/>
          </c:spPr>
          <c:invertIfNegative val="0"/>
          <c:cat>
            <c:strRef>
              <c:f>'Classification by Binary (4)'!$D$6:$E$7</c:f>
              <c:strCache>
                <c:ptCount val="2"/>
                <c:pt idx="0">
                  <c:v>ETH</c:v>
                </c:pt>
                <c:pt idx="1">
                  <c:v>TZ</c:v>
                </c:pt>
              </c:strCache>
            </c:strRef>
          </c:cat>
          <c:val>
            <c:numRef>
              <c:f>'Classification by Binary (4)'!$H$6:$H$7</c:f>
              <c:numCache>
                <c:formatCode>General</c:formatCode>
                <c:ptCount val="2"/>
                <c:pt idx="0">
                  <c:v>665</c:v>
                </c:pt>
                <c:pt idx="1">
                  <c:v>837</c:v>
                </c:pt>
              </c:numCache>
            </c:numRef>
          </c:val>
          <c:extLst>
            <c:ext xmlns:c16="http://schemas.microsoft.com/office/drawing/2014/chart" uri="{C3380CC4-5D6E-409C-BE32-E72D297353CC}">
              <c16:uniqueId val="{00000002-54D5-4E31-AC6E-F95B9ADDBBD7}"/>
            </c:ext>
          </c:extLst>
        </c:ser>
        <c:ser>
          <c:idx val="3"/>
          <c:order val="3"/>
          <c:tx>
            <c:strRef>
              <c:f>'Classification by Binary (4)'!$I$3:$I$5</c:f>
              <c:strCache>
                <c:ptCount val="3"/>
                <c:pt idx="0">
                  <c:v>F</c:v>
                </c:pt>
                <c:pt idx="1">
                  <c:v>c) &gt; 50% of crop sold</c:v>
                </c:pt>
                <c:pt idx="2">
                  <c:v>a) &lt;= 1/3 of HH income from non-farm</c:v>
                </c:pt>
              </c:strCache>
            </c:strRef>
          </c:tx>
          <c:spPr>
            <a:solidFill>
              <a:schemeClr val="accent4"/>
            </a:solidFill>
            <a:ln>
              <a:noFill/>
            </a:ln>
            <a:effectLst/>
          </c:spPr>
          <c:invertIfNegative val="0"/>
          <c:cat>
            <c:strRef>
              <c:f>'Classification by Binary (4)'!$D$6:$E$7</c:f>
              <c:strCache>
                <c:ptCount val="2"/>
                <c:pt idx="0">
                  <c:v>ETH</c:v>
                </c:pt>
                <c:pt idx="1">
                  <c:v>TZ</c:v>
                </c:pt>
              </c:strCache>
            </c:strRef>
          </c:cat>
          <c:val>
            <c:numRef>
              <c:f>'Classification by Binary (4)'!$I$6:$I$7</c:f>
              <c:numCache>
                <c:formatCode>General</c:formatCode>
                <c:ptCount val="2"/>
                <c:pt idx="0">
                  <c:v>214</c:v>
                </c:pt>
                <c:pt idx="1">
                  <c:v>442</c:v>
                </c:pt>
              </c:numCache>
            </c:numRef>
          </c:val>
          <c:extLst>
            <c:ext xmlns:c16="http://schemas.microsoft.com/office/drawing/2014/chart" uri="{C3380CC4-5D6E-409C-BE32-E72D297353CC}">
              <c16:uniqueId val="{00000003-54D5-4E31-AC6E-F95B9ADDBBD7}"/>
            </c:ext>
          </c:extLst>
        </c:ser>
        <c:ser>
          <c:idx val="4"/>
          <c:order val="4"/>
          <c:tx>
            <c:strRef>
              <c:f>'Classification by Binary (4)'!$J$3:$J$5</c:f>
              <c:strCache>
                <c:ptCount val="3"/>
                <c:pt idx="0">
                  <c:v>E</c:v>
                </c:pt>
                <c:pt idx="1">
                  <c:v>b) 5% &lt; of crop sold &lt;= 50%</c:v>
                </c:pt>
                <c:pt idx="2">
                  <c:v>c) &gt; 2/3  of HH income from non-farm</c:v>
                </c:pt>
              </c:strCache>
            </c:strRef>
          </c:tx>
          <c:spPr>
            <a:solidFill>
              <a:schemeClr val="accent5"/>
            </a:solidFill>
            <a:ln>
              <a:noFill/>
            </a:ln>
            <a:effectLst/>
          </c:spPr>
          <c:invertIfNegative val="0"/>
          <c:cat>
            <c:strRef>
              <c:f>'Classification by Binary (4)'!$D$6:$E$7</c:f>
              <c:strCache>
                <c:ptCount val="2"/>
                <c:pt idx="0">
                  <c:v>ETH</c:v>
                </c:pt>
                <c:pt idx="1">
                  <c:v>TZ</c:v>
                </c:pt>
              </c:strCache>
            </c:strRef>
          </c:cat>
          <c:val>
            <c:numRef>
              <c:f>'Classification by Binary (4)'!$J$6:$J$7</c:f>
              <c:numCache>
                <c:formatCode>General</c:formatCode>
                <c:ptCount val="2"/>
                <c:pt idx="0">
                  <c:v>411</c:v>
                </c:pt>
                <c:pt idx="1">
                  <c:v>414</c:v>
                </c:pt>
              </c:numCache>
            </c:numRef>
          </c:val>
          <c:extLst>
            <c:ext xmlns:c16="http://schemas.microsoft.com/office/drawing/2014/chart" uri="{C3380CC4-5D6E-409C-BE32-E72D297353CC}">
              <c16:uniqueId val="{00000004-54D5-4E31-AC6E-F95B9ADDBBD7}"/>
            </c:ext>
          </c:extLst>
        </c:ser>
        <c:ser>
          <c:idx val="5"/>
          <c:order val="5"/>
          <c:tx>
            <c:strRef>
              <c:f>'Classification by Binary (4)'!$K$3:$K$5</c:f>
              <c:strCache>
                <c:ptCount val="3"/>
                <c:pt idx="0">
                  <c:v>D</c:v>
                </c:pt>
                <c:pt idx="1">
                  <c:v>a) &lt;= 5% of crop sold</c:v>
                </c:pt>
                <c:pt idx="2">
                  <c:v>b) 1/3 &lt;  of HH income from non-farm &lt;= 2/3</c:v>
                </c:pt>
              </c:strCache>
            </c:strRef>
          </c:tx>
          <c:spPr>
            <a:solidFill>
              <a:schemeClr val="accent6"/>
            </a:solidFill>
            <a:ln>
              <a:noFill/>
            </a:ln>
            <a:effectLst/>
          </c:spPr>
          <c:invertIfNegative val="0"/>
          <c:cat>
            <c:strRef>
              <c:f>'Classification by Binary (4)'!$D$6:$E$7</c:f>
              <c:strCache>
                <c:ptCount val="2"/>
                <c:pt idx="0">
                  <c:v>ETH</c:v>
                </c:pt>
                <c:pt idx="1">
                  <c:v>TZ</c:v>
                </c:pt>
              </c:strCache>
            </c:strRef>
          </c:cat>
          <c:val>
            <c:numRef>
              <c:f>'Classification by Binary (4)'!$K$6:$K$7</c:f>
              <c:numCache>
                <c:formatCode>General</c:formatCode>
                <c:ptCount val="2"/>
                <c:pt idx="0">
                  <c:v>103</c:v>
                </c:pt>
                <c:pt idx="1">
                  <c:v>29</c:v>
                </c:pt>
              </c:numCache>
            </c:numRef>
          </c:val>
          <c:extLst>
            <c:ext xmlns:c16="http://schemas.microsoft.com/office/drawing/2014/chart" uri="{C3380CC4-5D6E-409C-BE32-E72D297353CC}">
              <c16:uniqueId val="{00000005-54D5-4E31-AC6E-F95B9ADDBBD7}"/>
            </c:ext>
          </c:extLst>
        </c:ser>
        <c:ser>
          <c:idx val="6"/>
          <c:order val="6"/>
          <c:tx>
            <c:strRef>
              <c:f>'Classification by Binary (4)'!$L$3:$L$5</c:f>
              <c:strCache>
                <c:ptCount val="3"/>
                <c:pt idx="0">
                  <c:v>C</c:v>
                </c:pt>
                <c:pt idx="1">
                  <c:v>c) &gt; 50% of crop sold</c:v>
                </c:pt>
                <c:pt idx="2">
                  <c:v>c) &gt; 2/3  of HH income from non-farm</c:v>
                </c:pt>
              </c:strCache>
            </c:strRef>
          </c:tx>
          <c:spPr>
            <a:solidFill>
              <a:schemeClr val="accent1">
                <a:lumMod val="60000"/>
              </a:schemeClr>
            </a:solidFill>
            <a:ln>
              <a:noFill/>
            </a:ln>
            <a:effectLst/>
          </c:spPr>
          <c:invertIfNegative val="0"/>
          <c:cat>
            <c:strRef>
              <c:f>'Classification by Binary (4)'!$D$6:$E$7</c:f>
              <c:strCache>
                <c:ptCount val="2"/>
                <c:pt idx="0">
                  <c:v>ETH</c:v>
                </c:pt>
                <c:pt idx="1">
                  <c:v>TZ</c:v>
                </c:pt>
              </c:strCache>
            </c:strRef>
          </c:cat>
          <c:val>
            <c:numRef>
              <c:f>'Classification by Binary (4)'!$L$6:$L$7</c:f>
              <c:numCache>
                <c:formatCode>General</c:formatCode>
                <c:ptCount val="2"/>
                <c:pt idx="0">
                  <c:v>117</c:v>
                </c:pt>
                <c:pt idx="1">
                  <c:v>318</c:v>
                </c:pt>
              </c:numCache>
            </c:numRef>
          </c:val>
          <c:extLst>
            <c:ext xmlns:c16="http://schemas.microsoft.com/office/drawing/2014/chart" uri="{C3380CC4-5D6E-409C-BE32-E72D297353CC}">
              <c16:uniqueId val="{00000006-54D5-4E31-AC6E-F95B9ADDBBD7}"/>
            </c:ext>
          </c:extLst>
        </c:ser>
        <c:ser>
          <c:idx val="7"/>
          <c:order val="7"/>
          <c:tx>
            <c:strRef>
              <c:f>'Classification by Binary (4)'!$M$3:$M$5</c:f>
              <c:strCache>
                <c:ptCount val="3"/>
                <c:pt idx="0">
                  <c:v>B</c:v>
                </c:pt>
                <c:pt idx="1">
                  <c:v>b) 5% &lt; of crop sold &lt;= 50%</c:v>
                </c:pt>
                <c:pt idx="2">
                  <c:v>b) 1/3 &lt;  of HH income from non-farm &lt;= 2/3</c:v>
                </c:pt>
              </c:strCache>
            </c:strRef>
          </c:tx>
          <c:spPr>
            <a:solidFill>
              <a:schemeClr val="accent2">
                <a:lumMod val="60000"/>
              </a:schemeClr>
            </a:solidFill>
            <a:ln>
              <a:noFill/>
            </a:ln>
            <a:effectLst/>
          </c:spPr>
          <c:invertIfNegative val="0"/>
          <c:cat>
            <c:strRef>
              <c:f>'Classification by Binary (4)'!$D$6:$E$7</c:f>
              <c:strCache>
                <c:ptCount val="2"/>
                <c:pt idx="0">
                  <c:v>ETH</c:v>
                </c:pt>
                <c:pt idx="1">
                  <c:v>TZ</c:v>
                </c:pt>
              </c:strCache>
            </c:strRef>
          </c:cat>
          <c:val>
            <c:numRef>
              <c:f>'Classification by Binary (4)'!$M$6:$M$7</c:f>
              <c:numCache>
                <c:formatCode>General</c:formatCode>
                <c:ptCount val="2"/>
                <c:pt idx="0">
                  <c:v>185</c:v>
                </c:pt>
                <c:pt idx="1">
                  <c:v>139</c:v>
                </c:pt>
              </c:numCache>
            </c:numRef>
          </c:val>
          <c:extLst>
            <c:ext xmlns:c16="http://schemas.microsoft.com/office/drawing/2014/chart" uri="{C3380CC4-5D6E-409C-BE32-E72D297353CC}">
              <c16:uniqueId val="{00000007-54D5-4E31-AC6E-F95B9ADDBBD7}"/>
            </c:ext>
          </c:extLst>
        </c:ser>
        <c:ser>
          <c:idx val="8"/>
          <c:order val="8"/>
          <c:tx>
            <c:strRef>
              <c:f>'Classification by Binary (4)'!$N$3:$N$5</c:f>
              <c:strCache>
                <c:ptCount val="3"/>
                <c:pt idx="0">
                  <c:v>A</c:v>
                </c:pt>
                <c:pt idx="1">
                  <c:v>a) &lt;= 5% of crop sold</c:v>
                </c:pt>
                <c:pt idx="2">
                  <c:v>a) &lt;= 1/3 of HH income from non-farm</c:v>
                </c:pt>
              </c:strCache>
            </c:strRef>
          </c:tx>
          <c:spPr>
            <a:solidFill>
              <a:schemeClr val="accent3">
                <a:lumMod val="60000"/>
              </a:schemeClr>
            </a:solidFill>
            <a:ln>
              <a:noFill/>
            </a:ln>
            <a:effectLst/>
          </c:spPr>
          <c:invertIfNegative val="0"/>
          <c:cat>
            <c:strRef>
              <c:f>'Classification by Binary (4)'!$D$6:$E$7</c:f>
              <c:strCache>
                <c:ptCount val="2"/>
                <c:pt idx="0">
                  <c:v>ETH</c:v>
                </c:pt>
                <c:pt idx="1">
                  <c:v>TZ</c:v>
                </c:pt>
              </c:strCache>
            </c:strRef>
          </c:cat>
          <c:val>
            <c:numRef>
              <c:f>'Classification by Binary (4)'!$N$6:$N$7</c:f>
              <c:numCache>
                <c:formatCode>General</c:formatCode>
                <c:ptCount val="2"/>
                <c:pt idx="0">
                  <c:v>497</c:v>
                </c:pt>
                <c:pt idx="1">
                  <c:v>189</c:v>
                </c:pt>
              </c:numCache>
            </c:numRef>
          </c:val>
          <c:extLst>
            <c:ext xmlns:c16="http://schemas.microsoft.com/office/drawing/2014/chart" uri="{C3380CC4-5D6E-409C-BE32-E72D297353CC}">
              <c16:uniqueId val="{00000008-54D5-4E31-AC6E-F95B9ADDBBD7}"/>
            </c:ext>
          </c:extLst>
        </c:ser>
        <c:dLbls>
          <c:showLegendKey val="0"/>
          <c:showVal val="0"/>
          <c:showCatName val="0"/>
          <c:showSerName val="0"/>
          <c:showPercent val="0"/>
          <c:showBubbleSize val="0"/>
        </c:dLbls>
        <c:gapWidth val="50"/>
        <c:overlap val="100"/>
        <c:axId val="657108792"/>
        <c:axId val="657109184"/>
      </c:barChart>
      <c:catAx>
        <c:axId val="65710879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09184"/>
        <c:crosses val="autoZero"/>
        <c:auto val="1"/>
        <c:lblAlgn val="ctr"/>
        <c:lblOffset val="100"/>
        <c:noMultiLvlLbl val="0"/>
      </c:catAx>
      <c:valAx>
        <c:axId val="657109184"/>
        <c:scaling>
          <c:orientation val="minMax"/>
        </c:scaling>
        <c:delete val="0"/>
        <c:axPos val="r"/>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08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800" b="1" i="0" baseline="0">
                <a:effectLst/>
              </a:rPr>
              <a:t>Stability of Classification over Tanzania/Ethiopia</a:t>
            </a:r>
            <a:endParaRPr lang="en-US">
              <a:effectLst/>
            </a:endParaRPr>
          </a:p>
          <a:p>
            <a:pPr>
              <a:defRPr b="1"/>
            </a:pPr>
            <a:r>
              <a:rPr lang="en-US" b="0" i="1" baseline="0"/>
              <a:t>Count of Tanzania/Ethiopia in Each Classification Category</a:t>
            </a:r>
            <a:endParaRPr lang="en-US" b="0" i="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'Classification by Binary (4)'!$D$6:$E$6</c:f>
              <c:strCache>
                <c:ptCount val="2"/>
                <c:pt idx="1">
                  <c:v>ETH</c:v>
                </c:pt>
              </c:strCache>
            </c:strRef>
          </c:tx>
          <c:spPr>
            <a:solidFill>
              <a:schemeClr val="accent2">
                <a:lumMod val="60000"/>
                <a:lumOff val="40000"/>
              </a:schemeClr>
            </a:solidFill>
            <a:ln w="25400">
              <a:solidFill>
                <a:schemeClr val="accent2">
                  <a:lumMod val="75000"/>
                </a:schemeClr>
              </a:solidFill>
            </a:ln>
            <a:effectLst/>
          </c:spPr>
          <c:invertIfNegative val="0"/>
          <c:cat>
            <c:multiLvlStrRef>
              <c:f>'Classification by Binary (4)'!$F$3:$N$5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(4)'!$F$6:$N$6</c:f>
              <c:numCache>
                <c:formatCode>General</c:formatCode>
                <c:ptCount val="9"/>
                <c:pt idx="0">
                  <c:v>40</c:v>
                </c:pt>
                <c:pt idx="1">
                  <c:v>767</c:v>
                </c:pt>
                <c:pt idx="2">
                  <c:v>665</c:v>
                </c:pt>
                <c:pt idx="3">
                  <c:v>214</c:v>
                </c:pt>
                <c:pt idx="4">
                  <c:v>411</c:v>
                </c:pt>
                <c:pt idx="5">
                  <c:v>103</c:v>
                </c:pt>
                <c:pt idx="6">
                  <c:v>117</c:v>
                </c:pt>
                <c:pt idx="7">
                  <c:v>185</c:v>
                </c:pt>
                <c:pt idx="8">
                  <c:v>497</c:v>
                </c:pt>
              </c:numCache>
            </c:numRef>
          </c:val>
          <c:extLst>
            <c:ext xmlns:c16="http://schemas.microsoft.com/office/drawing/2014/chart" uri="{C3380CC4-5D6E-409C-BE32-E72D297353CC}">
              <c16:uniqueId val="{00000000-A57C-421C-A17A-FE65E755C284}"/>
            </c:ext>
          </c:extLst>
        </c:ser>
        <c:ser>
          <c:idx val="1"/>
          <c:order val="1"/>
          <c:tx>
            <c:strRef>
              <c:f>'Classification by Binary (4)'!$D$7:$E$7</c:f>
              <c:strCache>
                <c:ptCount val="2"/>
                <c:pt idx="1">
                  <c:v>TZ</c:v>
                </c:pt>
              </c:strCache>
            </c:strRef>
          </c:tx>
          <c:spPr>
            <a:noFill/>
            <a:ln w="25400">
              <a:solidFill>
                <a:schemeClr val="accent1">
                  <a:lumMod val="60000"/>
                  <a:lumOff val="40000"/>
                </a:schemeClr>
              </a:solidFill>
            </a:ln>
            <a:effectLst/>
          </c:spPr>
          <c:invertIfNegative val="0"/>
          <c:cat>
            <c:multiLvlStrRef>
              <c:f>'Classification by Binary (4)'!$F$3:$N$5</c:f>
              <c:multiLvlStrCache>
                <c:ptCount val="9"/>
                <c:lvl>
                  <c:pt idx="0">
                    <c:v>b) 1/3 &lt;  of HH income from non-farm &lt;= 2/3</c:v>
                  </c:pt>
                  <c:pt idx="1">
                    <c:v>a) &lt;= 1/3 of HH income from non-farm</c:v>
                  </c:pt>
                  <c:pt idx="2">
                    <c:v>c) &gt; 2/3  of HH income from non-farm</c:v>
                  </c:pt>
                  <c:pt idx="3">
                    <c:v>a) &lt;= 1/3 of HH income from non-farm</c:v>
                  </c:pt>
                  <c:pt idx="4">
                    <c:v>c) &gt; 2/3  of HH income from non-farm</c:v>
                  </c:pt>
                  <c:pt idx="5">
                    <c:v>b) 1/3 &lt;  of HH income from non-farm &lt;= 2/3</c:v>
                  </c:pt>
                  <c:pt idx="6">
                    <c:v>c) &gt; 2/3  of HH income from non-farm</c:v>
                  </c:pt>
                  <c:pt idx="7">
                    <c:v>b) 1/3 &lt;  of HH income from non-farm &lt;= 2/3</c:v>
                  </c:pt>
                  <c:pt idx="8">
                    <c:v>a) &lt;= 1/3 of HH income from non-farm</c:v>
                  </c:pt>
                </c:lvl>
                <c:lvl>
                  <c:pt idx="0">
                    <c:v>c) &gt; 50% of crop sold</c:v>
                  </c:pt>
                  <c:pt idx="1">
                    <c:v>b) 5% &lt; of crop sold &lt;= 50%</c:v>
                  </c:pt>
                  <c:pt idx="2">
                    <c:v>a) &lt;= 5% of crop sold</c:v>
                  </c:pt>
                  <c:pt idx="3">
                    <c:v>c) &gt; 50% of crop sold</c:v>
                  </c:pt>
                  <c:pt idx="4">
                    <c:v>b) 5% &lt; of crop sold &lt;= 50%</c:v>
                  </c:pt>
                  <c:pt idx="5">
                    <c:v>a) &lt;= 5% of crop sold</c:v>
                  </c:pt>
                  <c:pt idx="6">
                    <c:v>c) &gt; 50% of crop sold</c:v>
                  </c:pt>
                  <c:pt idx="7">
                    <c:v>b) 5% &lt; of crop sold &lt;= 50%</c:v>
                  </c:pt>
                  <c:pt idx="8">
                    <c:v>a) &lt;= 5% of crop sold</c:v>
                  </c:pt>
                </c:lvl>
                <c:lvl>
                  <c:pt idx="0">
                    <c:v>I</c:v>
                  </c:pt>
                  <c:pt idx="1">
                    <c:v>H</c:v>
                  </c:pt>
                  <c:pt idx="2">
                    <c:v>G</c:v>
                  </c:pt>
                  <c:pt idx="3">
                    <c:v>F</c:v>
                  </c:pt>
                  <c:pt idx="4">
                    <c:v>E</c:v>
                  </c:pt>
                  <c:pt idx="5">
                    <c:v>D</c:v>
                  </c:pt>
                  <c:pt idx="6">
                    <c:v>C</c:v>
                  </c:pt>
                  <c:pt idx="7">
                    <c:v>B</c:v>
                  </c:pt>
                  <c:pt idx="8">
                    <c:v>A</c:v>
                  </c:pt>
                </c:lvl>
              </c:multiLvlStrCache>
            </c:multiLvlStrRef>
          </c:cat>
          <c:val>
            <c:numRef>
              <c:f>'Classification by Binary (4)'!$F$7:$N$7</c:f>
              <c:numCache>
                <c:formatCode>General</c:formatCode>
                <c:ptCount val="9"/>
                <c:pt idx="0">
                  <c:v>188</c:v>
                </c:pt>
                <c:pt idx="1">
                  <c:v>299</c:v>
                </c:pt>
                <c:pt idx="2">
                  <c:v>837</c:v>
                </c:pt>
                <c:pt idx="3">
                  <c:v>442</c:v>
                </c:pt>
                <c:pt idx="4">
                  <c:v>414</c:v>
                </c:pt>
                <c:pt idx="5">
                  <c:v>29</c:v>
                </c:pt>
                <c:pt idx="6">
                  <c:v>318</c:v>
                </c:pt>
                <c:pt idx="7">
                  <c:v>139</c:v>
                </c:pt>
                <c:pt idx="8">
                  <c:v>189</c:v>
                </c:pt>
              </c:numCache>
            </c:numRef>
          </c:val>
          <c:extLst>
            <c:ext xmlns:c16="http://schemas.microsoft.com/office/drawing/2014/chart" uri="{C3380CC4-5D6E-409C-BE32-E72D297353CC}">
              <c16:uniqueId val="{00000001-A57C-421C-A17A-FE65E755C284}"/>
            </c:ext>
          </c:extLst>
        </c:ser>
        <c:dLbls>
          <c:showLegendKey val="0"/>
          <c:showVal val="0"/>
          <c:showCatName val="0"/>
          <c:showSerName val="0"/>
          <c:showPercent val="0"/>
          <c:showBubbleSize val="0"/>
        </c:dLbls>
        <c:gapWidth val="150"/>
        <c:overlap val="-25"/>
        <c:axId val="657110360"/>
        <c:axId val="657110752"/>
      </c:barChart>
      <c:catAx>
        <c:axId val="65711036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10752"/>
        <c:crosses val="autoZero"/>
        <c:auto val="1"/>
        <c:lblAlgn val="ctr"/>
        <c:lblOffset val="100"/>
        <c:noMultiLvlLbl val="0"/>
      </c:catAx>
      <c:valAx>
        <c:axId val="65711075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110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xdr:row>
      <xdr:rowOff>19050</xdr:rowOff>
    </xdr:from>
    <xdr:to>
      <xdr:col>2</xdr:col>
      <xdr:colOff>1619250</xdr:colOff>
      <xdr:row>6</xdr:row>
      <xdr:rowOff>63607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209550"/>
          <a:ext cx="7934325" cy="9970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120463</xdr:colOff>
      <xdr:row>2</xdr:row>
      <xdr:rowOff>92450</xdr:rowOff>
    </xdr:from>
    <xdr:to>
      <xdr:col>35</xdr:col>
      <xdr:colOff>296396</xdr:colOff>
      <xdr:row>28</xdr:row>
      <xdr:rowOff>187699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30</xdr:row>
      <xdr:rowOff>0</xdr:rowOff>
    </xdr:from>
    <xdr:to>
      <xdr:col>35</xdr:col>
      <xdr:colOff>175933</xdr:colOff>
      <xdr:row>64</xdr:row>
      <xdr:rowOff>95249</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120463</xdr:colOff>
      <xdr:row>2</xdr:row>
      <xdr:rowOff>92450</xdr:rowOff>
    </xdr:from>
    <xdr:to>
      <xdr:col>35</xdr:col>
      <xdr:colOff>296396</xdr:colOff>
      <xdr:row>28</xdr:row>
      <xdr:rowOff>187699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30</xdr:row>
      <xdr:rowOff>0</xdr:rowOff>
    </xdr:from>
    <xdr:to>
      <xdr:col>35</xdr:col>
      <xdr:colOff>175933</xdr:colOff>
      <xdr:row>64</xdr:row>
      <xdr:rowOff>95249</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120463</xdr:colOff>
      <xdr:row>2</xdr:row>
      <xdr:rowOff>92450</xdr:rowOff>
    </xdr:from>
    <xdr:to>
      <xdr:col>35</xdr:col>
      <xdr:colOff>296396</xdr:colOff>
      <xdr:row>28</xdr:row>
      <xdr:rowOff>187699</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30</xdr:row>
      <xdr:rowOff>0</xdr:rowOff>
    </xdr:from>
    <xdr:to>
      <xdr:col>35</xdr:col>
      <xdr:colOff>175933</xdr:colOff>
      <xdr:row>64</xdr:row>
      <xdr:rowOff>95249</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120463</xdr:colOff>
      <xdr:row>2</xdr:row>
      <xdr:rowOff>92450</xdr:rowOff>
    </xdr:from>
    <xdr:to>
      <xdr:col>35</xdr:col>
      <xdr:colOff>296396</xdr:colOff>
      <xdr:row>28</xdr:row>
      <xdr:rowOff>187699</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30</xdr:row>
      <xdr:rowOff>0</xdr:rowOff>
    </xdr:from>
    <xdr:to>
      <xdr:col>35</xdr:col>
      <xdr:colOff>175933</xdr:colOff>
      <xdr:row>64</xdr:row>
      <xdr:rowOff>95249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IERRE E. BISCAYE" refreshedDate="42867.54308333333" createdVersion="5" refreshedVersion="5" minRefreshableVersion="3" recordCount="432">
  <cacheSource type="worksheet">
    <worksheetSource ref="A1:G433" sheet="Data"/>
  </cacheSource>
  <cacheFields count="7">
    <cacheField name="Country" numFmtId="0">
      <sharedItems count="2">
        <s v="Ethiopia"/>
        <s v="Tanzania"/>
      </sharedItems>
    </cacheField>
    <cacheField name="Survey Wave" numFmtId="0">
      <sharedItems containsSemiMixedTypes="0" containsString="0" containsNumber="1" containsInteger="1" minValue="1" maxValue="3" count="3">
        <n v="2"/>
        <n v="1"/>
        <n v="3"/>
      </sharedItems>
    </cacheField>
    <cacheField name="Rural/Urban" numFmtId="0">
      <sharedItems count="3">
        <s v="Both"/>
        <s v="Rural"/>
        <s v="Urban"/>
      </sharedItems>
    </cacheField>
    <cacheField name="Area Cultivated" numFmtId="0">
      <sharedItems count="4">
        <s v="0 &lt; ha &lt;= 2"/>
        <s v="0 &lt; ha &lt;= 4"/>
        <s v="2 &lt; ha &lt;= 4"/>
        <s v="&gt; 4 ha"/>
      </sharedItems>
    </cacheField>
    <cacheField name="Proportion of Crop Production Value Sold" numFmtId="0">
      <sharedItems count="3">
        <s v="a) &lt;= 5% of crop production sold"/>
        <s v="b) 5% &lt; of crop production sold &lt;= 50%"/>
        <s v="c) &gt; 50% of crop production sold"/>
      </sharedItems>
    </cacheField>
    <cacheField name="Non-Farm Share of HH Income" numFmtId="0">
      <sharedItems count="3">
        <s v="a) &lt;= 1/3 of HH income from non-farm sources"/>
        <s v="b) 1/3 &lt;  of HH income from non-farm sources &lt;= 2/3"/>
        <s v="c) &gt; 2/3  of HH income from non-farm sources"/>
      </sharedItems>
    </cacheField>
    <cacheField name="Number of HHs" numFmtId="0">
      <sharedItems containsSemiMixedTypes="0" containsString="0" containsNumber="1" containsInteger="1" minValue="0" maxValue="83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x v="0"/>
    <x v="0"/>
    <x v="0"/>
    <x v="0"/>
    <x v="0"/>
    <x v="0"/>
    <n v="444"/>
  </r>
  <r>
    <x v="0"/>
    <x v="0"/>
    <x v="0"/>
    <x v="0"/>
    <x v="0"/>
    <x v="1"/>
    <n v="96"/>
  </r>
  <r>
    <x v="0"/>
    <x v="0"/>
    <x v="0"/>
    <x v="0"/>
    <x v="0"/>
    <x v="2"/>
    <n v="637"/>
  </r>
  <r>
    <x v="0"/>
    <x v="0"/>
    <x v="0"/>
    <x v="0"/>
    <x v="1"/>
    <x v="0"/>
    <n v="635"/>
  </r>
  <r>
    <x v="0"/>
    <x v="0"/>
    <x v="0"/>
    <x v="0"/>
    <x v="1"/>
    <x v="1"/>
    <n v="160"/>
  </r>
  <r>
    <x v="0"/>
    <x v="0"/>
    <x v="0"/>
    <x v="0"/>
    <x v="1"/>
    <x v="2"/>
    <n v="382"/>
  </r>
  <r>
    <x v="0"/>
    <x v="0"/>
    <x v="0"/>
    <x v="0"/>
    <x v="2"/>
    <x v="0"/>
    <n v="193"/>
  </r>
  <r>
    <x v="0"/>
    <x v="0"/>
    <x v="0"/>
    <x v="0"/>
    <x v="2"/>
    <x v="1"/>
    <n v="37"/>
  </r>
  <r>
    <x v="0"/>
    <x v="0"/>
    <x v="0"/>
    <x v="0"/>
    <x v="2"/>
    <x v="2"/>
    <n v="114"/>
  </r>
  <r>
    <x v="0"/>
    <x v="0"/>
    <x v="0"/>
    <x v="1"/>
    <x v="0"/>
    <x v="0"/>
    <n v="497"/>
  </r>
  <r>
    <x v="0"/>
    <x v="0"/>
    <x v="0"/>
    <x v="1"/>
    <x v="0"/>
    <x v="1"/>
    <n v="103"/>
  </r>
  <r>
    <x v="0"/>
    <x v="0"/>
    <x v="0"/>
    <x v="1"/>
    <x v="0"/>
    <x v="2"/>
    <n v="665"/>
  </r>
  <r>
    <x v="0"/>
    <x v="0"/>
    <x v="0"/>
    <x v="1"/>
    <x v="1"/>
    <x v="0"/>
    <n v="767"/>
  </r>
  <r>
    <x v="0"/>
    <x v="0"/>
    <x v="0"/>
    <x v="1"/>
    <x v="1"/>
    <x v="1"/>
    <n v="185"/>
  </r>
  <r>
    <x v="0"/>
    <x v="0"/>
    <x v="0"/>
    <x v="1"/>
    <x v="1"/>
    <x v="2"/>
    <n v="411"/>
  </r>
  <r>
    <x v="0"/>
    <x v="0"/>
    <x v="0"/>
    <x v="1"/>
    <x v="2"/>
    <x v="0"/>
    <n v="215"/>
  </r>
  <r>
    <x v="0"/>
    <x v="0"/>
    <x v="0"/>
    <x v="1"/>
    <x v="2"/>
    <x v="1"/>
    <n v="40"/>
  </r>
  <r>
    <x v="0"/>
    <x v="0"/>
    <x v="0"/>
    <x v="1"/>
    <x v="2"/>
    <x v="2"/>
    <n v="117"/>
  </r>
  <r>
    <x v="0"/>
    <x v="0"/>
    <x v="0"/>
    <x v="2"/>
    <x v="0"/>
    <x v="0"/>
    <n v="53"/>
  </r>
  <r>
    <x v="0"/>
    <x v="0"/>
    <x v="0"/>
    <x v="2"/>
    <x v="0"/>
    <x v="1"/>
    <n v="7"/>
  </r>
  <r>
    <x v="0"/>
    <x v="0"/>
    <x v="0"/>
    <x v="2"/>
    <x v="0"/>
    <x v="2"/>
    <n v="28"/>
  </r>
  <r>
    <x v="0"/>
    <x v="0"/>
    <x v="0"/>
    <x v="2"/>
    <x v="1"/>
    <x v="0"/>
    <n v="132"/>
  </r>
  <r>
    <x v="0"/>
    <x v="0"/>
    <x v="0"/>
    <x v="2"/>
    <x v="1"/>
    <x v="1"/>
    <n v="25"/>
  </r>
  <r>
    <x v="0"/>
    <x v="0"/>
    <x v="0"/>
    <x v="2"/>
    <x v="1"/>
    <x v="2"/>
    <n v="29"/>
  </r>
  <r>
    <x v="0"/>
    <x v="0"/>
    <x v="0"/>
    <x v="2"/>
    <x v="2"/>
    <x v="0"/>
    <n v="22"/>
  </r>
  <r>
    <x v="0"/>
    <x v="0"/>
    <x v="0"/>
    <x v="2"/>
    <x v="2"/>
    <x v="1"/>
    <n v="3"/>
  </r>
  <r>
    <x v="0"/>
    <x v="0"/>
    <x v="0"/>
    <x v="2"/>
    <x v="2"/>
    <x v="2"/>
    <n v="3"/>
  </r>
  <r>
    <x v="0"/>
    <x v="0"/>
    <x v="0"/>
    <x v="3"/>
    <x v="0"/>
    <x v="0"/>
    <n v="4"/>
  </r>
  <r>
    <x v="0"/>
    <x v="0"/>
    <x v="0"/>
    <x v="3"/>
    <x v="0"/>
    <x v="1"/>
    <n v="2"/>
  </r>
  <r>
    <x v="0"/>
    <x v="0"/>
    <x v="0"/>
    <x v="3"/>
    <x v="0"/>
    <x v="2"/>
    <n v="6"/>
  </r>
  <r>
    <x v="0"/>
    <x v="0"/>
    <x v="0"/>
    <x v="3"/>
    <x v="1"/>
    <x v="0"/>
    <n v="41"/>
  </r>
  <r>
    <x v="0"/>
    <x v="0"/>
    <x v="0"/>
    <x v="3"/>
    <x v="1"/>
    <x v="1"/>
    <n v="4"/>
  </r>
  <r>
    <x v="0"/>
    <x v="0"/>
    <x v="0"/>
    <x v="3"/>
    <x v="1"/>
    <x v="2"/>
    <n v="4"/>
  </r>
  <r>
    <x v="0"/>
    <x v="0"/>
    <x v="0"/>
    <x v="3"/>
    <x v="2"/>
    <x v="0"/>
    <n v="16"/>
  </r>
  <r>
    <x v="0"/>
    <x v="0"/>
    <x v="0"/>
    <x v="3"/>
    <x v="2"/>
    <x v="1"/>
    <n v="3"/>
  </r>
  <r>
    <x v="0"/>
    <x v="0"/>
    <x v="0"/>
    <x v="3"/>
    <x v="2"/>
    <x v="2"/>
    <n v="2"/>
  </r>
  <r>
    <x v="1"/>
    <x v="1"/>
    <x v="0"/>
    <x v="0"/>
    <x v="0"/>
    <x v="0"/>
    <n v="256"/>
  </r>
  <r>
    <x v="1"/>
    <x v="1"/>
    <x v="0"/>
    <x v="0"/>
    <x v="0"/>
    <x v="1"/>
    <n v="28"/>
  </r>
  <r>
    <x v="1"/>
    <x v="1"/>
    <x v="0"/>
    <x v="0"/>
    <x v="0"/>
    <x v="2"/>
    <n v="261"/>
  </r>
  <r>
    <x v="1"/>
    <x v="1"/>
    <x v="0"/>
    <x v="0"/>
    <x v="1"/>
    <x v="0"/>
    <n v="194"/>
  </r>
  <r>
    <x v="1"/>
    <x v="1"/>
    <x v="0"/>
    <x v="0"/>
    <x v="1"/>
    <x v="1"/>
    <n v="47"/>
  </r>
  <r>
    <x v="1"/>
    <x v="1"/>
    <x v="0"/>
    <x v="0"/>
    <x v="1"/>
    <x v="2"/>
    <n v="128"/>
  </r>
  <r>
    <x v="1"/>
    <x v="1"/>
    <x v="0"/>
    <x v="0"/>
    <x v="2"/>
    <x v="0"/>
    <n v="500"/>
  </r>
  <r>
    <x v="1"/>
    <x v="1"/>
    <x v="0"/>
    <x v="0"/>
    <x v="2"/>
    <x v="1"/>
    <n v="96"/>
  </r>
  <r>
    <x v="1"/>
    <x v="1"/>
    <x v="0"/>
    <x v="0"/>
    <x v="2"/>
    <x v="2"/>
    <n v="151"/>
  </r>
  <r>
    <x v="1"/>
    <x v="1"/>
    <x v="0"/>
    <x v="1"/>
    <x v="0"/>
    <x v="0"/>
    <n v="269"/>
  </r>
  <r>
    <x v="1"/>
    <x v="1"/>
    <x v="0"/>
    <x v="1"/>
    <x v="0"/>
    <x v="1"/>
    <n v="29"/>
  </r>
  <r>
    <x v="1"/>
    <x v="1"/>
    <x v="0"/>
    <x v="1"/>
    <x v="0"/>
    <x v="2"/>
    <n v="270"/>
  </r>
  <r>
    <x v="1"/>
    <x v="1"/>
    <x v="0"/>
    <x v="1"/>
    <x v="1"/>
    <x v="0"/>
    <n v="214"/>
  </r>
  <r>
    <x v="1"/>
    <x v="1"/>
    <x v="0"/>
    <x v="1"/>
    <x v="1"/>
    <x v="1"/>
    <n v="51"/>
  </r>
  <r>
    <x v="1"/>
    <x v="1"/>
    <x v="0"/>
    <x v="1"/>
    <x v="1"/>
    <x v="2"/>
    <n v="132"/>
  </r>
  <r>
    <x v="1"/>
    <x v="1"/>
    <x v="0"/>
    <x v="1"/>
    <x v="2"/>
    <x v="0"/>
    <n v="583"/>
  </r>
  <r>
    <x v="1"/>
    <x v="1"/>
    <x v="0"/>
    <x v="1"/>
    <x v="2"/>
    <x v="1"/>
    <n v="110"/>
  </r>
  <r>
    <x v="1"/>
    <x v="1"/>
    <x v="0"/>
    <x v="1"/>
    <x v="2"/>
    <x v="2"/>
    <n v="166"/>
  </r>
  <r>
    <x v="1"/>
    <x v="1"/>
    <x v="0"/>
    <x v="2"/>
    <x v="0"/>
    <x v="0"/>
    <n v="13"/>
  </r>
  <r>
    <x v="1"/>
    <x v="1"/>
    <x v="0"/>
    <x v="2"/>
    <x v="0"/>
    <x v="1"/>
    <n v="1"/>
  </r>
  <r>
    <x v="1"/>
    <x v="1"/>
    <x v="0"/>
    <x v="2"/>
    <x v="0"/>
    <x v="2"/>
    <n v="9"/>
  </r>
  <r>
    <x v="1"/>
    <x v="1"/>
    <x v="0"/>
    <x v="2"/>
    <x v="1"/>
    <x v="0"/>
    <n v="20"/>
  </r>
  <r>
    <x v="1"/>
    <x v="1"/>
    <x v="0"/>
    <x v="2"/>
    <x v="1"/>
    <x v="1"/>
    <n v="4"/>
  </r>
  <r>
    <x v="1"/>
    <x v="1"/>
    <x v="0"/>
    <x v="2"/>
    <x v="1"/>
    <x v="2"/>
    <n v="4"/>
  </r>
  <r>
    <x v="1"/>
    <x v="1"/>
    <x v="0"/>
    <x v="2"/>
    <x v="2"/>
    <x v="0"/>
    <n v="83"/>
  </r>
  <r>
    <x v="1"/>
    <x v="1"/>
    <x v="0"/>
    <x v="2"/>
    <x v="2"/>
    <x v="1"/>
    <n v="14"/>
  </r>
  <r>
    <x v="1"/>
    <x v="1"/>
    <x v="0"/>
    <x v="2"/>
    <x v="2"/>
    <x v="2"/>
    <n v="15"/>
  </r>
  <r>
    <x v="1"/>
    <x v="1"/>
    <x v="0"/>
    <x v="3"/>
    <x v="0"/>
    <x v="0"/>
    <n v="3"/>
  </r>
  <r>
    <x v="1"/>
    <x v="1"/>
    <x v="0"/>
    <x v="3"/>
    <x v="0"/>
    <x v="1"/>
    <n v="0"/>
  </r>
  <r>
    <x v="1"/>
    <x v="1"/>
    <x v="0"/>
    <x v="3"/>
    <x v="0"/>
    <x v="2"/>
    <n v="4"/>
  </r>
  <r>
    <x v="1"/>
    <x v="1"/>
    <x v="0"/>
    <x v="3"/>
    <x v="1"/>
    <x v="0"/>
    <n v="13"/>
  </r>
  <r>
    <x v="1"/>
    <x v="1"/>
    <x v="0"/>
    <x v="3"/>
    <x v="1"/>
    <x v="1"/>
    <n v="2"/>
  </r>
  <r>
    <x v="1"/>
    <x v="1"/>
    <x v="0"/>
    <x v="3"/>
    <x v="1"/>
    <x v="2"/>
    <n v="1"/>
  </r>
  <r>
    <x v="1"/>
    <x v="1"/>
    <x v="0"/>
    <x v="3"/>
    <x v="2"/>
    <x v="0"/>
    <n v="28"/>
  </r>
  <r>
    <x v="1"/>
    <x v="1"/>
    <x v="0"/>
    <x v="3"/>
    <x v="2"/>
    <x v="1"/>
    <n v="1"/>
  </r>
  <r>
    <x v="1"/>
    <x v="1"/>
    <x v="0"/>
    <x v="3"/>
    <x v="2"/>
    <x v="2"/>
    <n v="2"/>
  </r>
  <r>
    <x v="1"/>
    <x v="0"/>
    <x v="0"/>
    <x v="0"/>
    <x v="0"/>
    <x v="0"/>
    <n v="166"/>
  </r>
  <r>
    <x v="1"/>
    <x v="0"/>
    <x v="0"/>
    <x v="0"/>
    <x v="0"/>
    <x v="1"/>
    <n v="18"/>
  </r>
  <r>
    <x v="1"/>
    <x v="0"/>
    <x v="0"/>
    <x v="0"/>
    <x v="0"/>
    <x v="2"/>
    <n v="427"/>
  </r>
  <r>
    <x v="1"/>
    <x v="0"/>
    <x v="0"/>
    <x v="0"/>
    <x v="1"/>
    <x v="0"/>
    <n v="214"/>
  </r>
  <r>
    <x v="1"/>
    <x v="0"/>
    <x v="0"/>
    <x v="0"/>
    <x v="1"/>
    <x v="1"/>
    <n v="64"/>
  </r>
  <r>
    <x v="1"/>
    <x v="0"/>
    <x v="0"/>
    <x v="0"/>
    <x v="1"/>
    <x v="2"/>
    <n v="377"/>
  </r>
  <r>
    <x v="1"/>
    <x v="0"/>
    <x v="0"/>
    <x v="0"/>
    <x v="2"/>
    <x v="0"/>
    <n v="267"/>
  </r>
  <r>
    <x v="1"/>
    <x v="0"/>
    <x v="0"/>
    <x v="0"/>
    <x v="2"/>
    <x v="1"/>
    <n v="52"/>
  </r>
  <r>
    <x v="1"/>
    <x v="0"/>
    <x v="0"/>
    <x v="0"/>
    <x v="2"/>
    <x v="2"/>
    <n v="199"/>
  </r>
  <r>
    <x v="1"/>
    <x v="0"/>
    <x v="0"/>
    <x v="1"/>
    <x v="0"/>
    <x v="0"/>
    <n v="174"/>
  </r>
  <r>
    <x v="1"/>
    <x v="0"/>
    <x v="0"/>
    <x v="1"/>
    <x v="0"/>
    <x v="1"/>
    <n v="19"/>
  </r>
  <r>
    <x v="1"/>
    <x v="0"/>
    <x v="0"/>
    <x v="1"/>
    <x v="0"/>
    <x v="2"/>
    <n v="451"/>
  </r>
  <r>
    <x v="1"/>
    <x v="0"/>
    <x v="0"/>
    <x v="1"/>
    <x v="1"/>
    <x v="0"/>
    <n v="353"/>
  </r>
  <r>
    <x v="1"/>
    <x v="0"/>
    <x v="0"/>
    <x v="1"/>
    <x v="1"/>
    <x v="1"/>
    <n v="72"/>
  </r>
  <r>
    <x v="1"/>
    <x v="0"/>
    <x v="0"/>
    <x v="1"/>
    <x v="1"/>
    <x v="2"/>
    <n v="406"/>
  </r>
  <r>
    <x v="1"/>
    <x v="0"/>
    <x v="0"/>
    <x v="1"/>
    <x v="2"/>
    <x v="0"/>
    <n v="315"/>
  </r>
  <r>
    <x v="1"/>
    <x v="0"/>
    <x v="0"/>
    <x v="1"/>
    <x v="2"/>
    <x v="1"/>
    <n v="62"/>
  </r>
  <r>
    <x v="1"/>
    <x v="0"/>
    <x v="0"/>
    <x v="1"/>
    <x v="2"/>
    <x v="2"/>
    <n v="230"/>
  </r>
  <r>
    <x v="1"/>
    <x v="0"/>
    <x v="0"/>
    <x v="2"/>
    <x v="0"/>
    <x v="0"/>
    <n v="8"/>
  </r>
  <r>
    <x v="1"/>
    <x v="0"/>
    <x v="0"/>
    <x v="2"/>
    <x v="0"/>
    <x v="1"/>
    <n v="1"/>
  </r>
  <r>
    <x v="1"/>
    <x v="0"/>
    <x v="0"/>
    <x v="2"/>
    <x v="0"/>
    <x v="2"/>
    <n v="24"/>
  </r>
  <r>
    <x v="1"/>
    <x v="0"/>
    <x v="0"/>
    <x v="2"/>
    <x v="1"/>
    <x v="0"/>
    <n v="39"/>
  </r>
  <r>
    <x v="1"/>
    <x v="0"/>
    <x v="0"/>
    <x v="2"/>
    <x v="1"/>
    <x v="1"/>
    <n v="8"/>
  </r>
  <r>
    <x v="1"/>
    <x v="0"/>
    <x v="0"/>
    <x v="2"/>
    <x v="1"/>
    <x v="2"/>
    <n v="29"/>
  </r>
  <r>
    <x v="1"/>
    <x v="0"/>
    <x v="0"/>
    <x v="2"/>
    <x v="2"/>
    <x v="0"/>
    <n v="48"/>
  </r>
  <r>
    <x v="1"/>
    <x v="0"/>
    <x v="0"/>
    <x v="2"/>
    <x v="2"/>
    <x v="1"/>
    <n v="10"/>
  </r>
  <r>
    <x v="1"/>
    <x v="0"/>
    <x v="0"/>
    <x v="2"/>
    <x v="2"/>
    <x v="2"/>
    <n v="31"/>
  </r>
  <r>
    <x v="1"/>
    <x v="0"/>
    <x v="0"/>
    <x v="3"/>
    <x v="0"/>
    <x v="0"/>
    <n v="4"/>
  </r>
  <r>
    <x v="1"/>
    <x v="0"/>
    <x v="0"/>
    <x v="3"/>
    <x v="0"/>
    <x v="1"/>
    <n v="1"/>
  </r>
  <r>
    <x v="1"/>
    <x v="0"/>
    <x v="0"/>
    <x v="3"/>
    <x v="0"/>
    <x v="2"/>
    <n v="7"/>
  </r>
  <r>
    <x v="1"/>
    <x v="0"/>
    <x v="0"/>
    <x v="3"/>
    <x v="1"/>
    <x v="0"/>
    <n v="15"/>
  </r>
  <r>
    <x v="1"/>
    <x v="0"/>
    <x v="0"/>
    <x v="3"/>
    <x v="1"/>
    <x v="1"/>
    <n v="3"/>
  </r>
  <r>
    <x v="1"/>
    <x v="0"/>
    <x v="0"/>
    <x v="3"/>
    <x v="1"/>
    <x v="2"/>
    <n v="13"/>
  </r>
  <r>
    <x v="1"/>
    <x v="0"/>
    <x v="0"/>
    <x v="3"/>
    <x v="2"/>
    <x v="0"/>
    <n v="28"/>
  </r>
  <r>
    <x v="1"/>
    <x v="0"/>
    <x v="0"/>
    <x v="3"/>
    <x v="2"/>
    <x v="1"/>
    <n v="5"/>
  </r>
  <r>
    <x v="1"/>
    <x v="0"/>
    <x v="0"/>
    <x v="3"/>
    <x v="2"/>
    <x v="2"/>
    <n v="14"/>
  </r>
  <r>
    <x v="1"/>
    <x v="2"/>
    <x v="0"/>
    <x v="0"/>
    <x v="0"/>
    <x v="0"/>
    <n v="161"/>
  </r>
  <r>
    <x v="1"/>
    <x v="2"/>
    <x v="0"/>
    <x v="0"/>
    <x v="0"/>
    <x v="1"/>
    <n v="23"/>
  </r>
  <r>
    <x v="1"/>
    <x v="2"/>
    <x v="0"/>
    <x v="0"/>
    <x v="0"/>
    <x v="2"/>
    <n v="759"/>
  </r>
  <r>
    <x v="1"/>
    <x v="2"/>
    <x v="0"/>
    <x v="0"/>
    <x v="1"/>
    <x v="0"/>
    <n v="214"/>
  </r>
  <r>
    <x v="1"/>
    <x v="2"/>
    <x v="0"/>
    <x v="0"/>
    <x v="1"/>
    <x v="1"/>
    <n v="103"/>
  </r>
  <r>
    <x v="1"/>
    <x v="2"/>
    <x v="0"/>
    <x v="0"/>
    <x v="1"/>
    <x v="2"/>
    <n v="341"/>
  </r>
  <r>
    <x v="1"/>
    <x v="2"/>
    <x v="0"/>
    <x v="0"/>
    <x v="2"/>
    <x v="0"/>
    <n v="305"/>
  </r>
  <r>
    <x v="1"/>
    <x v="2"/>
    <x v="0"/>
    <x v="0"/>
    <x v="2"/>
    <x v="1"/>
    <n v="133"/>
  </r>
  <r>
    <x v="1"/>
    <x v="2"/>
    <x v="0"/>
    <x v="0"/>
    <x v="2"/>
    <x v="2"/>
    <n v="247"/>
  </r>
  <r>
    <x v="1"/>
    <x v="2"/>
    <x v="0"/>
    <x v="1"/>
    <x v="0"/>
    <x v="0"/>
    <n v="189"/>
  </r>
  <r>
    <x v="1"/>
    <x v="2"/>
    <x v="0"/>
    <x v="1"/>
    <x v="0"/>
    <x v="1"/>
    <n v="29"/>
  </r>
  <r>
    <x v="1"/>
    <x v="2"/>
    <x v="0"/>
    <x v="1"/>
    <x v="0"/>
    <x v="2"/>
    <n v="837"/>
  </r>
  <r>
    <x v="1"/>
    <x v="2"/>
    <x v="0"/>
    <x v="1"/>
    <x v="1"/>
    <x v="0"/>
    <n v="299"/>
  </r>
  <r>
    <x v="1"/>
    <x v="2"/>
    <x v="0"/>
    <x v="1"/>
    <x v="1"/>
    <x v="1"/>
    <n v="139"/>
  </r>
  <r>
    <x v="1"/>
    <x v="2"/>
    <x v="0"/>
    <x v="1"/>
    <x v="1"/>
    <x v="2"/>
    <n v="414"/>
  </r>
  <r>
    <x v="1"/>
    <x v="2"/>
    <x v="0"/>
    <x v="1"/>
    <x v="2"/>
    <x v="0"/>
    <n v="442"/>
  </r>
  <r>
    <x v="1"/>
    <x v="2"/>
    <x v="0"/>
    <x v="1"/>
    <x v="2"/>
    <x v="1"/>
    <n v="188"/>
  </r>
  <r>
    <x v="1"/>
    <x v="2"/>
    <x v="0"/>
    <x v="1"/>
    <x v="2"/>
    <x v="2"/>
    <n v="318"/>
  </r>
  <r>
    <x v="1"/>
    <x v="2"/>
    <x v="0"/>
    <x v="2"/>
    <x v="0"/>
    <x v="0"/>
    <n v="28"/>
  </r>
  <r>
    <x v="1"/>
    <x v="2"/>
    <x v="0"/>
    <x v="2"/>
    <x v="0"/>
    <x v="1"/>
    <n v="6"/>
  </r>
  <r>
    <x v="1"/>
    <x v="2"/>
    <x v="0"/>
    <x v="2"/>
    <x v="0"/>
    <x v="2"/>
    <n v="78"/>
  </r>
  <r>
    <x v="1"/>
    <x v="2"/>
    <x v="0"/>
    <x v="2"/>
    <x v="1"/>
    <x v="0"/>
    <n v="85"/>
  </r>
  <r>
    <x v="1"/>
    <x v="2"/>
    <x v="0"/>
    <x v="2"/>
    <x v="1"/>
    <x v="1"/>
    <n v="36"/>
  </r>
  <r>
    <x v="1"/>
    <x v="2"/>
    <x v="0"/>
    <x v="2"/>
    <x v="1"/>
    <x v="2"/>
    <n v="73"/>
  </r>
  <r>
    <x v="1"/>
    <x v="2"/>
    <x v="0"/>
    <x v="2"/>
    <x v="2"/>
    <x v="0"/>
    <n v="137"/>
  </r>
  <r>
    <x v="1"/>
    <x v="2"/>
    <x v="0"/>
    <x v="2"/>
    <x v="2"/>
    <x v="1"/>
    <n v="55"/>
  </r>
  <r>
    <x v="1"/>
    <x v="2"/>
    <x v="0"/>
    <x v="2"/>
    <x v="2"/>
    <x v="2"/>
    <n v="71"/>
  </r>
  <r>
    <x v="1"/>
    <x v="2"/>
    <x v="0"/>
    <x v="3"/>
    <x v="0"/>
    <x v="0"/>
    <n v="15"/>
  </r>
  <r>
    <x v="1"/>
    <x v="2"/>
    <x v="0"/>
    <x v="3"/>
    <x v="0"/>
    <x v="1"/>
    <n v="6"/>
  </r>
  <r>
    <x v="1"/>
    <x v="2"/>
    <x v="0"/>
    <x v="3"/>
    <x v="0"/>
    <x v="2"/>
    <n v="59"/>
  </r>
  <r>
    <x v="1"/>
    <x v="2"/>
    <x v="0"/>
    <x v="3"/>
    <x v="1"/>
    <x v="0"/>
    <n v="75"/>
  </r>
  <r>
    <x v="1"/>
    <x v="2"/>
    <x v="0"/>
    <x v="3"/>
    <x v="1"/>
    <x v="1"/>
    <n v="27"/>
  </r>
  <r>
    <x v="1"/>
    <x v="2"/>
    <x v="0"/>
    <x v="3"/>
    <x v="1"/>
    <x v="2"/>
    <n v="44"/>
  </r>
  <r>
    <x v="1"/>
    <x v="2"/>
    <x v="0"/>
    <x v="3"/>
    <x v="2"/>
    <x v="0"/>
    <n v="140"/>
  </r>
  <r>
    <x v="1"/>
    <x v="2"/>
    <x v="0"/>
    <x v="3"/>
    <x v="2"/>
    <x v="1"/>
    <n v="48"/>
  </r>
  <r>
    <x v="1"/>
    <x v="2"/>
    <x v="0"/>
    <x v="3"/>
    <x v="2"/>
    <x v="2"/>
    <n v="30"/>
  </r>
  <r>
    <x v="0"/>
    <x v="0"/>
    <x v="1"/>
    <x v="0"/>
    <x v="0"/>
    <x v="0"/>
    <n v="421"/>
  </r>
  <r>
    <x v="0"/>
    <x v="0"/>
    <x v="1"/>
    <x v="0"/>
    <x v="0"/>
    <x v="1"/>
    <n v="92"/>
  </r>
  <r>
    <x v="0"/>
    <x v="0"/>
    <x v="1"/>
    <x v="0"/>
    <x v="0"/>
    <x v="2"/>
    <n v="497"/>
  </r>
  <r>
    <x v="0"/>
    <x v="0"/>
    <x v="1"/>
    <x v="0"/>
    <x v="1"/>
    <x v="0"/>
    <n v="624"/>
  </r>
  <r>
    <x v="0"/>
    <x v="0"/>
    <x v="1"/>
    <x v="0"/>
    <x v="1"/>
    <x v="1"/>
    <n v="155"/>
  </r>
  <r>
    <x v="0"/>
    <x v="0"/>
    <x v="1"/>
    <x v="0"/>
    <x v="1"/>
    <x v="2"/>
    <n v="367"/>
  </r>
  <r>
    <x v="0"/>
    <x v="0"/>
    <x v="1"/>
    <x v="0"/>
    <x v="2"/>
    <x v="0"/>
    <n v="190"/>
  </r>
  <r>
    <x v="0"/>
    <x v="0"/>
    <x v="1"/>
    <x v="0"/>
    <x v="2"/>
    <x v="1"/>
    <n v="34"/>
  </r>
  <r>
    <x v="0"/>
    <x v="0"/>
    <x v="1"/>
    <x v="0"/>
    <x v="2"/>
    <x v="2"/>
    <n v="112"/>
  </r>
  <r>
    <x v="0"/>
    <x v="0"/>
    <x v="1"/>
    <x v="1"/>
    <x v="0"/>
    <x v="0"/>
    <n v="474"/>
  </r>
  <r>
    <x v="0"/>
    <x v="0"/>
    <x v="1"/>
    <x v="1"/>
    <x v="0"/>
    <x v="1"/>
    <n v="99"/>
  </r>
  <r>
    <x v="0"/>
    <x v="0"/>
    <x v="1"/>
    <x v="1"/>
    <x v="0"/>
    <x v="2"/>
    <n v="524"/>
  </r>
  <r>
    <x v="0"/>
    <x v="0"/>
    <x v="1"/>
    <x v="1"/>
    <x v="1"/>
    <x v="0"/>
    <n v="755"/>
  </r>
  <r>
    <x v="0"/>
    <x v="0"/>
    <x v="1"/>
    <x v="1"/>
    <x v="1"/>
    <x v="1"/>
    <n v="180"/>
  </r>
  <r>
    <x v="0"/>
    <x v="0"/>
    <x v="1"/>
    <x v="1"/>
    <x v="1"/>
    <x v="2"/>
    <n v="394"/>
  </r>
  <r>
    <x v="0"/>
    <x v="0"/>
    <x v="1"/>
    <x v="1"/>
    <x v="2"/>
    <x v="0"/>
    <n v="212"/>
  </r>
  <r>
    <x v="0"/>
    <x v="0"/>
    <x v="1"/>
    <x v="1"/>
    <x v="2"/>
    <x v="1"/>
    <n v="36"/>
  </r>
  <r>
    <x v="0"/>
    <x v="0"/>
    <x v="1"/>
    <x v="1"/>
    <x v="2"/>
    <x v="2"/>
    <n v="115"/>
  </r>
  <r>
    <x v="0"/>
    <x v="0"/>
    <x v="1"/>
    <x v="2"/>
    <x v="0"/>
    <x v="0"/>
    <n v="53"/>
  </r>
  <r>
    <x v="0"/>
    <x v="0"/>
    <x v="1"/>
    <x v="2"/>
    <x v="0"/>
    <x v="1"/>
    <n v="7"/>
  </r>
  <r>
    <x v="0"/>
    <x v="0"/>
    <x v="1"/>
    <x v="2"/>
    <x v="0"/>
    <x v="2"/>
    <n v="27"/>
  </r>
  <r>
    <x v="0"/>
    <x v="0"/>
    <x v="1"/>
    <x v="2"/>
    <x v="1"/>
    <x v="0"/>
    <n v="131"/>
  </r>
  <r>
    <x v="0"/>
    <x v="0"/>
    <x v="1"/>
    <x v="2"/>
    <x v="1"/>
    <x v="1"/>
    <n v="25"/>
  </r>
  <r>
    <x v="0"/>
    <x v="0"/>
    <x v="1"/>
    <x v="2"/>
    <x v="1"/>
    <x v="2"/>
    <n v="27"/>
  </r>
  <r>
    <x v="0"/>
    <x v="0"/>
    <x v="1"/>
    <x v="2"/>
    <x v="2"/>
    <x v="0"/>
    <n v="22"/>
  </r>
  <r>
    <x v="0"/>
    <x v="0"/>
    <x v="1"/>
    <x v="2"/>
    <x v="2"/>
    <x v="1"/>
    <n v="2"/>
  </r>
  <r>
    <x v="0"/>
    <x v="0"/>
    <x v="1"/>
    <x v="2"/>
    <x v="2"/>
    <x v="2"/>
    <n v="3"/>
  </r>
  <r>
    <x v="0"/>
    <x v="0"/>
    <x v="1"/>
    <x v="3"/>
    <x v="0"/>
    <x v="0"/>
    <n v="3"/>
  </r>
  <r>
    <x v="0"/>
    <x v="0"/>
    <x v="1"/>
    <x v="3"/>
    <x v="0"/>
    <x v="1"/>
    <n v="2"/>
  </r>
  <r>
    <x v="0"/>
    <x v="0"/>
    <x v="1"/>
    <x v="3"/>
    <x v="0"/>
    <x v="2"/>
    <n v="4"/>
  </r>
  <r>
    <x v="0"/>
    <x v="0"/>
    <x v="1"/>
    <x v="3"/>
    <x v="1"/>
    <x v="0"/>
    <n v="40"/>
  </r>
  <r>
    <x v="0"/>
    <x v="0"/>
    <x v="1"/>
    <x v="3"/>
    <x v="1"/>
    <x v="1"/>
    <n v="4"/>
  </r>
  <r>
    <x v="0"/>
    <x v="0"/>
    <x v="1"/>
    <x v="3"/>
    <x v="1"/>
    <x v="2"/>
    <n v="2"/>
  </r>
  <r>
    <x v="0"/>
    <x v="0"/>
    <x v="1"/>
    <x v="3"/>
    <x v="2"/>
    <x v="0"/>
    <n v="10"/>
  </r>
  <r>
    <x v="0"/>
    <x v="0"/>
    <x v="1"/>
    <x v="3"/>
    <x v="2"/>
    <x v="1"/>
    <n v="3"/>
  </r>
  <r>
    <x v="0"/>
    <x v="0"/>
    <x v="1"/>
    <x v="3"/>
    <x v="2"/>
    <x v="2"/>
    <n v="2"/>
  </r>
  <r>
    <x v="0"/>
    <x v="0"/>
    <x v="2"/>
    <x v="0"/>
    <x v="0"/>
    <x v="0"/>
    <n v="11"/>
  </r>
  <r>
    <x v="0"/>
    <x v="0"/>
    <x v="2"/>
    <x v="0"/>
    <x v="0"/>
    <x v="1"/>
    <n v="4"/>
  </r>
  <r>
    <x v="0"/>
    <x v="0"/>
    <x v="2"/>
    <x v="0"/>
    <x v="0"/>
    <x v="2"/>
    <n v="140"/>
  </r>
  <r>
    <x v="0"/>
    <x v="0"/>
    <x v="2"/>
    <x v="0"/>
    <x v="1"/>
    <x v="0"/>
    <n v="10"/>
  </r>
  <r>
    <x v="0"/>
    <x v="0"/>
    <x v="2"/>
    <x v="0"/>
    <x v="1"/>
    <x v="1"/>
    <n v="5"/>
  </r>
  <r>
    <x v="0"/>
    <x v="0"/>
    <x v="2"/>
    <x v="0"/>
    <x v="1"/>
    <x v="2"/>
    <n v="15"/>
  </r>
  <r>
    <x v="0"/>
    <x v="0"/>
    <x v="2"/>
    <x v="0"/>
    <x v="2"/>
    <x v="0"/>
    <n v="3"/>
  </r>
  <r>
    <x v="0"/>
    <x v="0"/>
    <x v="2"/>
    <x v="0"/>
    <x v="2"/>
    <x v="1"/>
    <n v="3"/>
  </r>
  <r>
    <x v="0"/>
    <x v="0"/>
    <x v="2"/>
    <x v="0"/>
    <x v="2"/>
    <x v="2"/>
    <n v="2"/>
  </r>
  <r>
    <x v="0"/>
    <x v="0"/>
    <x v="2"/>
    <x v="1"/>
    <x v="0"/>
    <x v="0"/>
    <n v="11"/>
  </r>
  <r>
    <x v="0"/>
    <x v="0"/>
    <x v="2"/>
    <x v="1"/>
    <x v="0"/>
    <x v="1"/>
    <n v="4"/>
  </r>
  <r>
    <x v="0"/>
    <x v="0"/>
    <x v="2"/>
    <x v="1"/>
    <x v="0"/>
    <x v="2"/>
    <n v="141"/>
  </r>
  <r>
    <x v="0"/>
    <x v="0"/>
    <x v="2"/>
    <x v="1"/>
    <x v="1"/>
    <x v="0"/>
    <n v="11"/>
  </r>
  <r>
    <x v="0"/>
    <x v="0"/>
    <x v="2"/>
    <x v="1"/>
    <x v="1"/>
    <x v="1"/>
    <n v="5"/>
  </r>
  <r>
    <x v="0"/>
    <x v="0"/>
    <x v="2"/>
    <x v="1"/>
    <x v="1"/>
    <x v="2"/>
    <n v="17"/>
  </r>
  <r>
    <x v="0"/>
    <x v="0"/>
    <x v="2"/>
    <x v="1"/>
    <x v="2"/>
    <x v="0"/>
    <n v="3"/>
  </r>
  <r>
    <x v="0"/>
    <x v="0"/>
    <x v="2"/>
    <x v="1"/>
    <x v="2"/>
    <x v="1"/>
    <n v="4"/>
  </r>
  <r>
    <x v="0"/>
    <x v="0"/>
    <x v="2"/>
    <x v="1"/>
    <x v="2"/>
    <x v="2"/>
    <n v="2"/>
  </r>
  <r>
    <x v="0"/>
    <x v="0"/>
    <x v="2"/>
    <x v="2"/>
    <x v="0"/>
    <x v="0"/>
    <n v="0"/>
  </r>
  <r>
    <x v="0"/>
    <x v="0"/>
    <x v="2"/>
    <x v="2"/>
    <x v="0"/>
    <x v="1"/>
    <n v="0"/>
  </r>
  <r>
    <x v="0"/>
    <x v="0"/>
    <x v="2"/>
    <x v="2"/>
    <x v="0"/>
    <x v="2"/>
    <n v="1"/>
  </r>
  <r>
    <x v="0"/>
    <x v="0"/>
    <x v="2"/>
    <x v="2"/>
    <x v="1"/>
    <x v="0"/>
    <n v="1"/>
  </r>
  <r>
    <x v="0"/>
    <x v="0"/>
    <x v="2"/>
    <x v="2"/>
    <x v="1"/>
    <x v="1"/>
    <n v="0"/>
  </r>
  <r>
    <x v="0"/>
    <x v="0"/>
    <x v="2"/>
    <x v="2"/>
    <x v="1"/>
    <x v="2"/>
    <n v="2"/>
  </r>
  <r>
    <x v="0"/>
    <x v="0"/>
    <x v="2"/>
    <x v="2"/>
    <x v="2"/>
    <x v="0"/>
    <n v="0"/>
  </r>
  <r>
    <x v="0"/>
    <x v="0"/>
    <x v="2"/>
    <x v="2"/>
    <x v="2"/>
    <x v="1"/>
    <n v="1"/>
  </r>
  <r>
    <x v="0"/>
    <x v="0"/>
    <x v="2"/>
    <x v="2"/>
    <x v="2"/>
    <x v="2"/>
    <n v="0"/>
  </r>
  <r>
    <x v="0"/>
    <x v="0"/>
    <x v="2"/>
    <x v="3"/>
    <x v="0"/>
    <x v="0"/>
    <n v="1"/>
  </r>
  <r>
    <x v="0"/>
    <x v="0"/>
    <x v="2"/>
    <x v="3"/>
    <x v="0"/>
    <x v="1"/>
    <n v="0"/>
  </r>
  <r>
    <x v="0"/>
    <x v="0"/>
    <x v="2"/>
    <x v="3"/>
    <x v="0"/>
    <x v="2"/>
    <n v="2"/>
  </r>
  <r>
    <x v="0"/>
    <x v="0"/>
    <x v="2"/>
    <x v="3"/>
    <x v="1"/>
    <x v="0"/>
    <n v="1"/>
  </r>
  <r>
    <x v="0"/>
    <x v="0"/>
    <x v="2"/>
    <x v="3"/>
    <x v="1"/>
    <x v="1"/>
    <n v="0"/>
  </r>
  <r>
    <x v="0"/>
    <x v="0"/>
    <x v="2"/>
    <x v="3"/>
    <x v="1"/>
    <x v="2"/>
    <n v="2"/>
  </r>
  <r>
    <x v="0"/>
    <x v="0"/>
    <x v="2"/>
    <x v="3"/>
    <x v="2"/>
    <x v="0"/>
    <n v="6"/>
  </r>
  <r>
    <x v="0"/>
    <x v="0"/>
    <x v="2"/>
    <x v="3"/>
    <x v="2"/>
    <x v="1"/>
    <n v="0"/>
  </r>
  <r>
    <x v="0"/>
    <x v="0"/>
    <x v="2"/>
    <x v="3"/>
    <x v="2"/>
    <x v="2"/>
    <n v="0"/>
  </r>
  <r>
    <x v="1"/>
    <x v="1"/>
    <x v="1"/>
    <x v="0"/>
    <x v="0"/>
    <x v="0"/>
    <n v="212"/>
  </r>
  <r>
    <x v="1"/>
    <x v="1"/>
    <x v="1"/>
    <x v="0"/>
    <x v="0"/>
    <x v="1"/>
    <n v="23"/>
  </r>
  <r>
    <x v="1"/>
    <x v="1"/>
    <x v="1"/>
    <x v="0"/>
    <x v="0"/>
    <x v="2"/>
    <n v="204"/>
  </r>
  <r>
    <x v="1"/>
    <x v="1"/>
    <x v="1"/>
    <x v="0"/>
    <x v="1"/>
    <x v="0"/>
    <n v="176"/>
  </r>
  <r>
    <x v="1"/>
    <x v="1"/>
    <x v="1"/>
    <x v="0"/>
    <x v="1"/>
    <x v="1"/>
    <n v="44"/>
  </r>
  <r>
    <x v="1"/>
    <x v="1"/>
    <x v="1"/>
    <x v="0"/>
    <x v="1"/>
    <x v="2"/>
    <n v="110"/>
  </r>
  <r>
    <x v="1"/>
    <x v="1"/>
    <x v="1"/>
    <x v="0"/>
    <x v="2"/>
    <x v="0"/>
    <n v="461"/>
  </r>
  <r>
    <x v="1"/>
    <x v="1"/>
    <x v="1"/>
    <x v="0"/>
    <x v="2"/>
    <x v="1"/>
    <n v="88"/>
  </r>
  <r>
    <x v="1"/>
    <x v="1"/>
    <x v="1"/>
    <x v="0"/>
    <x v="2"/>
    <x v="2"/>
    <n v="134"/>
  </r>
  <r>
    <x v="1"/>
    <x v="1"/>
    <x v="1"/>
    <x v="1"/>
    <x v="0"/>
    <x v="0"/>
    <n v="224"/>
  </r>
  <r>
    <x v="1"/>
    <x v="1"/>
    <x v="1"/>
    <x v="1"/>
    <x v="0"/>
    <x v="1"/>
    <n v="23"/>
  </r>
  <r>
    <x v="1"/>
    <x v="1"/>
    <x v="1"/>
    <x v="1"/>
    <x v="0"/>
    <x v="2"/>
    <n v="211"/>
  </r>
  <r>
    <x v="1"/>
    <x v="1"/>
    <x v="1"/>
    <x v="1"/>
    <x v="1"/>
    <x v="0"/>
    <n v="194"/>
  </r>
  <r>
    <x v="1"/>
    <x v="1"/>
    <x v="1"/>
    <x v="1"/>
    <x v="1"/>
    <x v="1"/>
    <n v="48"/>
  </r>
  <r>
    <x v="1"/>
    <x v="1"/>
    <x v="1"/>
    <x v="1"/>
    <x v="1"/>
    <x v="2"/>
    <n v="114"/>
  </r>
  <r>
    <x v="1"/>
    <x v="1"/>
    <x v="1"/>
    <x v="1"/>
    <x v="2"/>
    <x v="0"/>
    <n v="534"/>
  </r>
  <r>
    <x v="1"/>
    <x v="1"/>
    <x v="1"/>
    <x v="1"/>
    <x v="2"/>
    <x v="1"/>
    <n v="100"/>
  </r>
  <r>
    <x v="1"/>
    <x v="1"/>
    <x v="1"/>
    <x v="1"/>
    <x v="2"/>
    <x v="2"/>
    <n v="148"/>
  </r>
  <r>
    <x v="1"/>
    <x v="1"/>
    <x v="1"/>
    <x v="2"/>
    <x v="0"/>
    <x v="0"/>
    <n v="12"/>
  </r>
  <r>
    <x v="1"/>
    <x v="1"/>
    <x v="1"/>
    <x v="2"/>
    <x v="0"/>
    <x v="1"/>
    <n v="0"/>
  </r>
  <r>
    <x v="1"/>
    <x v="1"/>
    <x v="1"/>
    <x v="2"/>
    <x v="0"/>
    <x v="2"/>
    <n v="7"/>
  </r>
  <r>
    <x v="1"/>
    <x v="1"/>
    <x v="1"/>
    <x v="2"/>
    <x v="1"/>
    <x v="0"/>
    <n v="18"/>
  </r>
  <r>
    <x v="1"/>
    <x v="1"/>
    <x v="1"/>
    <x v="2"/>
    <x v="1"/>
    <x v="1"/>
    <n v="4"/>
  </r>
  <r>
    <x v="1"/>
    <x v="1"/>
    <x v="1"/>
    <x v="2"/>
    <x v="1"/>
    <x v="2"/>
    <n v="4"/>
  </r>
  <r>
    <x v="1"/>
    <x v="1"/>
    <x v="1"/>
    <x v="2"/>
    <x v="2"/>
    <x v="0"/>
    <n v="73"/>
  </r>
  <r>
    <x v="1"/>
    <x v="1"/>
    <x v="1"/>
    <x v="2"/>
    <x v="2"/>
    <x v="1"/>
    <n v="12"/>
  </r>
  <r>
    <x v="1"/>
    <x v="1"/>
    <x v="1"/>
    <x v="2"/>
    <x v="2"/>
    <x v="2"/>
    <n v="14"/>
  </r>
  <r>
    <x v="1"/>
    <x v="1"/>
    <x v="1"/>
    <x v="3"/>
    <x v="0"/>
    <x v="0"/>
    <n v="2"/>
  </r>
  <r>
    <x v="1"/>
    <x v="1"/>
    <x v="1"/>
    <x v="3"/>
    <x v="0"/>
    <x v="1"/>
    <n v="0"/>
  </r>
  <r>
    <x v="1"/>
    <x v="1"/>
    <x v="1"/>
    <x v="3"/>
    <x v="0"/>
    <x v="2"/>
    <n v="3"/>
  </r>
  <r>
    <x v="1"/>
    <x v="1"/>
    <x v="1"/>
    <x v="3"/>
    <x v="1"/>
    <x v="0"/>
    <n v="13"/>
  </r>
  <r>
    <x v="1"/>
    <x v="1"/>
    <x v="1"/>
    <x v="3"/>
    <x v="1"/>
    <x v="1"/>
    <n v="2"/>
  </r>
  <r>
    <x v="1"/>
    <x v="1"/>
    <x v="1"/>
    <x v="3"/>
    <x v="1"/>
    <x v="2"/>
    <n v="0"/>
  </r>
  <r>
    <x v="1"/>
    <x v="1"/>
    <x v="1"/>
    <x v="3"/>
    <x v="2"/>
    <x v="0"/>
    <n v="28"/>
  </r>
  <r>
    <x v="1"/>
    <x v="1"/>
    <x v="1"/>
    <x v="3"/>
    <x v="2"/>
    <x v="1"/>
    <n v="1"/>
  </r>
  <r>
    <x v="1"/>
    <x v="1"/>
    <x v="1"/>
    <x v="3"/>
    <x v="2"/>
    <x v="2"/>
    <n v="2"/>
  </r>
  <r>
    <x v="1"/>
    <x v="1"/>
    <x v="2"/>
    <x v="0"/>
    <x v="0"/>
    <x v="0"/>
    <n v="44"/>
  </r>
  <r>
    <x v="1"/>
    <x v="1"/>
    <x v="2"/>
    <x v="0"/>
    <x v="0"/>
    <x v="1"/>
    <n v="5"/>
  </r>
  <r>
    <x v="1"/>
    <x v="1"/>
    <x v="2"/>
    <x v="0"/>
    <x v="0"/>
    <x v="2"/>
    <n v="57"/>
  </r>
  <r>
    <x v="1"/>
    <x v="1"/>
    <x v="2"/>
    <x v="0"/>
    <x v="1"/>
    <x v="0"/>
    <n v="18"/>
  </r>
  <r>
    <x v="1"/>
    <x v="1"/>
    <x v="2"/>
    <x v="0"/>
    <x v="1"/>
    <x v="1"/>
    <n v="3"/>
  </r>
  <r>
    <x v="1"/>
    <x v="1"/>
    <x v="2"/>
    <x v="0"/>
    <x v="1"/>
    <x v="2"/>
    <n v="18"/>
  </r>
  <r>
    <x v="1"/>
    <x v="1"/>
    <x v="2"/>
    <x v="0"/>
    <x v="2"/>
    <x v="0"/>
    <n v="39"/>
  </r>
  <r>
    <x v="1"/>
    <x v="1"/>
    <x v="2"/>
    <x v="0"/>
    <x v="2"/>
    <x v="1"/>
    <n v="8"/>
  </r>
  <r>
    <x v="1"/>
    <x v="1"/>
    <x v="2"/>
    <x v="0"/>
    <x v="2"/>
    <x v="2"/>
    <n v="17"/>
  </r>
  <r>
    <x v="1"/>
    <x v="1"/>
    <x v="2"/>
    <x v="1"/>
    <x v="0"/>
    <x v="0"/>
    <n v="45"/>
  </r>
  <r>
    <x v="1"/>
    <x v="1"/>
    <x v="2"/>
    <x v="1"/>
    <x v="0"/>
    <x v="1"/>
    <n v="6"/>
  </r>
  <r>
    <x v="1"/>
    <x v="1"/>
    <x v="2"/>
    <x v="1"/>
    <x v="0"/>
    <x v="2"/>
    <n v="59"/>
  </r>
  <r>
    <x v="1"/>
    <x v="1"/>
    <x v="2"/>
    <x v="1"/>
    <x v="1"/>
    <x v="0"/>
    <n v="20"/>
  </r>
  <r>
    <x v="1"/>
    <x v="1"/>
    <x v="2"/>
    <x v="1"/>
    <x v="1"/>
    <x v="1"/>
    <n v="3"/>
  </r>
  <r>
    <x v="1"/>
    <x v="1"/>
    <x v="2"/>
    <x v="1"/>
    <x v="1"/>
    <x v="2"/>
    <n v="18"/>
  </r>
  <r>
    <x v="1"/>
    <x v="1"/>
    <x v="2"/>
    <x v="1"/>
    <x v="2"/>
    <x v="0"/>
    <n v="49"/>
  </r>
  <r>
    <x v="1"/>
    <x v="1"/>
    <x v="2"/>
    <x v="1"/>
    <x v="2"/>
    <x v="1"/>
    <n v="10"/>
  </r>
  <r>
    <x v="1"/>
    <x v="1"/>
    <x v="2"/>
    <x v="1"/>
    <x v="2"/>
    <x v="2"/>
    <n v="18"/>
  </r>
  <r>
    <x v="1"/>
    <x v="1"/>
    <x v="2"/>
    <x v="2"/>
    <x v="0"/>
    <x v="0"/>
    <n v="1"/>
  </r>
  <r>
    <x v="1"/>
    <x v="1"/>
    <x v="2"/>
    <x v="2"/>
    <x v="0"/>
    <x v="1"/>
    <n v="1"/>
  </r>
  <r>
    <x v="1"/>
    <x v="1"/>
    <x v="2"/>
    <x v="2"/>
    <x v="0"/>
    <x v="2"/>
    <n v="2"/>
  </r>
  <r>
    <x v="1"/>
    <x v="1"/>
    <x v="2"/>
    <x v="2"/>
    <x v="1"/>
    <x v="0"/>
    <n v="2"/>
  </r>
  <r>
    <x v="1"/>
    <x v="1"/>
    <x v="2"/>
    <x v="2"/>
    <x v="1"/>
    <x v="1"/>
    <n v="0"/>
  </r>
  <r>
    <x v="1"/>
    <x v="1"/>
    <x v="2"/>
    <x v="2"/>
    <x v="1"/>
    <x v="2"/>
    <n v="0"/>
  </r>
  <r>
    <x v="1"/>
    <x v="1"/>
    <x v="2"/>
    <x v="2"/>
    <x v="2"/>
    <x v="0"/>
    <n v="10"/>
  </r>
  <r>
    <x v="1"/>
    <x v="1"/>
    <x v="2"/>
    <x v="2"/>
    <x v="2"/>
    <x v="1"/>
    <n v="2"/>
  </r>
  <r>
    <x v="1"/>
    <x v="1"/>
    <x v="2"/>
    <x v="2"/>
    <x v="2"/>
    <x v="2"/>
    <n v="1"/>
  </r>
  <r>
    <x v="1"/>
    <x v="1"/>
    <x v="2"/>
    <x v="3"/>
    <x v="0"/>
    <x v="0"/>
    <n v="1"/>
  </r>
  <r>
    <x v="1"/>
    <x v="1"/>
    <x v="2"/>
    <x v="3"/>
    <x v="0"/>
    <x v="1"/>
    <n v="0"/>
  </r>
  <r>
    <x v="1"/>
    <x v="1"/>
    <x v="2"/>
    <x v="3"/>
    <x v="0"/>
    <x v="2"/>
    <n v="1"/>
  </r>
  <r>
    <x v="1"/>
    <x v="1"/>
    <x v="2"/>
    <x v="3"/>
    <x v="1"/>
    <x v="0"/>
    <n v="0"/>
  </r>
  <r>
    <x v="1"/>
    <x v="1"/>
    <x v="2"/>
    <x v="3"/>
    <x v="1"/>
    <x v="1"/>
    <n v="0"/>
  </r>
  <r>
    <x v="1"/>
    <x v="1"/>
    <x v="2"/>
    <x v="3"/>
    <x v="1"/>
    <x v="2"/>
    <n v="1"/>
  </r>
  <r>
    <x v="1"/>
    <x v="1"/>
    <x v="2"/>
    <x v="3"/>
    <x v="2"/>
    <x v="0"/>
    <n v="0"/>
  </r>
  <r>
    <x v="1"/>
    <x v="1"/>
    <x v="2"/>
    <x v="3"/>
    <x v="2"/>
    <x v="1"/>
    <n v="0"/>
  </r>
  <r>
    <x v="1"/>
    <x v="1"/>
    <x v="2"/>
    <x v="3"/>
    <x v="2"/>
    <x v="2"/>
    <n v="0"/>
  </r>
  <r>
    <x v="1"/>
    <x v="0"/>
    <x v="1"/>
    <x v="0"/>
    <x v="0"/>
    <x v="0"/>
    <n v="147"/>
  </r>
  <r>
    <x v="1"/>
    <x v="0"/>
    <x v="1"/>
    <x v="0"/>
    <x v="0"/>
    <x v="1"/>
    <n v="14"/>
  </r>
  <r>
    <x v="1"/>
    <x v="0"/>
    <x v="1"/>
    <x v="0"/>
    <x v="0"/>
    <x v="2"/>
    <n v="317"/>
  </r>
  <r>
    <x v="1"/>
    <x v="0"/>
    <x v="1"/>
    <x v="0"/>
    <x v="1"/>
    <x v="0"/>
    <n v="290"/>
  </r>
  <r>
    <x v="1"/>
    <x v="0"/>
    <x v="1"/>
    <x v="0"/>
    <x v="1"/>
    <x v="1"/>
    <n v="61"/>
  </r>
  <r>
    <x v="1"/>
    <x v="0"/>
    <x v="1"/>
    <x v="0"/>
    <x v="1"/>
    <x v="2"/>
    <n v="303"/>
  </r>
  <r>
    <x v="1"/>
    <x v="0"/>
    <x v="1"/>
    <x v="0"/>
    <x v="2"/>
    <x v="0"/>
    <n v="241"/>
  </r>
  <r>
    <x v="1"/>
    <x v="0"/>
    <x v="1"/>
    <x v="0"/>
    <x v="2"/>
    <x v="1"/>
    <n v="41"/>
  </r>
  <r>
    <x v="1"/>
    <x v="0"/>
    <x v="1"/>
    <x v="0"/>
    <x v="2"/>
    <x v="2"/>
    <n v="144"/>
  </r>
  <r>
    <x v="1"/>
    <x v="0"/>
    <x v="1"/>
    <x v="1"/>
    <x v="0"/>
    <x v="0"/>
    <n v="154"/>
  </r>
  <r>
    <x v="1"/>
    <x v="0"/>
    <x v="1"/>
    <x v="1"/>
    <x v="0"/>
    <x v="1"/>
    <n v="15"/>
  </r>
  <r>
    <x v="1"/>
    <x v="0"/>
    <x v="1"/>
    <x v="1"/>
    <x v="0"/>
    <x v="2"/>
    <n v="339"/>
  </r>
  <r>
    <x v="1"/>
    <x v="0"/>
    <x v="1"/>
    <x v="1"/>
    <x v="1"/>
    <x v="0"/>
    <n v="328"/>
  </r>
  <r>
    <x v="1"/>
    <x v="0"/>
    <x v="1"/>
    <x v="1"/>
    <x v="1"/>
    <x v="1"/>
    <n v="68"/>
  </r>
  <r>
    <x v="1"/>
    <x v="0"/>
    <x v="1"/>
    <x v="1"/>
    <x v="1"/>
    <x v="2"/>
    <n v="328"/>
  </r>
  <r>
    <x v="1"/>
    <x v="0"/>
    <x v="1"/>
    <x v="1"/>
    <x v="2"/>
    <x v="0"/>
    <n v="285"/>
  </r>
  <r>
    <x v="1"/>
    <x v="0"/>
    <x v="1"/>
    <x v="1"/>
    <x v="2"/>
    <x v="1"/>
    <n v="50"/>
  </r>
  <r>
    <x v="1"/>
    <x v="0"/>
    <x v="1"/>
    <x v="1"/>
    <x v="2"/>
    <x v="2"/>
    <n v="170"/>
  </r>
  <r>
    <x v="1"/>
    <x v="0"/>
    <x v="1"/>
    <x v="2"/>
    <x v="0"/>
    <x v="0"/>
    <n v="7"/>
  </r>
  <r>
    <x v="1"/>
    <x v="0"/>
    <x v="1"/>
    <x v="2"/>
    <x v="0"/>
    <x v="1"/>
    <n v="1"/>
  </r>
  <r>
    <x v="1"/>
    <x v="0"/>
    <x v="1"/>
    <x v="2"/>
    <x v="0"/>
    <x v="2"/>
    <n v="22"/>
  </r>
  <r>
    <x v="1"/>
    <x v="0"/>
    <x v="1"/>
    <x v="2"/>
    <x v="1"/>
    <x v="0"/>
    <n v="38"/>
  </r>
  <r>
    <x v="1"/>
    <x v="0"/>
    <x v="1"/>
    <x v="2"/>
    <x v="1"/>
    <x v="1"/>
    <n v="7"/>
  </r>
  <r>
    <x v="1"/>
    <x v="0"/>
    <x v="1"/>
    <x v="2"/>
    <x v="1"/>
    <x v="2"/>
    <n v="25"/>
  </r>
  <r>
    <x v="1"/>
    <x v="0"/>
    <x v="1"/>
    <x v="2"/>
    <x v="2"/>
    <x v="0"/>
    <n v="44"/>
  </r>
  <r>
    <x v="1"/>
    <x v="0"/>
    <x v="1"/>
    <x v="2"/>
    <x v="2"/>
    <x v="1"/>
    <n v="9"/>
  </r>
  <r>
    <x v="1"/>
    <x v="0"/>
    <x v="1"/>
    <x v="2"/>
    <x v="2"/>
    <x v="2"/>
    <n v="26"/>
  </r>
  <r>
    <x v="1"/>
    <x v="0"/>
    <x v="1"/>
    <x v="3"/>
    <x v="0"/>
    <x v="0"/>
    <n v="4"/>
  </r>
  <r>
    <x v="1"/>
    <x v="0"/>
    <x v="1"/>
    <x v="3"/>
    <x v="0"/>
    <x v="1"/>
    <n v="1"/>
  </r>
  <r>
    <x v="1"/>
    <x v="0"/>
    <x v="1"/>
    <x v="3"/>
    <x v="0"/>
    <x v="2"/>
    <n v="5"/>
  </r>
  <r>
    <x v="1"/>
    <x v="0"/>
    <x v="1"/>
    <x v="3"/>
    <x v="1"/>
    <x v="0"/>
    <n v="14"/>
  </r>
  <r>
    <x v="1"/>
    <x v="0"/>
    <x v="1"/>
    <x v="3"/>
    <x v="1"/>
    <x v="1"/>
    <n v="3"/>
  </r>
  <r>
    <x v="1"/>
    <x v="0"/>
    <x v="1"/>
    <x v="3"/>
    <x v="1"/>
    <x v="2"/>
    <n v="7"/>
  </r>
  <r>
    <x v="1"/>
    <x v="0"/>
    <x v="1"/>
    <x v="3"/>
    <x v="2"/>
    <x v="0"/>
    <n v="27"/>
  </r>
  <r>
    <x v="1"/>
    <x v="0"/>
    <x v="1"/>
    <x v="3"/>
    <x v="2"/>
    <x v="1"/>
    <n v="5"/>
  </r>
  <r>
    <x v="1"/>
    <x v="0"/>
    <x v="1"/>
    <x v="3"/>
    <x v="2"/>
    <x v="2"/>
    <n v="11"/>
  </r>
  <r>
    <x v="1"/>
    <x v="0"/>
    <x v="2"/>
    <x v="0"/>
    <x v="0"/>
    <x v="0"/>
    <n v="17"/>
  </r>
  <r>
    <x v="1"/>
    <x v="0"/>
    <x v="2"/>
    <x v="0"/>
    <x v="0"/>
    <x v="1"/>
    <n v="4"/>
  </r>
  <r>
    <x v="1"/>
    <x v="0"/>
    <x v="2"/>
    <x v="0"/>
    <x v="0"/>
    <x v="2"/>
    <n v="108"/>
  </r>
  <r>
    <x v="1"/>
    <x v="0"/>
    <x v="2"/>
    <x v="0"/>
    <x v="1"/>
    <x v="0"/>
    <n v="18"/>
  </r>
  <r>
    <x v="1"/>
    <x v="0"/>
    <x v="2"/>
    <x v="0"/>
    <x v="1"/>
    <x v="1"/>
    <n v="2"/>
  </r>
  <r>
    <x v="1"/>
    <x v="0"/>
    <x v="2"/>
    <x v="0"/>
    <x v="1"/>
    <x v="2"/>
    <n v="70"/>
  </r>
  <r>
    <x v="1"/>
    <x v="0"/>
    <x v="2"/>
    <x v="0"/>
    <x v="2"/>
    <x v="0"/>
    <n v="21"/>
  </r>
  <r>
    <x v="1"/>
    <x v="0"/>
    <x v="2"/>
    <x v="0"/>
    <x v="2"/>
    <x v="1"/>
    <n v="9"/>
  </r>
  <r>
    <x v="1"/>
    <x v="0"/>
    <x v="2"/>
    <x v="0"/>
    <x v="2"/>
    <x v="2"/>
    <n v="50"/>
  </r>
  <r>
    <x v="1"/>
    <x v="0"/>
    <x v="2"/>
    <x v="1"/>
    <x v="0"/>
    <x v="0"/>
    <n v="18"/>
  </r>
  <r>
    <x v="1"/>
    <x v="0"/>
    <x v="2"/>
    <x v="1"/>
    <x v="0"/>
    <x v="1"/>
    <n v="4"/>
  </r>
  <r>
    <x v="1"/>
    <x v="0"/>
    <x v="2"/>
    <x v="1"/>
    <x v="0"/>
    <x v="2"/>
    <n v="110"/>
  </r>
  <r>
    <x v="1"/>
    <x v="0"/>
    <x v="2"/>
    <x v="1"/>
    <x v="1"/>
    <x v="0"/>
    <n v="18"/>
  </r>
  <r>
    <x v="1"/>
    <x v="0"/>
    <x v="2"/>
    <x v="1"/>
    <x v="1"/>
    <x v="1"/>
    <n v="3"/>
  </r>
  <r>
    <x v="1"/>
    <x v="0"/>
    <x v="2"/>
    <x v="1"/>
    <x v="1"/>
    <x v="2"/>
    <n v="73"/>
  </r>
  <r>
    <x v="1"/>
    <x v="0"/>
    <x v="2"/>
    <x v="1"/>
    <x v="2"/>
    <x v="0"/>
    <n v="25"/>
  </r>
  <r>
    <x v="1"/>
    <x v="0"/>
    <x v="2"/>
    <x v="1"/>
    <x v="2"/>
    <x v="1"/>
    <n v="9"/>
  </r>
  <r>
    <x v="1"/>
    <x v="0"/>
    <x v="2"/>
    <x v="1"/>
    <x v="2"/>
    <x v="2"/>
    <n v="55"/>
  </r>
  <r>
    <x v="1"/>
    <x v="0"/>
    <x v="2"/>
    <x v="2"/>
    <x v="0"/>
    <x v="0"/>
    <n v="1"/>
  </r>
  <r>
    <x v="1"/>
    <x v="0"/>
    <x v="2"/>
    <x v="2"/>
    <x v="0"/>
    <x v="1"/>
    <n v="0"/>
  </r>
  <r>
    <x v="1"/>
    <x v="0"/>
    <x v="2"/>
    <x v="2"/>
    <x v="0"/>
    <x v="2"/>
    <n v="2"/>
  </r>
  <r>
    <x v="1"/>
    <x v="0"/>
    <x v="2"/>
    <x v="2"/>
    <x v="1"/>
    <x v="0"/>
    <n v="0"/>
  </r>
  <r>
    <x v="1"/>
    <x v="0"/>
    <x v="2"/>
    <x v="2"/>
    <x v="1"/>
    <x v="1"/>
    <n v="1"/>
  </r>
  <r>
    <x v="1"/>
    <x v="0"/>
    <x v="2"/>
    <x v="2"/>
    <x v="1"/>
    <x v="2"/>
    <n v="3"/>
  </r>
  <r>
    <x v="1"/>
    <x v="0"/>
    <x v="2"/>
    <x v="2"/>
    <x v="2"/>
    <x v="0"/>
    <n v="4"/>
  </r>
  <r>
    <x v="1"/>
    <x v="0"/>
    <x v="2"/>
    <x v="2"/>
    <x v="2"/>
    <x v="1"/>
    <n v="0"/>
  </r>
  <r>
    <x v="1"/>
    <x v="0"/>
    <x v="2"/>
    <x v="2"/>
    <x v="2"/>
    <x v="2"/>
    <n v="5"/>
  </r>
  <r>
    <x v="1"/>
    <x v="0"/>
    <x v="2"/>
    <x v="3"/>
    <x v="0"/>
    <x v="0"/>
    <n v="0"/>
  </r>
  <r>
    <x v="1"/>
    <x v="0"/>
    <x v="2"/>
    <x v="3"/>
    <x v="0"/>
    <x v="1"/>
    <n v="0"/>
  </r>
  <r>
    <x v="1"/>
    <x v="0"/>
    <x v="2"/>
    <x v="3"/>
    <x v="0"/>
    <x v="2"/>
    <n v="2"/>
  </r>
  <r>
    <x v="1"/>
    <x v="0"/>
    <x v="2"/>
    <x v="3"/>
    <x v="1"/>
    <x v="0"/>
    <n v="0"/>
  </r>
  <r>
    <x v="1"/>
    <x v="0"/>
    <x v="2"/>
    <x v="3"/>
    <x v="1"/>
    <x v="1"/>
    <n v="0"/>
  </r>
  <r>
    <x v="1"/>
    <x v="0"/>
    <x v="2"/>
    <x v="3"/>
    <x v="1"/>
    <x v="2"/>
    <n v="6"/>
  </r>
  <r>
    <x v="1"/>
    <x v="0"/>
    <x v="2"/>
    <x v="3"/>
    <x v="2"/>
    <x v="0"/>
    <n v="0"/>
  </r>
  <r>
    <x v="1"/>
    <x v="0"/>
    <x v="2"/>
    <x v="3"/>
    <x v="2"/>
    <x v="1"/>
    <n v="0"/>
  </r>
  <r>
    <x v="1"/>
    <x v="0"/>
    <x v="2"/>
    <x v="3"/>
    <x v="2"/>
    <x v="2"/>
    <n v="2"/>
  </r>
  <r>
    <x v="1"/>
    <x v="2"/>
    <x v="1"/>
    <x v="0"/>
    <x v="0"/>
    <x v="0"/>
    <n v="144"/>
  </r>
  <r>
    <x v="1"/>
    <x v="2"/>
    <x v="1"/>
    <x v="0"/>
    <x v="0"/>
    <x v="1"/>
    <n v="15"/>
  </r>
  <r>
    <x v="1"/>
    <x v="2"/>
    <x v="1"/>
    <x v="0"/>
    <x v="0"/>
    <x v="2"/>
    <n v="521"/>
  </r>
  <r>
    <x v="1"/>
    <x v="2"/>
    <x v="1"/>
    <x v="0"/>
    <x v="1"/>
    <x v="0"/>
    <n v="201"/>
  </r>
  <r>
    <x v="1"/>
    <x v="2"/>
    <x v="1"/>
    <x v="0"/>
    <x v="1"/>
    <x v="1"/>
    <n v="90"/>
  </r>
  <r>
    <x v="1"/>
    <x v="2"/>
    <x v="1"/>
    <x v="0"/>
    <x v="1"/>
    <x v="2"/>
    <n v="269"/>
  </r>
  <r>
    <x v="1"/>
    <x v="2"/>
    <x v="1"/>
    <x v="0"/>
    <x v="2"/>
    <x v="0"/>
    <n v="277"/>
  </r>
  <r>
    <x v="1"/>
    <x v="2"/>
    <x v="1"/>
    <x v="0"/>
    <x v="2"/>
    <x v="1"/>
    <n v="104"/>
  </r>
  <r>
    <x v="1"/>
    <x v="2"/>
    <x v="1"/>
    <x v="0"/>
    <x v="2"/>
    <x v="2"/>
    <n v="180"/>
  </r>
  <r>
    <x v="1"/>
    <x v="2"/>
    <x v="1"/>
    <x v="1"/>
    <x v="0"/>
    <x v="0"/>
    <n v="170"/>
  </r>
  <r>
    <x v="1"/>
    <x v="2"/>
    <x v="1"/>
    <x v="1"/>
    <x v="0"/>
    <x v="1"/>
    <n v="21"/>
  </r>
  <r>
    <x v="1"/>
    <x v="2"/>
    <x v="1"/>
    <x v="1"/>
    <x v="0"/>
    <x v="2"/>
    <n v="577"/>
  </r>
  <r>
    <x v="1"/>
    <x v="2"/>
    <x v="1"/>
    <x v="1"/>
    <x v="1"/>
    <x v="0"/>
    <n v="280"/>
  </r>
  <r>
    <x v="1"/>
    <x v="2"/>
    <x v="1"/>
    <x v="1"/>
    <x v="1"/>
    <x v="1"/>
    <n v="122"/>
  </r>
  <r>
    <x v="1"/>
    <x v="2"/>
    <x v="1"/>
    <x v="1"/>
    <x v="1"/>
    <x v="2"/>
    <n v="324"/>
  </r>
  <r>
    <x v="1"/>
    <x v="2"/>
    <x v="1"/>
    <x v="1"/>
    <x v="2"/>
    <x v="0"/>
    <n v="403"/>
  </r>
  <r>
    <x v="1"/>
    <x v="2"/>
    <x v="1"/>
    <x v="1"/>
    <x v="2"/>
    <x v="1"/>
    <n v="154"/>
  </r>
  <r>
    <x v="1"/>
    <x v="2"/>
    <x v="1"/>
    <x v="1"/>
    <x v="2"/>
    <x v="2"/>
    <n v="237"/>
  </r>
  <r>
    <x v="1"/>
    <x v="2"/>
    <x v="1"/>
    <x v="2"/>
    <x v="0"/>
    <x v="0"/>
    <n v="26"/>
  </r>
  <r>
    <x v="1"/>
    <x v="2"/>
    <x v="1"/>
    <x v="2"/>
    <x v="0"/>
    <x v="1"/>
    <n v="6"/>
  </r>
  <r>
    <x v="1"/>
    <x v="2"/>
    <x v="1"/>
    <x v="2"/>
    <x v="0"/>
    <x v="2"/>
    <n v="56"/>
  </r>
  <r>
    <x v="1"/>
    <x v="2"/>
    <x v="1"/>
    <x v="2"/>
    <x v="1"/>
    <x v="0"/>
    <n v="79"/>
  </r>
  <r>
    <x v="1"/>
    <x v="2"/>
    <x v="1"/>
    <x v="2"/>
    <x v="1"/>
    <x v="1"/>
    <n v="32"/>
  </r>
  <r>
    <x v="1"/>
    <x v="2"/>
    <x v="1"/>
    <x v="2"/>
    <x v="1"/>
    <x v="2"/>
    <n v="55"/>
  </r>
  <r>
    <x v="1"/>
    <x v="2"/>
    <x v="1"/>
    <x v="2"/>
    <x v="2"/>
    <x v="0"/>
    <n v="126"/>
  </r>
  <r>
    <x v="1"/>
    <x v="2"/>
    <x v="1"/>
    <x v="2"/>
    <x v="2"/>
    <x v="1"/>
    <n v="50"/>
  </r>
  <r>
    <x v="1"/>
    <x v="2"/>
    <x v="1"/>
    <x v="2"/>
    <x v="2"/>
    <x v="2"/>
    <n v="57"/>
  </r>
  <r>
    <x v="1"/>
    <x v="2"/>
    <x v="1"/>
    <x v="3"/>
    <x v="0"/>
    <x v="0"/>
    <n v="14"/>
  </r>
  <r>
    <x v="1"/>
    <x v="2"/>
    <x v="1"/>
    <x v="3"/>
    <x v="0"/>
    <x v="1"/>
    <n v="6"/>
  </r>
  <r>
    <x v="1"/>
    <x v="2"/>
    <x v="1"/>
    <x v="3"/>
    <x v="0"/>
    <x v="2"/>
    <n v="34"/>
  </r>
  <r>
    <x v="1"/>
    <x v="2"/>
    <x v="1"/>
    <x v="3"/>
    <x v="1"/>
    <x v="0"/>
    <n v="73"/>
  </r>
  <r>
    <x v="1"/>
    <x v="2"/>
    <x v="1"/>
    <x v="3"/>
    <x v="1"/>
    <x v="1"/>
    <n v="26"/>
  </r>
  <r>
    <x v="1"/>
    <x v="2"/>
    <x v="1"/>
    <x v="3"/>
    <x v="1"/>
    <x v="2"/>
    <n v="41"/>
  </r>
  <r>
    <x v="1"/>
    <x v="2"/>
    <x v="1"/>
    <x v="3"/>
    <x v="2"/>
    <x v="0"/>
    <n v="125"/>
  </r>
  <r>
    <x v="1"/>
    <x v="2"/>
    <x v="1"/>
    <x v="3"/>
    <x v="2"/>
    <x v="1"/>
    <n v="39"/>
  </r>
  <r>
    <x v="1"/>
    <x v="2"/>
    <x v="1"/>
    <x v="3"/>
    <x v="2"/>
    <x v="2"/>
    <n v="16"/>
  </r>
  <r>
    <x v="1"/>
    <x v="2"/>
    <x v="2"/>
    <x v="0"/>
    <x v="0"/>
    <x v="0"/>
    <n v="17"/>
  </r>
  <r>
    <x v="1"/>
    <x v="2"/>
    <x v="2"/>
    <x v="0"/>
    <x v="0"/>
    <x v="1"/>
    <n v="8"/>
  </r>
  <r>
    <x v="1"/>
    <x v="2"/>
    <x v="2"/>
    <x v="0"/>
    <x v="0"/>
    <x v="2"/>
    <n v="219"/>
  </r>
  <r>
    <x v="1"/>
    <x v="2"/>
    <x v="2"/>
    <x v="0"/>
    <x v="1"/>
    <x v="0"/>
    <n v="11"/>
  </r>
  <r>
    <x v="1"/>
    <x v="2"/>
    <x v="2"/>
    <x v="0"/>
    <x v="1"/>
    <x v="1"/>
    <n v="10"/>
  </r>
  <r>
    <x v="1"/>
    <x v="2"/>
    <x v="2"/>
    <x v="0"/>
    <x v="1"/>
    <x v="2"/>
    <n v="66"/>
  </r>
  <r>
    <x v="1"/>
    <x v="2"/>
    <x v="2"/>
    <x v="0"/>
    <x v="2"/>
    <x v="0"/>
    <n v="22"/>
  </r>
  <r>
    <x v="1"/>
    <x v="2"/>
    <x v="2"/>
    <x v="0"/>
    <x v="2"/>
    <x v="1"/>
    <n v="25"/>
  </r>
  <r>
    <x v="1"/>
    <x v="2"/>
    <x v="2"/>
    <x v="0"/>
    <x v="2"/>
    <x v="2"/>
    <n v="62"/>
  </r>
  <r>
    <x v="1"/>
    <x v="2"/>
    <x v="2"/>
    <x v="1"/>
    <x v="0"/>
    <x v="0"/>
    <n v="19"/>
  </r>
  <r>
    <x v="1"/>
    <x v="2"/>
    <x v="2"/>
    <x v="1"/>
    <x v="0"/>
    <x v="1"/>
    <n v="8"/>
  </r>
  <r>
    <x v="1"/>
    <x v="2"/>
    <x v="2"/>
    <x v="1"/>
    <x v="0"/>
    <x v="2"/>
    <n v="240"/>
  </r>
  <r>
    <x v="1"/>
    <x v="2"/>
    <x v="2"/>
    <x v="1"/>
    <x v="1"/>
    <x v="0"/>
    <n v="17"/>
  </r>
  <r>
    <x v="1"/>
    <x v="2"/>
    <x v="2"/>
    <x v="1"/>
    <x v="1"/>
    <x v="1"/>
    <n v="13"/>
  </r>
  <r>
    <x v="1"/>
    <x v="2"/>
    <x v="2"/>
    <x v="1"/>
    <x v="1"/>
    <x v="2"/>
    <n v="82"/>
  </r>
  <r>
    <x v="1"/>
    <x v="2"/>
    <x v="2"/>
    <x v="1"/>
    <x v="2"/>
    <x v="0"/>
    <n v="31"/>
  </r>
  <r>
    <x v="1"/>
    <x v="2"/>
    <x v="2"/>
    <x v="1"/>
    <x v="2"/>
    <x v="1"/>
    <n v="29"/>
  </r>
  <r>
    <x v="1"/>
    <x v="2"/>
    <x v="2"/>
    <x v="1"/>
    <x v="2"/>
    <x v="2"/>
    <n v="74"/>
  </r>
  <r>
    <x v="1"/>
    <x v="2"/>
    <x v="2"/>
    <x v="2"/>
    <x v="0"/>
    <x v="0"/>
    <n v="2"/>
  </r>
  <r>
    <x v="1"/>
    <x v="2"/>
    <x v="2"/>
    <x v="2"/>
    <x v="0"/>
    <x v="1"/>
    <n v="0"/>
  </r>
  <r>
    <x v="1"/>
    <x v="2"/>
    <x v="2"/>
    <x v="2"/>
    <x v="0"/>
    <x v="2"/>
    <n v="21"/>
  </r>
  <r>
    <x v="1"/>
    <x v="2"/>
    <x v="2"/>
    <x v="2"/>
    <x v="1"/>
    <x v="0"/>
    <n v="6"/>
  </r>
  <r>
    <x v="1"/>
    <x v="2"/>
    <x v="2"/>
    <x v="2"/>
    <x v="1"/>
    <x v="1"/>
    <n v="3"/>
  </r>
  <r>
    <x v="1"/>
    <x v="2"/>
    <x v="2"/>
    <x v="2"/>
    <x v="1"/>
    <x v="2"/>
    <n v="16"/>
  </r>
  <r>
    <x v="1"/>
    <x v="2"/>
    <x v="2"/>
    <x v="2"/>
    <x v="2"/>
    <x v="0"/>
    <n v="9"/>
  </r>
  <r>
    <x v="1"/>
    <x v="2"/>
    <x v="2"/>
    <x v="2"/>
    <x v="2"/>
    <x v="1"/>
    <n v="4"/>
  </r>
  <r>
    <x v="1"/>
    <x v="2"/>
    <x v="2"/>
    <x v="2"/>
    <x v="2"/>
    <x v="2"/>
    <n v="12"/>
  </r>
  <r>
    <x v="1"/>
    <x v="2"/>
    <x v="2"/>
    <x v="3"/>
    <x v="0"/>
    <x v="0"/>
    <n v="1"/>
  </r>
  <r>
    <x v="1"/>
    <x v="2"/>
    <x v="2"/>
    <x v="3"/>
    <x v="0"/>
    <x v="1"/>
    <n v="0"/>
  </r>
  <r>
    <x v="1"/>
    <x v="2"/>
    <x v="2"/>
    <x v="3"/>
    <x v="0"/>
    <x v="2"/>
    <n v="23"/>
  </r>
  <r>
    <x v="1"/>
    <x v="2"/>
    <x v="2"/>
    <x v="3"/>
    <x v="1"/>
    <x v="0"/>
    <n v="1"/>
  </r>
  <r>
    <x v="1"/>
    <x v="2"/>
    <x v="2"/>
    <x v="3"/>
    <x v="1"/>
    <x v="1"/>
    <n v="1"/>
  </r>
  <r>
    <x v="1"/>
    <x v="2"/>
    <x v="2"/>
    <x v="3"/>
    <x v="1"/>
    <x v="2"/>
    <n v="3"/>
  </r>
  <r>
    <x v="1"/>
    <x v="2"/>
    <x v="2"/>
    <x v="3"/>
    <x v="2"/>
    <x v="0"/>
    <n v="11"/>
  </r>
  <r>
    <x v="1"/>
    <x v="2"/>
    <x v="2"/>
    <x v="3"/>
    <x v="2"/>
    <x v="1"/>
    <n v="9"/>
  </r>
  <r>
    <x v="1"/>
    <x v="2"/>
    <x v="2"/>
    <x v="3"/>
    <x v="2"/>
    <x v="2"/>
    <n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6:E11" firstHeaderRow="1" firstDataRow="2" firstDataCol="1" rowPageCount="4" colPageCount="1"/>
  <pivotFields count="7">
    <pivotField axis="axisPage" showAll="0">
      <items count="3">
        <item x="0"/>
        <item x="1"/>
        <item t="default"/>
      </items>
    </pivotField>
    <pivotField axis="axisPage" showAll="0">
      <items count="4">
        <item x="1"/>
        <item x="0"/>
        <item x="2"/>
        <item t="default"/>
      </items>
    </pivotField>
    <pivotField axis="axisPage" showAll="0">
      <items count="4">
        <item x="0"/>
        <item x="1"/>
        <item x="2"/>
        <item t="default"/>
      </items>
    </pivotField>
    <pivotField axis="axisPage" showAll="0">
      <items count="5">
        <item x="3"/>
        <item x="0"/>
        <item x="1"/>
        <item x="2"/>
        <item t="default"/>
      </items>
    </pivotField>
    <pivotField axis="axisCol" showAll="0">
      <items count="4">
        <item x="0"/>
        <item x="1"/>
        <item x="2"/>
        <item t="default"/>
      </items>
    </pivotField>
    <pivotField axis="axisRow" showAll="0">
      <items count="4">
        <item x="0"/>
        <item x="1"/>
        <item x="2"/>
        <item t="default"/>
      </items>
    </pivotField>
    <pivotField dataField="1" showAll="0"/>
  </pivotFields>
  <rowFields count="1">
    <field x="5"/>
  </rowFields>
  <rowItems count="4">
    <i>
      <x/>
    </i>
    <i>
      <x v="1"/>
    </i>
    <i>
      <x v="2"/>
    </i>
    <i t="grand">
      <x/>
    </i>
  </rowItems>
  <colFields count="1">
    <field x="4"/>
  </colFields>
  <colItems count="4">
    <i>
      <x/>
    </i>
    <i>
      <x v="1"/>
    </i>
    <i>
      <x v="2"/>
    </i>
    <i t="grand">
      <x/>
    </i>
  </colItems>
  <pageFields count="4">
    <pageField fld="0" item="1" hier="-1"/>
    <pageField fld="1" item="2" hier="-1"/>
    <pageField fld="2" item="0" hier="-1"/>
    <pageField fld="3" item="2" hier="-1"/>
  </pageFields>
  <dataFields count="1">
    <dataField name="Sum of Number of HHs" fld="6" baseField="0" baseItem="0"/>
  </dataFields>
  <formats count="31">
    <format dxfId="652">
      <pivotArea dataOnly="0" labelOnly="1" fieldPosition="0">
        <references count="1">
          <reference field="4" count="0"/>
        </references>
      </pivotArea>
    </format>
    <format dxfId="653">
      <pivotArea type="all" dataOnly="0" outline="0" fieldPosition="0"/>
    </format>
    <format dxfId="654">
      <pivotArea outline="0" collapsedLevelsAreSubtotals="1" fieldPosition="0"/>
    </format>
    <format dxfId="655">
      <pivotArea type="origin" dataOnly="0" labelOnly="1" outline="0" fieldPosition="0"/>
    </format>
    <format dxfId="656">
      <pivotArea field="4" type="button" dataOnly="0" labelOnly="1" outline="0" axis="axisCol" fieldPosition="0"/>
    </format>
    <format dxfId="657">
      <pivotArea type="topRight" dataOnly="0" labelOnly="1" outline="0" fieldPosition="0"/>
    </format>
    <format dxfId="658">
      <pivotArea field="5" type="button" dataOnly="0" labelOnly="1" outline="0" axis="axisRow" fieldPosition="0"/>
    </format>
    <format dxfId="659">
      <pivotArea dataOnly="0" labelOnly="1" fieldPosition="0">
        <references count="1">
          <reference field="5" count="0"/>
        </references>
      </pivotArea>
    </format>
    <format dxfId="660">
      <pivotArea dataOnly="0" labelOnly="1" grandRow="1" outline="0" fieldPosition="0"/>
    </format>
    <format dxfId="661">
      <pivotArea dataOnly="0" labelOnly="1" fieldPosition="0">
        <references count="1">
          <reference field="4" count="0"/>
        </references>
      </pivotArea>
    </format>
    <format dxfId="662">
      <pivotArea dataOnly="0" labelOnly="1" grandCol="1" outline="0" fieldPosition="0"/>
    </format>
    <format dxfId="663">
      <pivotArea type="all" dataOnly="0" outline="0" fieldPosition="0"/>
    </format>
    <format dxfId="664">
      <pivotArea outline="0" collapsedLevelsAreSubtotals="1" fieldPosition="0"/>
    </format>
    <format dxfId="665">
      <pivotArea type="origin" dataOnly="0" labelOnly="1" outline="0" fieldPosition="0"/>
    </format>
    <format dxfId="666">
      <pivotArea field="4" type="button" dataOnly="0" labelOnly="1" outline="0" axis="axisCol" fieldPosition="0"/>
    </format>
    <format dxfId="667">
      <pivotArea type="topRight" dataOnly="0" labelOnly="1" outline="0" fieldPosition="0"/>
    </format>
    <format dxfId="668">
      <pivotArea field="5" type="button" dataOnly="0" labelOnly="1" outline="0" axis="axisRow" fieldPosition="0"/>
    </format>
    <format dxfId="669">
      <pivotArea dataOnly="0" labelOnly="1" fieldPosition="0">
        <references count="1">
          <reference field="5" count="0"/>
        </references>
      </pivotArea>
    </format>
    <format dxfId="670">
      <pivotArea dataOnly="0" labelOnly="1" grandRow="1" outline="0" fieldPosition="0"/>
    </format>
    <format dxfId="671">
      <pivotArea dataOnly="0" labelOnly="1" fieldPosition="0">
        <references count="1">
          <reference field="4" count="0"/>
        </references>
      </pivotArea>
    </format>
    <format dxfId="672">
      <pivotArea dataOnly="0" labelOnly="1" grandCol="1" outline="0" fieldPosition="0"/>
    </format>
    <format dxfId="567">
      <pivotArea type="all" dataOnly="0" outline="0" fieldPosition="0"/>
    </format>
    <format dxfId="566">
      <pivotArea outline="0" collapsedLevelsAreSubtotals="1" fieldPosition="0"/>
    </format>
    <format dxfId="565">
      <pivotArea type="origin" dataOnly="0" labelOnly="1" outline="0" fieldPosition="0"/>
    </format>
    <format dxfId="564">
      <pivotArea field="4" type="button" dataOnly="0" labelOnly="1" outline="0" axis="axisCol" fieldPosition="0"/>
    </format>
    <format dxfId="563">
      <pivotArea type="topRight" dataOnly="0" labelOnly="1" outline="0" fieldPosition="0"/>
    </format>
    <format dxfId="562">
      <pivotArea field="5" type="button" dataOnly="0" labelOnly="1" outline="0" axis="axisRow" fieldPosition="0"/>
    </format>
    <format dxfId="561">
      <pivotArea dataOnly="0" labelOnly="1" fieldPosition="0">
        <references count="1">
          <reference field="5" count="0"/>
        </references>
      </pivotArea>
    </format>
    <format dxfId="560">
      <pivotArea dataOnly="0" labelOnly="1" grandRow="1" outline="0" fieldPosition="0"/>
    </format>
    <format dxfId="559">
      <pivotArea dataOnly="0" labelOnly="1" fieldPosition="0">
        <references count="1">
          <reference field="4" count="0"/>
        </references>
      </pivotArea>
    </format>
    <format dxfId="558">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zoomScaleNormal="100" workbookViewId="0">
      <selection activeCell="B22" sqref="B22:C22"/>
    </sheetView>
  </sheetViews>
  <sheetFormatPr defaultColWidth="9.109375" defaultRowHeight="14.4" x14ac:dyDescent="0.35"/>
  <cols>
    <col min="1" max="1" width="9.109375" style="10"/>
    <col min="2" max="2" width="87.33203125" style="10" customWidth="1"/>
    <col min="3" max="3" width="50" style="10" customWidth="1"/>
    <col min="4" max="4" width="117.44140625" style="4" customWidth="1"/>
    <col min="5" max="7" width="9.109375" style="4"/>
    <col min="8" max="12" width="9.109375" style="4" customWidth="1"/>
    <col min="13" max="13" width="9.109375" style="4"/>
    <col min="14" max="16384" width="9.109375" style="10"/>
  </cols>
  <sheetData>
    <row r="1" spans="1:4" x14ac:dyDescent="0.35">
      <c r="A1" s="3"/>
      <c r="B1" s="3"/>
      <c r="C1" s="3"/>
      <c r="D1" s="3"/>
    </row>
    <row r="2" spans="1:4" x14ac:dyDescent="0.35">
      <c r="A2" s="3"/>
      <c r="B2" s="3"/>
      <c r="C2" s="3"/>
      <c r="D2" s="3"/>
    </row>
    <row r="3" spans="1:4" x14ac:dyDescent="0.35">
      <c r="A3" s="3"/>
      <c r="B3" s="3"/>
      <c r="C3" s="3"/>
      <c r="D3" s="3"/>
    </row>
    <row r="4" spans="1:4" x14ac:dyDescent="0.35">
      <c r="A4" s="3"/>
      <c r="B4" s="3"/>
      <c r="C4" s="3"/>
      <c r="D4" s="3"/>
    </row>
    <row r="5" spans="1:4" x14ac:dyDescent="0.35">
      <c r="A5" s="3"/>
      <c r="B5" s="3"/>
      <c r="C5" s="3"/>
      <c r="D5" s="3"/>
    </row>
    <row r="6" spans="1:4" x14ac:dyDescent="0.35">
      <c r="A6" s="3"/>
      <c r="B6" s="3"/>
      <c r="C6" s="3"/>
      <c r="D6" s="3"/>
    </row>
    <row r="7" spans="1:4" x14ac:dyDescent="0.35">
      <c r="A7" s="3"/>
      <c r="B7" s="3"/>
      <c r="C7" s="3"/>
      <c r="D7" s="3"/>
    </row>
    <row r="8" spans="1:4" x14ac:dyDescent="0.35">
      <c r="A8" s="3"/>
      <c r="B8" s="3"/>
      <c r="C8" s="3"/>
      <c r="D8" s="3"/>
    </row>
    <row r="9" spans="1:4" ht="43.2" x14ac:dyDescent="0.35">
      <c r="A9" s="3"/>
      <c r="B9" s="5" t="s">
        <v>20</v>
      </c>
      <c r="C9" s="6" t="s">
        <v>15</v>
      </c>
      <c r="D9" s="3"/>
    </row>
    <row r="10" spans="1:4" ht="28.8" x14ac:dyDescent="0.35">
      <c r="A10" s="3"/>
      <c r="B10" s="7" t="s">
        <v>16</v>
      </c>
      <c r="C10" s="8">
        <v>42866</v>
      </c>
      <c r="D10" s="3"/>
    </row>
    <row r="11" spans="1:4" x14ac:dyDescent="0.35">
      <c r="A11" s="3"/>
      <c r="B11" s="3"/>
      <c r="C11" s="3"/>
      <c r="D11" s="3"/>
    </row>
    <row r="12" spans="1:4" x14ac:dyDescent="0.35">
      <c r="A12" s="3"/>
      <c r="B12" s="3"/>
      <c r="C12" s="3"/>
      <c r="D12" s="3"/>
    </row>
    <row r="13" spans="1:4" ht="75" customHeight="1" x14ac:dyDescent="0.35">
      <c r="A13" s="3"/>
      <c r="B13" s="51" t="s">
        <v>21</v>
      </c>
      <c r="C13" s="51"/>
      <c r="D13" s="3"/>
    </row>
    <row r="14" spans="1:4" s="4" customFormat="1" ht="59.25" customHeight="1" x14ac:dyDescent="0.35">
      <c r="A14" s="3"/>
      <c r="B14" s="52" t="s">
        <v>17</v>
      </c>
      <c r="C14" s="52"/>
      <c r="D14" s="3"/>
    </row>
    <row r="15" spans="1:4" s="4" customFormat="1" ht="30.75" customHeight="1" x14ac:dyDescent="0.35">
      <c r="A15" s="3"/>
      <c r="B15" s="53" t="s">
        <v>18</v>
      </c>
      <c r="C15" s="53"/>
      <c r="D15" s="3"/>
    </row>
    <row r="16" spans="1:4" s="4" customFormat="1" x14ac:dyDescent="0.35">
      <c r="A16" s="3"/>
      <c r="B16" s="9" t="s">
        <v>19</v>
      </c>
      <c r="C16" s="3"/>
      <c r="D16" s="3"/>
    </row>
    <row r="17" spans="1:4" s="4" customFormat="1" x14ac:dyDescent="0.35">
      <c r="A17" s="3"/>
      <c r="B17" s="9"/>
      <c r="C17" s="3"/>
      <c r="D17" s="3"/>
    </row>
    <row r="18" spans="1:4" s="4" customFormat="1" ht="93" customHeight="1" x14ac:dyDescent="0.35">
      <c r="A18" s="3"/>
      <c r="B18" s="49" t="s">
        <v>22</v>
      </c>
      <c r="C18" s="49"/>
      <c r="D18" s="3"/>
    </row>
    <row r="19" spans="1:4" s="4" customFormat="1" x14ac:dyDescent="0.35">
      <c r="A19" s="3"/>
      <c r="B19" s="3"/>
      <c r="C19" s="3"/>
      <c r="D19" s="3"/>
    </row>
    <row r="20" spans="1:4" s="4" customFormat="1" ht="31.5" customHeight="1" x14ac:dyDescent="0.35">
      <c r="A20" s="3"/>
      <c r="B20" s="50" t="s">
        <v>24</v>
      </c>
      <c r="C20" s="50"/>
      <c r="D20" s="3"/>
    </row>
    <row r="21" spans="1:4" s="4" customFormat="1" x14ac:dyDescent="0.35">
      <c r="A21" s="3"/>
      <c r="B21" s="3"/>
      <c r="C21" s="3"/>
      <c r="D21" s="3"/>
    </row>
    <row r="22" spans="1:4" s="4" customFormat="1" ht="31.5" customHeight="1" x14ac:dyDescent="0.35">
      <c r="A22" s="3"/>
      <c r="B22" s="50"/>
      <c r="C22" s="50"/>
      <c r="D22" s="3"/>
    </row>
    <row r="23" spans="1:4" s="4" customFormat="1" ht="15" customHeight="1" x14ac:dyDescent="0.35">
      <c r="A23" s="3"/>
      <c r="B23" s="3"/>
      <c r="C23" s="10"/>
      <c r="D23" s="3"/>
    </row>
    <row r="24" spans="1:4" s="4" customFormat="1" ht="93.75" customHeight="1" x14ac:dyDescent="0.35">
      <c r="A24" s="3"/>
      <c r="B24" s="49"/>
      <c r="C24" s="49"/>
      <c r="D24" s="3"/>
    </row>
    <row r="25" spans="1:4" s="4" customFormat="1" x14ac:dyDescent="0.35">
      <c r="A25" s="3"/>
      <c r="B25" s="11"/>
      <c r="C25" s="11"/>
      <c r="D25" s="3"/>
    </row>
    <row r="26" spans="1:4" s="4" customFormat="1" ht="106.5" customHeight="1" x14ac:dyDescent="0.35">
      <c r="A26" s="3"/>
      <c r="B26" s="49"/>
      <c r="C26" s="49"/>
      <c r="D26" s="3"/>
    </row>
    <row r="27" spans="1:4" s="4" customFormat="1" x14ac:dyDescent="0.35">
      <c r="A27" s="3"/>
      <c r="B27" s="3"/>
      <c r="C27" s="3"/>
      <c r="D27" s="3"/>
    </row>
    <row r="28" spans="1:4" s="4" customFormat="1" x14ac:dyDescent="0.35">
      <c r="A28" s="3"/>
      <c r="B28" s="49"/>
      <c r="C28" s="49"/>
      <c r="D28" s="3"/>
    </row>
    <row r="29" spans="1:4" s="4" customFormat="1" x14ac:dyDescent="0.35">
      <c r="A29" s="3"/>
      <c r="B29" s="3"/>
      <c r="C29" s="3"/>
      <c r="D29" s="3"/>
    </row>
    <row r="30" spans="1:4" s="4" customFormat="1" x14ac:dyDescent="0.35">
      <c r="A30" s="3"/>
      <c r="D30" s="3"/>
    </row>
    <row r="31" spans="1:4" s="4" customFormat="1" x14ac:dyDescent="0.35">
      <c r="A31" s="3"/>
      <c r="B31" s="50"/>
      <c r="C31" s="50"/>
      <c r="D31" s="3"/>
    </row>
    <row r="32" spans="1:4" s="4" customFormat="1" ht="75" customHeight="1" x14ac:dyDescent="0.35">
      <c r="A32" s="3"/>
      <c r="B32" s="3"/>
      <c r="C32" s="3"/>
      <c r="D32" s="3"/>
    </row>
    <row r="33" spans="1:4" s="4" customFormat="1" x14ac:dyDescent="0.35">
      <c r="A33" s="3"/>
      <c r="B33" s="3"/>
      <c r="C33" s="3"/>
      <c r="D33" s="3"/>
    </row>
    <row r="34" spans="1:4" s="4" customFormat="1" x14ac:dyDescent="0.35">
      <c r="A34" s="3"/>
      <c r="B34" s="3"/>
      <c r="C34" s="3"/>
      <c r="D34" s="3"/>
    </row>
    <row r="35" spans="1:4" s="4" customFormat="1" x14ac:dyDescent="0.35">
      <c r="A35" s="3"/>
      <c r="B35" s="3"/>
      <c r="C35" s="3"/>
      <c r="D35" s="3"/>
    </row>
  </sheetData>
  <mergeCells count="10">
    <mergeCell ref="B13:C13"/>
    <mergeCell ref="B14:C14"/>
    <mergeCell ref="B15:C15"/>
    <mergeCell ref="B20:C20"/>
    <mergeCell ref="B22:C22"/>
    <mergeCell ref="B24:C24"/>
    <mergeCell ref="B26:C26"/>
    <mergeCell ref="B28:C28"/>
    <mergeCell ref="B31:C31"/>
    <mergeCell ref="B18:C18"/>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433"/>
  <sheetViews>
    <sheetView workbookViewId="0">
      <pane xSplit="2" ySplit="1" topLeftCell="C2" activePane="bottomRight" state="frozen"/>
      <selection pane="topRight" activeCell="C1" sqref="C1"/>
      <selection pane="bottomLeft" activeCell="A2" sqref="A2"/>
      <selection pane="bottomRight" activeCell="F415" sqref="F415"/>
    </sheetView>
  </sheetViews>
  <sheetFormatPr defaultRowHeight="14.4" x14ac:dyDescent="0.3"/>
  <cols>
    <col min="4" max="4" width="14.88671875" bestFit="1" customWidth="1"/>
    <col min="5" max="5" width="18" customWidth="1"/>
    <col min="6" max="6" width="18.33203125" customWidth="1"/>
    <col min="7" max="7" width="18.109375" customWidth="1"/>
  </cols>
  <sheetData>
    <row r="1" spans="1:7" ht="43.2" x14ac:dyDescent="0.3">
      <c r="A1" s="12" t="s">
        <v>12</v>
      </c>
      <c r="B1" s="2" t="s">
        <v>13</v>
      </c>
      <c r="C1" s="2" t="s">
        <v>34</v>
      </c>
      <c r="D1" s="12" t="s">
        <v>7</v>
      </c>
      <c r="E1" s="2" t="s">
        <v>6</v>
      </c>
      <c r="F1" s="2" t="s">
        <v>5</v>
      </c>
      <c r="G1" s="12" t="s">
        <v>4</v>
      </c>
    </row>
    <row r="2" spans="1:7" x14ac:dyDescent="0.3">
      <c r="A2" t="s">
        <v>14</v>
      </c>
      <c r="B2">
        <v>2</v>
      </c>
      <c r="C2" t="s">
        <v>35</v>
      </c>
      <c r="D2" t="s">
        <v>3</v>
      </c>
      <c r="E2" t="s">
        <v>28</v>
      </c>
      <c r="F2" t="s">
        <v>31</v>
      </c>
      <c r="G2">
        <v>444</v>
      </c>
    </row>
    <row r="3" spans="1:7" x14ac:dyDescent="0.3">
      <c r="A3" t="s">
        <v>14</v>
      </c>
      <c r="B3">
        <v>2</v>
      </c>
      <c r="C3" t="s">
        <v>35</v>
      </c>
      <c r="D3" t="s">
        <v>3</v>
      </c>
      <c r="E3" t="s">
        <v>28</v>
      </c>
      <c r="F3" t="s">
        <v>32</v>
      </c>
      <c r="G3">
        <v>96</v>
      </c>
    </row>
    <row r="4" spans="1:7" x14ac:dyDescent="0.3">
      <c r="A4" t="s">
        <v>14</v>
      </c>
      <c r="B4">
        <v>2</v>
      </c>
      <c r="C4" t="s">
        <v>35</v>
      </c>
      <c r="D4" t="s">
        <v>3</v>
      </c>
      <c r="E4" t="s">
        <v>28</v>
      </c>
      <c r="F4" t="s">
        <v>33</v>
      </c>
      <c r="G4">
        <v>637</v>
      </c>
    </row>
    <row r="5" spans="1:7" x14ac:dyDescent="0.3">
      <c r="A5" t="s">
        <v>14</v>
      </c>
      <c r="B5">
        <v>2</v>
      </c>
      <c r="C5" t="s">
        <v>35</v>
      </c>
      <c r="D5" t="s">
        <v>3</v>
      </c>
      <c r="E5" t="s">
        <v>29</v>
      </c>
      <c r="F5" t="s">
        <v>31</v>
      </c>
      <c r="G5">
        <v>635</v>
      </c>
    </row>
    <row r="6" spans="1:7" x14ac:dyDescent="0.3">
      <c r="A6" t="s">
        <v>14</v>
      </c>
      <c r="B6">
        <v>2</v>
      </c>
      <c r="C6" t="s">
        <v>35</v>
      </c>
      <c r="D6" t="s">
        <v>3</v>
      </c>
      <c r="E6" t="s">
        <v>29</v>
      </c>
      <c r="F6" t="s">
        <v>32</v>
      </c>
      <c r="G6">
        <v>160</v>
      </c>
    </row>
    <row r="7" spans="1:7" x14ac:dyDescent="0.3">
      <c r="A7" t="s">
        <v>14</v>
      </c>
      <c r="B7">
        <v>2</v>
      </c>
      <c r="C7" t="s">
        <v>35</v>
      </c>
      <c r="D7" t="s">
        <v>3</v>
      </c>
      <c r="E7" t="s">
        <v>29</v>
      </c>
      <c r="F7" t="s">
        <v>33</v>
      </c>
      <c r="G7">
        <v>382</v>
      </c>
    </row>
    <row r="8" spans="1:7" x14ac:dyDescent="0.3">
      <c r="A8" t="s">
        <v>14</v>
      </c>
      <c r="B8">
        <v>2</v>
      </c>
      <c r="C8" t="s">
        <v>35</v>
      </c>
      <c r="D8" t="s">
        <v>3</v>
      </c>
      <c r="E8" t="s">
        <v>30</v>
      </c>
      <c r="F8" t="s">
        <v>31</v>
      </c>
      <c r="G8">
        <v>193</v>
      </c>
    </row>
    <row r="9" spans="1:7" x14ac:dyDescent="0.3">
      <c r="A9" t="s">
        <v>14</v>
      </c>
      <c r="B9">
        <v>2</v>
      </c>
      <c r="C9" t="s">
        <v>35</v>
      </c>
      <c r="D9" t="s">
        <v>3</v>
      </c>
      <c r="E9" t="s">
        <v>30</v>
      </c>
      <c r="F9" t="s">
        <v>32</v>
      </c>
      <c r="G9">
        <v>37</v>
      </c>
    </row>
    <row r="10" spans="1:7" x14ac:dyDescent="0.3">
      <c r="A10" t="s">
        <v>14</v>
      </c>
      <c r="B10">
        <v>2</v>
      </c>
      <c r="C10" t="s">
        <v>35</v>
      </c>
      <c r="D10" t="s">
        <v>3</v>
      </c>
      <c r="E10" t="s">
        <v>30</v>
      </c>
      <c r="F10" t="s">
        <v>33</v>
      </c>
      <c r="G10">
        <v>114</v>
      </c>
    </row>
    <row r="11" spans="1:7" hidden="1" x14ac:dyDescent="0.3">
      <c r="A11" t="s">
        <v>14</v>
      </c>
      <c r="B11">
        <v>2</v>
      </c>
      <c r="C11" t="s">
        <v>35</v>
      </c>
      <c r="D11" t="s">
        <v>2</v>
      </c>
      <c r="E11" t="s">
        <v>28</v>
      </c>
      <c r="F11" t="s">
        <v>31</v>
      </c>
      <c r="G11">
        <v>497</v>
      </c>
    </row>
    <row r="12" spans="1:7" hidden="1" x14ac:dyDescent="0.3">
      <c r="A12" t="s">
        <v>14</v>
      </c>
      <c r="B12">
        <v>2</v>
      </c>
      <c r="C12" t="s">
        <v>35</v>
      </c>
      <c r="D12" t="s">
        <v>2</v>
      </c>
      <c r="E12" t="s">
        <v>28</v>
      </c>
      <c r="F12" t="s">
        <v>32</v>
      </c>
      <c r="G12">
        <v>103</v>
      </c>
    </row>
    <row r="13" spans="1:7" hidden="1" x14ac:dyDescent="0.3">
      <c r="A13" t="s">
        <v>14</v>
      </c>
      <c r="B13">
        <v>2</v>
      </c>
      <c r="C13" t="s">
        <v>35</v>
      </c>
      <c r="D13" t="s">
        <v>2</v>
      </c>
      <c r="E13" t="s">
        <v>28</v>
      </c>
      <c r="F13" t="s">
        <v>33</v>
      </c>
      <c r="G13">
        <v>665</v>
      </c>
    </row>
    <row r="14" spans="1:7" hidden="1" x14ac:dyDescent="0.3">
      <c r="A14" t="s">
        <v>14</v>
      </c>
      <c r="B14">
        <v>2</v>
      </c>
      <c r="C14" t="s">
        <v>35</v>
      </c>
      <c r="D14" t="s">
        <v>2</v>
      </c>
      <c r="E14" t="s">
        <v>29</v>
      </c>
      <c r="F14" t="s">
        <v>31</v>
      </c>
      <c r="G14">
        <v>767</v>
      </c>
    </row>
    <row r="15" spans="1:7" hidden="1" x14ac:dyDescent="0.3">
      <c r="A15" t="s">
        <v>14</v>
      </c>
      <c r="B15">
        <v>2</v>
      </c>
      <c r="C15" t="s">
        <v>35</v>
      </c>
      <c r="D15" t="s">
        <v>2</v>
      </c>
      <c r="E15" t="s">
        <v>29</v>
      </c>
      <c r="F15" t="s">
        <v>32</v>
      </c>
      <c r="G15">
        <v>185</v>
      </c>
    </row>
    <row r="16" spans="1:7" hidden="1" x14ac:dyDescent="0.3">
      <c r="A16" t="s">
        <v>14</v>
      </c>
      <c r="B16">
        <v>2</v>
      </c>
      <c r="C16" t="s">
        <v>35</v>
      </c>
      <c r="D16" t="s">
        <v>2</v>
      </c>
      <c r="E16" t="s">
        <v>29</v>
      </c>
      <c r="F16" t="s">
        <v>33</v>
      </c>
      <c r="G16">
        <v>411</v>
      </c>
    </row>
    <row r="17" spans="1:7" hidden="1" x14ac:dyDescent="0.3">
      <c r="A17" t="s">
        <v>14</v>
      </c>
      <c r="B17">
        <v>2</v>
      </c>
      <c r="C17" t="s">
        <v>35</v>
      </c>
      <c r="D17" t="s">
        <v>2</v>
      </c>
      <c r="E17" t="s">
        <v>30</v>
      </c>
      <c r="F17" t="s">
        <v>31</v>
      </c>
      <c r="G17">
        <v>215</v>
      </c>
    </row>
    <row r="18" spans="1:7" hidden="1" x14ac:dyDescent="0.3">
      <c r="A18" t="s">
        <v>14</v>
      </c>
      <c r="B18">
        <v>2</v>
      </c>
      <c r="C18" t="s">
        <v>35</v>
      </c>
      <c r="D18" t="s">
        <v>2</v>
      </c>
      <c r="E18" t="s">
        <v>30</v>
      </c>
      <c r="F18" t="s">
        <v>32</v>
      </c>
      <c r="G18">
        <v>40</v>
      </c>
    </row>
    <row r="19" spans="1:7" hidden="1" x14ac:dyDescent="0.3">
      <c r="A19" t="s">
        <v>14</v>
      </c>
      <c r="B19">
        <v>2</v>
      </c>
      <c r="C19" t="s">
        <v>35</v>
      </c>
      <c r="D19" t="s">
        <v>2</v>
      </c>
      <c r="E19" t="s">
        <v>30</v>
      </c>
      <c r="F19" t="s">
        <v>33</v>
      </c>
      <c r="G19">
        <v>117</v>
      </c>
    </row>
    <row r="20" spans="1:7" x14ac:dyDescent="0.3">
      <c r="A20" t="s">
        <v>14</v>
      </c>
      <c r="B20">
        <v>2</v>
      </c>
      <c r="C20" t="s">
        <v>35</v>
      </c>
      <c r="D20" t="s">
        <v>1</v>
      </c>
      <c r="E20" t="s">
        <v>28</v>
      </c>
      <c r="F20" t="s">
        <v>31</v>
      </c>
      <c r="G20">
        <v>53</v>
      </c>
    </row>
    <row r="21" spans="1:7" x14ac:dyDescent="0.3">
      <c r="A21" t="s">
        <v>14</v>
      </c>
      <c r="B21">
        <v>2</v>
      </c>
      <c r="C21" t="s">
        <v>35</v>
      </c>
      <c r="D21" t="s">
        <v>1</v>
      </c>
      <c r="E21" t="s">
        <v>28</v>
      </c>
      <c r="F21" t="s">
        <v>32</v>
      </c>
      <c r="G21">
        <v>7</v>
      </c>
    </row>
    <row r="22" spans="1:7" x14ac:dyDescent="0.3">
      <c r="A22" t="s">
        <v>14</v>
      </c>
      <c r="B22">
        <v>2</v>
      </c>
      <c r="C22" t="s">
        <v>35</v>
      </c>
      <c r="D22" t="s">
        <v>1</v>
      </c>
      <c r="E22" t="s">
        <v>28</v>
      </c>
      <c r="F22" t="s">
        <v>33</v>
      </c>
      <c r="G22">
        <v>28</v>
      </c>
    </row>
    <row r="23" spans="1:7" x14ac:dyDescent="0.3">
      <c r="A23" t="s">
        <v>14</v>
      </c>
      <c r="B23">
        <v>2</v>
      </c>
      <c r="C23" t="s">
        <v>35</v>
      </c>
      <c r="D23" t="s">
        <v>1</v>
      </c>
      <c r="E23" t="s">
        <v>29</v>
      </c>
      <c r="F23" t="s">
        <v>31</v>
      </c>
      <c r="G23">
        <v>132</v>
      </c>
    </row>
    <row r="24" spans="1:7" x14ac:dyDescent="0.3">
      <c r="A24" t="s">
        <v>14</v>
      </c>
      <c r="B24">
        <v>2</v>
      </c>
      <c r="C24" t="s">
        <v>35</v>
      </c>
      <c r="D24" t="s">
        <v>1</v>
      </c>
      <c r="E24" t="s">
        <v>29</v>
      </c>
      <c r="F24" t="s">
        <v>32</v>
      </c>
      <c r="G24">
        <v>25</v>
      </c>
    </row>
    <row r="25" spans="1:7" x14ac:dyDescent="0.3">
      <c r="A25" t="s">
        <v>14</v>
      </c>
      <c r="B25">
        <v>2</v>
      </c>
      <c r="C25" t="s">
        <v>35</v>
      </c>
      <c r="D25" t="s">
        <v>1</v>
      </c>
      <c r="E25" t="s">
        <v>29</v>
      </c>
      <c r="F25" t="s">
        <v>33</v>
      </c>
      <c r="G25">
        <v>29</v>
      </c>
    </row>
    <row r="26" spans="1:7" x14ac:dyDescent="0.3">
      <c r="A26" t="s">
        <v>14</v>
      </c>
      <c r="B26">
        <v>2</v>
      </c>
      <c r="C26" t="s">
        <v>35</v>
      </c>
      <c r="D26" t="s">
        <v>1</v>
      </c>
      <c r="E26" t="s">
        <v>30</v>
      </c>
      <c r="F26" t="s">
        <v>31</v>
      </c>
      <c r="G26">
        <v>22</v>
      </c>
    </row>
    <row r="27" spans="1:7" x14ac:dyDescent="0.3">
      <c r="A27" t="s">
        <v>14</v>
      </c>
      <c r="B27">
        <v>2</v>
      </c>
      <c r="C27" t="s">
        <v>35</v>
      </c>
      <c r="D27" t="s">
        <v>1</v>
      </c>
      <c r="E27" t="s">
        <v>30</v>
      </c>
      <c r="F27" t="s">
        <v>32</v>
      </c>
      <c r="G27">
        <v>3</v>
      </c>
    </row>
    <row r="28" spans="1:7" x14ac:dyDescent="0.3">
      <c r="A28" t="s">
        <v>14</v>
      </c>
      <c r="B28">
        <v>2</v>
      </c>
      <c r="C28" t="s">
        <v>35</v>
      </c>
      <c r="D28" t="s">
        <v>1</v>
      </c>
      <c r="E28" t="s">
        <v>30</v>
      </c>
      <c r="F28" t="s">
        <v>33</v>
      </c>
      <c r="G28">
        <v>3</v>
      </c>
    </row>
    <row r="29" spans="1:7" x14ac:dyDescent="0.3">
      <c r="A29" t="s">
        <v>14</v>
      </c>
      <c r="B29">
        <v>2</v>
      </c>
      <c r="C29" t="s">
        <v>35</v>
      </c>
      <c r="D29" t="s">
        <v>0</v>
      </c>
      <c r="E29" t="s">
        <v>28</v>
      </c>
      <c r="F29" t="s">
        <v>31</v>
      </c>
      <c r="G29">
        <v>4</v>
      </c>
    </row>
    <row r="30" spans="1:7" x14ac:dyDescent="0.3">
      <c r="A30" t="s">
        <v>14</v>
      </c>
      <c r="B30">
        <v>2</v>
      </c>
      <c r="C30" t="s">
        <v>35</v>
      </c>
      <c r="D30" t="s">
        <v>0</v>
      </c>
      <c r="E30" t="s">
        <v>28</v>
      </c>
      <c r="F30" t="s">
        <v>32</v>
      </c>
      <c r="G30">
        <v>2</v>
      </c>
    </row>
    <row r="31" spans="1:7" x14ac:dyDescent="0.3">
      <c r="A31" t="s">
        <v>14</v>
      </c>
      <c r="B31">
        <v>2</v>
      </c>
      <c r="C31" t="s">
        <v>35</v>
      </c>
      <c r="D31" t="s">
        <v>0</v>
      </c>
      <c r="E31" t="s">
        <v>28</v>
      </c>
      <c r="F31" t="s">
        <v>33</v>
      </c>
      <c r="G31">
        <v>6</v>
      </c>
    </row>
    <row r="32" spans="1:7" x14ac:dyDescent="0.3">
      <c r="A32" t="s">
        <v>14</v>
      </c>
      <c r="B32">
        <v>2</v>
      </c>
      <c r="C32" t="s">
        <v>35</v>
      </c>
      <c r="D32" t="s">
        <v>0</v>
      </c>
      <c r="E32" t="s">
        <v>29</v>
      </c>
      <c r="F32" t="s">
        <v>31</v>
      </c>
      <c r="G32">
        <v>41</v>
      </c>
    </row>
    <row r="33" spans="1:7" x14ac:dyDescent="0.3">
      <c r="A33" t="s">
        <v>14</v>
      </c>
      <c r="B33">
        <v>2</v>
      </c>
      <c r="C33" t="s">
        <v>35</v>
      </c>
      <c r="D33" t="s">
        <v>0</v>
      </c>
      <c r="E33" t="s">
        <v>29</v>
      </c>
      <c r="F33" t="s">
        <v>32</v>
      </c>
      <c r="G33">
        <v>4</v>
      </c>
    </row>
    <row r="34" spans="1:7" x14ac:dyDescent="0.3">
      <c r="A34" t="s">
        <v>14</v>
      </c>
      <c r="B34">
        <v>2</v>
      </c>
      <c r="C34" t="s">
        <v>35</v>
      </c>
      <c r="D34" t="s">
        <v>0</v>
      </c>
      <c r="E34" t="s">
        <v>29</v>
      </c>
      <c r="F34" t="s">
        <v>33</v>
      </c>
      <c r="G34">
        <v>4</v>
      </c>
    </row>
    <row r="35" spans="1:7" x14ac:dyDescent="0.3">
      <c r="A35" t="s">
        <v>14</v>
      </c>
      <c r="B35">
        <v>2</v>
      </c>
      <c r="C35" t="s">
        <v>35</v>
      </c>
      <c r="D35" t="s">
        <v>0</v>
      </c>
      <c r="E35" t="s">
        <v>30</v>
      </c>
      <c r="F35" t="s">
        <v>31</v>
      </c>
      <c r="G35">
        <v>16</v>
      </c>
    </row>
    <row r="36" spans="1:7" x14ac:dyDescent="0.3">
      <c r="A36" t="s">
        <v>14</v>
      </c>
      <c r="B36">
        <v>2</v>
      </c>
      <c r="C36" t="s">
        <v>35</v>
      </c>
      <c r="D36" t="s">
        <v>0</v>
      </c>
      <c r="E36" t="s">
        <v>30</v>
      </c>
      <c r="F36" t="s">
        <v>32</v>
      </c>
      <c r="G36">
        <v>3</v>
      </c>
    </row>
    <row r="37" spans="1:7" x14ac:dyDescent="0.3">
      <c r="A37" t="s">
        <v>14</v>
      </c>
      <c r="B37">
        <v>2</v>
      </c>
      <c r="C37" t="s">
        <v>35</v>
      </c>
      <c r="D37" t="s">
        <v>0</v>
      </c>
      <c r="E37" t="s">
        <v>30</v>
      </c>
      <c r="F37" t="s">
        <v>33</v>
      </c>
      <c r="G37">
        <v>2</v>
      </c>
    </row>
    <row r="38" spans="1:7" x14ac:dyDescent="0.3">
      <c r="A38" t="s">
        <v>23</v>
      </c>
      <c r="B38">
        <v>1</v>
      </c>
      <c r="C38" t="s">
        <v>35</v>
      </c>
      <c r="D38" t="s">
        <v>3</v>
      </c>
      <c r="E38" t="s">
        <v>28</v>
      </c>
      <c r="F38" t="s">
        <v>31</v>
      </c>
      <c r="G38">
        <v>256</v>
      </c>
    </row>
    <row r="39" spans="1:7" x14ac:dyDescent="0.3">
      <c r="A39" t="s">
        <v>23</v>
      </c>
      <c r="B39">
        <v>1</v>
      </c>
      <c r="C39" t="s">
        <v>35</v>
      </c>
      <c r="D39" t="s">
        <v>3</v>
      </c>
      <c r="E39" t="s">
        <v>28</v>
      </c>
      <c r="F39" t="s">
        <v>32</v>
      </c>
      <c r="G39">
        <v>28</v>
      </c>
    </row>
    <row r="40" spans="1:7" x14ac:dyDescent="0.3">
      <c r="A40" t="s">
        <v>23</v>
      </c>
      <c r="B40">
        <v>1</v>
      </c>
      <c r="C40" t="s">
        <v>35</v>
      </c>
      <c r="D40" t="s">
        <v>3</v>
      </c>
      <c r="E40" t="s">
        <v>28</v>
      </c>
      <c r="F40" t="s">
        <v>33</v>
      </c>
      <c r="G40">
        <v>261</v>
      </c>
    </row>
    <row r="41" spans="1:7" x14ac:dyDescent="0.3">
      <c r="A41" t="s">
        <v>23</v>
      </c>
      <c r="B41">
        <v>1</v>
      </c>
      <c r="C41" t="s">
        <v>35</v>
      </c>
      <c r="D41" t="s">
        <v>3</v>
      </c>
      <c r="E41" t="s">
        <v>29</v>
      </c>
      <c r="F41" t="s">
        <v>31</v>
      </c>
      <c r="G41">
        <v>194</v>
      </c>
    </row>
    <row r="42" spans="1:7" x14ac:dyDescent="0.3">
      <c r="A42" t="s">
        <v>23</v>
      </c>
      <c r="B42">
        <v>1</v>
      </c>
      <c r="C42" t="s">
        <v>35</v>
      </c>
      <c r="D42" t="s">
        <v>3</v>
      </c>
      <c r="E42" t="s">
        <v>29</v>
      </c>
      <c r="F42" t="s">
        <v>32</v>
      </c>
      <c r="G42">
        <v>47</v>
      </c>
    </row>
    <row r="43" spans="1:7" x14ac:dyDescent="0.3">
      <c r="A43" t="s">
        <v>23</v>
      </c>
      <c r="B43">
        <v>1</v>
      </c>
      <c r="C43" t="s">
        <v>35</v>
      </c>
      <c r="D43" t="s">
        <v>3</v>
      </c>
      <c r="E43" t="s">
        <v>29</v>
      </c>
      <c r="F43" t="s">
        <v>33</v>
      </c>
      <c r="G43">
        <v>128</v>
      </c>
    </row>
    <row r="44" spans="1:7" x14ac:dyDescent="0.3">
      <c r="A44" t="s">
        <v>23</v>
      </c>
      <c r="B44">
        <v>1</v>
      </c>
      <c r="C44" t="s">
        <v>35</v>
      </c>
      <c r="D44" t="s">
        <v>3</v>
      </c>
      <c r="E44" t="s">
        <v>30</v>
      </c>
      <c r="F44" t="s">
        <v>31</v>
      </c>
      <c r="G44">
        <v>500</v>
      </c>
    </row>
    <row r="45" spans="1:7" x14ac:dyDescent="0.3">
      <c r="A45" t="s">
        <v>23</v>
      </c>
      <c r="B45">
        <v>1</v>
      </c>
      <c r="C45" t="s">
        <v>35</v>
      </c>
      <c r="D45" t="s">
        <v>3</v>
      </c>
      <c r="E45" t="s">
        <v>30</v>
      </c>
      <c r="F45" t="s">
        <v>32</v>
      </c>
      <c r="G45">
        <v>96</v>
      </c>
    </row>
    <row r="46" spans="1:7" x14ac:dyDescent="0.3">
      <c r="A46" t="s">
        <v>23</v>
      </c>
      <c r="B46">
        <v>1</v>
      </c>
      <c r="C46" t="s">
        <v>35</v>
      </c>
      <c r="D46" t="s">
        <v>3</v>
      </c>
      <c r="E46" t="s">
        <v>30</v>
      </c>
      <c r="F46" t="s">
        <v>33</v>
      </c>
      <c r="G46">
        <v>151</v>
      </c>
    </row>
    <row r="47" spans="1:7" hidden="1" x14ac:dyDescent="0.3">
      <c r="A47" t="s">
        <v>23</v>
      </c>
      <c r="B47">
        <v>1</v>
      </c>
      <c r="C47" t="s">
        <v>35</v>
      </c>
      <c r="D47" t="s">
        <v>2</v>
      </c>
      <c r="E47" t="s">
        <v>28</v>
      </c>
      <c r="F47" t="s">
        <v>31</v>
      </c>
      <c r="G47">
        <v>269</v>
      </c>
    </row>
    <row r="48" spans="1:7" hidden="1" x14ac:dyDescent="0.3">
      <c r="A48" t="s">
        <v>23</v>
      </c>
      <c r="B48">
        <v>1</v>
      </c>
      <c r="C48" t="s">
        <v>35</v>
      </c>
      <c r="D48" t="s">
        <v>2</v>
      </c>
      <c r="E48" t="s">
        <v>28</v>
      </c>
      <c r="F48" t="s">
        <v>32</v>
      </c>
      <c r="G48">
        <v>29</v>
      </c>
    </row>
    <row r="49" spans="1:7" hidden="1" x14ac:dyDescent="0.3">
      <c r="A49" t="s">
        <v>23</v>
      </c>
      <c r="B49">
        <v>1</v>
      </c>
      <c r="C49" t="s">
        <v>35</v>
      </c>
      <c r="D49" t="s">
        <v>2</v>
      </c>
      <c r="E49" t="s">
        <v>28</v>
      </c>
      <c r="F49" t="s">
        <v>33</v>
      </c>
      <c r="G49">
        <v>270</v>
      </c>
    </row>
    <row r="50" spans="1:7" hidden="1" x14ac:dyDescent="0.3">
      <c r="A50" t="s">
        <v>23</v>
      </c>
      <c r="B50">
        <v>1</v>
      </c>
      <c r="C50" t="s">
        <v>35</v>
      </c>
      <c r="D50" t="s">
        <v>2</v>
      </c>
      <c r="E50" t="s">
        <v>29</v>
      </c>
      <c r="F50" t="s">
        <v>31</v>
      </c>
      <c r="G50">
        <v>214</v>
      </c>
    </row>
    <row r="51" spans="1:7" hidden="1" x14ac:dyDescent="0.3">
      <c r="A51" t="s">
        <v>23</v>
      </c>
      <c r="B51">
        <v>1</v>
      </c>
      <c r="C51" t="s">
        <v>35</v>
      </c>
      <c r="D51" t="s">
        <v>2</v>
      </c>
      <c r="E51" t="s">
        <v>29</v>
      </c>
      <c r="F51" t="s">
        <v>32</v>
      </c>
      <c r="G51">
        <v>51</v>
      </c>
    </row>
    <row r="52" spans="1:7" hidden="1" x14ac:dyDescent="0.3">
      <c r="A52" t="s">
        <v>23</v>
      </c>
      <c r="B52">
        <v>1</v>
      </c>
      <c r="C52" t="s">
        <v>35</v>
      </c>
      <c r="D52" t="s">
        <v>2</v>
      </c>
      <c r="E52" t="s">
        <v>29</v>
      </c>
      <c r="F52" t="s">
        <v>33</v>
      </c>
      <c r="G52">
        <v>132</v>
      </c>
    </row>
    <row r="53" spans="1:7" hidden="1" x14ac:dyDescent="0.3">
      <c r="A53" t="s">
        <v>23</v>
      </c>
      <c r="B53">
        <v>1</v>
      </c>
      <c r="C53" t="s">
        <v>35</v>
      </c>
      <c r="D53" t="s">
        <v>2</v>
      </c>
      <c r="E53" t="s">
        <v>30</v>
      </c>
      <c r="F53" t="s">
        <v>31</v>
      </c>
      <c r="G53">
        <v>583</v>
      </c>
    </row>
    <row r="54" spans="1:7" hidden="1" x14ac:dyDescent="0.3">
      <c r="A54" t="s">
        <v>23</v>
      </c>
      <c r="B54">
        <v>1</v>
      </c>
      <c r="C54" t="s">
        <v>35</v>
      </c>
      <c r="D54" t="s">
        <v>2</v>
      </c>
      <c r="E54" t="s">
        <v>30</v>
      </c>
      <c r="F54" t="s">
        <v>32</v>
      </c>
      <c r="G54">
        <v>110</v>
      </c>
    </row>
    <row r="55" spans="1:7" hidden="1" x14ac:dyDescent="0.3">
      <c r="A55" t="s">
        <v>23</v>
      </c>
      <c r="B55">
        <v>1</v>
      </c>
      <c r="C55" t="s">
        <v>35</v>
      </c>
      <c r="D55" t="s">
        <v>2</v>
      </c>
      <c r="E55" t="s">
        <v>30</v>
      </c>
      <c r="F55" t="s">
        <v>33</v>
      </c>
      <c r="G55">
        <v>166</v>
      </c>
    </row>
    <row r="56" spans="1:7" x14ac:dyDescent="0.3">
      <c r="A56" t="s">
        <v>23</v>
      </c>
      <c r="B56">
        <v>1</v>
      </c>
      <c r="C56" t="s">
        <v>35</v>
      </c>
      <c r="D56" t="s">
        <v>1</v>
      </c>
      <c r="E56" t="s">
        <v>28</v>
      </c>
      <c r="F56" t="s">
        <v>31</v>
      </c>
      <c r="G56">
        <v>13</v>
      </c>
    </row>
    <row r="57" spans="1:7" x14ac:dyDescent="0.3">
      <c r="A57" t="s">
        <v>23</v>
      </c>
      <c r="B57">
        <v>1</v>
      </c>
      <c r="C57" t="s">
        <v>35</v>
      </c>
      <c r="D57" t="s">
        <v>1</v>
      </c>
      <c r="E57" t="s">
        <v>28</v>
      </c>
      <c r="F57" t="s">
        <v>32</v>
      </c>
      <c r="G57">
        <v>1</v>
      </c>
    </row>
    <row r="58" spans="1:7" x14ac:dyDescent="0.3">
      <c r="A58" t="s">
        <v>23</v>
      </c>
      <c r="B58">
        <v>1</v>
      </c>
      <c r="C58" t="s">
        <v>35</v>
      </c>
      <c r="D58" t="s">
        <v>1</v>
      </c>
      <c r="E58" t="s">
        <v>28</v>
      </c>
      <c r="F58" t="s">
        <v>33</v>
      </c>
      <c r="G58">
        <v>9</v>
      </c>
    </row>
    <row r="59" spans="1:7" x14ac:dyDescent="0.3">
      <c r="A59" t="s">
        <v>23</v>
      </c>
      <c r="B59">
        <v>1</v>
      </c>
      <c r="C59" t="s">
        <v>35</v>
      </c>
      <c r="D59" t="s">
        <v>1</v>
      </c>
      <c r="E59" t="s">
        <v>29</v>
      </c>
      <c r="F59" t="s">
        <v>31</v>
      </c>
      <c r="G59">
        <v>20</v>
      </c>
    </row>
    <row r="60" spans="1:7" x14ac:dyDescent="0.3">
      <c r="A60" t="s">
        <v>23</v>
      </c>
      <c r="B60">
        <v>1</v>
      </c>
      <c r="C60" t="s">
        <v>35</v>
      </c>
      <c r="D60" t="s">
        <v>1</v>
      </c>
      <c r="E60" t="s">
        <v>29</v>
      </c>
      <c r="F60" t="s">
        <v>32</v>
      </c>
      <c r="G60">
        <v>4</v>
      </c>
    </row>
    <row r="61" spans="1:7" x14ac:dyDescent="0.3">
      <c r="A61" t="s">
        <v>23</v>
      </c>
      <c r="B61">
        <v>1</v>
      </c>
      <c r="C61" t="s">
        <v>35</v>
      </c>
      <c r="D61" t="s">
        <v>1</v>
      </c>
      <c r="E61" t="s">
        <v>29</v>
      </c>
      <c r="F61" t="s">
        <v>33</v>
      </c>
      <c r="G61">
        <v>4</v>
      </c>
    </row>
    <row r="62" spans="1:7" x14ac:dyDescent="0.3">
      <c r="A62" t="s">
        <v>23</v>
      </c>
      <c r="B62">
        <v>1</v>
      </c>
      <c r="C62" t="s">
        <v>35</v>
      </c>
      <c r="D62" t="s">
        <v>1</v>
      </c>
      <c r="E62" t="s">
        <v>30</v>
      </c>
      <c r="F62" t="s">
        <v>31</v>
      </c>
      <c r="G62">
        <v>83</v>
      </c>
    </row>
    <row r="63" spans="1:7" x14ac:dyDescent="0.3">
      <c r="A63" t="s">
        <v>23</v>
      </c>
      <c r="B63">
        <v>1</v>
      </c>
      <c r="C63" t="s">
        <v>35</v>
      </c>
      <c r="D63" t="s">
        <v>1</v>
      </c>
      <c r="E63" t="s">
        <v>30</v>
      </c>
      <c r="F63" t="s">
        <v>32</v>
      </c>
      <c r="G63">
        <v>14</v>
      </c>
    </row>
    <row r="64" spans="1:7" x14ac:dyDescent="0.3">
      <c r="A64" t="s">
        <v>23</v>
      </c>
      <c r="B64">
        <v>1</v>
      </c>
      <c r="C64" t="s">
        <v>35</v>
      </c>
      <c r="D64" t="s">
        <v>1</v>
      </c>
      <c r="E64" t="s">
        <v>30</v>
      </c>
      <c r="F64" t="s">
        <v>33</v>
      </c>
      <c r="G64">
        <v>15</v>
      </c>
    </row>
    <row r="65" spans="1:7" x14ac:dyDescent="0.3">
      <c r="A65" t="s">
        <v>23</v>
      </c>
      <c r="B65">
        <v>1</v>
      </c>
      <c r="C65" t="s">
        <v>35</v>
      </c>
      <c r="D65" t="s">
        <v>0</v>
      </c>
      <c r="E65" t="s">
        <v>28</v>
      </c>
      <c r="F65" t="s">
        <v>31</v>
      </c>
      <c r="G65">
        <v>3</v>
      </c>
    </row>
    <row r="66" spans="1:7" x14ac:dyDescent="0.3">
      <c r="A66" t="s">
        <v>23</v>
      </c>
      <c r="B66">
        <v>1</v>
      </c>
      <c r="C66" t="s">
        <v>35</v>
      </c>
      <c r="D66" t="s">
        <v>0</v>
      </c>
      <c r="E66" t="s">
        <v>28</v>
      </c>
      <c r="F66" t="s">
        <v>32</v>
      </c>
      <c r="G66">
        <v>0</v>
      </c>
    </row>
    <row r="67" spans="1:7" x14ac:dyDescent="0.3">
      <c r="A67" t="s">
        <v>23</v>
      </c>
      <c r="B67">
        <v>1</v>
      </c>
      <c r="C67" t="s">
        <v>35</v>
      </c>
      <c r="D67" t="s">
        <v>0</v>
      </c>
      <c r="E67" t="s">
        <v>28</v>
      </c>
      <c r="F67" t="s">
        <v>33</v>
      </c>
      <c r="G67">
        <v>4</v>
      </c>
    </row>
    <row r="68" spans="1:7" x14ac:dyDescent="0.3">
      <c r="A68" t="s">
        <v>23</v>
      </c>
      <c r="B68">
        <v>1</v>
      </c>
      <c r="C68" t="s">
        <v>35</v>
      </c>
      <c r="D68" t="s">
        <v>0</v>
      </c>
      <c r="E68" t="s">
        <v>29</v>
      </c>
      <c r="F68" t="s">
        <v>31</v>
      </c>
      <c r="G68">
        <v>13</v>
      </c>
    </row>
    <row r="69" spans="1:7" x14ac:dyDescent="0.3">
      <c r="A69" t="s">
        <v>23</v>
      </c>
      <c r="B69">
        <v>1</v>
      </c>
      <c r="C69" t="s">
        <v>35</v>
      </c>
      <c r="D69" t="s">
        <v>0</v>
      </c>
      <c r="E69" t="s">
        <v>29</v>
      </c>
      <c r="F69" t="s">
        <v>32</v>
      </c>
      <c r="G69">
        <v>2</v>
      </c>
    </row>
    <row r="70" spans="1:7" x14ac:dyDescent="0.3">
      <c r="A70" t="s">
        <v>23</v>
      </c>
      <c r="B70">
        <v>1</v>
      </c>
      <c r="C70" t="s">
        <v>35</v>
      </c>
      <c r="D70" t="s">
        <v>0</v>
      </c>
      <c r="E70" t="s">
        <v>29</v>
      </c>
      <c r="F70" t="s">
        <v>33</v>
      </c>
      <c r="G70">
        <v>1</v>
      </c>
    </row>
    <row r="71" spans="1:7" x14ac:dyDescent="0.3">
      <c r="A71" t="s">
        <v>23</v>
      </c>
      <c r="B71">
        <v>1</v>
      </c>
      <c r="C71" t="s">
        <v>35</v>
      </c>
      <c r="D71" t="s">
        <v>0</v>
      </c>
      <c r="E71" t="s">
        <v>30</v>
      </c>
      <c r="F71" t="s">
        <v>31</v>
      </c>
      <c r="G71">
        <v>28</v>
      </c>
    </row>
    <row r="72" spans="1:7" x14ac:dyDescent="0.3">
      <c r="A72" t="s">
        <v>23</v>
      </c>
      <c r="B72">
        <v>1</v>
      </c>
      <c r="C72" t="s">
        <v>35</v>
      </c>
      <c r="D72" t="s">
        <v>0</v>
      </c>
      <c r="E72" t="s">
        <v>30</v>
      </c>
      <c r="F72" t="s">
        <v>32</v>
      </c>
      <c r="G72">
        <v>1</v>
      </c>
    </row>
    <row r="73" spans="1:7" x14ac:dyDescent="0.3">
      <c r="A73" t="s">
        <v>23</v>
      </c>
      <c r="B73">
        <v>1</v>
      </c>
      <c r="C73" t="s">
        <v>35</v>
      </c>
      <c r="D73" t="s">
        <v>0</v>
      </c>
      <c r="E73" t="s">
        <v>30</v>
      </c>
      <c r="F73" t="s">
        <v>33</v>
      </c>
      <c r="G73">
        <v>2</v>
      </c>
    </row>
    <row r="74" spans="1:7" x14ac:dyDescent="0.3">
      <c r="A74" t="s">
        <v>23</v>
      </c>
      <c r="B74">
        <v>2</v>
      </c>
      <c r="C74" t="s">
        <v>35</v>
      </c>
      <c r="D74" t="s">
        <v>3</v>
      </c>
      <c r="E74" t="s">
        <v>28</v>
      </c>
      <c r="F74" t="s">
        <v>31</v>
      </c>
      <c r="G74">
        <v>166</v>
      </c>
    </row>
    <row r="75" spans="1:7" x14ac:dyDescent="0.3">
      <c r="A75" t="s">
        <v>23</v>
      </c>
      <c r="B75">
        <v>2</v>
      </c>
      <c r="C75" t="s">
        <v>35</v>
      </c>
      <c r="D75" t="s">
        <v>3</v>
      </c>
      <c r="E75" t="s">
        <v>28</v>
      </c>
      <c r="F75" t="s">
        <v>32</v>
      </c>
      <c r="G75">
        <v>18</v>
      </c>
    </row>
    <row r="76" spans="1:7" x14ac:dyDescent="0.3">
      <c r="A76" t="s">
        <v>23</v>
      </c>
      <c r="B76">
        <v>2</v>
      </c>
      <c r="C76" t="s">
        <v>35</v>
      </c>
      <c r="D76" t="s">
        <v>3</v>
      </c>
      <c r="E76" t="s">
        <v>28</v>
      </c>
      <c r="F76" t="s">
        <v>33</v>
      </c>
      <c r="G76">
        <v>427</v>
      </c>
    </row>
    <row r="77" spans="1:7" x14ac:dyDescent="0.3">
      <c r="A77" t="s">
        <v>23</v>
      </c>
      <c r="B77">
        <v>2</v>
      </c>
      <c r="C77" t="s">
        <v>35</v>
      </c>
      <c r="D77" t="s">
        <v>3</v>
      </c>
      <c r="E77" t="s">
        <v>29</v>
      </c>
      <c r="F77" t="s">
        <v>31</v>
      </c>
      <c r="G77">
        <v>214</v>
      </c>
    </row>
    <row r="78" spans="1:7" x14ac:dyDescent="0.3">
      <c r="A78" t="s">
        <v>23</v>
      </c>
      <c r="B78">
        <v>2</v>
      </c>
      <c r="C78" t="s">
        <v>35</v>
      </c>
      <c r="D78" t="s">
        <v>3</v>
      </c>
      <c r="E78" t="s">
        <v>29</v>
      </c>
      <c r="F78" t="s">
        <v>32</v>
      </c>
      <c r="G78">
        <v>64</v>
      </c>
    </row>
    <row r="79" spans="1:7" x14ac:dyDescent="0.3">
      <c r="A79" t="s">
        <v>23</v>
      </c>
      <c r="B79">
        <v>2</v>
      </c>
      <c r="C79" t="s">
        <v>35</v>
      </c>
      <c r="D79" t="s">
        <v>3</v>
      </c>
      <c r="E79" t="s">
        <v>29</v>
      </c>
      <c r="F79" t="s">
        <v>33</v>
      </c>
      <c r="G79">
        <v>377</v>
      </c>
    </row>
    <row r="80" spans="1:7" x14ac:dyDescent="0.3">
      <c r="A80" t="s">
        <v>23</v>
      </c>
      <c r="B80">
        <v>2</v>
      </c>
      <c r="C80" t="s">
        <v>35</v>
      </c>
      <c r="D80" t="s">
        <v>3</v>
      </c>
      <c r="E80" t="s">
        <v>30</v>
      </c>
      <c r="F80" t="s">
        <v>31</v>
      </c>
      <c r="G80">
        <v>267</v>
      </c>
    </row>
    <row r="81" spans="1:7" x14ac:dyDescent="0.3">
      <c r="A81" t="s">
        <v>23</v>
      </c>
      <c r="B81">
        <v>2</v>
      </c>
      <c r="C81" t="s">
        <v>35</v>
      </c>
      <c r="D81" t="s">
        <v>3</v>
      </c>
      <c r="E81" t="s">
        <v>30</v>
      </c>
      <c r="F81" t="s">
        <v>32</v>
      </c>
      <c r="G81">
        <v>52</v>
      </c>
    </row>
    <row r="82" spans="1:7" x14ac:dyDescent="0.3">
      <c r="A82" t="s">
        <v>23</v>
      </c>
      <c r="B82">
        <v>2</v>
      </c>
      <c r="C82" t="s">
        <v>35</v>
      </c>
      <c r="D82" t="s">
        <v>3</v>
      </c>
      <c r="E82" t="s">
        <v>30</v>
      </c>
      <c r="F82" t="s">
        <v>33</v>
      </c>
      <c r="G82">
        <v>199</v>
      </c>
    </row>
    <row r="83" spans="1:7" hidden="1" x14ac:dyDescent="0.3">
      <c r="A83" t="s">
        <v>23</v>
      </c>
      <c r="B83">
        <v>2</v>
      </c>
      <c r="C83" t="s">
        <v>35</v>
      </c>
      <c r="D83" t="s">
        <v>2</v>
      </c>
      <c r="E83" t="s">
        <v>28</v>
      </c>
      <c r="F83" t="s">
        <v>31</v>
      </c>
      <c r="G83">
        <v>174</v>
      </c>
    </row>
    <row r="84" spans="1:7" hidden="1" x14ac:dyDescent="0.3">
      <c r="A84" t="s">
        <v>23</v>
      </c>
      <c r="B84">
        <v>2</v>
      </c>
      <c r="C84" t="s">
        <v>35</v>
      </c>
      <c r="D84" t="s">
        <v>2</v>
      </c>
      <c r="E84" t="s">
        <v>28</v>
      </c>
      <c r="F84" t="s">
        <v>32</v>
      </c>
      <c r="G84">
        <v>19</v>
      </c>
    </row>
    <row r="85" spans="1:7" hidden="1" x14ac:dyDescent="0.3">
      <c r="A85" t="s">
        <v>23</v>
      </c>
      <c r="B85">
        <v>2</v>
      </c>
      <c r="C85" t="s">
        <v>35</v>
      </c>
      <c r="D85" t="s">
        <v>2</v>
      </c>
      <c r="E85" t="s">
        <v>28</v>
      </c>
      <c r="F85" t="s">
        <v>33</v>
      </c>
      <c r="G85">
        <v>451</v>
      </c>
    </row>
    <row r="86" spans="1:7" hidden="1" x14ac:dyDescent="0.3">
      <c r="A86" t="s">
        <v>23</v>
      </c>
      <c r="B86">
        <v>2</v>
      </c>
      <c r="C86" t="s">
        <v>35</v>
      </c>
      <c r="D86" t="s">
        <v>2</v>
      </c>
      <c r="E86" t="s">
        <v>29</v>
      </c>
      <c r="F86" t="s">
        <v>31</v>
      </c>
      <c r="G86">
        <v>353</v>
      </c>
    </row>
    <row r="87" spans="1:7" hidden="1" x14ac:dyDescent="0.3">
      <c r="A87" t="s">
        <v>23</v>
      </c>
      <c r="B87">
        <v>2</v>
      </c>
      <c r="C87" t="s">
        <v>35</v>
      </c>
      <c r="D87" t="s">
        <v>2</v>
      </c>
      <c r="E87" t="s">
        <v>29</v>
      </c>
      <c r="F87" t="s">
        <v>32</v>
      </c>
      <c r="G87">
        <v>72</v>
      </c>
    </row>
    <row r="88" spans="1:7" hidden="1" x14ac:dyDescent="0.3">
      <c r="A88" t="s">
        <v>23</v>
      </c>
      <c r="B88">
        <v>2</v>
      </c>
      <c r="C88" t="s">
        <v>35</v>
      </c>
      <c r="D88" t="s">
        <v>2</v>
      </c>
      <c r="E88" t="s">
        <v>29</v>
      </c>
      <c r="F88" t="s">
        <v>33</v>
      </c>
      <c r="G88">
        <v>406</v>
      </c>
    </row>
    <row r="89" spans="1:7" hidden="1" x14ac:dyDescent="0.3">
      <c r="A89" t="s">
        <v>23</v>
      </c>
      <c r="B89">
        <v>2</v>
      </c>
      <c r="C89" t="s">
        <v>35</v>
      </c>
      <c r="D89" t="s">
        <v>2</v>
      </c>
      <c r="E89" t="s">
        <v>30</v>
      </c>
      <c r="F89" t="s">
        <v>31</v>
      </c>
      <c r="G89">
        <v>315</v>
      </c>
    </row>
    <row r="90" spans="1:7" hidden="1" x14ac:dyDescent="0.3">
      <c r="A90" t="s">
        <v>23</v>
      </c>
      <c r="B90">
        <v>2</v>
      </c>
      <c r="C90" t="s">
        <v>35</v>
      </c>
      <c r="D90" t="s">
        <v>2</v>
      </c>
      <c r="E90" t="s">
        <v>30</v>
      </c>
      <c r="F90" t="s">
        <v>32</v>
      </c>
      <c r="G90">
        <v>62</v>
      </c>
    </row>
    <row r="91" spans="1:7" hidden="1" x14ac:dyDescent="0.3">
      <c r="A91" t="s">
        <v>23</v>
      </c>
      <c r="B91">
        <v>2</v>
      </c>
      <c r="C91" t="s">
        <v>35</v>
      </c>
      <c r="D91" t="s">
        <v>2</v>
      </c>
      <c r="E91" t="s">
        <v>30</v>
      </c>
      <c r="F91" t="s">
        <v>33</v>
      </c>
      <c r="G91">
        <v>230</v>
      </c>
    </row>
    <row r="92" spans="1:7" x14ac:dyDescent="0.3">
      <c r="A92" t="s">
        <v>23</v>
      </c>
      <c r="B92">
        <v>2</v>
      </c>
      <c r="C92" t="s">
        <v>35</v>
      </c>
      <c r="D92" t="s">
        <v>1</v>
      </c>
      <c r="E92" t="s">
        <v>28</v>
      </c>
      <c r="F92" t="s">
        <v>31</v>
      </c>
      <c r="G92">
        <v>8</v>
      </c>
    </row>
    <row r="93" spans="1:7" x14ac:dyDescent="0.3">
      <c r="A93" t="s">
        <v>23</v>
      </c>
      <c r="B93">
        <v>2</v>
      </c>
      <c r="C93" t="s">
        <v>35</v>
      </c>
      <c r="D93" t="s">
        <v>1</v>
      </c>
      <c r="E93" t="s">
        <v>28</v>
      </c>
      <c r="F93" t="s">
        <v>32</v>
      </c>
      <c r="G93">
        <v>1</v>
      </c>
    </row>
    <row r="94" spans="1:7" x14ac:dyDescent="0.3">
      <c r="A94" t="s">
        <v>23</v>
      </c>
      <c r="B94">
        <v>2</v>
      </c>
      <c r="C94" t="s">
        <v>35</v>
      </c>
      <c r="D94" t="s">
        <v>1</v>
      </c>
      <c r="E94" t="s">
        <v>28</v>
      </c>
      <c r="F94" t="s">
        <v>33</v>
      </c>
      <c r="G94">
        <v>24</v>
      </c>
    </row>
    <row r="95" spans="1:7" x14ac:dyDescent="0.3">
      <c r="A95" t="s">
        <v>23</v>
      </c>
      <c r="B95">
        <v>2</v>
      </c>
      <c r="C95" t="s">
        <v>35</v>
      </c>
      <c r="D95" t="s">
        <v>1</v>
      </c>
      <c r="E95" t="s">
        <v>29</v>
      </c>
      <c r="F95" t="s">
        <v>31</v>
      </c>
      <c r="G95">
        <v>39</v>
      </c>
    </row>
    <row r="96" spans="1:7" x14ac:dyDescent="0.3">
      <c r="A96" t="s">
        <v>23</v>
      </c>
      <c r="B96">
        <v>2</v>
      </c>
      <c r="C96" t="s">
        <v>35</v>
      </c>
      <c r="D96" t="s">
        <v>1</v>
      </c>
      <c r="E96" t="s">
        <v>29</v>
      </c>
      <c r="F96" t="s">
        <v>32</v>
      </c>
      <c r="G96">
        <v>8</v>
      </c>
    </row>
    <row r="97" spans="1:7" x14ac:dyDescent="0.3">
      <c r="A97" t="s">
        <v>23</v>
      </c>
      <c r="B97">
        <v>2</v>
      </c>
      <c r="C97" t="s">
        <v>35</v>
      </c>
      <c r="D97" t="s">
        <v>1</v>
      </c>
      <c r="E97" t="s">
        <v>29</v>
      </c>
      <c r="F97" t="s">
        <v>33</v>
      </c>
      <c r="G97">
        <v>29</v>
      </c>
    </row>
    <row r="98" spans="1:7" x14ac:dyDescent="0.3">
      <c r="A98" t="s">
        <v>23</v>
      </c>
      <c r="B98">
        <v>2</v>
      </c>
      <c r="C98" t="s">
        <v>35</v>
      </c>
      <c r="D98" t="s">
        <v>1</v>
      </c>
      <c r="E98" t="s">
        <v>30</v>
      </c>
      <c r="F98" t="s">
        <v>31</v>
      </c>
      <c r="G98">
        <v>48</v>
      </c>
    </row>
    <row r="99" spans="1:7" x14ac:dyDescent="0.3">
      <c r="A99" t="s">
        <v>23</v>
      </c>
      <c r="B99">
        <v>2</v>
      </c>
      <c r="C99" t="s">
        <v>35</v>
      </c>
      <c r="D99" t="s">
        <v>1</v>
      </c>
      <c r="E99" t="s">
        <v>30</v>
      </c>
      <c r="F99" t="s">
        <v>32</v>
      </c>
      <c r="G99">
        <v>10</v>
      </c>
    </row>
    <row r="100" spans="1:7" x14ac:dyDescent="0.3">
      <c r="A100" t="s">
        <v>23</v>
      </c>
      <c r="B100">
        <v>2</v>
      </c>
      <c r="C100" t="s">
        <v>35</v>
      </c>
      <c r="D100" t="s">
        <v>1</v>
      </c>
      <c r="E100" t="s">
        <v>30</v>
      </c>
      <c r="F100" t="s">
        <v>33</v>
      </c>
      <c r="G100">
        <v>31</v>
      </c>
    </row>
    <row r="101" spans="1:7" x14ac:dyDescent="0.3">
      <c r="A101" t="s">
        <v>23</v>
      </c>
      <c r="B101">
        <v>2</v>
      </c>
      <c r="C101" t="s">
        <v>35</v>
      </c>
      <c r="D101" t="s">
        <v>0</v>
      </c>
      <c r="E101" t="s">
        <v>28</v>
      </c>
      <c r="F101" t="s">
        <v>31</v>
      </c>
      <c r="G101">
        <v>4</v>
      </c>
    </row>
    <row r="102" spans="1:7" x14ac:dyDescent="0.3">
      <c r="A102" t="s">
        <v>23</v>
      </c>
      <c r="B102">
        <v>2</v>
      </c>
      <c r="C102" t="s">
        <v>35</v>
      </c>
      <c r="D102" t="s">
        <v>0</v>
      </c>
      <c r="E102" t="s">
        <v>28</v>
      </c>
      <c r="F102" t="s">
        <v>32</v>
      </c>
      <c r="G102">
        <v>1</v>
      </c>
    </row>
    <row r="103" spans="1:7" x14ac:dyDescent="0.3">
      <c r="A103" t="s">
        <v>23</v>
      </c>
      <c r="B103">
        <v>2</v>
      </c>
      <c r="C103" t="s">
        <v>35</v>
      </c>
      <c r="D103" t="s">
        <v>0</v>
      </c>
      <c r="E103" t="s">
        <v>28</v>
      </c>
      <c r="F103" t="s">
        <v>33</v>
      </c>
      <c r="G103">
        <v>7</v>
      </c>
    </row>
    <row r="104" spans="1:7" x14ac:dyDescent="0.3">
      <c r="A104" t="s">
        <v>23</v>
      </c>
      <c r="B104">
        <v>2</v>
      </c>
      <c r="C104" t="s">
        <v>35</v>
      </c>
      <c r="D104" t="s">
        <v>0</v>
      </c>
      <c r="E104" t="s">
        <v>29</v>
      </c>
      <c r="F104" t="s">
        <v>31</v>
      </c>
      <c r="G104">
        <v>15</v>
      </c>
    </row>
    <row r="105" spans="1:7" x14ac:dyDescent="0.3">
      <c r="A105" t="s">
        <v>23</v>
      </c>
      <c r="B105">
        <v>2</v>
      </c>
      <c r="C105" t="s">
        <v>35</v>
      </c>
      <c r="D105" t="s">
        <v>0</v>
      </c>
      <c r="E105" t="s">
        <v>29</v>
      </c>
      <c r="F105" t="s">
        <v>32</v>
      </c>
      <c r="G105">
        <v>3</v>
      </c>
    </row>
    <row r="106" spans="1:7" x14ac:dyDescent="0.3">
      <c r="A106" t="s">
        <v>23</v>
      </c>
      <c r="B106">
        <v>2</v>
      </c>
      <c r="C106" t="s">
        <v>35</v>
      </c>
      <c r="D106" t="s">
        <v>0</v>
      </c>
      <c r="E106" t="s">
        <v>29</v>
      </c>
      <c r="F106" t="s">
        <v>33</v>
      </c>
      <c r="G106">
        <v>13</v>
      </c>
    </row>
    <row r="107" spans="1:7" x14ac:dyDescent="0.3">
      <c r="A107" t="s">
        <v>23</v>
      </c>
      <c r="B107">
        <v>2</v>
      </c>
      <c r="C107" t="s">
        <v>35</v>
      </c>
      <c r="D107" t="s">
        <v>0</v>
      </c>
      <c r="E107" t="s">
        <v>30</v>
      </c>
      <c r="F107" t="s">
        <v>31</v>
      </c>
      <c r="G107">
        <v>28</v>
      </c>
    </row>
    <row r="108" spans="1:7" x14ac:dyDescent="0.3">
      <c r="A108" t="s">
        <v>23</v>
      </c>
      <c r="B108">
        <v>2</v>
      </c>
      <c r="C108" t="s">
        <v>35</v>
      </c>
      <c r="D108" t="s">
        <v>0</v>
      </c>
      <c r="E108" t="s">
        <v>30</v>
      </c>
      <c r="F108" t="s">
        <v>32</v>
      </c>
      <c r="G108">
        <v>5</v>
      </c>
    </row>
    <row r="109" spans="1:7" x14ac:dyDescent="0.3">
      <c r="A109" t="s">
        <v>23</v>
      </c>
      <c r="B109">
        <v>2</v>
      </c>
      <c r="C109" t="s">
        <v>35</v>
      </c>
      <c r="D109" t="s">
        <v>0</v>
      </c>
      <c r="E109" t="s">
        <v>30</v>
      </c>
      <c r="F109" t="s">
        <v>33</v>
      </c>
      <c r="G109">
        <v>14</v>
      </c>
    </row>
    <row r="110" spans="1:7" x14ac:dyDescent="0.3">
      <c r="A110" t="s">
        <v>23</v>
      </c>
      <c r="B110">
        <v>3</v>
      </c>
      <c r="C110" t="s">
        <v>35</v>
      </c>
      <c r="D110" t="s">
        <v>3</v>
      </c>
      <c r="E110" t="s">
        <v>28</v>
      </c>
      <c r="F110" t="s">
        <v>31</v>
      </c>
      <c r="G110">
        <v>161</v>
      </c>
    </row>
    <row r="111" spans="1:7" x14ac:dyDescent="0.3">
      <c r="A111" t="s">
        <v>23</v>
      </c>
      <c r="B111">
        <v>3</v>
      </c>
      <c r="C111" t="s">
        <v>35</v>
      </c>
      <c r="D111" t="s">
        <v>3</v>
      </c>
      <c r="E111" t="s">
        <v>28</v>
      </c>
      <c r="F111" t="s">
        <v>32</v>
      </c>
      <c r="G111">
        <v>23</v>
      </c>
    </row>
    <row r="112" spans="1:7" x14ac:dyDescent="0.3">
      <c r="A112" t="s">
        <v>23</v>
      </c>
      <c r="B112">
        <v>3</v>
      </c>
      <c r="C112" t="s">
        <v>35</v>
      </c>
      <c r="D112" t="s">
        <v>3</v>
      </c>
      <c r="E112" t="s">
        <v>28</v>
      </c>
      <c r="F112" t="s">
        <v>33</v>
      </c>
      <c r="G112">
        <v>759</v>
      </c>
    </row>
    <row r="113" spans="1:7" x14ac:dyDescent="0.3">
      <c r="A113" t="s">
        <v>23</v>
      </c>
      <c r="B113">
        <v>3</v>
      </c>
      <c r="C113" t="s">
        <v>35</v>
      </c>
      <c r="D113" t="s">
        <v>3</v>
      </c>
      <c r="E113" t="s">
        <v>29</v>
      </c>
      <c r="F113" t="s">
        <v>31</v>
      </c>
      <c r="G113">
        <v>214</v>
      </c>
    </row>
    <row r="114" spans="1:7" x14ac:dyDescent="0.3">
      <c r="A114" t="s">
        <v>23</v>
      </c>
      <c r="B114">
        <v>3</v>
      </c>
      <c r="C114" t="s">
        <v>35</v>
      </c>
      <c r="D114" t="s">
        <v>3</v>
      </c>
      <c r="E114" t="s">
        <v>29</v>
      </c>
      <c r="F114" t="s">
        <v>32</v>
      </c>
      <c r="G114">
        <v>103</v>
      </c>
    </row>
    <row r="115" spans="1:7" x14ac:dyDescent="0.3">
      <c r="A115" t="s">
        <v>23</v>
      </c>
      <c r="B115">
        <v>3</v>
      </c>
      <c r="C115" t="s">
        <v>35</v>
      </c>
      <c r="D115" t="s">
        <v>3</v>
      </c>
      <c r="E115" t="s">
        <v>29</v>
      </c>
      <c r="F115" t="s">
        <v>33</v>
      </c>
      <c r="G115">
        <v>341</v>
      </c>
    </row>
    <row r="116" spans="1:7" x14ac:dyDescent="0.3">
      <c r="A116" t="s">
        <v>23</v>
      </c>
      <c r="B116">
        <v>3</v>
      </c>
      <c r="C116" t="s">
        <v>35</v>
      </c>
      <c r="D116" t="s">
        <v>3</v>
      </c>
      <c r="E116" t="s">
        <v>30</v>
      </c>
      <c r="F116" t="s">
        <v>31</v>
      </c>
      <c r="G116">
        <v>305</v>
      </c>
    </row>
    <row r="117" spans="1:7" x14ac:dyDescent="0.3">
      <c r="A117" t="s">
        <v>23</v>
      </c>
      <c r="B117">
        <v>3</v>
      </c>
      <c r="C117" t="s">
        <v>35</v>
      </c>
      <c r="D117" t="s">
        <v>3</v>
      </c>
      <c r="E117" t="s">
        <v>30</v>
      </c>
      <c r="F117" t="s">
        <v>32</v>
      </c>
      <c r="G117">
        <v>133</v>
      </c>
    </row>
    <row r="118" spans="1:7" x14ac:dyDescent="0.3">
      <c r="A118" t="s">
        <v>23</v>
      </c>
      <c r="B118">
        <v>3</v>
      </c>
      <c r="C118" t="s">
        <v>35</v>
      </c>
      <c r="D118" t="s">
        <v>3</v>
      </c>
      <c r="E118" t="s">
        <v>30</v>
      </c>
      <c r="F118" t="s">
        <v>33</v>
      </c>
      <c r="G118">
        <v>247</v>
      </c>
    </row>
    <row r="119" spans="1:7" hidden="1" x14ac:dyDescent="0.3">
      <c r="A119" t="s">
        <v>23</v>
      </c>
      <c r="B119">
        <v>3</v>
      </c>
      <c r="C119" t="s">
        <v>35</v>
      </c>
      <c r="D119" t="s">
        <v>2</v>
      </c>
      <c r="E119" t="s">
        <v>28</v>
      </c>
      <c r="F119" t="s">
        <v>31</v>
      </c>
      <c r="G119">
        <v>189</v>
      </c>
    </row>
    <row r="120" spans="1:7" hidden="1" x14ac:dyDescent="0.3">
      <c r="A120" t="s">
        <v>23</v>
      </c>
      <c r="B120">
        <v>3</v>
      </c>
      <c r="C120" t="s">
        <v>35</v>
      </c>
      <c r="D120" t="s">
        <v>2</v>
      </c>
      <c r="E120" t="s">
        <v>28</v>
      </c>
      <c r="F120" t="s">
        <v>32</v>
      </c>
      <c r="G120">
        <v>29</v>
      </c>
    </row>
    <row r="121" spans="1:7" hidden="1" x14ac:dyDescent="0.3">
      <c r="A121" t="s">
        <v>23</v>
      </c>
      <c r="B121">
        <v>3</v>
      </c>
      <c r="C121" t="s">
        <v>35</v>
      </c>
      <c r="D121" t="s">
        <v>2</v>
      </c>
      <c r="E121" t="s">
        <v>28</v>
      </c>
      <c r="F121" t="s">
        <v>33</v>
      </c>
      <c r="G121">
        <v>837</v>
      </c>
    </row>
    <row r="122" spans="1:7" hidden="1" x14ac:dyDescent="0.3">
      <c r="A122" t="s">
        <v>23</v>
      </c>
      <c r="B122">
        <v>3</v>
      </c>
      <c r="C122" t="s">
        <v>35</v>
      </c>
      <c r="D122" t="s">
        <v>2</v>
      </c>
      <c r="E122" t="s">
        <v>29</v>
      </c>
      <c r="F122" t="s">
        <v>31</v>
      </c>
      <c r="G122">
        <v>299</v>
      </c>
    </row>
    <row r="123" spans="1:7" hidden="1" x14ac:dyDescent="0.3">
      <c r="A123" t="s">
        <v>23</v>
      </c>
      <c r="B123">
        <v>3</v>
      </c>
      <c r="C123" t="s">
        <v>35</v>
      </c>
      <c r="D123" t="s">
        <v>2</v>
      </c>
      <c r="E123" t="s">
        <v>29</v>
      </c>
      <c r="F123" t="s">
        <v>32</v>
      </c>
      <c r="G123">
        <v>139</v>
      </c>
    </row>
    <row r="124" spans="1:7" hidden="1" x14ac:dyDescent="0.3">
      <c r="A124" t="s">
        <v>23</v>
      </c>
      <c r="B124">
        <v>3</v>
      </c>
      <c r="C124" t="s">
        <v>35</v>
      </c>
      <c r="D124" t="s">
        <v>2</v>
      </c>
      <c r="E124" t="s">
        <v>29</v>
      </c>
      <c r="F124" t="s">
        <v>33</v>
      </c>
      <c r="G124">
        <v>414</v>
      </c>
    </row>
    <row r="125" spans="1:7" hidden="1" x14ac:dyDescent="0.3">
      <c r="A125" t="s">
        <v>23</v>
      </c>
      <c r="B125">
        <v>3</v>
      </c>
      <c r="C125" t="s">
        <v>35</v>
      </c>
      <c r="D125" t="s">
        <v>2</v>
      </c>
      <c r="E125" t="s">
        <v>30</v>
      </c>
      <c r="F125" t="s">
        <v>31</v>
      </c>
      <c r="G125">
        <v>442</v>
      </c>
    </row>
    <row r="126" spans="1:7" hidden="1" x14ac:dyDescent="0.3">
      <c r="A126" t="s">
        <v>23</v>
      </c>
      <c r="B126">
        <v>3</v>
      </c>
      <c r="C126" t="s">
        <v>35</v>
      </c>
      <c r="D126" t="s">
        <v>2</v>
      </c>
      <c r="E126" t="s">
        <v>30</v>
      </c>
      <c r="F126" t="s">
        <v>32</v>
      </c>
      <c r="G126">
        <v>188</v>
      </c>
    </row>
    <row r="127" spans="1:7" hidden="1" x14ac:dyDescent="0.3">
      <c r="A127" t="s">
        <v>23</v>
      </c>
      <c r="B127">
        <v>3</v>
      </c>
      <c r="C127" t="s">
        <v>35</v>
      </c>
      <c r="D127" t="s">
        <v>2</v>
      </c>
      <c r="E127" t="s">
        <v>30</v>
      </c>
      <c r="F127" t="s">
        <v>33</v>
      </c>
      <c r="G127">
        <v>318</v>
      </c>
    </row>
    <row r="128" spans="1:7" x14ac:dyDescent="0.3">
      <c r="A128" t="s">
        <v>23</v>
      </c>
      <c r="B128">
        <v>3</v>
      </c>
      <c r="C128" t="s">
        <v>35</v>
      </c>
      <c r="D128" t="s">
        <v>1</v>
      </c>
      <c r="E128" t="s">
        <v>28</v>
      </c>
      <c r="F128" t="s">
        <v>31</v>
      </c>
      <c r="G128">
        <v>28</v>
      </c>
    </row>
    <row r="129" spans="1:7" x14ac:dyDescent="0.3">
      <c r="A129" t="s">
        <v>23</v>
      </c>
      <c r="B129">
        <v>3</v>
      </c>
      <c r="C129" t="s">
        <v>35</v>
      </c>
      <c r="D129" t="s">
        <v>1</v>
      </c>
      <c r="E129" t="s">
        <v>28</v>
      </c>
      <c r="F129" t="s">
        <v>32</v>
      </c>
      <c r="G129">
        <v>6</v>
      </c>
    </row>
    <row r="130" spans="1:7" x14ac:dyDescent="0.3">
      <c r="A130" t="s">
        <v>23</v>
      </c>
      <c r="B130">
        <v>3</v>
      </c>
      <c r="C130" t="s">
        <v>35</v>
      </c>
      <c r="D130" t="s">
        <v>1</v>
      </c>
      <c r="E130" t="s">
        <v>28</v>
      </c>
      <c r="F130" t="s">
        <v>33</v>
      </c>
      <c r="G130">
        <v>78</v>
      </c>
    </row>
    <row r="131" spans="1:7" x14ac:dyDescent="0.3">
      <c r="A131" t="s">
        <v>23</v>
      </c>
      <c r="B131">
        <v>3</v>
      </c>
      <c r="C131" t="s">
        <v>35</v>
      </c>
      <c r="D131" t="s">
        <v>1</v>
      </c>
      <c r="E131" t="s">
        <v>29</v>
      </c>
      <c r="F131" t="s">
        <v>31</v>
      </c>
      <c r="G131">
        <v>85</v>
      </c>
    </row>
    <row r="132" spans="1:7" x14ac:dyDescent="0.3">
      <c r="A132" t="s">
        <v>23</v>
      </c>
      <c r="B132">
        <v>3</v>
      </c>
      <c r="C132" t="s">
        <v>35</v>
      </c>
      <c r="D132" t="s">
        <v>1</v>
      </c>
      <c r="E132" t="s">
        <v>29</v>
      </c>
      <c r="F132" t="s">
        <v>32</v>
      </c>
      <c r="G132">
        <v>36</v>
      </c>
    </row>
    <row r="133" spans="1:7" x14ac:dyDescent="0.3">
      <c r="A133" t="s">
        <v>23</v>
      </c>
      <c r="B133">
        <v>3</v>
      </c>
      <c r="C133" t="s">
        <v>35</v>
      </c>
      <c r="D133" t="s">
        <v>1</v>
      </c>
      <c r="E133" t="s">
        <v>29</v>
      </c>
      <c r="F133" t="s">
        <v>33</v>
      </c>
      <c r="G133">
        <v>73</v>
      </c>
    </row>
    <row r="134" spans="1:7" x14ac:dyDescent="0.3">
      <c r="A134" t="s">
        <v>23</v>
      </c>
      <c r="B134">
        <v>3</v>
      </c>
      <c r="C134" t="s">
        <v>35</v>
      </c>
      <c r="D134" t="s">
        <v>1</v>
      </c>
      <c r="E134" t="s">
        <v>30</v>
      </c>
      <c r="F134" t="s">
        <v>31</v>
      </c>
      <c r="G134">
        <v>137</v>
      </c>
    </row>
    <row r="135" spans="1:7" x14ac:dyDescent="0.3">
      <c r="A135" t="s">
        <v>23</v>
      </c>
      <c r="B135">
        <v>3</v>
      </c>
      <c r="C135" t="s">
        <v>35</v>
      </c>
      <c r="D135" t="s">
        <v>1</v>
      </c>
      <c r="E135" t="s">
        <v>30</v>
      </c>
      <c r="F135" t="s">
        <v>32</v>
      </c>
      <c r="G135">
        <v>55</v>
      </c>
    </row>
    <row r="136" spans="1:7" x14ac:dyDescent="0.3">
      <c r="A136" t="s">
        <v>23</v>
      </c>
      <c r="B136">
        <v>3</v>
      </c>
      <c r="C136" t="s">
        <v>35</v>
      </c>
      <c r="D136" t="s">
        <v>1</v>
      </c>
      <c r="E136" t="s">
        <v>30</v>
      </c>
      <c r="F136" t="s">
        <v>33</v>
      </c>
      <c r="G136">
        <v>71</v>
      </c>
    </row>
    <row r="137" spans="1:7" x14ac:dyDescent="0.3">
      <c r="A137" t="s">
        <v>23</v>
      </c>
      <c r="B137">
        <v>3</v>
      </c>
      <c r="C137" t="s">
        <v>35</v>
      </c>
      <c r="D137" t="s">
        <v>0</v>
      </c>
      <c r="E137" t="s">
        <v>28</v>
      </c>
      <c r="F137" t="s">
        <v>31</v>
      </c>
      <c r="G137">
        <v>15</v>
      </c>
    </row>
    <row r="138" spans="1:7" x14ac:dyDescent="0.3">
      <c r="A138" t="s">
        <v>23</v>
      </c>
      <c r="B138">
        <v>3</v>
      </c>
      <c r="C138" t="s">
        <v>35</v>
      </c>
      <c r="D138" t="s">
        <v>0</v>
      </c>
      <c r="E138" t="s">
        <v>28</v>
      </c>
      <c r="F138" t="s">
        <v>32</v>
      </c>
      <c r="G138">
        <v>6</v>
      </c>
    </row>
    <row r="139" spans="1:7" x14ac:dyDescent="0.3">
      <c r="A139" t="s">
        <v>23</v>
      </c>
      <c r="B139">
        <v>3</v>
      </c>
      <c r="C139" t="s">
        <v>35</v>
      </c>
      <c r="D139" t="s">
        <v>0</v>
      </c>
      <c r="E139" t="s">
        <v>28</v>
      </c>
      <c r="F139" t="s">
        <v>33</v>
      </c>
      <c r="G139">
        <v>59</v>
      </c>
    </row>
    <row r="140" spans="1:7" x14ac:dyDescent="0.3">
      <c r="A140" t="s">
        <v>23</v>
      </c>
      <c r="B140">
        <v>3</v>
      </c>
      <c r="C140" t="s">
        <v>35</v>
      </c>
      <c r="D140" t="s">
        <v>0</v>
      </c>
      <c r="E140" t="s">
        <v>29</v>
      </c>
      <c r="F140" t="s">
        <v>31</v>
      </c>
      <c r="G140">
        <v>75</v>
      </c>
    </row>
    <row r="141" spans="1:7" x14ac:dyDescent="0.3">
      <c r="A141" t="s">
        <v>23</v>
      </c>
      <c r="B141">
        <v>3</v>
      </c>
      <c r="C141" t="s">
        <v>35</v>
      </c>
      <c r="D141" t="s">
        <v>0</v>
      </c>
      <c r="E141" t="s">
        <v>29</v>
      </c>
      <c r="F141" t="s">
        <v>32</v>
      </c>
      <c r="G141">
        <v>27</v>
      </c>
    </row>
    <row r="142" spans="1:7" x14ac:dyDescent="0.3">
      <c r="A142" t="s">
        <v>23</v>
      </c>
      <c r="B142">
        <v>3</v>
      </c>
      <c r="C142" t="s">
        <v>35</v>
      </c>
      <c r="D142" t="s">
        <v>0</v>
      </c>
      <c r="E142" t="s">
        <v>29</v>
      </c>
      <c r="F142" t="s">
        <v>33</v>
      </c>
      <c r="G142">
        <v>44</v>
      </c>
    </row>
    <row r="143" spans="1:7" x14ac:dyDescent="0.3">
      <c r="A143" t="s">
        <v>23</v>
      </c>
      <c r="B143">
        <v>3</v>
      </c>
      <c r="C143" t="s">
        <v>35</v>
      </c>
      <c r="D143" t="s">
        <v>0</v>
      </c>
      <c r="E143" t="s">
        <v>30</v>
      </c>
      <c r="F143" t="s">
        <v>31</v>
      </c>
      <c r="G143">
        <v>140</v>
      </c>
    </row>
    <row r="144" spans="1:7" x14ac:dyDescent="0.3">
      <c r="A144" t="s">
        <v>23</v>
      </c>
      <c r="B144">
        <v>3</v>
      </c>
      <c r="C144" t="s">
        <v>35</v>
      </c>
      <c r="D144" t="s">
        <v>0</v>
      </c>
      <c r="E144" t="s">
        <v>30</v>
      </c>
      <c r="F144" t="s">
        <v>32</v>
      </c>
      <c r="G144">
        <v>48</v>
      </c>
    </row>
    <row r="145" spans="1:7" x14ac:dyDescent="0.3">
      <c r="A145" t="s">
        <v>23</v>
      </c>
      <c r="B145">
        <v>3</v>
      </c>
      <c r="C145" t="s">
        <v>35</v>
      </c>
      <c r="D145" t="s">
        <v>0</v>
      </c>
      <c r="E145" t="s">
        <v>30</v>
      </c>
      <c r="F145" t="s">
        <v>33</v>
      </c>
      <c r="G145">
        <v>30</v>
      </c>
    </row>
    <row r="146" spans="1:7" x14ac:dyDescent="0.3">
      <c r="A146" t="s">
        <v>14</v>
      </c>
      <c r="B146">
        <v>2</v>
      </c>
      <c r="C146" t="s">
        <v>36</v>
      </c>
      <c r="D146" t="s">
        <v>3</v>
      </c>
      <c r="E146" t="s">
        <v>28</v>
      </c>
      <c r="F146" t="s">
        <v>31</v>
      </c>
      <c r="G146">
        <v>421</v>
      </c>
    </row>
    <row r="147" spans="1:7" x14ac:dyDescent="0.3">
      <c r="A147" t="s">
        <v>14</v>
      </c>
      <c r="B147">
        <v>2</v>
      </c>
      <c r="C147" t="s">
        <v>36</v>
      </c>
      <c r="D147" t="s">
        <v>3</v>
      </c>
      <c r="E147" t="s">
        <v>28</v>
      </c>
      <c r="F147" t="s">
        <v>32</v>
      </c>
      <c r="G147">
        <v>92</v>
      </c>
    </row>
    <row r="148" spans="1:7" x14ac:dyDescent="0.3">
      <c r="A148" t="s">
        <v>14</v>
      </c>
      <c r="B148">
        <v>2</v>
      </c>
      <c r="C148" t="s">
        <v>36</v>
      </c>
      <c r="D148" t="s">
        <v>3</v>
      </c>
      <c r="E148" t="s">
        <v>28</v>
      </c>
      <c r="F148" t="s">
        <v>33</v>
      </c>
      <c r="G148">
        <v>497</v>
      </c>
    </row>
    <row r="149" spans="1:7" x14ac:dyDescent="0.3">
      <c r="A149" t="s">
        <v>14</v>
      </c>
      <c r="B149">
        <v>2</v>
      </c>
      <c r="C149" t="s">
        <v>36</v>
      </c>
      <c r="D149" t="s">
        <v>3</v>
      </c>
      <c r="E149" t="s">
        <v>29</v>
      </c>
      <c r="F149" t="s">
        <v>31</v>
      </c>
      <c r="G149">
        <v>624</v>
      </c>
    </row>
    <row r="150" spans="1:7" x14ac:dyDescent="0.3">
      <c r="A150" t="s">
        <v>14</v>
      </c>
      <c r="B150">
        <v>2</v>
      </c>
      <c r="C150" t="s">
        <v>36</v>
      </c>
      <c r="D150" t="s">
        <v>3</v>
      </c>
      <c r="E150" t="s">
        <v>29</v>
      </c>
      <c r="F150" t="s">
        <v>32</v>
      </c>
      <c r="G150">
        <v>155</v>
      </c>
    </row>
    <row r="151" spans="1:7" x14ac:dyDescent="0.3">
      <c r="A151" t="s">
        <v>14</v>
      </c>
      <c r="B151">
        <v>2</v>
      </c>
      <c r="C151" t="s">
        <v>36</v>
      </c>
      <c r="D151" t="s">
        <v>3</v>
      </c>
      <c r="E151" t="s">
        <v>29</v>
      </c>
      <c r="F151" t="s">
        <v>33</v>
      </c>
      <c r="G151">
        <v>367</v>
      </c>
    </row>
    <row r="152" spans="1:7" x14ac:dyDescent="0.3">
      <c r="A152" t="s">
        <v>14</v>
      </c>
      <c r="B152">
        <v>2</v>
      </c>
      <c r="C152" t="s">
        <v>36</v>
      </c>
      <c r="D152" t="s">
        <v>3</v>
      </c>
      <c r="E152" t="s">
        <v>30</v>
      </c>
      <c r="F152" t="s">
        <v>31</v>
      </c>
      <c r="G152">
        <v>190</v>
      </c>
    </row>
    <row r="153" spans="1:7" x14ac:dyDescent="0.3">
      <c r="A153" t="s">
        <v>14</v>
      </c>
      <c r="B153">
        <v>2</v>
      </c>
      <c r="C153" t="s">
        <v>36</v>
      </c>
      <c r="D153" t="s">
        <v>3</v>
      </c>
      <c r="E153" t="s">
        <v>30</v>
      </c>
      <c r="F153" t="s">
        <v>32</v>
      </c>
      <c r="G153">
        <v>34</v>
      </c>
    </row>
    <row r="154" spans="1:7" x14ac:dyDescent="0.3">
      <c r="A154" t="s">
        <v>14</v>
      </c>
      <c r="B154">
        <v>2</v>
      </c>
      <c r="C154" t="s">
        <v>36</v>
      </c>
      <c r="D154" t="s">
        <v>3</v>
      </c>
      <c r="E154" t="s">
        <v>30</v>
      </c>
      <c r="F154" t="s">
        <v>33</v>
      </c>
      <c r="G154">
        <v>112</v>
      </c>
    </row>
    <row r="155" spans="1:7" hidden="1" x14ac:dyDescent="0.3">
      <c r="A155" t="s">
        <v>14</v>
      </c>
      <c r="B155">
        <v>2</v>
      </c>
      <c r="C155" t="s">
        <v>36</v>
      </c>
      <c r="D155" t="s">
        <v>2</v>
      </c>
      <c r="E155" t="s">
        <v>28</v>
      </c>
      <c r="F155" t="s">
        <v>31</v>
      </c>
      <c r="G155">
        <v>474</v>
      </c>
    </row>
    <row r="156" spans="1:7" hidden="1" x14ac:dyDescent="0.3">
      <c r="A156" t="s">
        <v>14</v>
      </c>
      <c r="B156">
        <v>2</v>
      </c>
      <c r="C156" t="s">
        <v>36</v>
      </c>
      <c r="D156" t="s">
        <v>2</v>
      </c>
      <c r="E156" t="s">
        <v>28</v>
      </c>
      <c r="F156" t="s">
        <v>32</v>
      </c>
      <c r="G156">
        <v>99</v>
      </c>
    </row>
    <row r="157" spans="1:7" hidden="1" x14ac:dyDescent="0.3">
      <c r="A157" t="s">
        <v>14</v>
      </c>
      <c r="B157">
        <v>2</v>
      </c>
      <c r="C157" t="s">
        <v>36</v>
      </c>
      <c r="D157" t="s">
        <v>2</v>
      </c>
      <c r="E157" t="s">
        <v>28</v>
      </c>
      <c r="F157" t="s">
        <v>33</v>
      </c>
      <c r="G157">
        <v>524</v>
      </c>
    </row>
    <row r="158" spans="1:7" hidden="1" x14ac:dyDescent="0.3">
      <c r="A158" t="s">
        <v>14</v>
      </c>
      <c r="B158">
        <v>2</v>
      </c>
      <c r="C158" t="s">
        <v>36</v>
      </c>
      <c r="D158" t="s">
        <v>2</v>
      </c>
      <c r="E158" t="s">
        <v>29</v>
      </c>
      <c r="F158" t="s">
        <v>31</v>
      </c>
      <c r="G158">
        <v>755</v>
      </c>
    </row>
    <row r="159" spans="1:7" hidden="1" x14ac:dyDescent="0.3">
      <c r="A159" t="s">
        <v>14</v>
      </c>
      <c r="B159">
        <v>2</v>
      </c>
      <c r="C159" t="s">
        <v>36</v>
      </c>
      <c r="D159" t="s">
        <v>2</v>
      </c>
      <c r="E159" t="s">
        <v>29</v>
      </c>
      <c r="F159" t="s">
        <v>32</v>
      </c>
      <c r="G159">
        <v>180</v>
      </c>
    </row>
    <row r="160" spans="1:7" hidden="1" x14ac:dyDescent="0.3">
      <c r="A160" t="s">
        <v>14</v>
      </c>
      <c r="B160">
        <v>2</v>
      </c>
      <c r="C160" t="s">
        <v>36</v>
      </c>
      <c r="D160" t="s">
        <v>2</v>
      </c>
      <c r="E160" t="s">
        <v>29</v>
      </c>
      <c r="F160" t="s">
        <v>33</v>
      </c>
      <c r="G160">
        <v>394</v>
      </c>
    </row>
    <row r="161" spans="1:7" hidden="1" x14ac:dyDescent="0.3">
      <c r="A161" t="s">
        <v>14</v>
      </c>
      <c r="B161">
        <v>2</v>
      </c>
      <c r="C161" t="s">
        <v>36</v>
      </c>
      <c r="D161" t="s">
        <v>2</v>
      </c>
      <c r="E161" t="s">
        <v>30</v>
      </c>
      <c r="F161" t="s">
        <v>31</v>
      </c>
      <c r="G161">
        <v>212</v>
      </c>
    </row>
    <row r="162" spans="1:7" hidden="1" x14ac:dyDescent="0.3">
      <c r="A162" t="s">
        <v>14</v>
      </c>
      <c r="B162">
        <v>2</v>
      </c>
      <c r="C162" t="s">
        <v>36</v>
      </c>
      <c r="D162" t="s">
        <v>2</v>
      </c>
      <c r="E162" t="s">
        <v>30</v>
      </c>
      <c r="F162" t="s">
        <v>32</v>
      </c>
      <c r="G162">
        <v>36</v>
      </c>
    </row>
    <row r="163" spans="1:7" hidden="1" x14ac:dyDescent="0.3">
      <c r="A163" t="s">
        <v>14</v>
      </c>
      <c r="B163">
        <v>2</v>
      </c>
      <c r="C163" t="s">
        <v>36</v>
      </c>
      <c r="D163" t="s">
        <v>2</v>
      </c>
      <c r="E163" t="s">
        <v>30</v>
      </c>
      <c r="F163" t="s">
        <v>33</v>
      </c>
      <c r="G163">
        <v>115</v>
      </c>
    </row>
    <row r="164" spans="1:7" x14ac:dyDescent="0.3">
      <c r="A164" t="s">
        <v>14</v>
      </c>
      <c r="B164">
        <v>2</v>
      </c>
      <c r="C164" t="s">
        <v>36</v>
      </c>
      <c r="D164" t="s">
        <v>1</v>
      </c>
      <c r="E164" t="s">
        <v>28</v>
      </c>
      <c r="F164" t="s">
        <v>31</v>
      </c>
      <c r="G164">
        <v>53</v>
      </c>
    </row>
    <row r="165" spans="1:7" x14ac:dyDescent="0.3">
      <c r="A165" t="s">
        <v>14</v>
      </c>
      <c r="B165">
        <v>2</v>
      </c>
      <c r="C165" t="s">
        <v>36</v>
      </c>
      <c r="D165" t="s">
        <v>1</v>
      </c>
      <c r="E165" t="s">
        <v>28</v>
      </c>
      <c r="F165" t="s">
        <v>32</v>
      </c>
      <c r="G165">
        <v>7</v>
      </c>
    </row>
    <row r="166" spans="1:7" x14ac:dyDescent="0.3">
      <c r="A166" t="s">
        <v>14</v>
      </c>
      <c r="B166">
        <v>2</v>
      </c>
      <c r="C166" t="s">
        <v>36</v>
      </c>
      <c r="D166" t="s">
        <v>1</v>
      </c>
      <c r="E166" t="s">
        <v>28</v>
      </c>
      <c r="F166" t="s">
        <v>33</v>
      </c>
      <c r="G166">
        <v>27</v>
      </c>
    </row>
    <row r="167" spans="1:7" x14ac:dyDescent="0.3">
      <c r="A167" t="s">
        <v>14</v>
      </c>
      <c r="B167">
        <v>2</v>
      </c>
      <c r="C167" t="s">
        <v>36</v>
      </c>
      <c r="D167" t="s">
        <v>1</v>
      </c>
      <c r="E167" t="s">
        <v>29</v>
      </c>
      <c r="F167" t="s">
        <v>31</v>
      </c>
      <c r="G167">
        <v>131</v>
      </c>
    </row>
    <row r="168" spans="1:7" x14ac:dyDescent="0.3">
      <c r="A168" t="s">
        <v>14</v>
      </c>
      <c r="B168">
        <v>2</v>
      </c>
      <c r="C168" t="s">
        <v>36</v>
      </c>
      <c r="D168" t="s">
        <v>1</v>
      </c>
      <c r="E168" t="s">
        <v>29</v>
      </c>
      <c r="F168" t="s">
        <v>32</v>
      </c>
      <c r="G168">
        <v>25</v>
      </c>
    </row>
    <row r="169" spans="1:7" x14ac:dyDescent="0.3">
      <c r="A169" t="s">
        <v>14</v>
      </c>
      <c r="B169">
        <v>2</v>
      </c>
      <c r="C169" t="s">
        <v>36</v>
      </c>
      <c r="D169" t="s">
        <v>1</v>
      </c>
      <c r="E169" t="s">
        <v>29</v>
      </c>
      <c r="F169" t="s">
        <v>33</v>
      </c>
      <c r="G169">
        <v>27</v>
      </c>
    </row>
    <row r="170" spans="1:7" x14ac:dyDescent="0.3">
      <c r="A170" t="s">
        <v>14</v>
      </c>
      <c r="B170">
        <v>2</v>
      </c>
      <c r="C170" t="s">
        <v>36</v>
      </c>
      <c r="D170" t="s">
        <v>1</v>
      </c>
      <c r="E170" t="s">
        <v>30</v>
      </c>
      <c r="F170" t="s">
        <v>31</v>
      </c>
      <c r="G170">
        <v>22</v>
      </c>
    </row>
    <row r="171" spans="1:7" x14ac:dyDescent="0.3">
      <c r="A171" t="s">
        <v>14</v>
      </c>
      <c r="B171">
        <v>2</v>
      </c>
      <c r="C171" t="s">
        <v>36</v>
      </c>
      <c r="D171" t="s">
        <v>1</v>
      </c>
      <c r="E171" t="s">
        <v>30</v>
      </c>
      <c r="F171" t="s">
        <v>32</v>
      </c>
      <c r="G171">
        <v>2</v>
      </c>
    </row>
    <row r="172" spans="1:7" x14ac:dyDescent="0.3">
      <c r="A172" t="s">
        <v>14</v>
      </c>
      <c r="B172">
        <v>2</v>
      </c>
      <c r="C172" t="s">
        <v>36</v>
      </c>
      <c r="D172" t="s">
        <v>1</v>
      </c>
      <c r="E172" t="s">
        <v>30</v>
      </c>
      <c r="F172" t="s">
        <v>33</v>
      </c>
      <c r="G172">
        <v>3</v>
      </c>
    </row>
    <row r="173" spans="1:7" x14ac:dyDescent="0.3">
      <c r="A173" t="s">
        <v>14</v>
      </c>
      <c r="B173">
        <v>2</v>
      </c>
      <c r="C173" t="s">
        <v>36</v>
      </c>
      <c r="D173" t="s">
        <v>0</v>
      </c>
      <c r="E173" t="s">
        <v>28</v>
      </c>
      <c r="F173" t="s">
        <v>31</v>
      </c>
      <c r="G173">
        <v>3</v>
      </c>
    </row>
    <row r="174" spans="1:7" x14ac:dyDescent="0.3">
      <c r="A174" t="s">
        <v>14</v>
      </c>
      <c r="B174">
        <v>2</v>
      </c>
      <c r="C174" t="s">
        <v>36</v>
      </c>
      <c r="D174" t="s">
        <v>0</v>
      </c>
      <c r="E174" t="s">
        <v>28</v>
      </c>
      <c r="F174" t="s">
        <v>32</v>
      </c>
      <c r="G174">
        <v>2</v>
      </c>
    </row>
    <row r="175" spans="1:7" x14ac:dyDescent="0.3">
      <c r="A175" t="s">
        <v>14</v>
      </c>
      <c r="B175">
        <v>2</v>
      </c>
      <c r="C175" t="s">
        <v>36</v>
      </c>
      <c r="D175" t="s">
        <v>0</v>
      </c>
      <c r="E175" t="s">
        <v>28</v>
      </c>
      <c r="F175" t="s">
        <v>33</v>
      </c>
      <c r="G175">
        <v>4</v>
      </c>
    </row>
    <row r="176" spans="1:7" x14ac:dyDescent="0.3">
      <c r="A176" t="s">
        <v>14</v>
      </c>
      <c r="B176">
        <v>2</v>
      </c>
      <c r="C176" t="s">
        <v>36</v>
      </c>
      <c r="D176" t="s">
        <v>0</v>
      </c>
      <c r="E176" t="s">
        <v>29</v>
      </c>
      <c r="F176" t="s">
        <v>31</v>
      </c>
      <c r="G176">
        <v>40</v>
      </c>
    </row>
    <row r="177" spans="1:7" x14ac:dyDescent="0.3">
      <c r="A177" t="s">
        <v>14</v>
      </c>
      <c r="B177">
        <v>2</v>
      </c>
      <c r="C177" t="s">
        <v>36</v>
      </c>
      <c r="D177" t="s">
        <v>0</v>
      </c>
      <c r="E177" t="s">
        <v>29</v>
      </c>
      <c r="F177" t="s">
        <v>32</v>
      </c>
      <c r="G177">
        <v>4</v>
      </c>
    </row>
    <row r="178" spans="1:7" x14ac:dyDescent="0.3">
      <c r="A178" t="s">
        <v>14</v>
      </c>
      <c r="B178">
        <v>2</v>
      </c>
      <c r="C178" t="s">
        <v>36</v>
      </c>
      <c r="D178" t="s">
        <v>0</v>
      </c>
      <c r="E178" t="s">
        <v>29</v>
      </c>
      <c r="F178" t="s">
        <v>33</v>
      </c>
      <c r="G178">
        <v>2</v>
      </c>
    </row>
    <row r="179" spans="1:7" x14ac:dyDescent="0.3">
      <c r="A179" t="s">
        <v>14</v>
      </c>
      <c r="B179">
        <v>2</v>
      </c>
      <c r="C179" t="s">
        <v>36</v>
      </c>
      <c r="D179" t="s">
        <v>0</v>
      </c>
      <c r="E179" t="s">
        <v>30</v>
      </c>
      <c r="F179" t="s">
        <v>31</v>
      </c>
      <c r="G179">
        <v>10</v>
      </c>
    </row>
    <row r="180" spans="1:7" x14ac:dyDescent="0.3">
      <c r="A180" t="s">
        <v>14</v>
      </c>
      <c r="B180">
        <v>2</v>
      </c>
      <c r="C180" t="s">
        <v>36</v>
      </c>
      <c r="D180" t="s">
        <v>0</v>
      </c>
      <c r="E180" t="s">
        <v>30</v>
      </c>
      <c r="F180" t="s">
        <v>32</v>
      </c>
      <c r="G180">
        <v>3</v>
      </c>
    </row>
    <row r="181" spans="1:7" x14ac:dyDescent="0.3">
      <c r="A181" t="s">
        <v>14</v>
      </c>
      <c r="B181">
        <v>2</v>
      </c>
      <c r="C181" t="s">
        <v>36</v>
      </c>
      <c r="D181" t="s">
        <v>0</v>
      </c>
      <c r="E181" t="s">
        <v>30</v>
      </c>
      <c r="F181" t="s">
        <v>33</v>
      </c>
      <c r="G181">
        <v>2</v>
      </c>
    </row>
    <row r="182" spans="1:7" x14ac:dyDescent="0.3">
      <c r="A182" t="s">
        <v>14</v>
      </c>
      <c r="B182">
        <v>2</v>
      </c>
      <c r="C182" t="s">
        <v>37</v>
      </c>
      <c r="D182" t="s">
        <v>3</v>
      </c>
      <c r="E182" t="s">
        <v>28</v>
      </c>
      <c r="F182" t="s">
        <v>31</v>
      </c>
      <c r="G182">
        <v>11</v>
      </c>
    </row>
    <row r="183" spans="1:7" x14ac:dyDescent="0.3">
      <c r="A183" t="s">
        <v>14</v>
      </c>
      <c r="B183">
        <v>2</v>
      </c>
      <c r="C183" t="s">
        <v>37</v>
      </c>
      <c r="D183" t="s">
        <v>3</v>
      </c>
      <c r="E183" t="s">
        <v>28</v>
      </c>
      <c r="F183" t="s">
        <v>32</v>
      </c>
      <c r="G183">
        <v>4</v>
      </c>
    </row>
    <row r="184" spans="1:7" x14ac:dyDescent="0.3">
      <c r="A184" t="s">
        <v>14</v>
      </c>
      <c r="B184">
        <v>2</v>
      </c>
      <c r="C184" t="s">
        <v>37</v>
      </c>
      <c r="D184" t="s">
        <v>3</v>
      </c>
      <c r="E184" t="s">
        <v>28</v>
      </c>
      <c r="F184" t="s">
        <v>33</v>
      </c>
      <c r="G184">
        <v>140</v>
      </c>
    </row>
    <row r="185" spans="1:7" x14ac:dyDescent="0.3">
      <c r="A185" t="s">
        <v>14</v>
      </c>
      <c r="B185">
        <v>2</v>
      </c>
      <c r="C185" t="s">
        <v>37</v>
      </c>
      <c r="D185" t="s">
        <v>3</v>
      </c>
      <c r="E185" t="s">
        <v>29</v>
      </c>
      <c r="F185" t="s">
        <v>31</v>
      </c>
      <c r="G185">
        <v>10</v>
      </c>
    </row>
    <row r="186" spans="1:7" x14ac:dyDescent="0.3">
      <c r="A186" t="s">
        <v>14</v>
      </c>
      <c r="B186">
        <v>2</v>
      </c>
      <c r="C186" t="s">
        <v>37</v>
      </c>
      <c r="D186" t="s">
        <v>3</v>
      </c>
      <c r="E186" t="s">
        <v>29</v>
      </c>
      <c r="F186" t="s">
        <v>32</v>
      </c>
      <c r="G186">
        <v>5</v>
      </c>
    </row>
    <row r="187" spans="1:7" x14ac:dyDescent="0.3">
      <c r="A187" t="s">
        <v>14</v>
      </c>
      <c r="B187">
        <v>2</v>
      </c>
      <c r="C187" t="s">
        <v>37</v>
      </c>
      <c r="D187" t="s">
        <v>3</v>
      </c>
      <c r="E187" t="s">
        <v>29</v>
      </c>
      <c r="F187" t="s">
        <v>33</v>
      </c>
      <c r="G187">
        <v>15</v>
      </c>
    </row>
    <row r="188" spans="1:7" x14ac:dyDescent="0.3">
      <c r="A188" t="s">
        <v>14</v>
      </c>
      <c r="B188">
        <v>2</v>
      </c>
      <c r="C188" t="s">
        <v>37</v>
      </c>
      <c r="D188" t="s">
        <v>3</v>
      </c>
      <c r="E188" t="s">
        <v>30</v>
      </c>
      <c r="F188" t="s">
        <v>31</v>
      </c>
      <c r="G188">
        <v>3</v>
      </c>
    </row>
    <row r="189" spans="1:7" x14ac:dyDescent="0.3">
      <c r="A189" t="s">
        <v>14</v>
      </c>
      <c r="B189">
        <v>2</v>
      </c>
      <c r="C189" t="s">
        <v>37</v>
      </c>
      <c r="D189" t="s">
        <v>3</v>
      </c>
      <c r="E189" t="s">
        <v>30</v>
      </c>
      <c r="F189" t="s">
        <v>32</v>
      </c>
      <c r="G189">
        <v>3</v>
      </c>
    </row>
    <row r="190" spans="1:7" x14ac:dyDescent="0.3">
      <c r="A190" t="s">
        <v>14</v>
      </c>
      <c r="B190">
        <v>2</v>
      </c>
      <c r="C190" t="s">
        <v>37</v>
      </c>
      <c r="D190" t="s">
        <v>3</v>
      </c>
      <c r="E190" t="s">
        <v>30</v>
      </c>
      <c r="F190" t="s">
        <v>33</v>
      </c>
      <c r="G190">
        <v>2</v>
      </c>
    </row>
    <row r="191" spans="1:7" hidden="1" x14ac:dyDescent="0.3">
      <c r="A191" t="s">
        <v>14</v>
      </c>
      <c r="B191">
        <v>2</v>
      </c>
      <c r="C191" t="s">
        <v>37</v>
      </c>
      <c r="D191" t="s">
        <v>2</v>
      </c>
      <c r="E191" t="s">
        <v>28</v>
      </c>
      <c r="F191" t="s">
        <v>31</v>
      </c>
      <c r="G191">
        <v>11</v>
      </c>
    </row>
    <row r="192" spans="1:7" hidden="1" x14ac:dyDescent="0.3">
      <c r="A192" t="s">
        <v>14</v>
      </c>
      <c r="B192">
        <v>2</v>
      </c>
      <c r="C192" t="s">
        <v>37</v>
      </c>
      <c r="D192" t="s">
        <v>2</v>
      </c>
      <c r="E192" t="s">
        <v>28</v>
      </c>
      <c r="F192" t="s">
        <v>32</v>
      </c>
      <c r="G192">
        <v>4</v>
      </c>
    </row>
    <row r="193" spans="1:7" hidden="1" x14ac:dyDescent="0.3">
      <c r="A193" t="s">
        <v>14</v>
      </c>
      <c r="B193">
        <v>2</v>
      </c>
      <c r="C193" t="s">
        <v>37</v>
      </c>
      <c r="D193" t="s">
        <v>2</v>
      </c>
      <c r="E193" t="s">
        <v>28</v>
      </c>
      <c r="F193" t="s">
        <v>33</v>
      </c>
      <c r="G193">
        <v>141</v>
      </c>
    </row>
    <row r="194" spans="1:7" hidden="1" x14ac:dyDescent="0.3">
      <c r="A194" t="s">
        <v>14</v>
      </c>
      <c r="B194">
        <v>2</v>
      </c>
      <c r="C194" t="s">
        <v>37</v>
      </c>
      <c r="D194" t="s">
        <v>2</v>
      </c>
      <c r="E194" t="s">
        <v>29</v>
      </c>
      <c r="F194" t="s">
        <v>31</v>
      </c>
      <c r="G194">
        <v>11</v>
      </c>
    </row>
    <row r="195" spans="1:7" hidden="1" x14ac:dyDescent="0.3">
      <c r="A195" t="s">
        <v>14</v>
      </c>
      <c r="B195">
        <v>2</v>
      </c>
      <c r="C195" t="s">
        <v>37</v>
      </c>
      <c r="D195" t="s">
        <v>2</v>
      </c>
      <c r="E195" t="s">
        <v>29</v>
      </c>
      <c r="F195" t="s">
        <v>32</v>
      </c>
      <c r="G195">
        <v>5</v>
      </c>
    </row>
    <row r="196" spans="1:7" hidden="1" x14ac:dyDescent="0.3">
      <c r="A196" t="s">
        <v>14</v>
      </c>
      <c r="B196">
        <v>2</v>
      </c>
      <c r="C196" t="s">
        <v>37</v>
      </c>
      <c r="D196" t="s">
        <v>2</v>
      </c>
      <c r="E196" t="s">
        <v>29</v>
      </c>
      <c r="F196" t="s">
        <v>33</v>
      </c>
      <c r="G196">
        <v>17</v>
      </c>
    </row>
    <row r="197" spans="1:7" hidden="1" x14ac:dyDescent="0.3">
      <c r="A197" t="s">
        <v>14</v>
      </c>
      <c r="B197">
        <v>2</v>
      </c>
      <c r="C197" t="s">
        <v>37</v>
      </c>
      <c r="D197" t="s">
        <v>2</v>
      </c>
      <c r="E197" t="s">
        <v>30</v>
      </c>
      <c r="F197" t="s">
        <v>31</v>
      </c>
      <c r="G197">
        <v>3</v>
      </c>
    </row>
    <row r="198" spans="1:7" hidden="1" x14ac:dyDescent="0.3">
      <c r="A198" t="s">
        <v>14</v>
      </c>
      <c r="B198">
        <v>2</v>
      </c>
      <c r="C198" t="s">
        <v>37</v>
      </c>
      <c r="D198" t="s">
        <v>2</v>
      </c>
      <c r="E198" t="s">
        <v>30</v>
      </c>
      <c r="F198" t="s">
        <v>32</v>
      </c>
      <c r="G198">
        <v>4</v>
      </c>
    </row>
    <row r="199" spans="1:7" hidden="1" x14ac:dyDescent="0.3">
      <c r="A199" t="s">
        <v>14</v>
      </c>
      <c r="B199">
        <v>2</v>
      </c>
      <c r="C199" t="s">
        <v>37</v>
      </c>
      <c r="D199" t="s">
        <v>2</v>
      </c>
      <c r="E199" t="s">
        <v>30</v>
      </c>
      <c r="F199" t="s">
        <v>33</v>
      </c>
      <c r="G199">
        <v>2</v>
      </c>
    </row>
    <row r="200" spans="1:7" x14ac:dyDescent="0.3">
      <c r="A200" t="s">
        <v>14</v>
      </c>
      <c r="B200">
        <v>2</v>
      </c>
      <c r="C200" t="s">
        <v>37</v>
      </c>
      <c r="D200" t="s">
        <v>1</v>
      </c>
      <c r="E200" t="s">
        <v>28</v>
      </c>
      <c r="F200" t="s">
        <v>31</v>
      </c>
      <c r="G200">
        <v>0</v>
      </c>
    </row>
    <row r="201" spans="1:7" x14ac:dyDescent="0.3">
      <c r="A201" t="s">
        <v>14</v>
      </c>
      <c r="B201">
        <v>2</v>
      </c>
      <c r="C201" t="s">
        <v>37</v>
      </c>
      <c r="D201" t="s">
        <v>1</v>
      </c>
      <c r="E201" t="s">
        <v>28</v>
      </c>
      <c r="F201" t="s">
        <v>32</v>
      </c>
      <c r="G201">
        <v>0</v>
      </c>
    </row>
    <row r="202" spans="1:7" x14ac:dyDescent="0.3">
      <c r="A202" t="s">
        <v>14</v>
      </c>
      <c r="B202">
        <v>2</v>
      </c>
      <c r="C202" t="s">
        <v>37</v>
      </c>
      <c r="D202" t="s">
        <v>1</v>
      </c>
      <c r="E202" t="s">
        <v>28</v>
      </c>
      <c r="F202" t="s">
        <v>33</v>
      </c>
      <c r="G202">
        <v>1</v>
      </c>
    </row>
    <row r="203" spans="1:7" x14ac:dyDescent="0.3">
      <c r="A203" t="s">
        <v>14</v>
      </c>
      <c r="B203">
        <v>2</v>
      </c>
      <c r="C203" t="s">
        <v>37</v>
      </c>
      <c r="D203" t="s">
        <v>1</v>
      </c>
      <c r="E203" t="s">
        <v>29</v>
      </c>
      <c r="F203" t="s">
        <v>31</v>
      </c>
      <c r="G203">
        <v>1</v>
      </c>
    </row>
    <row r="204" spans="1:7" x14ac:dyDescent="0.3">
      <c r="A204" t="s">
        <v>14</v>
      </c>
      <c r="B204">
        <v>2</v>
      </c>
      <c r="C204" t="s">
        <v>37</v>
      </c>
      <c r="D204" t="s">
        <v>1</v>
      </c>
      <c r="E204" t="s">
        <v>29</v>
      </c>
      <c r="F204" t="s">
        <v>32</v>
      </c>
      <c r="G204">
        <v>0</v>
      </c>
    </row>
    <row r="205" spans="1:7" x14ac:dyDescent="0.3">
      <c r="A205" t="s">
        <v>14</v>
      </c>
      <c r="B205">
        <v>2</v>
      </c>
      <c r="C205" t="s">
        <v>37</v>
      </c>
      <c r="D205" t="s">
        <v>1</v>
      </c>
      <c r="E205" t="s">
        <v>29</v>
      </c>
      <c r="F205" t="s">
        <v>33</v>
      </c>
      <c r="G205">
        <v>2</v>
      </c>
    </row>
    <row r="206" spans="1:7" x14ac:dyDescent="0.3">
      <c r="A206" t="s">
        <v>14</v>
      </c>
      <c r="B206">
        <v>2</v>
      </c>
      <c r="C206" t="s">
        <v>37</v>
      </c>
      <c r="D206" t="s">
        <v>1</v>
      </c>
      <c r="E206" t="s">
        <v>30</v>
      </c>
      <c r="F206" t="s">
        <v>31</v>
      </c>
      <c r="G206">
        <v>0</v>
      </c>
    </row>
    <row r="207" spans="1:7" x14ac:dyDescent="0.3">
      <c r="A207" t="s">
        <v>14</v>
      </c>
      <c r="B207">
        <v>2</v>
      </c>
      <c r="C207" t="s">
        <v>37</v>
      </c>
      <c r="D207" t="s">
        <v>1</v>
      </c>
      <c r="E207" t="s">
        <v>30</v>
      </c>
      <c r="F207" t="s">
        <v>32</v>
      </c>
      <c r="G207">
        <v>1</v>
      </c>
    </row>
    <row r="208" spans="1:7" x14ac:dyDescent="0.3">
      <c r="A208" t="s">
        <v>14</v>
      </c>
      <c r="B208">
        <v>2</v>
      </c>
      <c r="C208" t="s">
        <v>37</v>
      </c>
      <c r="D208" t="s">
        <v>1</v>
      </c>
      <c r="E208" t="s">
        <v>30</v>
      </c>
      <c r="F208" t="s">
        <v>33</v>
      </c>
      <c r="G208">
        <v>0</v>
      </c>
    </row>
    <row r="209" spans="1:7" x14ac:dyDescent="0.3">
      <c r="A209" t="s">
        <v>14</v>
      </c>
      <c r="B209">
        <v>2</v>
      </c>
      <c r="C209" t="s">
        <v>37</v>
      </c>
      <c r="D209" t="s">
        <v>0</v>
      </c>
      <c r="E209" t="s">
        <v>28</v>
      </c>
      <c r="F209" t="s">
        <v>31</v>
      </c>
      <c r="G209">
        <v>1</v>
      </c>
    </row>
    <row r="210" spans="1:7" x14ac:dyDescent="0.3">
      <c r="A210" t="s">
        <v>14</v>
      </c>
      <c r="B210">
        <v>2</v>
      </c>
      <c r="C210" t="s">
        <v>37</v>
      </c>
      <c r="D210" t="s">
        <v>0</v>
      </c>
      <c r="E210" t="s">
        <v>28</v>
      </c>
      <c r="F210" t="s">
        <v>32</v>
      </c>
      <c r="G210">
        <v>0</v>
      </c>
    </row>
    <row r="211" spans="1:7" x14ac:dyDescent="0.3">
      <c r="A211" t="s">
        <v>14</v>
      </c>
      <c r="B211">
        <v>2</v>
      </c>
      <c r="C211" t="s">
        <v>37</v>
      </c>
      <c r="D211" t="s">
        <v>0</v>
      </c>
      <c r="E211" t="s">
        <v>28</v>
      </c>
      <c r="F211" t="s">
        <v>33</v>
      </c>
      <c r="G211">
        <v>2</v>
      </c>
    </row>
    <row r="212" spans="1:7" x14ac:dyDescent="0.3">
      <c r="A212" t="s">
        <v>14</v>
      </c>
      <c r="B212">
        <v>2</v>
      </c>
      <c r="C212" t="s">
        <v>37</v>
      </c>
      <c r="D212" t="s">
        <v>0</v>
      </c>
      <c r="E212" t="s">
        <v>29</v>
      </c>
      <c r="F212" t="s">
        <v>31</v>
      </c>
      <c r="G212">
        <v>1</v>
      </c>
    </row>
    <row r="213" spans="1:7" x14ac:dyDescent="0.3">
      <c r="A213" t="s">
        <v>14</v>
      </c>
      <c r="B213">
        <v>2</v>
      </c>
      <c r="C213" t="s">
        <v>37</v>
      </c>
      <c r="D213" t="s">
        <v>0</v>
      </c>
      <c r="E213" t="s">
        <v>29</v>
      </c>
      <c r="F213" t="s">
        <v>32</v>
      </c>
      <c r="G213">
        <v>0</v>
      </c>
    </row>
    <row r="214" spans="1:7" x14ac:dyDescent="0.3">
      <c r="A214" t="s">
        <v>14</v>
      </c>
      <c r="B214">
        <v>2</v>
      </c>
      <c r="C214" t="s">
        <v>37</v>
      </c>
      <c r="D214" t="s">
        <v>0</v>
      </c>
      <c r="E214" t="s">
        <v>29</v>
      </c>
      <c r="F214" t="s">
        <v>33</v>
      </c>
      <c r="G214">
        <v>2</v>
      </c>
    </row>
    <row r="215" spans="1:7" x14ac:dyDescent="0.3">
      <c r="A215" t="s">
        <v>14</v>
      </c>
      <c r="B215">
        <v>2</v>
      </c>
      <c r="C215" t="s">
        <v>37</v>
      </c>
      <c r="D215" t="s">
        <v>0</v>
      </c>
      <c r="E215" t="s">
        <v>30</v>
      </c>
      <c r="F215" t="s">
        <v>31</v>
      </c>
      <c r="G215">
        <v>6</v>
      </c>
    </row>
    <row r="216" spans="1:7" x14ac:dyDescent="0.3">
      <c r="A216" t="s">
        <v>14</v>
      </c>
      <c r="B216">
        <v>2</v>
      </c>
      <c r="C216" t="s">
        <v>37</v>
      </c>
      <c r="D216" t="s">
        <v>0</v>
      </c>
      <c r="E216" t="s">
        <v>30</v>
      </c>
      <c r="F216" t="s">
        <v>32</v>
      </c>
      <c r="G216">
        <v>0</v>
      </c>
    </row>
    <row r="217" spans="1:7" x14ac:dyDescent="0.3">
      <c r="A217" t="s">
        <v>14</v>
      </c>
      <c r="B217">
        <v>2</v>
      </c>
      <c r="C217" t="s">
        <v>37</v>
      </c>
      <c r="D217" t="s">
        <v>0</v>
      </c>
      <c r="E217" t="s">
        <v>30</v>
      </c>
      <c r="F217" t="s">
        <v>33</v>
      </c>
      <c r="G217">
        <v>0</v>
      </c>
    </row>
    <row r="218" spans="1:7" x14ac:dyDescent="0.3">
      <c r="A218" t="s">
        <v>23</v>
      </c>
      <c r="B218">
        <v>1</v>
      </c>
      <c r="C218" t="s">
        <v>36</v>
      </c>
      <c r="D218" t="s">
        <v>3</v>
      </c>
      <c r="E218" t="s">
        <v>28</v>
      </c>
      <c r="F218" t="s">
        <v>31</v>
      </c>
      <c r="G218">
        <v>212</v>
      </c>
    </row>
    <row r="219" spans="1:7" x14ac:dyDescent="0.3">
      <c r="A219" t="s">
        <v>23</v>
      </c>
      <c r="B219">
        <v>1</v>
      </c>
      <c r="C219" t="s">
        <v>36</v>
      </c>
      <c r="D219" t="s">
        <v>3</v>
      </c>
      <c r="E219" t="s">
        <v>28</v>
      </c>
      <c r="F219" t="s">
        <v>32</v>
      </c>
      <c r="G219">
        <v>23</v>
      </c>
    </row>
    <row r="220" spans="1:7" x14ac:dyDescent="0.3">
      <c r="A220" t="s">
        <v>23</v>
      </c>
      <c r="B220">
        <v>1</v>
      </c>
      <c r="C220" t="s">
        <v>36</v>
      </c>
      <c r="D220" t="s">
        <v>3</v>
      </c>
      <c r="E220" t="s">
        <v>28</v>
      </c>
      <c r="F220" t="s">
        <v>33</v>
      </c>
      <c r="G220">
        <v>204</v>
      </c>
    </row>
    <row r="221" spans="1:7" x14ac:dyDescent="0.3">
      <c r="A221" t="s">
        <v>23</v>
      </c>
      <c r="B221">
        <v>1</v>
      </c>
      <c r="C221" t="s">
        <v>36</v>
      </c>
      <c r="D221" t="s">
        <v>3</v>
      </c>
      <c r="E221" t="s">
        <v>29</v>
      </c>
      <c r="F221" t="s">
        <v>31</v>
      </c>
      <c r="G221">
        <v>176</v>
      </c>
    </row>
    <row r="222" spans="1:7" x14ac:dyDescent="0.3">
      <c r="A222" t="s">
        <v>23</v>
      </c>
      <c r="B222">
        <v>1</v>
      </c>
      <c r="C222" t="s">
        <v>36</v>
      </c>
      <c r="D222" t="s">
        <v>3</v>
      </c>
      <c r="E222" t="s">
        <v>29</v>
      </c>
      <c r="F222" t="s">
        <v>32</v>
      </c>
      <c r="G222">
        <v>44</v>
      </c>
    </row>
    <row r="223" spans="1:7" x14ac:dyDescent="0.3">
      <c r="A223" t="s">
        <v>23</v>
      </c>
      <c r="B223">
        <v>1</v>
      </c>
      <c r="C223" t="s">
        <v>36</v>
      </c>
      <c r="D223" t="s">
        <v>3</v>
      </c>
      <c r="E223" t="s">
        <v>29</v>
      </c>
      <c r="F223" t="s">
        <v>33</v>
      </c>
      <c r="G223">
        <v>110</v>
      </c>
    </row>
    <row r="224" spans="1:7" x14ac:dyDescent="0.3">
      <c r="A224" t="s">
        <v>23</v>
      </c>
      <c r="B224">
        <v>1</v>
      </c>
      <c r="C224" t="s">
        <v>36</v>
      </c>
      <c r="D224" t="s">
        <v>3</v>
      </c>
      <c r="E224" t="s">
        <v>30</v>
      </c>
      <c r="F224" t="s">
        <v>31</v>
      </c>
      <c r="G224">
        <v>461</v>
      </c>
    </row>
    <row r="225" spans="1:7" x14ac:dyDescent="0.3">
      <c r="A225" t="s">
        <v>23</v>
      </c>
      <c r="B225">
        <v>1</v>
      </c>
      <c r="C225" t="s">
        <v>36</v>
      </c>
      <c r="D225" t="s">
        <v>3</v>
      </c>
      <c r="E225" t="s">
        <v>30</v>
      </c>
      <c r="F225" t="s">
        <v>32</v>
      </c>
      <c r="G225">
        <v>88</v>
      </c>
    </row>
    <row r="226" spans="1:7" x14ac:dyDescent="0.3">
      <c r="A226" t="s">
        <v>23</v>
      </c>
      <c r="B226">
        <v>1</v>
      </c>
      <c r="C226" t="s">
        <v>36</v>
      </c>
      <c r="D226" t="s">
        <v>3</v>
      </c>
      <c r="E226" t="s">
        <v>30</v>
      </c>
      <c r="F226" t="s">
        <v>33</v>
      </c>
      <c r="G226">
        <v>134</v>
      </c>
    </row>
    <row r="227" spans="1:7" hidden="1" x14ac:dyDescent="0.3">
      <c r="A227" t="s">
        <v>23</v>
      </c>
      <c r="B227">
        <v>1</v>
      </c>
      <c r="C227" t="s">
        <v>36</v>
      </c>
      <c r="D227" t="s">
        <v>2</v>
      </c>
      <c r="E227" t="s">
        <v>28</v>
      </c>
      <c r="F227" t="s">
        <v>31</v>
      </c>
      <c r="G227">
        <v>224</v>
      </c>
    </row>
    <row r="228" spans="1:7" hidden="1" x14ac:dyDescent="0.3">
      <c r="A228" t="s">
        <v>23</v>
      </c>
      <c r="B228">
        <v>1</v>
      </c>
      <c r="C228" t="s">
        <v>36</v>
      </c>
      <c r="D228" t="s">
        <v>2</v>
      </c>
      <c r="E228" t="s">
        <v>28</v>
      </c>
      <c r="F228" t="s">
        <v>32</v>
      </c>
      <c r="G228">
        <v>23</v>
      </c>
    </row>
    <row r="229" spans="1:7" hidden="1" x14ac:dyDescent="0.3">
      <c r="A229" t="s">
        <v>23</v>
      </c>
      <c r="B229">
        <v>1</v>
      </c>
      <c r="C229" t="s">
        <v>36</v>
      </c>
      <c r="D229" t="s">
        <v>2</v>
      </c>
      <c r="E229" t="s">
        <v>28</v>
      </c>
      <c r="F229" t="s">
        <v>33</v>
      </c>
      <c r="G229">
        <v>211</v>
      </c>
    </row>
    <row r="230" spans="1:7" hidden="1" x14ac:dyDescent="0.3">
      <c r="A230" t="s">
        <v>23</v>
      </c>
      <c r="B230">
        <v>1</v>
      </c>
      <c r="C230" t="s">
        <v>36</v>
      </c>
      <c r="D230" t="s">
        <v>2</v>
      </c>
      <c r="E230" t="s">
        <v>29</v>
      </c>
      <c r="F230" t="s">
        <v>31</v>
      </c>
      <c r="G230">
        <v>194</v>
      </c>
    </row>
    <row r="231" spans="1:7" hidden="1" x14ac:dyDescent="0.3">
      <c r="A231" t="s">
        <v>23</v>
      </c>
      <c r="B231">
        <v>1</v>
      </c>
      <c r="C231" t="s">
        <v>36</v>
      </c>
      <c r="D231" t="s">
        <v>2</v>
      </c>
      <c r="E231" t="s">
        <v>29</v>
      </c>
      <c r="F231" t="s">
        <v>32</v>
      </c>
      <c r="G231">
        <v>48</v>
      </c>
    </row>
    <row r="232" spans="1:7" hidden="1" x14ac:dyDescent="0.3">
      <c r="A232" t="s">
        <v>23</v>
      </c>
      <c r="B232">
        <v>1</v>
      </c>
      <c r="C232" t="s">
        <v>36</v>
      </c>
      <c r="D232" t="s">
        <v>2</v>
      </c>
      <c r="E232" t="s">
        <v>29</v>
      </c>
      <c r="F232" t="s">
        <v>33</v>
      </c>
      <c r="G232">
        <v>114</v>
      </c>
    </row>
    <row r="233" spans="1:7" hidden="1" x14ac:dyDescent="0.3">
      <c r="A233" t="s">
        <v>23</v>
      </c>
      <c r="B233">
        <v>1</v>
      </c>
      <c r="C233" t="s">
        <v>36</v>
      </c>
      <c r="D233" t="s">
        <v>2</v>
      </c>
      <c r="E233" t="s">
        <v>30</v>
      </c>
      <c r="F233" t="s">
        <v>31</v>
      </c>
      <c r="G233">
        <v>534</v>
      </c>
    </row>
    <row r="234" spans="1:7" hidden="1" x14ac:dyDescent="0.3">
      <c r="A234" t="s">
        <v>23</v>
      </c>
      <c r="B234">
        <v>1</v>
      </c>
      <c r="C234" t="s">
        <v>36</v>
      </c>
      <c r="D234" t="s">
        <v>2</v>
      </c>
      <c r="E234" t="s">
        <v>30</v>
      </c>
      <c r="F234" t="s">
        <v>32</v>
      </c>
      <c r="G234">
        <v>100</v>
      </c>
    </row>
    <row r="235" spans="1:7" hidden="1" x14ac:dyDescent="0.3">
      <c r="A235" t="s">
        <v>23</v>
      </c>
      <c r="B235">
        <v>1</v>
      </c>
      <c r="C235" t="s">
        <v>36</v>
      </c>
      <c r="D235" t="s">
        <v>2</v>
      </c>
      <c r="E235" t="s">
        <v>30</v>
      </c>
      <c r="F235" t="s">
        <v>33</v>
      </c>
      <c r="G235">
        <v>148</v>
      </c>
    </row>
    <row r="236" spans="1:7" x14ac:dyDescent="0.3">
      <c r="A236" t="s">
        <v>23</v>
      </c>
      <c r="B236">
        <v>1</v>
      </c>
      <c r="C236" t="s">
        <v>36</v>
      </c>
      <c r="D236" t="s">
        <v>1</v>
      </c>
      <c r="E236" t="s">
        <v>28</v>
      </c>
      <c r="F236" t="s">
        <v>31</v>
      </c>
      <c r="G236">
        <v>12</v>
      </c>
    </row>
    <row r="237" spans="1:7" x14ac:dyDescent="0.3">
      <c r="A237" t="s">
        <v>23</v>
      </c>
      <c r="B237">
        <v>1</v>
      </c>
      <c r="C237" t="s">
        <v>36</v>
      </c>
      <c r="D237" t="s">
        <v>1</v>
      </c>
      <c r="E237" t="s">
        <v>28</v>
      </c>
      <c r="F237" t="s">
        <v>32</v>
      </c>
      <c r="G237">
        <v>0</v>
      </c>
    </row>
    <row r="238" spans="1:7" x14ac:dyDescent="0.3">
      <c r="A238" t="s">
        <v>23</v>
      </c>
      <c r="B238">
        <v>1</v>
      </c>
      <c r="C238" t="s">
        <v>36</v>
      </c>
      <c r="D238" t="s">
        <v>1</v>
      </c>
      <c r="E238" t="s">
        <v>28</v>
      </c>
      <c r="F238" t="s">
        <v>33</v>
      </c>
      <c r="G238">
        <v>7</v>
      </c>
    </row>
    <row r="239" spans="1:7" x14ac:dyDescent="0.3">
      <c r="A239" t="s">
        <v>23</v>
      </c>
      <c r="B239">
        <v>1</v>
      </c>
      <c r="C239" t="s">
        <v>36</v>
      </c>
      <c r="D239" t="s">
        <v>1</v>
      </c>
      <c r="E239" t="s">
        <v>29</v>
      </c>
      <c r="F239" t="s">
        <v>31</v>
      </c>
      <c r="G239">
        <v>18</v>
      </c>
    </row>
    <row r="240" spans="1:7" x14ac:dyDescent="0.3">
      <c r="A240" t="s">
        <v>23</v>
      </c>
      <c r="B240">
        <v>1</v>
      </c>
      <c r="C240" t="s">
        <v>36</v>
      </c>
      <c r="D240" t="s">
        <v>1</v>
      </c>
      <c r="E240" t="s">
        <v>29</v>
      </c>
      <c r="F240" t="s">
        <v>32</v>
      </c>
      <c r="G240">
        <v>4</v>
      </c>
    </row>
    <row r="241" spans="1:7" x14ac:dyDescent="0.3">
      <c r="A241" t="s">
        <v>23</v>
      </c>
      <c r="B241">
        <v>1</v>
      </c>
      <c r="C241" t="s">
        <v>36</v>
      </c>
      <c r="D241" t="s">
        <v>1</v>
      </c>
      <c r="E241" t="s">
        <v>29</v>
      </c>
      <c r="F241" t="s">
        <v>33</v>
      </c>
      <c r="G241">
        <v>4</v>
      </c>
    </row>
    <row r="242" spans="1:7" x14ac:dyDescent="0.3">
      <c r="A242" t="s">
        <v>23</v>
      </c>
      <c r="B242">
        <v>1</v>
      </c>
      <c r="C242" t="s">
        <v>36</v>
      </c>
      <c r="D242" t="s">
        <v>1</v>
      </c>
      <c r="E242" t="s">
        <v>30</v>
      </c>
      <c r="F242" t="s">
        <v>31</v>
      </c>
      <c r="G242">
        <v>73</v>
      </c>
    </row>
    <row r="243" spans="1:7" x14ac:dyDescent="0.3">
      <c r="A243" t="s">
        <v>23</v>
      </c>
      <c r="B243">
        <v>1</v>
      </c>
      <c r="C243" t="s">
        <v>36</v>
      </c>
      <c r="D243" t="s">
        <v>1</v>
      </c>
      <c r="E243" t="s">
        <v>30</v>
      </c>
      <c r="F243" t="s">
        <v>32</v>
      </c>
      <c r="G243">
        <v>12</v>
      </c>
    </row>
    <row r="244" spans="1:7" x14ac:dyDescent="0.3">
      <c r="A244" t="s">
        <v>23</v>
      </c>
      <c r="B244">
        <v>1</v>
      </c>
      <c r="C244" t="s">
        <v>36</v>
      </c>
      <c r="D244" t="s">
        <v>1</v>
      </c>
      <c r="E244" t="s">
        <v>30</v>
      </c>
      <c r="F244" t="s">
        <v>33</v>
      </c>
      <c r="G244">
        <v>14</v>
      </c>
    </row>
    <row r="245" spans="1:7" x14ac:dyDescent="0.3">
      <c r="A245" t="s">
        <v>23</v>
      </c>
      <c r="B245">
        <v>1</v>
      </c>
      <c r="C245" t="s">
        <v>36</v>
      </c>
      <c r="D245" t="s">
        <v>0</v>
      </c>
      <c r="E245" t="s">
        <v>28</v>
      </c>
      <c r="F245" t="s">
        <v>31</v>
      </c>
      <c r="G245">
        <v>2</v>
      </c>
    </row>
    <row r="246" spans="1:7" x14ac:dyDescent="0.3">
      <c r="A246" t="s">
        <v>23</v>
      </c>
      <c r="B246">
        <v>1</v>
      </c>
      <c r="C246" t="s">
        <v>36</v>
      </c>
      <c r="D246" t="s">
        <v>0</v>
      </c>
      <c r="E246" t="s">
        <v>28</v>
      </c>
      <c r="F246" t="s">
        <v>32</v>
      </c>
      <c r="G246">
        <v>0</v>
      </c>
    </row>
    <row r="247" spans="1:7" x14ac:dyDescent="0.3">
      <c r="A247" t="s">
        <v>23</v>
      </c>
      <c r="B247">
        <v>1</v>
      </c>
      <c r="C247" t="s">
        <v>36</v>
      </c>
      <c r="D247" t="s">
        <v>0</v>
      </c>
      <c r="E247" t="s">
        <v>28</v>
      </c>
      <c r="F247" t="s">
        <v>33</v>
      </c>
      <c r="G247">
        <v>3</v>
      </c>
    </row>
    <row r="248" spans="1:7" x14ac:dyDescent="0.3">
      <c r="A248" t="s">
        <v>23</v>
      </c>
      <c r="B248">
        <v>1</v>
      </c>
      <c r="C248" t="s">
        <v>36</v>
      </c>
      <c r="D248" t="s">
        <v>0</v>
      </c>
      <c r="E248" t="s">
        <v>29</v>
      </c>
      <c r="F248" t="s">
        <v>31</v>
      </c>
      <c r="G248">
        <v>13</v>
      </c>
    </row>
    <row r="249" spans="1:7" x14ac:dyDescent="0.3">
      <c r="A249" t="s">
        <v>23</v>
      </c>
      <c r="B249">
        <v>1</v>
      </c>
      <c r="C249" t="s">
        <v>36</v>
      </c>
      <c r="D249" t="s">
        <v>0</v>
      </c>
      <c r="E249" t="s">
        <v>29</v>
      </c>
      <c r="F249" t="s">
        <v>32</v>
      </c>
      <c r="G249">
        <v>2</v>
      </c>
    </row>
    <row r="250" spans="1:7" x14ac:dyDescent="0.3">
      <c r="A250" t="s">
        <v>23</v>
      </c>
      <c r="B250">
        <v>1</v>
      </c>
      <c r="C250" t="s">
        <v>36</v>
      </c>
      <c r="D250" t="s">
        <v>0</v>
      </c>
      <c r="E250" t="s">
        <v>29</v>
      </c>
      <c r="F250" t="s">
        <v>33</v>
      </c>
      <c r="G250">
        <v>0</v>
      </c>
    </row>
    <row r="251" spans="1:7" x14ac:dyDescent="0.3">
      <c r="A251" t="s">
        <v>23</v>
      </c>
      <c r="B251">
        <v>1</v>
      </c>
      <c r="C251" t="s">
        <v>36</v>
      </c>
      <c r="D251" t="s">
        <v>0</v>
      </c>
      <c r="E251" t="s">
        <v>30</v>
      </c>
      <c r="F251" t="s">
        <v>31</v>
      </c>
      <c r="G251">
        <v>28</v>
      </c>
    </row>
    <row r="252" spans="1:7" x14ac:dyDescent="0.3">
      <c r="A252" t="s">
        <v>23</v>
      </c>
      <c r="B252">
        <v>1</v>
      </c>
      <c r="C252" t="s">
        <v>36</v>
      </c>
      <c r="D252" t="s">
        <v>0</v>
      </c>
      <c r="E252" t="s">
        <v>30</v>
      </c>
      <c r="F252" t="s">
        <v>32</v>
      </c>
      <c r="G252">
        <v>1</v>
      </c>
    </row>
    <row r="253" spans="1:7" x14ac:dyDescent="0.3">
      <c r="A253" t="s">
        <v>23</v>
      </c>
      <c r="B253">
        <v>1</v>
      </c>
      <c r="C253" t="s">
        <v>36</v>
      </c>
      <c r="D253" t="s">
        <v>0</v>
      </c>
      <c r="E253" t="s">
        <v>30</v>
      </c>
      <c r="F253" t="s">
        <v>33</v>
      </c>
      <c r="G253">
        <v>2</v>
      </c>
    </row>
    <row r="254" spans="1:7" x14ac:dyDescent="0.3">
      <c r="A254" t="s">
        <v>23</v>
      </c>
      <c r="B254">
        <v>1</v>
      </c>
      <c r="C254" t="s">
        <v>37</v>
      </c>
      <c r="D254" t="s">
        <v>3</v>
      </c>
      <c r="E254" t="s">
        <v>28</v>
      </c>
      <c r="F254" t="s">
        <v>31</v>
      </c>
      <c r="G254">
        <v>44</v>
      </c>
    </row>
    <row r="255" spans="1:7" x14ac:dyDescent="0.3">
      <c r="A255" t="s">
        <v>23</v>
      </c>
      <c r="B255">
        <v>1</v>
      </c>
      <c r="C255" t="s">
        <v>37</v>
      </c>
      <c r="D255" t="s">
        <v>3</v>
      </c>
      <c r="E255" t="s">
        <v>28</v>
      </c>
      <c r="F255" t="s">
        <v>32</v>
      </c>
      <c r="G255">
        <v>5</v>
      </c>
    </row>
    <row r="256" spans="1:7" x14ac:dyDescent="0.3">
      <c r="A256" t="s">
        <v>23</v>
      </c>
      <c r="B256">
        <v>1</v>
      </c>
      <c r="C256" t="s">
        <v>37</v>
      </c>
      <c r="D256" t="s">
        <v>3</v>
      </c>
      <c r="E256" t="s">
        <v>28</v>
      </c>
      <c r="F256" t="s">
        <v>33</v>
      </c>
      <c r="G256">
        <v>57</v>
      </c>
    </row>
    <row r="257" spans="1:7" x14ac:dyDescent="0.3">
      <c r="A257" t="s">
        <v>23</v>
      </c>
      <c r="B257">
        <v>1</v>
      </c>
      <c r="C257" t="s">
        <v>37</v>
      </c>
      <c r="D257" t="s">
        <v>3</v>
      </c>
      <c r="E257" t="s">
        <v>29</v>
      </c>
      <c r="F257" t="s">
        <v>31</v>
      </c>
      <c r="G257">
        <v>18</v>
      </c>
    </row>
    <row r="258" spans="1:7" x14ac:dyDescent="0.3">
      <c r="A258" t="s">
        <v>23</v>
      </c>
      <c r="B258">
        <v>1</v>
      </c>
      <c r="C258" t="s">
        <v>37</v>
      </c>
      <c r="D258" t="s">
        <v>3</v>
      </c>
      <c r="E258" t="s">
        <v>29</v>
      </c>
      <c r="F258" t="s">
        <v>32</v>
      </c>
      <c r="G258">
        <v>3</v>
      </c>
    </row>
    <row r="259" spans="1:7" x14ac:dyDescent="0.3">
      <c r="A259" t="s">
        <v>23</v>
      </c>
      <c r="B259">
        <v>1</v>
      </c>
      <c r="C259" t="s">
        <v>37</v>
      </c>
      <c r="D259" t="s">
        <v>3</v>
      </c>
      <c r="E259" t="s">
        <v>29</v>
      </c>
      <c r="F259" t="s">
        <v>33</v>
      </c>
      <c r="G259">
        <v>18</v>
      </c>
    </row>
    <row r="260" spans="1:7" x14ac:dyDescent="0.3">
      <c r="A260" t="s">
        <v>23</v>
      </c>
      <c r="B260">
        <v>1</v>
      </c>
      <c r="C260" t="s">
        <v>37</v>
      </c>
      <c r="D260" t="s">
        <v>3</v>
      </c>
      <c r="E260" t="s">
        <v>30</v>
      </c>
      <c r="F260" t="s">
        <v>31</v>
      </c>
      <c r="G260">
        <v>39</v>
      </c>
    </row>
    <row r="261" spans="1:7" x14ac:dyDescent="0.3">
      <c r="A261" t="s">
        <v>23</v>
      </c>
      <c r="B261">
        <v>1</v>
      </c>
      <c r="C261" t="s">
        <v>37</v>
      </c>
      <c r="D261" t="s">
        <v>3</v>
      </c>
      <c r="E261" t="s">
        <v>30</v>
      </c>
      <c r="F261" t="s">
        <v>32</v>
      </c>
      <c r="G261">
        <v>8</v>
      </c>
    </row>
    <row r="262" spans="1:7" x14ac:dyDescent="0.3">
      <c r="A262" t="s">
        <v>23</v>
      </c>
      <c r="B262">
        <v>1</v>
      </c>
      <c r="C262" t="s">
        <v>37</v>
      </c>
      <c r="D262" t="s">
        <v>3</v>
      </c>
      <c r="E262" t="s">
        <v>30</v>
      </c>
      <c r="F262" t="s">
        <v>33</v>
      </c>
      <c r="G262">
        <v>17</v>
      </c>
    </row>
    <row r="263" spans="1:7" hidden="1" x14ac:dyDescent="0.3">
      <c r="A263" t="s">
        <v>23</v>
      </c>
      <c r="B263">
        <v>1</v>
      </c>
      <c r="C263" t="s">
        <v>37</v>
      </c>
      <c r="D263" t="s">
        <v>2</v>
      </c>
      <c r="E263" t="s">
        <v>28</v>
      </c>
      <c r="F263" t="s">
        <v>31</v>
      </c>
      <c r="G263">
        <v>45</v>
      </c>
    </row>
    <row r="264" spans="1:7" hidden="1" x14ac:dyDescent="0.3">
      <c r="A264" t="s">
        <v>23</v>
      </c>
      <c r="B264">
        <v>1</v>
      </c>
      <c r="C264" t="s">
        <v>37</v>
      </c>
      <c r="D264" t="s">
        <v>2</v>
      </c>
      <c r="E264" t="s">
        <v>28</v>
      </c>
      <c r="F264" t="s">
        <v>32</v>
      </c>
      <c r="G264">
        <v>6</v>
      </c>
    </row>
    <row r="265" spans="1:7" hidden="1" x14ac:dyDescent="0.3">
      <c r="A265" t="s">
        <v>23</v>
      </c>
      <c r="B265">
        <v>1</v>
      </c>
      <c r="C265" t="s">
        <v>37</v>
      </c>
      <c r="D265" t="s">
        <v>2</v>
      </c>
      <c r="E265" t="s">
        <v>28</v>
      </c>
      <c r="F265" t="s">
        <v>33</v>
      </c>
      <c r="G265">
        <v>59</v>
      </c>
    </row>
    <row r="266" spans="1:7" hidden="1" x14ac:dyDescent="0.3">
      <c r="A266" t="s">
        <v>23</v>
      </c>
      <c r="B266">
        <v>1</v>
      </c>
      <c r="C266" t="s">
        <v>37</v>
      </c>
      <c r="D266" t="s">
        <v>2</v>
      </c>
      <c r="E266" t="s">
        <v>29</v>
      </c>
      <c r="F266" t="s">
        <v>31</v>
      </c>
      <c r="G266">
        <v>20</v>
      </c>
    </row>
    <row r="267" spans="1:7" hidden="1" x14ac:dyDescent="0.3">
      <c r="A267" t="s">
        <v>23</v>
      </c>
      <c r="B267">
        <v>1</v>
      </c>
      <c r="C267" t="s">
        <v>37</v>
      </c>
      <c r="D267" t="s">
        <v>2</v>
      </c>
      <c r="E267" t="s">
        <v>29</v>
      </c>
      <c r="F267" t="s">
        <v>32</v>
      </c>
      <c r="G267">
        <v>3</v>
      </c>
    </row>
    <row r="268" spans="1:7" hidden="1" x14ac:dyDescent="0.3">
      <c r="A268" t="s">
        <v>23</v>
      </c>
      <c r="B268">
        <v>1</v>
      </c>
      <c r="C268" t="s">
        <v>37</v>
      </c>
      <c r="D268" t="s">
        <v>2</v>
      </c>
      <c r="E268" t="s">
        <v>29</v>
      </c>
      <c r="F268" t="s">
        <v>33</v>
      </c>
      <c r="G268">
        <v>18</v>
      </c>
    </row>
    <row r="269" spans="1:7" hidden="1" x14ac:dyDescent="0.3">
      <c r="A269" t="s">
        <v>23</v>
      </c>
      <c r="B269">
        <v>1</v>
      </c>
      <c r="C269" t="s">
        <v>37</v>
      </c>
      <c r="D269" t="s">
        <v>2</v>
      </c>
      <c r="E269" t="s">
        <v>30</v>
      </c>
      <c r="F269" t="s">
        <v>31</v>
      </c>
      <c r="G269">
        <v>49</v>
      </c>
    </row>
    <row r="270" spans="1:7" hidden="1" x14ac:dyDescent="0.3">
      <c r="A270" t="s">
        <v>23</v>
      </c>
      <c r="B270">
        <v>1</v>
      </c>
      <c r="C270" t="s">
        <v>37</v>
      </c>
      <c r="D270" t="s">
        <v>2</v>
      </c>
      <c r="E270" t="s">
        <v>30</v>
      </c>
      <c r="F270" t="s">
        <v>32</v>
      </c>
      <c r="G270">
        <v>10</v>
      </c>
    </row>
    <row r="271" spans="1:7" hidden="1" x14ac:dyDescent="0.3">
      <c r="A271" t="s">
        <v>23</v>
      </c>
      <c r="B271">
        <v>1</v>
      </c>
      <c r="C271" t="s">
        <v>37</v>
      </c>
      <c r="D271" t="s">
        <v>2</v>
      </c>
      <c r="E271" t="s">
        <v>30</v>
      </c>
      <c r="F271" t="s">
        <v>33</v>
      </c>
      <c r="G271">
        <v>18</v>
      </c>
    </row>
    <row r="272" spans="1:7" x14ac:dyDescent="0.3">
      <c r="A272" t="s">
        <v>23</v>
      </c>
      <c r="B272">
        <v>1</v>
      </c>
      <c r="C272" t="s">
        <v>37</v>
      </c>
      <c r="D272" t="s">
        <v>1</v>
      </c>
      <c r="E272" t="s">
        <v>28</v>
      </c>
      <c r="F272" t="s">
        <v>31</v>
      </c>
      <c r="G272">
        <v>1</v>
      </c>
    </row>
    <row r="273" spans="1:7" x14ac:dyDescent="0.3">
      <c r="A273" t="s">
        <v>23</v>
      </c>
      <c r="B273">
        <v>1</v>
      </c>
      <c r="C273" t="s">
        <v>37</v>
      </c>
      <c r="D273" t="s">
        <v>1</v>
      </c>
      <c r="E273" t="s">
        <v>28</v>
      </c>
      <c r="F273" t="s">
        <v>32</v>
      </c>
      <c r="G273">
        <v>1</v>
      </c>
    </row>
    <row r="274" spans="1:7" x14ac:dyDescent="0.3">
      <c r="A274" t="s">
        <v>23</v>
      </c>
      <c r="B274">
        <v>1</v>
      </c>
      <c r="C274" t="s">
        <v>37</v>
      </c>
      <c r="D274" t="s">
        <v>1</v>
      </c>
      <c r="E274" t="s">
        <v>28</v>
      </c>
      <c r="F274" t="s">
        <v>33</v>
      </c>
      <c r="G274">
        <v>2</v>
      </c>
    </row>
    <row r="275" spans="1:7" x14ac:dyDescent="0.3">
      <c r="A275" t="s">
        <v>23</v>
      </c>
      <c r="B275">
        <v>1</v>
      </c>
      <c r="C275" t="s">
        <v>37</v>
      </c>
      <c r="D275" t="s">
        <v>1</v>
      </c>
      <c r="E275" t="s">
        <v>29</v>
      </c>
      <c r="F275" t="s">
        <v>31</v>
      </c>
      <c r="G275">
        <v>2</v>
      </c>
    </row>
    <row r="276" spans="1:7" x14ac:dyDescent="0.3">
      <c r="A276" t="s">
        <v>23</v>
      </c>
      <c r="B276">
        <v>1</v>
      </c>
      <c r="C276" t="s">
        <v>37</v>
      </c>
      <c r="D276" t="s">
        <v>1</v>
      </c>
      <c r="E276" t="s">
        <v>29</v>
      </c>
      <c r="F276" t="s">
        <v>32</v>
      </c>
      <c r="G276">
        <v>0</v>
      </c>
    </row>
    <row r="277" spans="1:7" x14ac:dyDescent="0.3">
      <c r="A277" t="s">
        <v>23</v>
      </c>
      <c r="B277">
        <v>1</v>
      </c>
      <c r="C277" t="s">
        <v>37</v>
      </c>
      <c r="D277" t="s">
        <v>1</v>
      </c>
      <c r="E277" t="s">
        <v>29</v>
      </c>
      <c r="F277" t="s">
        <v>33</v>
      </c>
      <c r="G277">
        <v>0</v>
      </c>
    </row>
    <row r="278" spans="1:7" x14ac:dyDescent="0.3">
      <c r="A278" t="s">
        <v>23</v>
      </c>
      <c r="B278">
        <v>1</v>
      </c>
      <c r="C278" t="s">
        <v>37</v>
      </c>
      <c r="D278" t="s">
        <v>1</v>
      </c>
      <c r="E278" t="s">
        <v>30</v>
      </c>
      <c r="F278" t="s">
        <v>31</v>
      </c>
      <c r="G278">
        <v>10</v>
      </c>
    </row>
    <row r="279" spans="1:7" x14ac:dyDescent="0.3">
      <c r="A279" t="s">
        <v>23</v>
      </c>
      <c r="B279">
        <v>1</v>
      </c>
      <c r="C279" t="s">
        <v>37</v>
      </c>
      <c r="D279" t="s">
        <v>1</v>
      </c>
      <c r="E279" t="s">
        <v>30</v>
      </c>
      <c r="F279" t="s">
        <v>32</v>
      </c>
      <c r="G279">
        <v>2</v>
      </c>
    </row>
    <row r="280" spans="1:7" x14ac:dyDescent="0.3">
      <c r="A280" t="s">
        <v>23</v>
      </c>
      <c r="B280">
        <v>1</v>
      </c>
      <c r="C280" t="s">
        <v>37</v>
      </c>
      <c r="D280" t="s">
        <v>1</v>
      </c>
      <c r="E280" t="s">
        <v>30</v>
      </c>
      <c r="F280" t="s">
        <v>33</v>
      </c>
      <c r="G280">
        <v>1</v>
      </c>
    </row>
    <row r="281" spans="1:7" x14ac:dyDescent="0.3">
      <c r="A281" t="s">
        <v>23</v>
      </c>
      <c r="B281">
        <v>1</v>
      </c>
      <c r="C281" t="s">
        <v>37</v>
      </c>
      <c r="D281" t="s">
        <v>0</v>
      </c>
      <c r="E281" t="s">
        <v>28</v>
      </c>
      <c r="F281" t="s">
        <v>31</v>
      </c>
      <c r="G281">
        <v>1</v>
      </c>
    </row>
    <row r="282" spans="1:7" x14ac:dyDescent="0.3">
      <c r="A282" t="s">
        <v>23</v>
      </c>
      <c r="B282">
        <v>1</v>
      </c>
      <c r="C282" t="s">
        <v>37</v>
      </c>
      <c r="D282" t="s">
        <v>0</v>
      </c>
      <c r="E282" t="s">
        <v>28</v>
      </c>
      <c r="F282" t="s">
        <v>32</v>
      </c>
      <c r="G282">
        <v>0</v>
      </c>
    </row>
    <row r="283" spans="1:7" x14ac:dyDescent="0.3">
      <c r="A283" t="s">
        <v>23</v>
      </c>
      <c r="B283">
        <v>1</v>
      </c>
      <c r="C283" t="s">
        <v>37</v>
      </c>
      <c r="D283" t="s">
        <v>0</v>
      </c>
      <c r="E283" t="s">
        <v>28</v>
      </c>
      <c r="F283" t="s">
        <v>33</v>
      </c>
      <c r="G283">
        <v>1</v>
      </c>
    </row>
    <row r="284" spans="1:7" x14ac:dyDescent="0.3">
      <c r="A284" t="s">
        <v>23</v>
      </c>
      <c r="B284">
        <v>1</v>
      </c>
      <c r="C284" t="s">
        <v>37</v>
      </c>
      <c r="D284" t="s">
        <v>0</v>
      </c>
      <c r="E284" t="s">
        <v>29</v>
      </c>
      <c r="F284" t="s">
        <v>31</v>
      </c>
      <c r="G284">
        <v>0</v>
      </c>
    </row>
    <row r="285" spans="1:7" x14ac:dyDescent="0.3">
      <c r="A285" t="s">
        <v>23</v>
      </c>
      <c r="B285">
        <v>1</v>
      </c>
      <c r="C285" t="s">
        <v>37</v>
      </c>
      <c r="D285" t="s">
        <v>0</v>
      </c>
      <c r="E285" t="s">
        <v>29</v>
      </c>
      <c r="F285" t="s">
        <v>32</v>
      </c>
      <c r="G285">
        <v>0</v>
      </c>
    </row>
    <row r="286" spans="1:7" x14ac:dyDescent="0.3">
      <c r="A286" t="s">
        <v>23</v>
      </c>
      <c r="B286">
        <v>1</v>
      </c>
      <c r="C286" t="s">
        <v>37</v>
      </c>
      <c r="D286" t="s">
        <v>0</v>
      </c>
      <c r="E286" t="s">
        <v>29</v>
      </c>
      <c r="F286" t="s">
        <v>33</v>
      </c>
      <c r="G286">
        <v>1</v>
      </c>
    </row>
    <row r="287" spans="1:7" x14ac:dyDescent="0.3">
      <c r="A287" t="s">
        <v>23</v>
      </c>
      <c r="B287">
        <v>1</v>
      </c>
      <c r="C287" t="s">
        <v>37</v>
      </c>
      <c r="D287" t="s">
        <v>0</v>
      </c>
      <c r="E287" t="s">
        <v>30</v>
      </c>
      <c r="F287" t="s">
        <v>31</v>
      </c>
      <c r="G287">
        <v>0</v>
      </c>
    </row>
    <row r="288" spans="1:7" x14ac:dyDescent="0.3">
      <c r="A288" t="s">
        <v>23</v>
      </c>
      <c r="B288">
        <v>1</v>
      </c>
      <c r="C288" t="s">
        <v>37</v>
      </c>
      <c r="D288" t="s">
        <v>0</v>
      </c>
      <c r="E288" t="s">
        <v>30</v>
      </c>
      <c r="F288" t="s">
        <v>32</v>
      </c>
      <c r="G288">
        <v>0</v>
      </c>
    </row>
    <row r="289" spans="1:7" x14ac:dyDescent="0.3">
      <c r="A289" t="s">
        <v>23</v>
      </c>
      <c r="B289">
        <v>1</v>
      </c>
      <c r="C289" t="s">
        <v>37</v>
      </c>
      <c r="D289" t="s">
        <v>0</v>
      </c>
      <c r="E289" t="s">
        <v>30</v>
      </c>
      <c r="F289" t="s">
        <v>33</v>
      </c>
      <c r="G289">
        <v>0</v>
      </c>
    </row>
    <row r="290" spans="1:7" x14ac:dyDescent="0.3">
      <c r="A290" t="s">
        <v>23</v>
      </c>
      <c r="B290">
        <v>2</v>
      </c>
      <c r="C290" t="s">
        <v>36</v>
      </c>
      <c r="D290" t="s">
        <v>3</v>
      </c>
      <c r="E290" t="s">
        <v>28</v>
      </c>
      <c r="F290" t="s">
        <v>31</v>
      </c>
      <c r="G290">
        <v>147</v>
      </c>
    </row>
    <row r="291" spans="1:7" x14ac:dyDescent="0.3">
      <c r="A291" t="s">
        <v>23</v>
      </c>
      <c r="B291">
        <v>2</v>
      </c>
      <c r="C291" t="s">
        <v>36</v>
      </c>
      <c r="D291" t="s">
        <v>3</v>
      </c>
      <c r="E291" t="s">
        <v>28</v>
      </c>
      <c r="F291" t="s">
        <v>32</v>
      </c>
      <c r="G291">
        <v>14</v>
      </c>
    </row>
    <row r="292" spans="1:7" x14ac:dyDescent="0.3">
      <c r="A292" t="s">
        <v>23</v>
      </c>
      <c r="B292">
        <v>2</v>
      </c>
      <c r="C292" t="s">
        <v>36</v>
      </c>
      <c r="D292" t="s">
        <v>3</v>
      </c>
      <c r="E292" t="s">
        <v>28</v>
      </c>
      <c r="F292" t="s">
        <v>33</v>
      </c>
      <c r="G292">
        <v>317</v>
      </c>
    </row>
    <row r="293" spans="1:7" x14ac:dyDescent="0.3">
      <c r="A293" t="s">
        <v>23</v>
      </c>
      <c r="B293">
        <v>2</v>
      </c>
      <c r="C293" t="s">
        <v>36</v>
      </c>
      <c r="D293" t="s">
        <v>3</v>
      </c>
      <c r="E293" t="s">
        <v>29</v>
      </c>
      <c r="F293" t="s">
        <v>31</v>
      </c>
      <c r="G293">
        <v>290</v>
      </c>
    </row>
    <row r="294" spans="1:7" x14ac:dyDescent="0.3">
      <c r="A294" t="s">
        <v>23</v>
      </c>
      <c r="B294">
        <v>2</v>
      </c>
      <c r="C294" t="s">
        <v>36</v>
      </c>
      <c r="D294" t="s">
        <v>3</v>
      </c>
      <c r="E294" t="s">
        <v>29</v>
      </c>
      <c r="F294" t="s">
        <v>32</v>
      </c>
      <c r="G294">
        <v>61</v>
      </c>
    </row>
    <row r="295" spans="1:7" x14ac:dyDescent="0.3">
      <c r="A295" t="s">
        <v>23</v>
      </c>
      <c r="B295">
        <v>2</v>
      </c>
      <c r="C295" t="s">
        <v>36</v>
      </c>
      <c r="D295" t="s">
        <v>3</v>
      </c>
      <c r="E295" t="s">
        <v>29</v>
      </c>
      <c r="F295" t="s">
        <v>33</v>
      </c>
      <c r="G295">
        <v>303</v>
      </c>
    </row>
    <row r="296" spans="1:7" x14ac:dyDescent="0.3">
      <c r="A296" t="s">
        <v>23</v>
      </c>
      <c r="B296">
        <v>2</v>
      </c>
      <c r="C296" t="s">
        <v>36</v>
      </c>
      <c r="D296" t="s">
        <v>3</v>
      </c>
      <c r="E296" t="s">
        <v>30</v>
      </c>
      <c r="F296" t="s">
        <v>31</v>
      </c>
      <c r="G296">
        <v>241</v>
      </c>
    </row>
    <row r="297" spans="1:7" x14ac:dyDescent="0.3">
      <c r="A297" t="s">
        <v>23</v>
      </c>
      <c r="B297">
        <v>2</v>
      </c>
      <c r="C297" t="s">
        <v>36</v>
      </c>
      <c r="D297" t="s">
        <v>3</v>
      </c>
      <c r="E297" t="s">
        <v>30</v>
      </c>
      <c r="F297" t="s">
        <v>32</v>
      </c>
      <c r="G297">
        <v>41</v>
      </c>
    </row>
    <row r="298" spans="1:7" x14ac:dyDescent="0.3">
      <c r="A298" t="s">
        <v>23</v>
      </c>
      <c r="B298">
        <v>2</v>
      </c>
      <c r="C298" t="s">
        <v>36</v>
      </c>
      <c r="D298" t="s">
        <v>3</v>
      </c>
      <c r="E298" t="s">
        <v>30</v>
      </c>
      <c r="F298" t="s">
        <v>33</v>
      </c>
      <c r="G298">
        <v>144</v>
      </c>
    </row>
    <row r="299" spans="1:7" hidden="1" x14ac:dyDescent="0.3">
      <c r="A299" t="s">
        <v>23</v>
      </c>
      <c r="B299">
        <v>2</v>
      </c>
      <c r="C299" t="s">
        <v>36</v>
      </c>
      <c r="D299" t="s">
        <v>2</v>
      </c>
      <c r="E299" t="s">
        <v>28</v>
      </c>
      <c r="F299" t="s">
        <v>31</v>
      </c>
      <c r="G299">
        <v>154</v>
      </c>
    </row>
    <row r="300" spans="1:7" hidden="1" x14ac:dyDescent="0.3">
      <c r="A300" t="s">
        <v>23</v>
      </c>
      <c r="B300">
        <v>2</v>
      </c>
      <c r="C300" t="s">
        <v>36</v>
      </c>
      <c r="D300" t="s">
        <v>2</v>
      </c>
      <c r="E300" t="s">
        <v>28</v>
      </c>
      <c r="F300" t="s">
        <v>32</v>
      </c>
      <c r="G300">
        <v>15</v>
      </c>
    </row>
    <row r="301" spans="1:7" hidden="1" x14ac:dyDescent="0.3">
      <c r="A301" t="s">
        <v>23</v>
      </c>
      <c r="B301">
        <v>2</v>
      </c>
      <c r="C301" t="s">
        <v>36</v>
      </c>
      <c r="D301" t="s">
        <v>2</v>
      </c>
      <c r="E301" t="s">
        <v>28</v>
      </c>
      <c r="F301" t="s">
        <v>33</v>
      </c>
      <c r="G301">
        <v>339</v>
      </c>
    </row>
    <row r="302" spans="1:7" hidden="1" x14ac:dyDescent="0.3">
      <c r="A302" t="s">
        <v>23</v>
      </c>
      <c r="B302">
        <v>2</v>
      </c>
      <c r="C302" t="s">
        <v>36</v>
      </c>
      <c r="D302" t="s">
        <v>2</v>
      </c>
      <c r="E302" t="s">
        <v>29</v>
      </c>
      <c r="F302" t="s">
        <v>31</v>
      </c>
      <c r="G302">
        <v>328</v>
      </c>
    </row>
    <row r="303" spans="1:7" hidden="1" x14ac:dyDescent="0.3">
      <c r="A303" t="s">
        <v>23</v>
      </c>
      <c r="B303">
        <v>2</v>
      </c>
      <c r="C303" t="s">
        <v>36</v>
      </c>
      <c r="D303" t="s">
        <v>2</v>
      </c>
      <c r="E303" t="s">
        <v>29</v>
      </c>
      <c r="F303" t="s">
        <v>32</v>
      </c>
      <c r="G303">
        <v>68</v>
      </c>
    </row>
    <row r="304" spans="1:7" hidden="1" x14ac:dyDescent="0.3">
      <c r="A304" t="s">
        <v>23</v>
      </c>
      <c r="B304">
        <v>2</v>
      </c>
      <c r="C304" t="s">
        <v>36</v>
      </c>
      <c r="D304" t="s">
        <v>2</v>
      </c>
      <c r="E304" t="s">
        <v>29</v>
      </c>
      <c r="F304" t="s">
        <v>33</v>
      </c>
      <c r="G304">
        <v>328</v>
      </c>
    </row>
    <row r="305" spans="1:7" hidden="1" x14ac:dyDescent="0.3">
      <c r="A305" t="s">
        <v>23</v>
      </c>
      <c r="B305">
        <v>2</v>
      </c>
      <c r="C305" t="s">
        <v>36</v>
      </c>
      <c r="D305" t="s">
        <v>2</v>
      </c>
      <c r="E305" t="s">
        <v>30</v>
      </c>
      <c r="F305" t="s">
        <v>31</v>
      </c>
      <c r="G305">
        <v>285</v>
      </c>
    </row>
    <row r="306" spans="1:7" hidden="1" x14ac:dyDescent="0.3">
      <c r="A306" t="s">
        <v>23</v>
      </c>
      <c r="B306">
        <v>2</v>
      </c>
      <c r="C306" t="s">
        <v>36</v>
      </c>
      <c r="D306" t="s">
        <v>2</v>
      </c>
      <c r="E306" t="s">
        <v>30</v>
      </c>
      <c r="F306" t="s">
        <v>32</v>
      </c>
      <c r="G306">
        <v>50</v>
      </c>
    </row>
    <row r="307" spans="1:7" hidden="1" x14ac:dyDescent="0.3">
      <c r="A307" t="s">
        <v>23</v>
      </c>
      <c r="B307">
        <v>2</v>
      </c>
      <c r="C307" t="s">
        <v>36</v>
      </c>
      <c r="D307" t="s">
        <v>2</v>
      </c>
      <c r="E307" t="s">
        <v>30</v>
      </c>
      <c r="F307" t="s">
        <v>33</v>
      </c>
      <c r="G307">
        <v>170</v>
      </c>
    </row>
    <row r="308" spans="1:7" x14ac:dyDescent="0.3">
      <c r="A308" t="s">
        <v>23</v>
      </c>
      <c r="B308">
        <v>2</v>
      </c>
      <c r="C308" t="s">
        <v>36</v>
      </c>
      <c r="D308" t="s">
        <v>1</v>
      </c>
      <c r="E308" t="s">
        <v>28</v>
      </c>
      <c r="F308" t="s">
        <v>31</v>
      </c>
      <c r="G308">
        <v>7</v>
      </c>
    </row>
    <row r="309" spans="1:7" x14ac:dyDescent="0.3">
      <c r="A309" t="s">
        <v>23</v>
      </c>
      <c r="B309">
        <v>2</v>
      </c>
      <c r="C309" t="s">
        <v>36</v>
      </c>
      <c r="D309" t="s">
        <v>1</v>
      </c>
      <c r="E309" t="s">
        <v>28</v>
      </c>
      <c r="F309" t="s">
        <v>32</v>
      </c>
      <c r="G309">
        <v>1</v>
      </c>
    </row>
    <row r="310" spans="1:7" x14ac:dyDescent="0.3">
      <c r="A310" t="s">
        <v>23</v>
      </c>
      <c r="B310">
        <v>2</v>
      </c>
      <c r="C310" t="s">
        <v>36</v>
      </c>
      <c r="D310" t="s">
        <v>1</v>
      </c>
      <c r="E310" t="s">
        <v>28</v>
      </c>
      <c r="F310" t="s">
        <v>33</v>
      </c>
      <c r="G310">
        <v>22</v>
      </c>
    </row>
    <row r="311" spans="1:7" x14ac:dyDescent="0.3">
      <c r="A311" t="s">
        <v>23</v>
      </c>
      <c r="B311">
        <v>2</v>
      </c>
      <c r="C311" t="s">
        <v>36</v>
      </c>
      <c r="D311" t="s">
        <v>1</v>
      </c>
      <c r="E311" t="s">
        <v>29</v>
      </c>
      <c r="F311" t="s">
        <v>31</v>
      </c>
      <c r="G311">
        <v>38</v>
      </c>
    </row>
    <row r="312" spans="1:7" x14ac:dyDescent="0.3">
      <c r="A312" t="s">
        <v>23</v>
      </c>
      <c r="B312">
        <v>2</v>
      </c>
      <c r="C312" t="s">
        <v>36</v>
      </c>
      <c r="D312" t="s">
        <v>1</v>
      </c>
      <c r="E312" t="s">
        <v>29</v>
      </c>
      <c r="F312" t="s">
        <v>32</v>
      </c>
      <c r="G312">
        <v>7</v>
      </c>
    </row>
    <row r="313" spans="1:7" x14ac:dyDescent="0.3">
      <c r="A313" t="s">
        <v>23</v>
      </c>
      <c r="B313">
        <v>2</v>
      </c>
      <c r="C313" t="s">
        <v>36</v>
      </c>
      <c r="D313" t="s">
        <v>1</v>
      </c>
      <c r="E313" t="s">
        <v>29</v>
      </c>
      <c r="F313" t="s">
        <v>33</v>
      </c>
      <c r="G313">
        <v>25</v>
      </c>
    </row>
    <row r="314" spans="1:7" x14ac:dyDescent="0.3">
      <c r="A314" t="s">
        <v>23</v>
      </c>
      <c r="B314">
        <v>2</v>
      </c>
      <c r="C314" t="s">
        <v>36</v>
      </c>
      <c r="D314" t="s">
        <v>1</v>
      </c>
      <c r="E314" t="s">
        <v>30</v>
      </c>
      <c r="F314" t="s">
        <v>31</v>
      </c>
      <c r="G314">
        <v>44</v>
      </c>
    </row>
    <row r="315" spans="1:7" x14ac:dyDescent="0.3">
      <c r="A315" t="s">
        <v>23</v>
      </c>
      <c r="B315">
        <v>2</v>
      </c>
      <c r="C315" t="s">
        <v>36</v>
      </c>
      <c r="D315" t="s">
        <v>1</v>
      </c>
      <c r="E315" t="s">
        <v>30</v>
      </c>
      <c r="F315" t="s">
        <v>32</v>
      </c>
      <c r="G315">
        <v>9</v>
      </c>
    </row>
    <row r="316" spans="1:7" x14ac:dyDescent="0.3">
      <c r="A316" t="s">
        <v>23</v>
      </c>
      <c r="B316">
        <v>2</v>
      </c>
      <c r="C316" t="s">
        <v>36</v>
      </c>
      <c r="D316" t="s">
        <v>1</v>
      </c>
      <c r="E316" t="s">
        <v>30</v>
      </c>
      <c r="F316" t="s">
        <v>33</v>
      </c>
      <c r="G316">
        <v>26</v>
      </c>
    </row>
    <row r="317" spans="1:7" x14ac:dyDescent="0.3">
      <c r="A317" t="s">
        <v>23</v>
      </c>
      <c r="B317">
        <v>2</v>
      </c>
      <c r="C317" t="s">
        <v>36</v>
      </c>
      <c r="D317" t="s">
        <v>0</v>
      </c>
      <c r="E317" t="s">
        <v>28</v>
      </c>
      <c r="F317" t="s">
        <v>31</v>
      </c>
      <c r="G317">
        <v>4</v>
      </c>
    </row>
    <row r="318" spans="1:7" x14ac:dyDescent="0.3">
      <c r="A318" t="s">
        <v>23</v>
      </c>
      <c r="B318">
        <v>2</v>
      </c>
      <c r="C318" t="s">
        <v>36</v>
      </c>
      <c r="D318" t="s">
        <v>0</v>
      </c>
      <c r="E318" t="s">
        <v>28</v>
      </c>
      <c r="F318" t="s">
        <v>32</v>
      </c>
      <c r="G318">
        <v>1</v>
      </c>
    </row>
    <row r="319" spans="1:7" x14ac:dyDescent="0.3">
      <c r="A319" t="s">
        <v>23</v>
      </c>
      <c r="B319">
        <v>2</v>
      </c>
      <c r="C319" t="s">
        <v>36</v>
      </c>
      <c r="D319" t="s">
        <v>0</v>
      </c>
      <c r="E319" t="s">
        <v>28</v>
      </c>
      <c r="F319" t="s">
        <v>33</v>
      </c>
      <c r="G319">
        <v>5</v>
      </c>
    </row>
    <row r="320" spans="1:7" x14ac:dyDescent="0.3">
      <c r="A320" t="s">
        <v>23</v>
      </c>
      <c r="B320">
        <v>2</v>
      </c>
      <c r="C320" t="s">
        <v>36</v>
      </c>
      <c r="D320" t="s">
        <v>0</v>
      </c>
      <c r="E320" t="s">
        <v>29</v>
      </c>
      <c r="F320" t="s">
        <v>31</v>
      </c>
      <c r="G320">
        <v>14</v>
      </c>
    </row>
    <row r="321" spans="1:7" x14ac:dyDescent="0.3">
      <c r="A321" t="s">
        <v>23</v>
      </c>
      <c r="B321">
        <v>2</v>
      </c>
      <c r="C321" t="s">
        <v>36</v>
      </c>
      <c r="D321" t="s">
        <v>0</v>
      </c>
      <c r="E321" t="s">
        <v>29</v>
      </c>
      <c r="F321" t="s">
        <v>32</v>
      </c>
      <c r="G321">
        <v>3</v>
      </c>
    </row>
    <row r="322" spans="1:7" x14ac:dyDescent="0.3">
      <c r="A322" t="s">
        <v>23</v>
      </c>
      <c r="B322">
        <v>2</v>
      </c>
      <c r="C322" t="s">
        <v>36</v>
      </c>
      <c r="D322" t="s">
        <v>0</v>
      </c>
      <c r="E322" t="s">
        <v>29</v>
      </c>
      <c r="F322" t="s">
        <v>33</v>
      </c>
      <c r="G322">
        <v>7</v>
      </c>
    </row>
    <row r="323" spans="1:7" x14ac:dyDescent="0.3">
      <c r="A323" t="s">
        <v>23</v>
      </c>
      <c r="B323">
        <v>2</v>
      </c>
      <c r="C323" t="s">
        <v>36</v>
      </c>
      <c r="D323" t="s">
        <v>0</v>
      </c>
      <c r="E323" t="s">
        <v>30</v>
      </c>
      <c r="F323" t="s">
        <v>31</v>
      </c>
      <c r="G323">
        <v>27</v>
      </c>
    </row>
    <row r="324" spans="1:7" x14ac:dyDescent="0.3">
      <c r="A324" t="s">
        <v>23</v>
      </c>
      <c r="B324">
        <v>2</v>
      </c>
      <c r="C324" t="s">
        <v>36</v>
      </c>
      <c r="D324" t="s">
        <v>0</v>
      </c>
      <c r="E324" t="s">
        <v>30</v>
      </c>
      <c r="F324" t="s">
        <v>32</v>
      </c>
      <c r="G324">
        <v>5</v>
      </c>
    </row>
    <row r="325" spans="1:7" x14ac:dyDescent="0.3">
      <c r="A325" t="s">
        <v>23</v>
      </c>
      <c r="B325">
        <v>2</v>
      </c>
      <c r="C325" t="s">
        <v>36</v>
      </c>
      <c r="D325" t="s">
        <v>0</v>
      </c>
      <c r="E325" t="s">
        <v>30</v>
      </c>
      <c r="F325" t="s">
        <v>33</v>
      </c>
      <c r="G325">
        <v>11</v>
      </c>
    </row>
    <row r="326" spans="1:7" x14ac:dyDescent="0.3">
      <c r="A326" t="s">
        <v>23</v>
      </c>
      <c r="B326">
        <v>2</v>
      </c>
      <c r="C326" t="s">
        <v>37</v>
      </c>
      <c r="D326" t="s">
        <v>3</v>
      </c>
      <c r="E326" t="s">
        <v>28</v>
      </c>
      <c r="F326" t="s">
        <v>31</v>
      </c>
      <c r="G326">
        <v>17</v>
      </c>
    </row>
    <row r="327" spans="1:7" x14ac:dyDescent="0.3">
      <c r="A327" t="s">
        <v>23</v>
      </c>
      <c r="B327">
        <v>2</v>
      </c>
      <c r="C327" t="s">
        <v>37</v>
      </c>
      <c r="D327" t="s">
        <v>3</v>
      </c>
      <c r="E327" t="s">
        <v>28</v>
      </c>
      <c r="F327" t="s">
        <v>32</v>
      </c>
      <c r="G327">
        <v>4</v>
      </c>
    </row>
    <row r="328" spans="1:7" x14ac:dyDescent="0.3">
      <c r="A328" t="s">
        <v>23</v>
      </c>
      <c r="B328">
        <v>2</v>
      </c>
      <c r="C328" t="s">
        <v>37</v>
      </c>
      <c r="D328" t="s">
        <v>3</v>
      </c>
      <c r="E328" t="s">
        <v>28</v>
      </c>
      <c r="F328" t="s">
        <v>33</v>
      </c>
      <c r="G328">
        <v>108</v>
      </c>
    </row>
    <row r="329" spans="1:7" x14ac:dyDescent="0.3">
      <c r="A329" t="s">
        <v>23</v>
      </c>
      <c r="B329">
        <v>2</v>
      </c>
      <c r="C329" t="s">
        <v>37</v>
      </c>
      <c r="D329" t="s">
        <v>3</v>
      </c>
      <c r="E329" t="s">
        <v>29</v>
      </c>
      <c r="F329" t="s">
        <v>31</v>
      </c>
      <c r="G329">
        <v>18</v>
      </c>
    </row>
    <row r="330" spans="1:7" x14ac:dyDescent="0.3">
      <c r="A330" t="s">
        <v>23</v>
      </c>
      <c r="B330">
        <v>2</v>
      </c>
      <c r="C330" t="s">
        <v>37</v>
      </c>
      <c r="D330" t="s">
        <v>3</v>
      </c>
      <c r="E330" t="s">
        <v>29</v>
      </c>
      <c r="F330" t="s">
        <v>32</v>
      </c>
      <c r="G330">
        <v>2</v>
      </c>
    </row>
    <row r="331" spans="1:7" x14ac:dyDescent="0.3">
      <c r="A331" t="s">
        <v>23</v>
      </c>
      <c r="B331">
        <v>2</v>
      </c>
      <c r="C331" t="s">
        <v>37</v>
      </c>
      <c r="D331" t="s">
        <v>3</v>
      </c>
      <c r="E331" t="s">
        <v>29</v>
      </c>
      <c r="F331" t="s">
        <v>33</v>
      </c>
      <c r="G331">
        <v>70</v>
      </c>
    </row>
    <row r="332" spans="1:7" x14ac:dyDescent="0.3">
      <c r="A332" t="s">
        <v>23</v>
      </c>
      <c r="B332">
        <v>2</v>
      </c>
      <c r="C332" t="s">
        <v>37</v>
      </c>
      <c r="D332" t="s">
        <v>3</v>
      </c>
      <c r="E332" t="s">
        <v>30</v>
      </c>
      <c r="F332" t="s">
        <v>31</v>
      </c>
      <c r="G332">
        <v>21</v>
      </c>
    </row>
    <row r="333" spans="1:7" x14ac:dyDescent="0.3">
      <c r="A333" t="s">
        <v>23</v>
      </c>
      <c r="B333">
        <v>2</v>
      </c>
      <c r="C333" t="s">
        <v>37</v>
      </c>
      <c r="D333" t="s">
        <v>3</v>
      </c>
      <c r="E333" t="s">
        <v>30</v>
      </c>
      <c r="F333" t="s">
        <v>32</v>
      </c>
      <c r="G333">
        <v>9</v>
      </c>
    </row>
    <row r="334" spans="1:7" x14ac:dyDescent="0.3">
      <c r="A334" t="s">
        <v>23</v>
      </c>
      <c r="B334">
        <v>2</v>
      </c>
      <c r="C334" t="s">
        <v>37</v>
      </c>
      <c r="D334" t="s">
        <v>3</v>
      </c>
      <c r="E334" t="s">
        <v>30</v>
      </c>
      <c r="F334" t="s">
        <v>33</v>
      </c>
      <c r="G334">
        <v>50</v>
      </c>
    </row>
    <row r="335" spans="1:7" hidden="1" x14ac:dyDescent="0.3">
      <c r="A335" t="s">
        <v>23</v>
      </c>
      <c r="B335">
        <v>2</v>
      </c>
      <c r="C335" t="s">
        <v>37</v>
      </c>
      <c r="D335" t="s">
        <v>2</v>
      </c>
      <c r="E335" t="s">
        <v>28</v>
      </c>
      <c r="F335" t="s">
        <v>31</v>
      </c>
      <c r="G335">
        <v>18</v>
      </c>
    </row>
    <row r="336" spans="1:7" hidden="1" x14ac:dyDescent="0.3">
      <c r="A336" t="s">
        <v>23</v>
      </c>
      <c r="B336">
        <v>2</v>
      </c>
      <c r="C336" t="s">
        <v>37</v>
      </c>
      <c r="D336" t="s">
        <v>2</v>
      </c>
      <c r="E336" t="s">
        <v>28</v>
      </c>
      <c r="F336" t="s">
        <v>32</v>
      </c>
      <c r="G336">
        <v>4</v>
      </c>
    </row>
    <row r="337" spans="1:7" hidden="1" x14ac:dyDescent="0.3">
      <c r="A337" t="s">
        <v>23</v>
      </c>
      <c r="B337">
        <v>2</v>
      </c>
      <c r="C337" t="s">
        <v>37</v>
      </c>
      <c r="D337" t="s">
        <v>2</v>
      </c>
      <c r="E337" t="s">
        <v>28</v>
      </c>
      <c r="F337" t="s">
        <v>33</v>
      </c>
      <c r="G337">
        <v>110</v>
      </c>
    </row>
    <row r="338" spans="1:7" hidden="1" x14ac:dyDescent="0.3">
      <c r="A338" t="s">
        <v>23</v>
      </c>
      <c r="B338">
        <v>2</v>
      </c>
      <c r="C338" t="s">
        <v>37</v>
      </c>
      <c r="D338" t="s">
        <v>2</v>
      </c>
      <c r="E338" t="s">
        <v>29</v>
      </c>
      <c r="F338" t="s">
        <v>31</v>
      </c>
      <c r="G338">
        <v>18</v>
      </c>
    </row>
    <row r="339" spans="1:7" hidden="1" x14ac:dyDescent="0.3">
      <c r="A339" t="s">
        <v>23</v>
      </c>
      <c r="B339">
        <v>2</v>
      </c>
      <c r="C339" t="s">
        <v>37</v>
      </c>
      <c r="D339" t="s">
        <v>2</v>
      </c>
      <c r="E339" t="s">
        <v>29</v>
      </c>
      <c r="F339" t="s">
        <v>32</v>
      </c>
      <c r="G339">
        <v>3</v>
      </c>
    </row>
    <row r="340" spans="1:7" hidden="1" x14ac:dyDescent="0.3">
      <c r="A340" t="s">
        <v>23</v>
      </c>
      <c r="B340">
        <v>2</v>
      </c>
      <c r="C340" t="s">
        <v>37</v>
      </c>
      <c r="D340" t="s">
        <v>2</v>
      </c>
      <c r="E340" t="s">
        <v>29</v>
      </c>
      <c r="F340" t="s">
        <v>33</v>
      </c>
      <c r="G340">
        <v>73</v>
      </c>
    </row>
    <row r="341" spans="1:7" hidden="1" x14ac:dyDescent="0.3">
      <c r="A341" t="s">
        <v>23</v>
      </c>
      <c r="B341">
        <v>2</v>
      </c>
      <c r="C341" t="s">
        <v>37</v>
      </c>
      <c r="D341" t="s">
        <v>2</v>
      </c>
      <c r="E341" t="s">
        <v>30</v>
      </c>
      <c r="F341" t="s">
        <v>31</v>
      </c>
      <c r="G341">
        <v>25</v>
      </c>
    </row>
    <row r="342" spans="1:7" hidden="1" x14ac:dyDescent="0.3">
      <c r="A342" t="s">
        <v>23</v>
      </c>
      <c r="B342">
        <v>2</v>
      </c>
      <c r="C342" t="s">
        <v>37</v>
      </c>
      <c r="D342" t="s">
        <v>2</v>
      </c>
      <c r="E342" t="s">
        <v>30</v>
      </c>
      <c r="F342" t="s">
        <v>32</v>
      </c>
      <c r="G342">
        <v>9</v>
      </c>
    </row>
    <row r="343" spans="1:7" hidden="1" x14ac:dyDescent="0.3">
      <c r="A343" t="s">
        <v>23</v>
      </c>
      <c r="B343">
        <v>2</v>
      </c>
      <c r="C343" t="s">
        <v>37</v>
      </c>
      <c r="D343" t="s">
        <v>2</v>
      </c>
      <c r="E343" t="s">
        <v>30</v>
      </c>
      <c r="F343" t="s">
        <v>33</v>
      </c>
      <c r="G343">
        <v>55</v>
      </c>
    </row>
    <row r="344" spans="1:7" x14ac:dyDescent="0.3">
      <c r="A344" t="s">
        <v>23</v>
      </c>
      <c r="B344">
        <v>2</v>
      </c>
      <c r="C344" t="s">
        <v>37</v>
      </c>
      <c r="D344" t="s">
        <v>1</v>
      </c>
      <c r="E344" t="s">
        <v>28</v>
      </c>
      <c r="F344" t="s">
        <v>31</v>
      </c>
      <c r="G344">
        <v>1</v>
      </c>
    </row>
    <row r="345" spans="1:7" x14ac:dyDescent="0.3">
      <c r="A345" t="s">
        <v>23</v>
      </c>
      <c r="B345">
        <v>2</v>
      </c>
      <c r="C345" t="s">
        <v>37</v>
      </c>
      <c r="D345" t="s">
        <v>1</v>
      </c>
      <c r="E345" t="s">
        <v>28</v>
      </c>
      <c r="F345" t="s">
        <v>32</v>
      </c>
      <c r="G345">
        <v>0</v>
      </c>
    </row>
    <row r="346" spans="1:7" x14ac:dyDescent="0.3">
      <c r="A346" t="s">
        <v>23</v>
      </c>
      <c r="B346">
        <v>2</v>
      </c>
      <c r="C346" t="s">
        <v>37</v>
      </c>
      <c r="D346" t="s">
        <v>1</v>
      </c>
      <c r="E346" t="s">
        <v>28</v>
      </c>
      <c r="F346" t="s">
        <v>33</v>
      </c>
      <c r="G346">
        <v>2</v>
      </c>
    </row>
    <row r="347" spans="1:7" x14ac:dyDescent="0.3">
      <c r="A347" t="s">
        <v>23</v>
      </c>
      <c r="B347">
        <v>2</v>
      </c>
      <c r="C347" t="s">
        <v>37</v>
      </c>
      <c r="D347" t="s">
        <v>1</v>
      </c>
      <c r="E347" t="s">
        <v>29</v>
      </c>
      <c r="F347" t="s">
        <v>31</v>
      </c>
      <c r="G347">
        <v>0</v>
      </c>
    </row>
    <row r="348" spans="1:7" x14ac:dyDescent="0.3">
      <c r="A348" t="s">
        <v>23</v>
      </c>
      <c r="B348">
        <v>2</v>
      </c>
      <c r="C348" t="s">
        <v>37</v>
      </c>
      <c r="D348" t="s">
        <v>1</v>
      </c>
      <c r="E348" t="s">
        <v>29</v>
      </c>
      <c r="F348" t="s">
        <v>32</v>
      </c>
      <c r="G348">
        <v>1</v>
      </c>
    </row>
    <row r="349" spans="1:7" x14ac:dyDescent="0.3">
      <c r="A349" t="s">
        <v>23</v>
      </c>
      <c r="B349">
        <v>2</v>
      </c>
      <c r="C349" t="s">
        <v>37</v>
      </c>
      <c r="D349" t="s">
        <v>1</v>
      </c>
      <c r="E349" t="s">
        <v>29</v>
      </c>
      <c r="F349" t="s">
        <v>33</v>
      </c>
      <c r="G349">
        <v>3</v>
      </c>
    </row>
    <row r="350" spans="1:7" x14ac:dyDescent="0.3">
      <c r="A350" t="s">
        <v>23</v>
      </c>
      <c r="B350">
        <v>2</v>
      </c>
      <c r="C350" t="s">
        <v>37</v>
      </c>
      <c r="D350" t="s">
        <v>1</v>
      </c>
      <c r="E350" t="s">
        <v>30</v>
      </c>
      <c r="F350" t="s">
        <v>31</v>
      </c>
      <c r="G350">
        <v>4</v>
      </c>
    </row>
    <row r="351" spans="1:7" x14ac:dyDescent="0.3">
      <c r="A351" t="s">
        <v>23</v>
      </c>
      <c r="B351">
        <v>2</v>
      </c>
      <c r="C351" t="s">
        <v>37</v>
      </c>
      <c r="D351" t="s">
        <v>1</v>
      </c>
      <c r="E351" t="s">
        <v>30</v>
      </c>
      <c r="F351" t="s">
        <v>32</v>
      </c>
      <c r="G351">
        <v>0</v>
      </c>
    </row>
    <row r="352" spans="1:7" x14ac:dyDescent="0.3">
      <c r="A352" t="s">
        <v>23</v>
      </c>
      <c r="B352">
        <v>2</v>
      </c>
      <c r="C352" t="s">
        <v>37</v>
      </c>
      <c r="D352" t="s">
        <v>1</v>
      </c>
      <c r="E352" t="s">
        <v>30</v>
      </c>
      <c r="F352" t="s">
        <v>33</v>
      </c>
      <c r="G352">
        <v>5</v>
      </c>
    </row>
    <row r="353" spans="1:7" x14ac:dyDescent="0.3">
      <c r="A353" t="s">
        <v>23</v>
      </c>
      <c r="B353">
        <v>2</v>
      </c>
      <c r="C353" t="s">
        <v>37</v>
      </c>
      <c r="D353" t="s">
        <v>0</v>
      </c>
      <c r="E353" t="s">
        <v>28</v>
      </c>
      <c r="F353" t="s">
        <v>31</v>
      </c>
      <c r="G353">
        <v>0</v>
      </c>
    </row>
    <row r="354" spans="1:7" x14ac:dyDescent="0.3">
      <c r="A354" t="s">
        <v>23</v>
      </c>
      <c r="B354">
        <v>2</v>
      </c>
      <c r="C354" t="s">
        <v>37</v>
      </c>
      <c r="D354" t="s">
        <v>0</v>
      </c>
      <c r="E354" t="s">
        <v>28</v>
      </c>
      <c r="F354" t="s">
        <v>32</v>
      </c>
      <c r="G354">
        <v>0</v>
      </c>
    </row>
    <row r="355" spans="1:7" x14ac:dyDescent="0.3">
      <c r="A355" t="s">
        <v>23</v>
      </c>
      <c r="B355">
        <v>2</v>
      </c>
      <c r="C355" t="s">
        <v>37</v>
      </c>
      <c r="D355" t="s">
        <v>0</v>
      </c>
      <c r="E355" t="s">
        <v>28</v>
      </c>
      <c r="F355" t="s">
        <v>33</v>
      </c>
      <c r="G355">
        <v>2</v>
      </c>
    </row>
    <row r="356" spans="1:7" x14ac:dyDescent="0.3">
      <c r="A356" t="s">
        <v>23</v>
      </c>
      <c r="B356">
        <v>2</v>
      </c>
      <c r="C356" t="s">
        <v>37</v>
      </c>
      <c r="D356" t="s">
        <v>0</v>
      </c>
      <c r="E356" t="s">
        <v>29</v>
      </c>
      <c r="F356" t="s">
        <v>31</v>
      </c>
      <c r="G356">
        <v>0</v>
      </c>
    </row>
    <row r="357" spans="1:7" x14ac:dyDescent="0.3">
      <c r="A357" t="s">
        <v>23</v>
      </c>
      <c r="B357">
        <v>2</v>
      </c>
      <c r="C357" t="s">
        <v>37</v>
      </c>
      <c r="D357" t="s">
        <v>0</v>
      </c>
      <c r="E357" t="s">
        <v>29</v>
      </c>
      <c r="F357" t="s">
        <v>32</v>
      </c>
      <c r="G357">
        <v>0</v>
      </c>
    </row>
    <row r="358" spans="1:7" x14ac:dyDescent="0.3">
      <c r="A358" t="s">
        <v>23</v>
      </c>
      <c r="B358">
        <v>2</v>
      </c>
      <c r="C358" t="s">
        <v>37</v>
      </c>
      <c r="D358" t="s">
        <v>0</v>
      </c>
      <c r="E358" t="s">
        <v>29</v>
      </c>
      <c r="F358" t="s">
        <v>33</v>
      </c>
      <c r="G358">
        <v>6</v>
      </c>
    </row>
    <row r="359" spans="1:7" x14ac:dyDescent="0.3">
      <c r="A359" t="s">
        <v>23</v>
      </c>
      <c r="B359">
        <v>2</v>
      </c>
      <c r="C359" t="s">
        <v>37</v>
      </c>
      <c r="D359" t="s">
        <v>0</v>
      </c>
      <c r="E359" t="s">
        <v>30</v>
      </c>
      <c r="F359" t="s">
        <v>31</v>
      </c>
      <c r="G359">
        <v>0</v>
      </c>
    </row>
    <row r="360" spans="1:7" x14ac:dyDescent="0.3">
      <c r="A360" t="s">
        <v>23</v>
      </c>
      <c r="B360">
        <v>2</v>
      </c>
      <c r="C360" t="s">
        <v>37</v>
      </c>
      <c r="D360" t="s">
        <v>0</v>
      </c>
      <c r="E360" t="s">
        <v>30</v>
      </c>
      <c r="F360" t="s">
        <v>32</v>
      </c>
      <c r="G360">
        <v>0</v>
      </c>
    </row>
    <row r="361" spans="1:7" x14ac:dyDescent="0.3">
      <c r="A361" t="s">
        <v>23</v>
      </c>
      <c r="B361">
        <v>2</v>
      </c>
      <c r="C361" t="s">
        <v>37</v>
      </c>
      <c r="D361" t="s">
        <v>0</v>
      </c>
      <c r="E361" t="s">
        <v>30</v>
      </c>
      <c r="F361" t="s">
        <v>33</v>
      </c>
      <c r="G361">
        <v>2</v>
      </c>
    </row>
    <row r="362" spans="1:7" x14ac:dyDescent="0.3">
      <c r="A362" t="s">
        <v>23</v>
      </c>
      <c r="B362">
        <v>3</v>
      </c>
      <c r="C362" t="s">
        <v>36</v>
      </c>
      <c r="D362" t="s">
        <v>3</v>
      </c>
      <c r="E362" t="s">
        <v>28</v>
      </c>
      <c r="F362" t="s">
        <v>31</v>
      </c>
      <c r="G362">
        <v>144</v>
      </c>
    </row>
    <row r="363" spans="1:7" x14ac:dyDescent="0.3">
      <c r="A363" t="s">
        <v>23</v>
      </c>
      <c r="B363">
        <v>3</v>
      </c>
      <c r="C363" t="s">
        <v>36</v>
      </c>
      <c r="D363" t="s">
        <v>3</v>
      </c>
      <c r="E363" t="s">
        <v>28</v>
      </c>
      <c r="F363" t="s">
        <v>32</v>
      </c>
      <c r="G363">
        <v>15</v>
      </c>
    </row>
    <row r="364" spans="1:7" x14ac:dyDescent="0.3">
      <c r="A364" t="s">
        <v>23</v>
      </c>
      <c r="B364">
        <v>3</v>
      </c>
      <c r="C364" t="s">
        <v>36</v>
      </c>
      <c r="D364" t="s">
        <v>3</v>
      </c>
      <c r="E364" t="s">
        <v>28</v>
      </c>
      <c r="F364" t="s">
        <v>33</v>
      </c>
      <c r="G364">
        <v>521</v>
      </c>
    </row>
    <row r="365" spans="1:7" x14ac:dyDescent="0.3">
      <c r="A365" t="s">
        <v>23</v>
      </c>
      <c r="B365">
        <v>3</v>
      </c>
      <c r="C365" t="s">
        <v>36</v>
      </c>
      <c r="D365" t="s">
        <v>3</v>
      </c>
      <c r="E365" t="s">
        <v>29</v>
      </c>
      <c r="F365" t="s">
        <v>31</v>
      </c>
      <c r="G365">
        <v>201</v>
      </c>
    </row>
    <row r="366" spans="1:7" x14ac:dyDescent="0.3">
      <c r="A366" t="s">
        <v>23</v>
      </c>
      <c r="B366">
        <v>3</v>
      </c>
      <c r="C366" t="s">
        <v>36</v>
      </c>
      <c r="D366" t="s">
        <v>3</v>
      </c>
      <c r="E366" t="s">
        <v>29</v>
      </c>
      <c r="F366" t="s">
        <v>32</v>
      </c>
      <c r="G366">
        <v>90</v>
      </c>
    </row>
    <row r="367" spans="1:7" x14ac:dyDescent="0.3">
      <c r="A367" t="s">
        <v>23</v>
      </c>
      <c r="B367">
        <v>3</v>
      </c>
      <c r="C367" t="s">
        <v>36</v>
      </c>
      <c r="D367" t="s">
        <v>3</v>
      </c>
      <c r="E367" t="s">
        <v>29</v>
      </c>
      <c r="F367" t="s">
        <v>33</v>
      </c>
      <c r="G367">
        <v>269</v>
      </c>
    </row>
    <row r="368" spans="1:7" x14ac:dyDescent="0.3">
      <c r="A368" t="s">
        <v>23</v>
      </c>
      <c r="B368">
        <v>3</v>
      </c>
      <c r="C368" t="s">
        <v>36</v>
      </c>
      <c r="D368" t="s">
        <v>3</v>
      </c>
      <c r="E368" t="s">
        <v>30</v>
      </c>
      <c r="F368" t="s">
        <v>31</v>
      </c>
      <c r="G368">
        <v>277</v>
      </c>
    </row>
    <row r="369" spans="1:7" x14ac:dyDescent="0.3">
      <c r="A369" t="s">
        <v>23</v>
      </c>
      <c r="B369">
        <v>3</v>
      </c>
      <c r="C369" t="s">
        <v>36</v>
      </c>
      <c r="D369" t="s">
        <v>3</v>
      </c>
      <c r="E369" t="s">
        <v>30</v>
      </c>
      <c r="F369" t="s">
        <v>32</v>
      </c>
      <c r="G369">
        <v>104</v>
      </c>
    </row>
    <row r="370" spans="1:7" x14ac:dyDescent="0.3">
      <c r="A370" t="s">
        <v>23</v>
      </c>
      <c r="B370">
        <v>3</v>
      </c>
      <c r="C370" t="s">
        <v>36</v>
      </c>
      <c r="D370" t="s">
        <v>3</v>
      </c>
      <c r="E370" t="s">
        <v>30</v>
      </c>
      <c r="F370" t="s">
        <v>33</v>
      </c>
      <c r="G370">
        <v>180</v>
      </c>
    </row>
    <row r="371" spans="1:7" hidden="1" x14ac:dyDescent="0.3">
      <c r="A371" t="s">
        <v>23</v>
      </c>
      <c r="B371">
        <v>3</v>
      </c>
      <c r="C371" t="s">
        <v>36</v>
      </c>
      <c r="D371" t="s">
        <v>2</v>
      </c>
      <c r="E371" t="s">
        <v>28</v>
      </c>
      <c r="F371" t="s">
        <v>31</v>
      </c>
      <c r="G371">
        <v>170</v>
      </c>
    </row>
    <row r="372" spans="1:7" hidden="1" x14ac:dyDescent="0.3">
      <c r="A372" t="s">
        <v>23</v>
      </c>
      <c r="B372">
        <v>3</v>
      </c>
      <c r="C372" t="s">
        <v>36</v>
      </c>
      <c r="D372" t="s">
        <v>2</v>
      </c>
      <c r="E372" t="s">
        <v>28</v>
      </c>
      <c r="F372" t="s">
        <v>32</v>
      </c>
      <c r="G372">
        <v>21</v>
      </c>
    </row>
    <row r="373" spans="1:7" hidden="1" x14ac:dyDescent="0.3">
      <c r="A373" t="s">
        <v>23</v>
      </c>
      <c r="B373">
        <v>3</v>
      </c>
      <c r="C373" t="s">
        <v>36</v>
      </c>
      <c r="D373" t="s">
        <v>2</v>
      </c>
      <c r="E373" t="s">
        <v>28</v>
      </c>
      <c r="F373" t="s">
        <v>33</v>
      </c>
      <c r="G373">
        <v>577</v>
      </c>
    </row>
    <row r="374" spans="1:7" hidden="1" x14ac:dyDescent="0.3">
      <c r="A374" t="s">
        <v>23</v>
      </c>
      <c r="B374">
        <v>3</v>
      </c>
      <c r="C374" t="s">
        <v>36</v>
      </c>
      <c r="D374" t="s">
        <v>2</v>
      </c>
      <c r="E374" t="s">
        <v>29</v>
      </c>
      <c r="F374" t="s">
        <v>31</v>
      </c>
      <c r="G374">
        <v>280</v>
      </c>
    </row>
    <row r="375" spans="1:7" hidden="1" x14ac:dyDescent="0.3">
      <c r="A375" t="s">
        <v>23</v>
      </c>
      <c r="B375">
        <v>3</v>
      </c>
      <c r="C375" t="s">
        <v>36</v>
      </c>
      <c r="D375" t="s">
        <v>2</v>
      </c>
      <c r="E375" t="s">
        <v>29</v>
      </c>
      <c r="F375" t="s">
        <v>32</v>
      </c>
      <c r="G375">
        <v>122</v>
      </c>
    </row>
    <row r="376" spans="1:7" hidden="1" x14ac:dyDescent="0.3">
      <c r="A376" t="s">
        <v>23</v>
      </c>
      <c r="B376">
        <v>3</v>
      </c>
      <c r="C376" t="s">
        <v>36</v>
      </c>
      <c r="D376" t="s">
        <v>2</v>
      </c>
      <c r="E376" t="s">
        <v>29</v>
      </c>
      <c r="F376" t="s">
        <v>33</v>
      </c>
      <c r="G376">
        <v>324</v>
      </c>
    </row>
    <row r="377" spans="1:7" hidden="1" x14ac:dyDescent="0.3">
      <c r="A377" t="s">
        <v>23</v>
      </c>
      <c r="B377">
        <v>3</v>
      </c>
      <c r="C377" t="s">
        <v>36</v>
      </c>
      <c r="D377" t="s">
        <v>2</v>
      </c>
      <c r="E377" t="s">
        <v>30</v>
      </c>
      <c r="F377" t="s">
        <v>31</v>
      </c>
      <c r="G377">
        <v>403</v>
      </c>
    </row>
    <row r="378" spans="1:7" hidden="1" x14ac:dyDescent="0.3">
      <c r="A378" t="s">
        <v>23</v>
      </c>
      <c r="B378">
        <v>3</v>
      </c>
      <c r="C378" t="s">
        <v>36</v>
      </c>
      <c r="D378" t="s">
        <v>2</v>
      </c>
      <c r="E378" t="s">
        <v>30</v>
      </c>
      <c r="F378" t="s">
        <v>32</v>
      </c>
      <c r="G378">
        <v>154</v>
      </c>
    </row>
    <row r="379" spans="1:7" hidden="1" x14ac:dyDescent="0.3">
      <c r="A379" t="s">
        <v>23</v>
      </c>
      <c r="B379">
        <v>3</v>
      </c>
      <c r="C379" t="s">
        <v>36</v>
      </c>
      <c r="D379" t="s">
        <v>2</v>
      </c>
      <c r="E379" t="s">
        <v>30</v>
      </c>
      <c r="F379" t="s">
        <v>33</v>
      </c>
      <c r="G379">
        <v>237</v>
      </c>
    </row>
    <row r="380" spans="1:7" x14ac:dyDescent="0.3">
      <c r="A380" t="s">
        <v>23</v>
      </c>
      <c r="B380">
        <v>3</v>
      </c>
      <c r="C380" t="s">
        <v>36</v>
      </c>
      <c r="D380" t="s">
        <v>1</v>
      </c>
      <c r="E380" t="s">
        <v>28</v>
      </c>
      <c r="F380" t="s">
        <v>31</v>
      </c>
      <c r="G380">
        <v>26</v>
      </c>
    </row>
    <row r="381" spans="1:7" x14ac:dyDescent="0.3">
      <c r="A381" t="s">
        <v>23</v>
      </c>
      <c r="B381">
        <v>3</v>
      </c>
      <c r="C381" t="s">
        <v>36</v>
      </c>
      <c r="D381" t="s">
        <v>1</v>
      </c>
      <c r="E381" t="s">
        <v>28</v>
      </c>
      <c r="F381" t="s">
        <v>32</v>
      </c>
      <c r="G381">
        <v>6</v>
      </c>
    </row>
    <row r="382" spans="1:7" x14ac:dyDescent="0.3">
      <c r="A382" t="s">
        <v>23</v>
      </c>
      <c r="B382">
        <v>3</v>
      </c>
      <c r="C382" t="s">
        <v>36</v>
      </c>
      <c r="D382" t="s">
        <v>1</v>
      </c>
      <c r="E382" t="s">
        <v>28</v>
      </c>
      <c r="F382" t="s">
        <v>33</v>
      </c>
      <c r="G382">
        <v>56</v>
      </c>
    </row>
    <row r="383" spans="1:7" x14ac:dyDescent="0.3">
      <c r="A383" t="s">
        <v>23</v>
      </c>
      <c r="B383">
        <v>3</v>
      </c>
      <c r="C383" t="s">
        <v>36</v>
      </c>
      <c r="D383" t="s">
        <v>1</v>
      </c>
      <c r="E383" t="s">
        <v>29</v>
      </c>
      <c r="F383" t="s">
        <v>31</v>
      </c>
      <c r="G383">
        <v>79</v>
      </c>
    </row>
    <row r="384" spans="1:7" x14ac:dyDescent="0.3">
      <c r="A384" t="s">
        <v>23</v>
      </c>
      <c r="B384">
        <v>3</v>
      </c>
      <c r="C384" t="s">
        <v>36</v>
      </c>
      <c r="D384" t="s">
        <v>1</v>
      </c>
      <c r="E384" t="s">
        <v>29</v>
      </c>
      <c r="F384" t="s">
        <v>32</v>
      </c>
      <c r="G384">
        <v>32</v>
      </c>
    </row>
    <row r="385" spans="1:7" x14ac:dyDescent="0.3">
      <c r="A385" t="s">
        <v>23</v>
      </c>
      <c r="B385">
        <v>3</v>
      </c>
      <c r="C385" t="s">
        <v>36</v>
      </c>
      <c r="D385" t="s">
        <v>1</v>
      </c>
      <c r="E385" t="s">
        <v>29</v>
      </c>
      <c r="F385" t="s">
        <v>33</v>
      </c>
      <c r="G385">
        <v>55</v>
      </c>
    </row>
    <row r="386" spans="1:7" x14ac:dyDescent="0.3">
      <c r="A386" t="s">
        <v>23</v>
      </c>
      <c r="B386">
        <v>3</v>
      </c>
      <c r="C386" t="s">
        <v>36</v>
      </c>
      <c r="D386" t="s">
        <v>1</v>
      </c>
      <c r="E386" t="s">
        <v>30</v>
      </c>
      <c r="F386" t="s">
        <v>31</v>
      </c>
      <c r="G386">
        <v>126</v>
      </c>
    </row>
    <row r="387" spans="1:7" x14ac:dyDescent="0.3">
      <c r="A387" t="s">
        <v>23</v>
      </c>
      <c r="B387">
        <v>3</v>
      </c>
      <c r="C387" t="s">
        <v>36</v>
      </c>
      <c r="D387" t="s">
        <v>1</v>
      </c>
      <c r="E387" t="s">
        <v>30</v>
      </c>
      <c r="F387" t="s">
        <v>32</v>
      </c>
      <c r="G387">
        <v>50</v>
      </c>
    </row>
    <row r="388" spans="1:7" x14ac:dyDescent="0.3">
      <c r="A388" t="s">
        <v>23</v>
      </c>
      <c r="B388">
        <v>3</v>
      </c>
      <c r="C388" t="s">
        <v>36</v>
      </c>
      <c r="D388" t="s">
        <v>1</v>
      </c>
      <c r="E388" t="s">
        <v>30</v>
      </c>
      <c r="F388" t="s">
        <v>33</v>
      </c>
      <c r="G388">
        <v>57</v>
      </c>
    </row>
    <row r="389" spans="1:7" x14ac:dyDescent="0.3">
      <c r="A389" t="s">
        <v>23</v>
      </c>
      <c r="B389">
        <v>3</v>
      </c>
      <c r="C389" t="s">
        <v>36</v>
      </c>
      <c r="D389" t="s">
        <v>0</v>
      </c>
      <c r="E389" t="s">
        <v>28</v>
      </c>
      <c r="F389" t="s">
        <v>31</v>
      </c>
      <c r="G389">
        <v>14</v>
      </c>
    </row>
    <row r="390" spans="1:7" x14ac:dyDescent="0.3">
      <c r="A390" t="s">
        <v>23</v>
      </c>
      <c r="B390">
        <v>3</v>
      </c>
      <c r="C390" t="s">
        <v>36</v>
      </c>
      <c r="D390" t="s">
        <v>0</v>
      </c>
      <c r="E390" t="s">
        <v>28</v>
      </c>
      <c r="F390" t="s">
        <v>32</v>
      </c>
      <c r="G390">
        <v>6</v>
      </c>
    </row>
    <row r="391" spans="1:7" x14ac:dyDescent="0.3">
      <c r="A391" t="s">
        <v>23</v>
      </c>
      <c r="B391">
        <v>3</v>
      </c>
      <c r="C391" t="s">
        <v>36</v>
      </c>
      <c r="D391" t="s">
        <v>0</v>
      </c>
      <c r="E391" t="s">
        <v>28</v>
      </c>
      <c r="F391" t="s">
        <v>33</v>
      </c>
      <c r="G391">
        <v>34</v>
      </c>
    </row>
    <row r="392" spans="1:7" x14ac:dyDescent="0.3">
      <c r="A392" t="s">
        <v>23</v>
      </c>
      <c r="B392">
        <v>3</v>
      </c>
      <c r="C392" t="s">
        <v>36</v>
      </c>
      <c r="D392" t="s">
        <v>0</v>
      </c>
      <c r="E392" t="s">
        <v>29</v>
      </c>
      <c r="F392" t="s">
        <v>31</v>
      </c>
      <c r="G392">
        <v>73</v>
      </c>
    </row>
    <row r="393" spans="1:7" x14ac:dyDescent="0.3">
      <c r="A393" t="s">
        <v>23</v>
      </c>
      <c r="B393">
        <v>3</v>
      </c>
      <c r="C393" t="s">
        <v>36</v>
      </c>
      <c r="D393" t="s">
        <v>0</v>
      </c>
      <c r="E393" t="s">
        <v>29</v>
      </c>
      <c r="F393" t="s">
        <v>32</v>
      </c>
      <c r="G393">
        <v>26</v>
      </c>
    </row>
    <row r="394" spans="1:7" x14ac:dyDescent="0.3">
      <c r="A394" t="s">
        <v>23</v>
      </c>
      <c r="B394">
        <v>3</v>
      </c>
      <c r="C394" t="s">
        <v>36</v>
      </c>
      <c r="D394" t="s">
        <v>0</v>
      </c>
      <c r="E394" t="s">
        <v>29</v>
      </c>
      <c r="F394" t="s">
        <v>33</v>
      </c>
      <c r="G394">
        <v>41</v>
      </c>
    </row>
    <row r="395" spans="1:7" x14ac:dyDescent="0.3">
      <c r="A395" t="s">
        <v>23</v>
      </c>
      <c r="B395">
        <v>3</v>
      </c>
      <c r="C395" t="s">
        <v>36</v>
      </c>
      <c r="D395" t="s">
        <v>0</v>
      </c>
      <c r="E395" t="s">
        <v>30</v>
      </c>
      <c r="F395" t="s">
        <v>31</v>
      </c>
      <c r="G395">
        <v>125</v>
      </c>
    </row>
    <row r="396" spans="1:7" x14ac:dyDescent="0.3">
      <c r="A396" t="s">
        <v>23</v>
      </c>
      <c r="B396">
        <v>3</v>
      </c>
      <c r="C396" t="s">
        <v>36</v>
      </c>
      <c r="D396" t="s">
        <v>0</v>
      </c>
      <c r="E396" t="s">
        <v>30</v>
      </c>
      <c r="F396" t="s">
        <v>32</v>
      </c>
      <c r="G396">
        <v>39</v>
      </c>
    </row>
    <row r="397" spans="1:7" x14ac:dyDescent="0.3">
      <c r="A397" t="s">
        <v>23</v>
      </c>
      <c r="B397">
        <v>3</v>
      </c>
      <c r="C397" t="s">
        <v>36</v>
      </c>
      <c r="D397" t="s">
        <v>0</v>
      </c>
      <c r="E397" t="s">
        <v>30</v>
      </c>
      <c r="F397" t="s">
        <v>33</v>
      </c>
      <c r="G397">
        <v>16</v>
      </c>
    </row>
    <row r="398" spans="1:7" x14ac:dyDescent="0.3">
      <c r="A398" t="s">
        <v>23</v>
      </c>
      <c r="B398">
        <v>3</v>
      </c>
      <c r="C398" t="s">
        <v>37</v>
      </c>
      <c r="D398" t="s">
        <v>3</v>
      </c>
      <c r="E398" t="s">
        <v>28</v>
      </c>
      <c r="F398" t="s">
        <v>31</v>
      </c>
      <c r="G398">
        <v>17</v>
      </c>
    </row>
    <row r="399" spans="1:7" x14ac:dyDescent="0.3">
      <c r="A399" t="s">
        <v>23</v>
      </c>
      <c r="B399">
        <v>3</v>
      </c>
      <c r="C399" t="s">
        <v>37</v>
      </c>
      <c r="D399" t="s">
        <v>3</v>
      </c>
      <c r="E399" t="s">
        <v>28</v>
      </c>
      <c r="F399" t="s">
        <v>32</v>
      </c>
      <c r="G399">
        <v>8</v>
      </c>
    </row>
    <row r="400" spans="1:7" x14ac:dyDescent="0.3">
      <c r="A400" t="s">
        <v>23</v>
      </c>
      <c r="B400">
        <v>3</v>
      </c>
      <c r="C400" t="s">
        <v>37</v>
      </c>
      <c r="D400" t="s">
        <v>3</v>
      </c>
      <c r="E400" t="s">
        <v>28</v>
      </c>
      <c r="F400" t="s">
        <v>33</v>
      </c>
      <c r="G400">
        <v>219</v>
      </c>
    </row>
    <row r="401" spans="1:7" x14ac:dyDescent="0.3">
      <c r="A401" t="s">
        <v>23</v>
      </c>
      <c r="B401">
        <v>3</v>
      </c>
      <c r="C401" t="s">
        <v>37</v>
      </c>
      <c r="D401" t="s">
        <v>3</v>
      </c>
      <c r="E401" t="s">
        <v>29</v>
      </c>
      <c r="F401" t="s">
        <v>31</v>
      </c>
      <c r="G401">
        <v>11</v>
      </c>
    </row>
    <row r="402" spans="1:7" x14ac:dyDescent="0.3">
      <c r="A402" t="s">
        <v>23</v>
      </c>
      <c r="B402">
        <v>3</v>
      </c>
      <c r="C402" t="s">
        <v>37</v>
      </c>
      <c r="D402" t="s">
        <v>3</v>
      </c>
      <c r="E402" t="s">
        <v>29</v>
      </c>
      <c r="F402" t="s">
        <v>32</v>
      </c>
      <c r="G402">
        <v>10</v>
      </c>
    </row>
    <row r="403" spans="1:7" x14ac:dyDescent="0.3">
      <c r="A403" t="s">
        <v>23</v>
      </c>
      <c r="B403">
        <v>3</v>
      </c>
      <c r="C403" t="s">
        <v>37</v>
      </c>
      <c r="D403" t="s">
        <v>3</v>
      </c>
      <c r="E403" t="s">
        <v>29</v>
      </c>
      <c r="F403" t="s">
        <v>33</v>
      </c>
      <c r="G403">
        <v>66</v>
      </c>
    </row>
    <row r="404" spans="1:7" x14ac:dyDescent="0.3">
      <c r="A404" t="s">
        <v>23</v>
      </c>
      <c r="B404">
        <v>3</v>
      </c>
      <c r="C404" t="s">
        <v>37</v>
      </c>
      <c r="D404" t="s">
        <v>3</v>
      </c>
      <c r="E404" t="s">
        <v>30</v>
      </c>
      <c r="F404" t="s">
        <v>31</v>
      </c>
      <c r="G404">
        <v>22</v>
      </c>
    </row>
    <row r="405" spans="1:7" x14ac:dyDescent="0.3">
      <c r="A405" t="s">
        <v>23</v>
      </c>
      <c r="B405">
        <v>3</v>
      </c>
      <c r="C405" t="s">
        <v>37</v>
      </c>
      <c r="D405" t="s">
        <v>3</v>
      </c>
      <c r="E405" t="s">
        <v>30</v>
      </c>
      <c r="F405" t="s">
        <v>32</v>
      </c>
      <c r="G405">
        <v>25</v>
      </c>
    </row>
    <row r="406" spans="1:7" x14ac:dyDescent="0.3">
      <c r="A406" t="s">
        <v>23</v>
      </c>
      <c r="B406">
        <v>3</v>
      </c>
      <c r="C406" t="s">
        <v>37</v>
      </c>
      <c r="D406" t="s">
        <v>3</v>
      </c>
      <c r="E406" t="s">
        <v>30</v>
      </c>
      <c r="F406" t="s">
        <v>33</v>
      </c>
      <c r="G406">
        <v>62</v>
      </c>
    </row>
    <row r="407" spans="1:7" hidden="1" x14ac:dyDescent="0.3">
      <c r="A407" t="s">
        <v>23</v>
      </c>
      <c r="B407">
        <v>3</v>
      </c>
      <c r="C407" t="s">
        <v>37</v>
      </c>
      <c r="D407" t="s">
        <v>2</v>
      </c>
      <c r="E407" t="s">
        <v>28</v>
      </c>
      <c r="F407" t="s">
        <v>31</v>
      </c>
      <c r="G407">
        <v>19</v>
      </c>
    </row>
    <row r="408" spans="1:7" hidden="1" x14ac:dyDescent="0.3">
      <c r="A408" t="s">
        <v>23</v>
      </c>
      <c r="B408">
        <v>3</v>
      </c>
      <c r="C408" t="s">
        <v>37</v>
      </c>
      <c r="D408" t="s">
        <v>2</v>
      </c>
      <c r="E408" t="s">
        <v>28</v>
      </c>
      <c r="F408" t="s">
        <v>32</v>
      </c>
      <c r="G408">
        <v>8</v>
      </c>
    </row>
    <row r="409" spans="1:7" hidden="1" x14ac:dyDescent="0.3">
      <c r="A409" t="s">
        <v>23</v>
      </c>
      <c r="B409">
        <v>3</v>
      </c>
      <c r="C409" t="s">
        <v>37</v>
      </c>
      <c r="D409" t="s">
        <v>2</v>
      </c>
      <c r="E409" t="s">
        <v>28</v>
      </c>
      <c r="F409" t="s">
        <v>33</v>
      </c>
      <c r="G409">
        <v>240</v>
      </c>
    </row>
    <row r="410" spans="1:7" hidden="1" x14ac:dyDescent="0.3">
      <c r="A410" t="s">
        <v>23</v>
      </c>
      <c r="B410">
        <v>3</v>
      </c>
      <c r="C410" t="s">
        <v>37</v>
      </c>
      <c r="D410" t="s">
        <v>2</v>
      </c>
      <c r="E410" t="s">
        <v>29</v>
      </c>
      <c r="F410" t="s">
        <v>31</v>
      </c>
      <c r="G410">
        <v>17</v>
      </c>
    </row>
    <row r="411" spans="1:7" hidden="1" x14ac:dyDescent="0.3">
      <c r="A411" t="s">
        <v>23</v>
      </c>
      <c r="B411">
        <v>3</v>
      </c>
      <c r="C411" t="s">
        <v>37</v>
      </c>
      <c r="D411" t="s">
        <v>2</v>
      </c>
      <c r="E411" t="s">
        <v>29</v>
      </c>
      <c r="F411" t="s">
        <v>32</v>
      </c>
      <c r="G411">
        <v>13</v>
      </c>
    </row>
    <row r="412" spans="1:7" hidden="1" x14ac:dyDescent="0.3">
      <c r="A412" t="s">
        <v>23</v>
      </c>
      <c r="B412">
        <v>3</v>
      </c>
      <c r="C412" t="s">
        <v>37</v>
      </c>
      <c r="D412" t="s">
        <v>2</v>
      </c>
      <c r="E412" t="s">
        <v>29</v>
      </c>
      <c r="F412" t="s">
        <v>33</v>
      </c>
      <c r="G412">
        <v>82</v>
      </c>
    </row>
    <row r="413" spans="1:7" hidden="1" x14ac:dyDescent="0.3">
      <c r="A413" t="s">
        <v>23</v>
      </c>
      <c r="B413">
        <v>3</v>
      </c>
      <c r="C413" t="s">
        <v>37</v>
      </c>
      <c r="D413" t="s">
        <v>2</v>
      </c>
      <c r="E413" t="s">
        <v>30</v>
      </c>
      <c r="F413" t="s">
        <v>31</v>
      </c>
      <c r="G413">
        <v>31</v>
      </c>
    </row>
    <row r="414" spans="1:7" hidden="1" x14ac:dyDescent="0.3">
      <c r="A414" t="s">
        <v>23</v>
      </c>
      <c r="B414">
        <v>3</v>
      </c>
      <c r="C414" t="s">
        <v>37</v>
      </c>
      <c r="D414" t="s">
        <v>2</v>
      </c>
      <c r="E414" t="s">
        <v>30</v>
      </c>
      <c r="F414" t="s">
        <v>32</v>
      </c>
      <c r="G414">
        <v>29</v>
      </c>
    </row>
    <row r="415" spans="1:7" hidden="1" x14ac:dyDescent="0.3">
      <c r="A415" t="s">
        <v>23</v>
      </c>
      <c r="B415">
        <v>3</v>
      </c>
      <c r="C415" t="s">
        <v>37</v>
      </c>
      <c r="D415" t="s">
        <v>2</v>
      </c>
      <c r="E415" t="s">
        <v>30</v>
      </c>
      <c r="F415" t="s">
        <v>33</v>
      </c>
      <c r="G415">
        <v>74</v>
      </c>
    </row>
    <row r="416" spans="1:7" x14ac:dyDescent="0.3">
      <c r="A416" t="s">
        <v>23</v>
      </c>
      <c r="B416">
        <v>3</v>
      </c>
      <c r="C416" t="s">
        <v>37</v>
      </c>
      <c r="D416" t="s">
        <v>1</v>
      </c>
      <c r="E416" t="s">
        <v>28</v>
      </c>
      <c r="F416" t="s">
        <v>31</v>
      </c>
      <c r="G416">
        <v>2</v>
      </c>
    </row>
    <row r="417" spans="1:7" x14ac:dyDescent="0.3">
      <c r="A417" t="s">
        <v>23</v>
      </c>
      <c r="B417">
        <v>3</v>
      </c>
      <c r="C417" t="s">
        <v>37</v>
      </c>
      <c r="D417" t="s">
        <v>1</v>
      </c>
      <c r="E417" t="s">
        <v>28</v>
      </c>
      <c r="F417" t="s">
        <v>32</v>
      </c>
      <c r="G417">
        <v>0</v>
      </c>
    </row>
    <row r="418" spans="1:7" x14ac:dyDescent="0.3">
      <c r="A418" t="s">
        <v>23</v>
      </c>
      <c r="B418">
        <v>3</v>
      </c>
      <c r="C418" t="s">
        <v>37</v>
      </c>
      <c r="D418" t="s">
        <v>1</v>
      </c>
      <c r="E418" t="s">
        <v>28</v>
      </c>
      <c r="F418" t="s">
        <v>33</v>
      </c>
      <c r="G418">
        <v>21</v>
      </c>
    </row>
    <row r="419" spans="1:7" x14ac:dyDescent="0.3">
      <c r="A419" t="s">
        <v>23</v>
      </c>
      <c r="B419">
        <v>3</v>
      </c>
      <c r="C419" t="s">
        <v>37</v>
      </c>
      <c r="D419" t="s">
        <v>1</v>
      </c>
      <c r="E419" t="s">
        <v>29</v>
      </c>
      <c r="F419" t="s">
        <v>31</v>
      </c>
      <c r="G419">
        <v>6</v>
      </c>
    </row>
    <row r="420" spans="1:7" x14ac:dyDescent="0.3">
      <c r="A420" t="s">
        <v>23</v>
      </c>
      <c r="B420">
        <v>3</v>
      </c>
      <c r="C420" t="s">
        <v>37</v>
      </c>
      <c r="D420" t="s">
        <v>1</v>
      </c>
      <c r="E420" t="s">
        <v>29</v>
      </c>
      <c r="F420" t="s">
        <v>32</v>
      </c>
      <c r="G420">
        <v>3</v>
      </c>
    </row>
    <row r="421" spans="1:7" x14ac:dyDescent="0.3">
      <c r="A421" t="s">
        <v>23</v>
      </c>
      <c r="B421">
        <v>3</v>
      </c>
      <c r="C421" t="s">
        <v>37</v>
      </c>
      <c r="D421" t="s">
        <v>1</v>
      </c>
      <c r="E421" t="s">
        <v>29</v>
      </c>
      <c r="F421" t="s">
        <v>33</v>
      </c>
      <c r="G421">
        <v>16</v>
      </c>
    </row>
    <row r="422" spans="1:7" x14ac:dyDescent="0.3">
      <c r="A422" t="s">
        <v>23</v>
      </c>
      <c r="B422">
        <v>3</v>
      </c>
      <c r="C422" t="s">
        <v>37</v>
      </c>
      <c r="D422" t="s">
        <v>1</v>
      </c>
      <c r="E422" t="s">
        <v>30</v>
      </c>
      <c r="F422" t="s">
        <v>31</v>
      </c>
      <c r="G422">
        <v>9</v>
      </c>
    </row>
    <row r="423" spans="1:7" x14ac:dyDescent="0.3">
      <c r="A423" t="s">
        <v>23</v>
      </c>
      <c r="B423">
        <v>3</v>
      </c>
      <c r="C423" t="s">
        <v>37</v>
      </c>
      <c r="D423" t="s">
        <v>1</v>
      </c>
      <c r="E423" t="s">
        <v>30</v>
      </c>
      <c r="F423" t="s">
        <v>32</v>
      </c>
      <c r="G423">
        <v>4</v>
      </c>
    </row>
    <row r="424" spans="1:7" x14ac:dyDescent="0.3">
      <c r="A424" t="s">
        <v>23</v>
      </c>
      <c r="B424">
        <v>3</v>
      </c>
      <c r="C424" t="s">
        <v>37</v>
      </c>
      <c r="D424" t="s">
        <v>1</v>
      </c>
      <c r="E424" t="s">
        <v>30</v>
      </c>
      <c r="F424" t="s">
        <v>33</v>
      </c>
      <c r="G424">
        <v>12</v>
      </c>
    </row>
    <row r="425" spans="1:7" x14ac:dyDescent="0.3">
      <c r="A425" t="s">
        <v>23</v>
      </c>
      <c r="B425">
        <v>3</v>
      </c>
      <c r="C425" t="s">
        <v>37</v>
      </c>
      <c r="D425" t="s">
        <v>0</v>
      </c>
      <c r="E425" t="s">
        <v>28</v>
      </c>
      <c r="F425" t="s">
        <v>31</v>
      </c>
      <c r="G425">
        <v>1</v>
      </c>
    </row>
    <row r="426" spans="1:7" x14ac:dyDescent="0.3">
      <c r="A426" t="s">
        <v>23</v>
      </c>
      <c r="B426">
        <v>3</v>
      </c>
      <c r="C426" t="s">
        <v>37</v>
      </c>
      <c r="D426" t="s">
        <v>0</v>
      </c>
      <c r="E426" t="s">
        <v>28</v>
      </c>
      <c r="F426" t="s">
        <v>32</v>
      </c>
      <c r="G426">
        <v>0</v>
      </c>
    </row>
    <row r="427" spans="1:7" x14ac:dyDescent="0.3">
      <c r="A427" t="s">
        <v>23</v>
      </c>
      <c r="B427">
        <v>3</v>
      </c>
      <c r="C427" t="s">
        <v>37</v>
      </c>
      <c r="D427" t="s">
        <v>0</v>
      </c>
      <c r="E427" t="s">
        <v>28</v>
      </c>
      <c r="F427" t="s">
        <v>33</v>
      </c>
      <c r="G427">
        <v>23</v>
      </c>
    </row>
    <row r="428" spans="1:7" x14ac:dyDescent="0.3">
      <c r="A428" t="s">
        <v>23</v>
      </c>
      <c r="B428">
        <v>3</v>
      </c>
      <c r="C428" t="s">
        <v>37</v>
      </c>
      <c r="D428" t="s">
        <v>0</v>
      </c>
      <c r="E428" t="s">
        <v>29</v>
      </c>
      <c r="F428" t="s">
        <v>31</v>
      </c>
      <c r="G428">
        <v>1</v>
      </c>
    </row>
    <row r="429" spans="1:7" x14ac:dyDescent="0.3">
      <c r="A429" t="s">
        <v>23</v>
      </c>
      <c r="B429">
        <v>3</v>
      </c>
      <c r="C429" t="s">
        <v>37</v>
      </c>
      <c r="D429" t="s">
        <v>0</v>
      </c>
      <c r="E429" t="s">
        <v>29</v>
      </c>
      <c r="F429" t="s">
        <v>32</v>
      </c>
      <c r="G429">
        <v>1</v>
      </c>
    </row>
    <row r="430" spans="1:7" x14ac:dyDescent="0.3">
      <c r="A430" t="s">
        <v>23</v>
      </c>
      <c r="B430">
        <v>3</v>
      </c>
      <c r="C430" t="s">
        <v>37</v>
      </c>
      <c r="D430" t="s">
        <v>0</v>
      </c>
      <c r="E430" t="s">
        <v>29</v>
      </c>
      <c r="F430" t="s">
        <v>33</v>
      </c>
      <c r="G430">
        <v>3</v>
      </c>
    </row>
    <row r="431" spans="1:7" x14ac:dyDescent="0.3">
      <c r="A431" t="s">
        <v>23</v>
      </c>
      <c r="B431">
        <v>3</v>
      </c>
      <c r="C431" t="s">
        <v>37</v>
      </c>
      <c r="D431" t="s">
        <v>0</v>
      </c>
      <c r="E431" t="s">
        <v>30</v>
      </c>
      <c r="F431" t="s">
        <v>31</v>
      </c>
      <c r="G431">
        <v>11</v>
      </c>
    </row>
    <row r="432" spans="1:7" x14ac:dyDescent="0.3">
      <c r="A432" t="s">
        <v>23</v>
      </c>
      <c r="B432">
        <v>3</v>
      </c>
      <c r="C432" t="s">
        <v>37</v>
      </c>
      <c r="D432" t="s">
        <v>0</v>
      </c>
      <c r="E432" t="s">
        <v>30</v>
      </c>
      <c r="F432" t="s">
        <v>32</v>
      </c>
      <c r="G432">
        <v>9</v>
      </c>
    </row>
    <row r="433" spans="1:7" x14ac:dyDescent="0.3">
      <c r="A433" t="s">
        <v>23</v>
      </c>
      <c r="B433">
        <v>3</v>
      </c>
      <c r="C433" t="s">
        <v>37</v>
      </c>
      <c r="D433" t="s">
        <v>0</v>
      </c>
      <c r="E433" t="s">
        <v>30</v>
      </c>
      <c r="F433" t="s">
        <v>33</v>
      </c>
      <c r="G433">
        <v>14</v>
      </c>
    </row>
  </sheetData>
  <autoFilter ref="A1:G433">
    <filterColumn colId="3">
      <filters>
        <filter val="&gt; 4 ha"/>
        <filter val="0 &lt; ha &lt;= 2"/>
        <filter val="2 &lt; ha &lt;= 4"/>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F26" sqref="F26"/>
    </sheetView>
  </sheetViews>
  <sheetFormatPr defaultRowHeight="14.4" x14ac:dyDescent="0.3"/>
  <cols>
    <col min="1" max="1" width="45" customWidth="1"/>
    <col min="2" max="2" width="15.5546875" customWidth="1"/>
    <col min="3" max="3" width="14.33203125" customWidth="1"/>
    <col min="4" max="4" width="14.44140625" customWidth="1"/>
    <col min="5" max="5" width="10.77734375" customWidth="1"/>
    <col min="6" max="6" width="29.88671875" customWidth="1"/>
    <col min="16" max="16" width="12.88671875" customWidth="1"/>
  </cols>
  <sheetData>
    <row r="1" spans="1:16" x14ac:dyDescent="0.3">
      <c r="A1" s="61" t="s">
        <v>12</v>
      </c>
      <c r="B1" s="25" t="s">
        <v>23</v>
      </c>
      <c r="C1" s="60" t="s">
        <v>27</v>
      </c>
      <c r="D1" s="25"/>
      <c r="E1" s="25"/>
      <c r="F1" s="25"/>
    </row>
    <row r="2" spans="1:16" x14ac:dyDescent="0.3">
      <c r="A2" s="61" t="s">
        <v>13</v>
      </c>
      <c r="B2" s="59">
        <v>3</v>
      </c>
      <c r="C2" s="60" t="s">
        <v>27</v>
      </c>
      <c r="D2" s="25"/>
      <c r="E2" s="25"/>
      <c r="F2" s="25"/>
    </row>
    <row r="3" spans="1:16" x14ac:dyDescent="0.3">
      <c r="A3" s="61" t="s">
        <v>34</v>
      </c>
      <c r="B3" s="25" t="s">
        <v>35</v>
      </c>
      <c r="C3" s="60" t="s">
        <v>27</v>
      </c>
      <c r="D3" s="25"/>
      <c r="E3" s="25"/>
      <c r="F3" s="25"/>
    </row>
    <row r="4" spans="1:16" x14ac:dyDescent="0.3">
      <c r="A4" s="61" t="s">
        <v>7</v>
      </c>
      <c r="B4" s="25" t="s">
        <v>2</v>
      </c>
      <c r="C4" s="60" t="s">
        <v>27</v>
      </c>
      <c r="D4" s="25"/>
      <c r="E4" s="25"/>
      <c r="F4" s="25"/>
      <c r="G4" s="25"/>
    </row>
    <row r="5" spans="1:16" x14ac:dyDescent="0.3">
      <c r="A5" s="25"/>
      <c r="B5" s="25"/>
      <c r="C5" s="25"/>
      <c r="D5" s="25"/>
      <c r="E5" s="25"/>
      <c r="F5" s="25"/>
    </row>
    <row r="6" spans="1:16" x14ac:dyDescent="0.3">
      <c r="A6" s="61" t="s">
        <v>11</v>
      </c>
      <c r="B6" s="61" t="s">
        <v>8</v>
      </c>
      <c r="C6" s="25"/>
      <c r="D6" s="25"/>
      <c r="E6" s="25"/>
      <c r="F6" s="25"/>
    </row>
    <row r="7" spans="1:16" ht="43.2" x14ac:dyDescent="0.3">
      <c r="A7" s="61" t="s">
        <v>10</v>
      </c>
      <c r="B7" s="62" t="s">
        <v>28</v>
      </c>
      <c r="C7" s="62" t="s">
        <v>29</v>
      </c>
      <c r="D7" s="62" t="s">
        <v>30</v>
      </c>
      <c r="E7" s="25" t="s">
        <v>9</v>
      </c>
      <c r="F7" s="64" t="s">
        <v>26</v>
      </c>
    </row>
    <row r="8" spans="1:16" x14ac:dyDescent="0.3">
      <c r="A8" s="59" t="s">
        <v>31</v>
      </c>
      <c r="B8" s="63">
        <v>189</v>
      </c>
      <c r="C8" s="63">
        <v>299</v>
      </c>
      <c r="D8" s="63">
        <v>442</v>
      </c>
      <c r="E8" s="63">
        <v>930</v>
      </c>
      <c r="F8" s="65">
        <f>GETPIVOTDATA("Number of HHs",$A$5,"Non-Farm Share of HH Income","a) &lt;= 1/3 of HH income from non-farm sources")/GETPIVOTDATA("Number of HHs",$A$5)</f>
        <v>0.3257443082311734</v>
      </c>
    </row>
    <row r="9" spans="1:16" x14ac:dyDescent="0.3">
      <c r="A9" s="59" t="s">
        <v>32</v>
      </c>
      <c r="B9" s="63">
        <v>29</v>
      </c>
      <c r="C9" s="63">
        <v>139</v>
      </c>
      <c r="D9" s="63">
        <v>188</v>
      </c>
      <c r="E9" s="63">
        <v>356</v>
      </c>
      <c r="F9" s="65">
        <f>GETPIVOTDATA("Number of HHs",$A$5,"Non-Farm Share of HH Income","b) 1/3 &lt;  of HH income from non-farm sources &lt;= 2/3")/GETPIVOTDATA("Number of HHs",$A$5)</f>
        <v>0.12469352014010508</v>
      </c>
    </row>
    <row r="10" spans="1:16" x14ac:dyDescent="0.3">
      <c r="A10" s="59" t="s">
        <v>33</v>
      </c>
      <c r="B10" s="63">
        <v>837</v>
      </c>
      <c r="C10" s="63">
        <v>414</v>
      </c>
      <c r="D10" s="63">
        <v>318</v>
      </c>
      <c r="E10" s="63">
        <v>1569</v>
      </c>
      <c r="F10" s="65">
        <f>GETPIVOTDATA("Number of HHs",$A$5,"Non-Farm Share of HH Income","c) &gt; 2/3  of HH income from non-farm sources")/GETPIVOTDATA("Number of HHs",$A$5)</f>
        <v>0.54956217162872156</v>
      </c>
      <c r="I10" t="s">
        <v>84</v>
      </c>
    </row>
    <row r="11" spans="1:16" ht="19.2" customHeight="1" x14ac:dyDescent="0.3">
      <c r="A11" s="59" t="s">
        <v>9</v>
      </c>
      <c r="B11" s="63">
        <v>1055</v>
      </c>
      <c r="C11" s="63">
        <v>852</v>
      </c>
      <c r="D11" s="63">
        <v>948</v>
      </c>
      <c r="E11" s="63">
        <v>2855</v>
      </c>
      <c r="F11" s="25"/>
      <c r="I11" s="46"/>
      <c r="J11" s="54" t="s">
        <v>86</v>
      </c>
      <c r="K11" s="54"/>
      <c r="L11" s="54"/>
      <c r="M11" s="54"/>
      <c r="N11" s="54"/>
      <c r="O11" s="31"/>
      <c r="P11" s="31"/>
    </row>
    <row r="12" spans="1:16" ht="33" customHeight="1" x14ac:dyDescent="0.3">
      <c r="A12" s="64" t="s">
        <v>25</v>
      </c>
      <c r="B12" s="65">
        <f>GETPIVOTDATA("Number of HHs",$A$5,"Proportion of Crop Production Value Sold","a) &lt;= 5% of crop production sold")/GETPIVOTDATA("Number of HHs",$A$5)</f>
        <v>0.36952714535901926</v>
      </c>
      <c r="C12" s="65">
        <f>GETPIVOTDATA("Number of HHs",$A$5,"Proportion of Crop Production Value Sold","b) 5% &lt; of crop production sold &lt;= 50%")/GETPIVOTDATA("Number of HHs",$A$5)</f>
        <v>0.29842381786339756</v>
      </c>
      <c r="D12" s="65">
        <f>GETPIVOTDATA("Number of HHs",$A$5,"Proportion of Crop Production Value Sold","c) &gt; 50% of crop production sold")/GETPIVOTDATA("Number of HHs",$A$5)</f>
        <v>0.33204903677758318</v>
      </c>
      <c r="E12" s="25"/>
      <c r="F12" s="25"/>
      <c r="I12" s="42"/>
      <c r="J12" s="43" t="s">
        <v>79</v>
      </c>
      <c r="K12" s="44" t="s">
        <v>80</v>
      </c>
      <c r="L12" s="43" t="s">
        <v>81</v>
      </c>
      <c r="M12" s="45" t="s">
        <v>83</v>
      </c>
      <c r="N12" s="43" t="s">
        <v>82</v>
      </c>
      <c r="O12" s="66"/>
      <c r="P12" s="67"/>
    </row>
    <row r="13" spans="1:16" x14ac:dyDescent="0.3">
      <c r="I13" s="12" t="s">
        <v>76</v>
      </c>
      <c r="J13">
        <v>1661</v>
      </c>
      <c r="K13">
        <v>163</v>
      </c>
      <c r="L13">
        <v>54</v>
      </c>
      <c r="M13" s="12">
        <f>+L13+K13+J13</f>
        <v>1878</v>
      </c>
      <c r="N13">
        <v>1824</v>
      </c>
      <c r="O13" s="31"/>
      <c r="P13" s="68"/>
    </row>
    <row r="14" spans="1:16" x14ac:dyDescent="0.3">
      <c r="A14" s="12" t="s">
        <v>85</v>
      </c>
      <c r="J14" s="36">
        <f>100*J13/$M13</f>
        <v>88.445154419595312</v>
      </c>
      <c r="K14" s="36">
        <f>100*K13/$M13</f>
        <v>8.6794462193823207</v>
      </c>
      <c r="L14" s="36">
        <f>100*L13/$M13</f>
        <v>2.8753993610223643</v>
      </c>
      <c r="M14" s="40">
        <v>1</v>
      </c>
      <c r="O14" s="31"/>
      <c r="P14" s="68"/>
    </row>
    <row r="15" spans="1:16" x14ac:dyDescent="0.3">
      <c r="A15" s="21" t="s">
        <v>77</v>
      </c>
      <c r="B15" s="48">
        <v>15.412402167369056</v>
      </c>
      <c r="C15" s="23">
        <v>11.679711017459361</v>
      </c>
      <c r="D15" s="22">
        <v>30.102347983142685</v>
      </c>
      <c r="E15" s="24">
        <f>+D15+C15+B15</f>
        <v>57.194461167971099</v>
      </c>
      <c r="I15" s="12" t="s">
        <v>59</v>
      </c>
      <c r="J15">
        <v>1784</v>
      </c>
      <c r="K15" s="69">
        <v>198</v>
      </c>
      <c r="L15">
        <v>90</v>
      </c>
      <c r="M15" s="12">
        <f>+J15+K15+L15</f>
        <v>2072</v>
      </c>
      <c r="N15" s="70">
        <v>2082</v>
      </c>
      <c r="O15" s="31" t="s">
        <v>87</v>
      </c>
      <c r="P15" s="68"/>
    </row>
    <row r="16" spans="1:16" x14ac:dyDescent="0.3">
      <c r="A16" s="25"/>
      <c r="B16" s="26">
        <v>1.6857314870559903</v>
      </c>
      <c r="C16" s="27">
        <v>2.8296207104154125</v>
      </c>
      <c r="D16" s="26">
        <v>5.7796508127633954</v>
      </c>
      <c r="E16" s="28">
        <f>+D16+C16+B16</f>
        <v>10.295003010234799</v>
      </c>
      <c r="J16" s="36">
        <f>100*J15/$M15</f>
        <v>86.100386100386103</v>
      </c>
      <c r="K16" s="36">
        <f>100*K15/$M15</f>
        <v>9.5559845559845566</v>
      </c>
      <c r="L16" s="36">
        <f>100*L15/$M15</f>
        <v>4.3436293436293436</v>
      </c>
      <c r="M16" s="40">
        <v>1</v>
      </c>
      <c r="O16" s="31"/>
      <c r="P16" s="68"/>
    </row>
    <row r="17" spans="1:16" x14ac:dyDescent="0.3">
      <c r="A17" s="25"/>
      <c r="B17" s="29">
        <v>15.713425647200483</v>
      </c>
      <c r="C17" s="27">
        <v>7.7062010836845278</v>
      </c>
      <c r="D17" s="26">
        <v>9.0909090909090917</v>
      </c>
      <c r="E17" s="30">
        <f>+D17+C17+B17</f>
        <v>32.5105358217941</v>
      </c>
      <c r="I17" s="37" t="s">
        <v>60</v>
      </c>
      <c r="J17" s="25">
        <v>2286</v>
      </c>
      <c r="K17" s="31">
        <f>+N17-J17</f>
        <v>569</v>
      </c>
      <c r="L17" s="58">
        <v>444</v>
      </c>
      <c r="M17" s="57">
        <f>+J17+K17+L17</f>
        <v>3299</v>
      </c>
      <c r="N17" s="25">
        <v>2855</v>
      </c>
      <c r="O17" s="31"/>
      <c r="P17" s="68"/>
    </row>
    <row r="18" spans="1:16" ht="14.4" customHeight="1" x14ac:dyDescent="0.3">
      <c r="A18" s="33"/>
      <c r="B18" s="34">
        <f>+B15+B16+B17</f>
        <v>32.811559301625529</v>
      </c>
      <c r="C18" s="34">
        <f>+C15+C16+C17</f>
        <v>22.215532811559299</v>
      </c>
      <c r="D18" s="34">
        <f>+D15+D16+D17</f>
        <v>44.972907886815172</v>
      </c>
      <c r="E18" s="34">
        <v>100</v>
      </c>
      <c r="F18" s="18"/>
      <c r="G18" s="18"/>
      <c r="H18" s="18"/>
      <c r="I18" s="38"/>
      <c r="J18" s="39">
        <f>100*J17/$M17</f>
        <v>69.293725371324641</v>
      </c>
      <c r="K18" s="39">
        <f>100*K17/$M17</f>
        <v>17.247650803273718</v>
      </c>
      <c r="L18" s="39">
        <f>100*L17/$M17</f>
        <v>13.458623825401636</v>
      </c>
      <c r="M18" s="41">
        <v>1</v>
      </c>
      <c r="N18" s="20"/>
      <c r="O18" s="31"/>
      <c r="P18" s="31"/>
    </row>
    <row r="19" spans="1:16" x14ac:dyDescent="0.3">
      <c r="A19" s="25" t="s">
        <v>78</v>
      </c>
      <c r="B19" s="27">
        <v>7.0428696412948382</v>
      </c>
      <c r="C19" s="27">
        <v>9.3613298337707782</v>
      </c>
      <c r="D19" s="32">
        <v>13.342082239720035</v>
      </c>
      <c r="E19" s="28">
        <f t="shared" ref="E19:E21" si="0">+D19+C19+B19</f>
        <v>29.746281714785653</v>
      </c>
      <c r="F19" s="18"/>
      <c r="G19" s="18"/>
      <c r="H19" s="18"/>
      <c r="I19" s="18"/>
      <c r="J19" s="18"/>
      <c r="K19" s="18"/>
      <c r="O19" s="31"/>
      <c r="P19" s="31"/>
    </row>
    <row r="20" spans="1:16" x14ac:dyDescent="0.3">
      <c r="A20" s="25"/>
      <c r="B20" s="26">
        <v>1.0061242344706911</v>
      </c>
      <c r="C20" s="27">
        <v>4.5056867891513557</v>
      </c>
      <c r="D20" s="26">
        <v>5.8180227471566051</v>
      </c>
      <c r="E20" s="28">
        <f t="shared" si="0"/>
        <v>11.329833770778652</v>
      </c>
      <c r="F20" s="18"/>
      <c r="G20" s="18"/>
      <c r="H20" s="19"/>
      <c r="I20" s="19"/>
      <c r="J20" s="19"/>
      <c r="K20" s="56"/>
      <c r="L20" s="1"/>
      <c r="M20" s="1"/>
      <c r="N20" s="1"/>
      <c r="O20" s="1"/>
      <c r="P20" s="1"/>
    </row>
    <row r="21" spans="1:16" x14ac:dyDescent="0.3">
      <c r="A21" s="25"/>
      <c r="B21" s="29">
        <v>33.200000000000003</v>
      </c>
      <c r="C21" s="27">
        <v>14.916885389326334</v>
      </c>
      <c r="D21" s="26">
        <v>10.804899387576553</v>
      </c>
      <c r="E21" s="30">
        <f t="shared" si="0"/>
        <v>58.921784776902889</v>
      </c>
      <c r="F21" s="18"/>
      <c r="G21" s="18"/>
      <c r="H21" s="18"/>
      <c r="I21" s="18"/>
      <c r="J21" s="18"/>
      <c r="K21" s="18"/>
    </row>
    <row r="22" spans="1:16" x14ac:dyDescent="0.3">
      <c r="A22" s="35"/>
      <c r="B22" s="34">
        <f>+B19+B20+B21</f>
        <v>41.248993875765535</v>
      </c>
      <c r="C22" s="34">
        <f>+C19+C20+C21</f>
        <v>28.783902012248468</v>
      </c>
      <c r="D22" s="34">
        <f>+D19+D20+D21</f>
        <v>29.965004374453194</v>
      </c>
      <c r="E22" s="47">
        <v>100</v>
      </c>
      <c r="F22" s="18"/>
      <c r="G22" s="18"/>
      <c r="H22" s="18"/>
      <c r="I22" t="s">
        <v>67</v>
      </c>
      <c r="J22" t="s">
        <v>70</v>
      </c>
      <c r="K22" t="s">
        <v>73</v>
      </c>
    </row>
    <row r="23" spans="1:16" x14ac:dyDescent="0.3">
      <c r="F23" s="18"/>
      <c r="G23" s="17"/>
      <c r="H23" s="17"/>
      <c r="I23" t="s">
        <v>68</v>
      </c>
      <c r="J23" t="s">
        <v>71</v>
      </c>
      <c r="K23" t="s">
        <v>74</v>
      </c>
    </row>
    <row r="24" spans="1:16" x14ac:dyDescent="0.3">
      <c r="F24" s="18"/>
      <c r="G24" s="17"/>
      <c r="H24" s="17"/>
      <c r="I24" t="s">
        <v>69</v>
      </c>
      <c r="J24" t="s">
        <v>72</v>
      </c>
      <c r="K24" t="s">
        <v>75</v>
      </c>
    </row>
    <row r="25" spans="1:16" x14ac:dyDescent="0.3">
      <c r="F25" s="18"/>
      <c r="G25" s="17"/>
      <c r="H25" s="17"/>
      <c r="I25" s="17"/>
      <c r="J25" s="18"/>
      <c r="K25" s="18"/>
    </row>
    <row r="26" spans="1:16" x14ac:dyDescent="0.3">
      <c r="F26" s="18"/>
      <c r="G26" s="18"/>
      <c r="H26" s="18"/>
      <c r="I26" s="18"/>
      <c r="J26" s="18"/>
      <c r="K26" s="18"/>
    </row>
    <row r="27" spans="1:16" x14ac:dyDescent="0.3">
      <c r="C27" s="18"/>
      <c r="F27" s="18"/>
      <c r="G27" s="18"/>
      <c r="H27" s="18"/>
      <c r="I27" s="18"/>
      <c r="J27" s="18"/>
      <c r="K27" s="18"/>
    </row>
    <row r="28" spans="1:16" x14ac:dyDescent="0.3">
      <c r="C28" s="18"/>
      <c r="F28" s="18"/>
      <c r="G28" s="18"/>
      <c r="H28" s="18"/>
      <c r="I28" s="18"/>
      <c r="J28" s="18"/>
      <c r="K28" s="18"/>
    </row>
  </sheetData>
  <mergeCells count="1">
    <mergeCell ref="J11:N11"/>
  </mergeCells>
  <pageMargins left="0.7" right="0.7" top="0.75" bottom="0.75" header="0.3" footer="0.3"/>
  <pageSetup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6"/>
  <sheetViews>
    <sheetView topLeftCell="D1" zoomScale="70" zoomScaleNormal="70" workbookViewId="0">
      <selection activeCell="G3" sqref="G3"/>
    </sheetView>
  </sheetViews>
  <sheetFormatPr defaultRowHeight="14.4" x14ac:dyDescent="0.3"/>
  <sheetData>
    <row r="1" spans="4:14" x14ac:dyDescent="0.3">
      <c r="D1" t="s">
        <v>57</v>
      </c>
    </row>
    <row r="2" spans="4:14" x14ac:dyDescent="0.3">
      <c r="D2" t="s">
        <v>56</v>
      </c>
    </row>
    <row r="3" spans="4:14" x14ac:dyDescent="0.3">
      <c r="F3" s="12" t="s">
        <v>38</v>
      </c>
      <c r="G3" t="s">
        <v>39</v>
      </c>
      <c r="H3" s="12" t="s">
        <v>40</v>
      </c>
      <c r="I3" t="s">
        <v>41</v>
      </c>
      <c r="J3" s="12" t="s">
        <v>42</v>
      </c>
      <c r="K3" t="s">
        <v>43</v>
      </c>
      <c r="L3" s="12" t="s">
        <v>44</v>
      </c>
      <c r="M3" t="s">
        <v>45</v>
      </c>
      <c r="N3" s="12" t="s">
        <v>46</v>
      </c>
    </row>
    <row r="4" spans="4:14" ht="57.6" x14ac:dyDescent="0.3">
      <c r="F4" s="13" t="s">
        <v>47</v>
      </c>
      <c r="G4" s="13" t="s">
        <v>48</v>
      </c>
      <c r="H4" s="13" t="s">
        <v>49</v>
      </c>
      <c r="I4" s="13" t="s">
        <v>47</v>
      </c>
      <c r="J4" s="13" t="s">
        <v>48</v>
      </c>
      <c r="K4" s="13" t="s">
        <v>49</v>
      </c>
      <c r="L4" s="13" t="s">
        <v>47</v>
      </c>
      <c r="M4" s="13" t="s">
        <v>48</v>
      </c>
      <c r="N4" s="13" t="s">
        <v>49</v>
      </c>
    </row>
    <row r="5" spans="4:14" ht="86.4" x14ac:dyDescent="0.3">
      <c r="F5" s="14" t="s">
        <v>50</v>
      </c>
      <c r="G5" s="14" t="s">
        <v>51</v>
      </c>
      <c r="H5" s="14" t="s">
        <v>52</v>
      </c>
      <c r="I5" s="14" t="s">
        <v>51</v>
      </c>
      <c r="J5" s="14" t="s">
        <v>52</v>
      </c>
      <c r="K5" s="14" t="s">
        <v>50</v>
      </c>
      <c r="L5" s="14" t="s">
        <v>52</v>
      </c>
      <c r="M5" s="14" t="s">
        <v>50</v>
      </c>
      <c r="N5" s="14" t="s">
        <v>51</v>
      </c>
    </row>
    <row r="6" spans="4:14" ht="15" customHeight="1" x14ac:dyDescent="0.3">
      <c r="D6" s="55"/>
      <c r="E6" t="s">
        <v>37</v>
      </c>
      <c r="F6">
        <v>19</v>
      </c>
      <c r="G6">
        <v>17</v>
      </c>
      <c r="H6">
        <v>31</v>
      </c>
      <c r="I6">
        <v>8</v>
      </c>
      <c r="J6">
        <v>13</v>
      </c>
      <c r="K6">
        <v>29</v>
      </c>
      <c r="L6">
        <v>240</v>
      </c>
      <c r="M6">
        <v>82</v>
      </c>
      <c r="N6">
        <v>74</v>
      </c>
    </row>
    <row r="7" spans="4:14" x14ac:dyDescent="0.3">
      <c r="D7" s="55"/>
      <c r="E7" t="s">
        <v>36</v>
      </c>
      <c r="F7" s="1">
        <v>170</v>
      </c>
      <c r="G7" s="1">
        <v>280</v>
      </c>
      <c r="H7" s="1">
        <v>403</v>
      </c>
      <c r="I7" s="1">
        <v>21</v>
      </c>
      <c r="J7" s="1">
        <v>122</v>
      </c>
      <c r="K7" s="1">
        <v>154</v>
      </c>
      <c r="L7" s="1">
        <v>577</v>
      </c>
      <c r="M7" s="1">
        <v>324</v>
      </c>
      <c r="N7" s="1">
        <v>237</v>
      </c>
    </row>
    <row r="8" spans="4:14" x14ac:dyDescent="0.3">
      <c r="D8" s="15"/>
    </row>
    <row r="9" spans="4:14" x14ac:dyDescent="0.3">
      <c r="D9" s="15"/>
    </row>
    <row r="10" spans="4:14" x14ac:dyDescent="0.3">
      <c r="D10" s="15"/>
    </row>
    <row r="11" spans="4:14" x14ac:dyDescent="0.3">
      <c r="D11" s="15"/>
    </row>
    <row r="12" spans="4:14" x14ac:dyDescent="0.3">
      <c r="D12" s="15"/>
    </row>
    <row r="13" spans="4:14" x14ac:dyDescent="0.3">
      <c r="D13" s="15"/>
    </row>
    <row r="14" spans="4:14" x14ac:dyDescent="0.3">
      <c r="D14" s="15"/>
    </row>
    <row r="15" spans="4:14" x14ac:dyDescent="0.3">
      <c r="D15" s="15"/>
    </row>
    <row r="17" spans="3:14" x14ac:dyDescent="0.3">
      <c r="E17" t="s">
        <v>53</v>
      </c>
      <c r="F17" s="16">
        <f>SUM(F6:F15)</f>
        <v>189</v>
      </c>
      <c r="G17" s="16">
        <f t="shared" ref="G17:N17" si="0">SUM(G6:G15)</f>
        <v>297</v>
      </c>
      <c r="H17" s="16">
        <f t="shared" si="0"/>
        <v>434</v>
      </c>
      <c r="I17" s="16">
        <f t="shared" si="0"/>
        <v>29</v>
      </c>
      <c r="J17" s="16">
        <f t="shared" si="0"/>
        <v>135</v>
      </c>
      <c r="K17" s="16">
        <f t="shared" si="0"/>
        <v>183</v>
      </c>
      <c r="L17" s="16">
        <f t="shared" si="0"/>
        <v>817</v>
      </c>
      <c r="M17" s="16">
        <f t="shared" si="0"/>
        <v>406</v>
      </c>
      <c r="N17" s="16">
        <f t="shared" si="0"/>
        <v>311</v>
      </c>
    </row>
    <row r="18" spans="3:14" x14ac:dyDescent="0.3">
      <c r="E18" t="s">
        <v>54</v>
      </c>
    </row>
    <row r="26" spans="3:14" x14ac:dyDescent="0.3">
      <c r="C26" t="s">
        <v>55</v>
      </c>
    </row>
  </sheetData>
  <mergeCells count="1">
    <mergeCell ref="D6:D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6"/>
  <sheetViews>
    <sheetView topLeftCell="D1" zoomScale="70" zoomScaleNormal="70" workbookViewId="0">
      <selection activeCell="F7" sqref="F7:N7"/>
    </sheetView>
  </sheetViews>
  <sheetFormatPr defaultRowHeight="14.4" x14ac:dyDescent="0.3"/>
  <sheetData>
    <row r="1" spans="4:14" x14ac:dyDescent="0.3">
      <c r="D1" t="s">
        <v>58</v>
      </c>
    </row>
    <row r="2" spans="4:14" x14ac:dyDescent="0.3">
      <c r="D2" t="s">
        <v>56</v>
      </c>
    </row>
    <row r="3" spans="4:14" x14ac:dyDescent="0.3">
      <c r="F3" s="12" t="s">
        <v>38</v>
      </c>
      <c r="G3" t="s">
        <v>39</v>
      </c>
      <c r="H3" s="12" t="s">
        <v>40</v>
      </c>
      <c r="I3" t="s">
        <v>41</v>
      </c>
      <c r="J3" s="12" t="s">
        <v>42</v>
      </c>
      <c r="K3" t="s">
        <v>43</v>
      </c>
      <c r="L3" s="12" t="s">
        <v>44</v>
      </c>
      <c r="M3" t="s">
        <v>45</v>
      </c>
      <c r="N3" s="12" t="s">
        <v>46</v>
      </c>
    </row>
    <row r="4" spans="4:14" ht="57.6" x14ac:dyDescent="0.3">
      <c r="F4" s="13" t="s">
        <v>47</v>
      </c>
      <c r="G4" s="13" t="s">
        <v>48</v>
      </c>
      <c r="H4" s="13" t="s">
        <v>49</v>
      </c>
      <c r="I4" s="13" t="s">
        <v>47</v>
      </c>
      <c r="J4" s="13" t="s">
        <v>48</v>
      </c>
      <c r="K4" s="13" t="s">
        <v>49</v>
      </c>
      <c r="L4" s="13" t="s">
        <v>47</v>
      </c>
      <c r="M4" s="13" t="s">
        <v>48</v>
      </c>
      <c r="N4" s="13" t="s">
        <v>49</v>
      </c>
    </row>
    <row r="5" spans="4:14" ht="86.4" x14ac:dyDescent="0.3">
      <c r="F5" s="14" t="s">
        <v>50</v>
      </c>
      <c r="G5" s="14" t="s">
        <v>51</v>
      </c>
      <c r="H5" s="14" t="s">
        <v>52</v>
      </c>
      <c r="I5" s="14" t="s">
        <v>51</v>
      </c>
      <c r="J5" s="14" t="s">
        <v>52</v>
      </c>
      <c r="K5" s="14" t="s">
        <v>50</v>
      </c>
      <c r="L5" s="14" t="s">
        <v>52</v>
      </c>
      <c r="M5" s="14" t="s">
        <v>50</v>
      </c>
      <c r="N5" s="14" t="s">
        <v>51</v>
      </c>
    </row>
    <row r="6" spans="4:14" ht="15" customHeight="1" x14ac:dyDescent="0.3">
      <c r="D6" s="55"/>
      <c r="E6" t="s">
        <v>59</v>
      </c>
      <c r="F6">
        <v>62</v>
      </c>
      <c r="G6">
        <v>353</v>
      </c>
      <c r="H6">
        <v>451</v>
      </c>
      <c r="I6">
        <v>230</v>
      </c>
      <c r="J6">
        <v>406</v>
      </c>
      <c r="K6">
        <v>19</v>
      </c>
      <c r="L6">
        <v>230</v>
      </c>
      <c r="M6">
        <v>72</v>
      </c>
      <c r="N6">
        <v>174</v>
      </c>
    </row>
    <row r="7" spans="4:14" x14ac:dyDescent="0.3">
      <c r="D7" s="55"/>
      <c r="E7" t="s">
        <v>60</v>
      </c>
      <c r="F7" s="1">
        <v>188</v>
      </c>
      <c r="G7" s="1">
        <v>299</v>
      </c>
      <c r="H7" s="1">
        <v>837</v>
      </c>
      <c r="I7" s="1">
        <v>442</v>
      </c>
      <c r="J7" s="1">
        <v>414</v>
      </c>
      <c r="K7" s="1">
        <v>29</v>
      </c>
      <c r="L7" s="1">
        <v>318</v>
      </c>
      <c r="M7" s="1">
        <v>139</v>
      </c>
      <c r="N7" s="1">
        <v>189</v>
      </c>
    </row>
    <row r="8" spans="4:14" x14ac:dyDescent="0.3">
      <c r="D8" s="15"/>
    </row>
    <row r="9" spans="4:14" x14ac:dyDescent="0.3">
      <c r="D9" s="15"/>
    </row>
    <row r="10" spans="4:14" x14ac:dyDescent="0.3">
      <c r="D10" s="15"/>
    </row>
    <row r="11" spans="4:14" x14ac:dyDescent="0.3">
      <c r="D11" s="15"/>
    </row>
    <row r="12" spans="4:14" x14ac:dyDescent="0.3">
      <c r="D12" s="15"/>
    </row>
    <row r="13" spans="4:14" x14ac:dyDescent="0.3">
      <c r="D13" s="15"/>
    </row>
    <row r="14" spans="4:14" x14ac:dyDescent="0.3">
      <c r="D14" s="15"/>
    </row>
    <row r="15" spans="4:14" x14ac:dyDescent="0.3">
      <c r="D15" s="15"/>
    </row>
    <row r="17" spans="3:14" x14ac:dyDescent="0.3">
      <c r="E17" t="s">
        <v>53</v>
      </c>
      <c r="F17" s="16">
        <f>SUM(F6:F15)</f>
        <v>250</v>
      </c>
      <c r="G17" s="16">
        <f t="shared" ref="G17:N17" si="0">SUM(G6:G15)</f>
        <v>652</v>
      </c>
      <c r="H17" s="16">
        <f t="shared" si="0"/>
        <v>1288</v>
      </c>
      <c r="I17" s="16">
        <f t="shared" si="0"/>
        <v>672</v>
      </c>
      <c r="J17" s="16">
        <f t="shared" si="0"/>
        <v>820</v>
      </c>
      <c r="K17" s="16">
        <f t="shared" si="0"/>
        <v>48</v>
      </c>
      <c r="L17" s="16">
        <f t="shared" si="0"/>
        <v>548</v>
      </c>
      <c r="M17" s="16">
        <f t="shared" si="0"/>
        <v>211</v>
      </c>
      <c r="N17" s="16">
        <f t="shared" si="0"/>
        <v>363</v>
      </c>
    </row>
    <row r="18" spans="3:14" x14ac:dyDescent="0.3">
      <c r="E18" t="s">
        <v>54</v>
      </c>
    </row>
    <row r="26" spans="3:14" x14ac:dyDescent="0.3">
      <c r="C26" t="s">
        <v>55</v>
      </c>
    </row>
  </sheetData>
  <mergeCells count="1">
    <mergeCell ref="D6:D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34"/>
  <sheetViews>
    <sheetView topLeftCell="D1" zoomScale="70" zoomScaleNormal="70" workbookViewId="0">
      <selection activeCell="N23" sqref="N23"/>
    </sheetView>
  </sheetViews>
  <sheetFormatPr defaultRowHeight="14.4" x14ac:dyDescent="0.3"/>
  <cols>
    <col min="5" max="5" width="10.109375" customWidth="1"/>
  </cols>
  <sheetData>
    <row r="1" spans="4:14" x14ac:dyDescent="0.3">
      <c r="D1" t="s">
        <v>61</v>
      </c>
    </row>
    <row r="2" spans="4:14" x14ac:dyDescent="0.3">
      <c r="D2" t="s">
        <v>56</v>
      </c>
    </row>
    <row r="3" spans="4:14" x14ac:dyDescent="0.3">
      <c r="F3" s="12" t="s">
        <v>38</v>
      </c>
      <c r="G3" t="s">
        <v>39</v>
      </c>
      <c r="H3" s="12" t="s">
        <v>40</v>
      </c>
      <c r="I3" t="s">
        <v>41</v>
      </c>
      <c r="J3" s="12" t="s">
        <v>42</v>
      </c>
      <c r="K3" t="s">
        <v>43</v>
      </c>
      <c r="L3" s="12" t="s">
        <v>44</v>
      </c>
      <c r="M3" t="s">
        <v>45</v>
      </c>
      <c r="N3" s="12" t="s">
        <v>46</v>
      </c>
    </row>
    <row r="4" spans="4:14" ht="57.6" x14ac:dyDescent="0.3">
      <c r="F4" s="13" t="s">
        <v>47</v>
      </c>
      <c r="G4" s="13" t="s">
        <v>48</v>
      </c>
      <c r="H4" s="13" t="s">
        <v>49</v>
      </c>
      <c r="I4" s="13" t="s">
        <v>47</v>
      </c>
      <c r="J4" s="13" t="s">
        <v>48</v>
      </c>
      <c r="K4" s="13" t="s">
        <v>49</v>
      </c>
      <c r="L4" s="13" t="s">
        <v>47</v>
      </c>
      <c r="M4" s="13" t="s">
        <v>48</v>
      </c>
      <c r="N4" s="13" t="s">
        <v>49</v>
      </c>
    </row>
    <row r="5" spans="4:14" ht="86.4" x14ac:dyDescent="0.3">
      <c r="F5" s="14" t="s">
        <v>50</v>
      </c>
      <c r="G5" s="14" t="s">
        <v>51</v>
      </c>
      <c r="H5" s="14" t="s">
        <v>52</v>
      </c>
      <c r="I5" s="14" t="s">
        <v>51</v>
      </c>
      <c r="J5" s="14" t="s">
        <v>52</v>
      </c>
      <c r="K5" s="14" t="s">
        <v>50</v>
      </c>
      <c r="L5" s="14" t="s">
        <v>52</v>
      </c>
      <c r="M5" s="14" t="s">
        <v>50</v>
      </c>
      <c r="N5" s="14" t="s">
        <v>51</v>
      </c>
    </row>
    <row r="6" spans="4:14" ht="15" customHeight="1" x14ac:dyDescent="0.3">
      <c r="D6" s="55"/>
      <c r="E6" t="s">
        <v>62</v>
      </c>
      <c r="F6">
        <v>133</v>
      </c>
      <c r="G6">
        <v>214</v>
      </c>
      <c r="H6">
        <v>759</v>
      </c>
      <c r="I6">
        <v>305</v>
      </c>
      <c r="J6">
        <v>341</v>
      </c>
      <c r="K6">
        <v>23</v>
      </c>
      <c r="L6">
        <v>247</v>
      </c>
      <c r="M6">
        <v>103</v>
      </c>
      <c r="N6">
        <v>161</v>
      </c>
    </row>
    <row r="7" spans="4:14" x14ac:dyDescent="0.3">
      <c r="D7" s="55"/>
      <c r="E7" t="s">
        <v>66</v>
      </c>
      <c r="F7" s="1">
        <v>55</v>
      </c>
      <c r="G7" s="1">
        <v>85</v>
      </c>
      <c r="H7" s="1">
        <v>78</v>
      </c>
      <c r="I7" s="1">
        <v>137</v>
      </c>
      <c r="J7" s="1">
        <v>73</v>
      </c>
      <c r="K7" s="1">
        <v>29</v>
      </c>
      <c r="L7" s="1">
        <v>71</v>
      </c>
      <c r="M7" s="1">
        <v>36</v>
      </c>
      <c r="N7" s="1">
        <v>28</v>
      </c>
    </row>
    <row r="8" spans="4:14" x14ac:dyDescent="0.3">
      <c r="D8" s="15"/>
    </row>
    <row r="9" spans="4:14" x14ac:dyDescent="0.3">
      <c r="D9" s="15"/>
    </row>
    <row r="10" spans="4:14" x14ac:dyDescent="0.3">
      <c r="D10" s="15"/>
    </row>
    <row r="11" spans="4:14" x14ac:dyDescent="0.3">
      <c r="D11" s="15"/>
    </row>
    <row r="12" spans="4:14" x14ac:dyDescent="0.3">
      <c r="D12" s="15"/>
    </row>
    <row r="13" spans="4:14" x14ac:dyDescent="0.3">
      <c r="D13" s="15"/>
    </row>
    <row r="14" spans="4:14" x14ac:dyDescent="0.3">
      <c r="D14" s="15"/>
    </row>
    <row r="15" spans="4:14" x14ac:dyDescent="0.3">
      <c r="D15" s="15"/>
    </row>
    <row r="17" spans="3:14" x14ac:dyDescent="0.3">
      <c r="E17" t="s">
        <v>53</v>
      </c>
      <c r="F17" s="16">
        <f>SUM(F6:F15)</f>
        <v>188</v>
      </c>
      <c r="G17" s="16">
        <f t="shared" ref="G17:N17" si="0">SUM(G6:G15)</f>
        <v>299</v>
      </c>
      <c r="H17" s="16">
        <f t="shared" si="0"/>
        <v>837</v>
      </c>
      <c r="I17" s="16">
        <f t="shared" si="0"/>
        <v>442</v>
      </c>
      <c r="J17" s="16">
        <f t="shared" si="0"/>
        <v>414</v>
      </c>
      <c r="K17" s="16">
        <f t="shared" si="0"/>
        <v>52</v>
      </c>
      <c r="L17" s="16">
        <f t="shared" si="0"/>
        <v>318</v>
      </c>
      <c r="M17" s="16">
        <f t="shared" si="0"/>
        <v>139</v>
      </c>
      <c r="N17" s="16">
        <f t="shared" si="0"/>
        <v>189</v>
      </c>
    </row>
    <row r="18" spans="3:14" x14ac:dyDescent="0.3">
      <c r="E18" t="s">
        <v>54</v>
      </c>
    </row>
    <row r="26" spans="3:14" x14ac:dyDescent="0.3">
      <c r="C26" t="s">
        <v>55</v>
      </c>
    </row>
    <row r="29" spans="3:14" x14ac:dyDescent="0.3">
      <c r="E29" s="1"/>
      <c r="F29" s="1"/>
      <c r="G29" s="1"/>
      <c r="H29" s="1"/>
      <c r="I29" s="1"/>
      <c r="J29" s="1"/>
      <c r="K29" s="1"/>
      <c r="L29" s="1"/>
    </row>
    <row r="32" spans="3:14" x14ac:dyDescent="0.3">
      <c r="E32" s="1"/>
      <c r="F32" s="1"/>
      <c r="G32" s="1"/>
      <c r="H32" s="1"/>
    </row>
    <row r="33" spans="5:8" x14ac:dyDescent="0.3">
      <c r="E33" s="1"/>
      <c r="F33" s="1"/>
      <c r="G33" s="1"/>
      <c r="H33" s="1"/>
    </row>
    <row r="34" spans="5:8" x14ac:dyDescent="0.3">
      <c r="E34" s="1"/>
      <c r="F34" s="1"/>
      <c r="G34" s="1"/>
      <c r="H34" s="1"/>
    </row>
  </sheetData>
  <mergeCells count="1">
    <mergeCell ref="D6:D7"/>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N26"/>
  <sheetViews>
    <sheetView topLeftCell="D1" zoomScale="70" zoomScaleNormal="70" workbookViewId="0">
      <selection activeCell="L29" sqref="L29"/>
    </sheetView>
  </sheetViews>
  <sheetFormatPr defaultRowHeight="14.4" x14ac:dyDescent="0.3"/>
  <cols>
    <col min="5" max="5" width="10.109375" customWidth="1"/>
  </cols>
  <sheetData>
    <row r="1" spans="4:14" x14ac:dyDescent="0.3">
      <c r="D1" t="s">
        <v>63</v>
      </c>
    </row>
    <row r="2" spans="4:14" x14ac:dyDescent="0.3">
      <c r="D2" t="s">
        <v>56</v>
      </c>
    </row>
    <row r="3" spans="4:14" x14ac:dyDescent="0.3">
      <c r="F3" s="12" t="s">
        <v>38</v>
      </c>
      <c r="G3" t="s">
        <v>39</v>
      </c>
      <c r="H3" s="12" t="s">
        <v>40</v>
      </c>
      <c r="I3" t="s">
        <v>41</v>
      </c>
      <c r="J3" s="12" t="s">
        <v>42</v>
      </c>
      <c r="K3" t="s">
        <v>43</v>
      </c>
      <c r="L3" s="12" t="s">
        <v>44</v>
      </c>
      <c r="M3" t="s">
        <v>45</v>
      </c>
      <c r="N3" s="12" t="s">
        <v>46</v>
      </c>
    </row>
    <row r="4" spans="4:14" ht="57.6" x14ac:dyDescent="0.3">
      <c r="F4" s="13" t="s">
        <v>47</v>
      </c>
      <c r="G4" s="13" t="s">
        <v>48</v>
      </c>
      <c r="H4" s="13" t="s">
        <v>49</v>
      </c>
      <c r="I4" s="13" t="s">
        <v>47</v>
      </c>
      <c r="J4" s="13" t="s">
        <v>48</v>
      </c>
      <c r="K4" s="13" t="s">
        <v>49</v>
      </c>
      <c r="L4" s="13" t="s">
        <v>47</v>
      </c>
      <c r="M4" s="13" t="s">
        <v>48</v>
      </c>
      <c r="N4" s="13" t="s">
        <v>49</v>
      </c>
    </row>
    <row r="5" spans="4:14" ht="86.4" x14ac:dyDescent="0.3">
      <c r="F5" s="14" t="s">
        <v>50</v>
      </c>
      <c r="G5" s="14" t="s">
        <v>51</v>
      </c>
      <c r="H5" s="14" t="s">
        <v>52</v>
      </c>
      <c r="I5" s="14" t="s">
        <v>51</v>
      </c>
      <c r="J5" s="14" t="s">
        <v>52</v>
      </c>
      <c r="K5" s="14" t="s">
        <v>50</v>
      </c>
      <c r="L5" s="14" t="s">
        <v>52</v>
      </c>
      <c r="M5" s="14" t="s">
        <v>50</v>
      </c>
      <c r="N5" s="14" t="s">
        <v>51</v>
      </c>
    </row>
    <row r="6" spans="4:14" ht="15" customHeight="1" x14ac:dyDescent="0.3">
      <c r="D6" s="55"/>
      <c r="E6" t="s">
        <v>65</v>
      </c>
      <c r="F6">
        <v>40</v>
      </c>
      <c r="G6">
        <v>767</v>
      </c>
      <c r="H6">
        <v>665</v>
      </c>
      <c r="I6">
        <v>214</v>
      </c>
      <c r="J6">
        <v>411</v>
      </c>
      <c r="K6">
        <v>103</v>
      </c>
      <c r="L6">
        <v>117</v>
      </c>
      <c r="M6">
        <v>185</v>
      </c>
      <c r="N6">
        <v>497</v>
      </c>
    </row>
    <row r="7" spans="4:14" x14ac:dyDescent="0.3">
      <c r="D7" s="55"/>
      <c r="E7" t="s">
        <v>64</v>
      </c>
      <c r="F7" s="1">
        <v>188</v>
      </c>
      <c r="G7" s="1">
        <v>299</v>
      </c>
      <c r="H7" s="1">
        <v>837</v>
      </c>
      <c r="I7" s="1">
        <v>442</v>
      </c>
      <c r="J7" s="1">
        <v>414</v>
      </c>
      <c r="K7" s="1">
        <v>29</v>
      </c>
      <c r="L7" s="1">
        <v>318</v>
      </c>
      <c r="M7" s="1">
        <v>139</v>
      </c>
      <c r="N7" s="1">
        <v>189</v>
      </c>
    </row>
    <row r="8" spans="4:14" x14ac:dyDescent="0.3">
      <c r="D8" s="15"/>
    </row>
    <row r="9" spans="4:14" x14ac:dyDescent="0.3">
      <c r="D9" s="15"/>
    </row>
    <row r="10" spans="4:14" x14ac:dyDescent="0.3">
      <c r="D10" s="15"/>
    </row>
    <row r="11" spans="4:14" x14ac:dyDescent="0.3">
      <c r="D11" s="15"/>
    </row>
    <row r="12" spans="4:14" x14ac:dyDescent="0.3">
      <c r="D12" s="15"/>
    </row>
    <row r="13" spans="4:14" x14ac:dyDescent="0.3">
      <c r="D13" s="15"/>
    </row>
    <row r="14" spans="4:14" x14ac:dyDescent="0.3">
      <c r="D14" s="15"/>
    </row>
    <row r="15" spans="4:14" x14ac:dyDescent="0.3">
      <c r="D15" s="15"/>
    </row>
    <row r="17" spans="3:14" x14ac:dyDescent="0.3">
      <c r="E17" t="s">
        <v>53</v>
      </c>
      <c r="F17" s="16">
        <f>SUM(F6:F15)</f>
        <v>228</v>
      </c>
      <c r="G17" s="16">
        <f t="shared" ref="G17:N17" si="0">SUM(G6:G15)</f>
        <v>1066</v>
      </c>
      <c r="H17" s="16">
        <f t="shared" si="0"/>
        <v>1502</v>
      </c>
      <c r="I17" s="16">
        <f t="shared" si="0"/>
        <v>656</v>
      </c>
      <c r="J17" s="16">
        <f t="shared" si="0"/>
        <v>825</v>
      </c>
      <c r="K17" s="16">
        <f t="shared" si="0"/>
        <v>132</v>
      </c>
      <c r="L17" s="16">
        <f t="shared" si="0"/>
        <v>435</v>
      </c>
      <c r="M17" s="16">
        <f t="shared" si="0"/>
        <v>324</v>
      </c>
      <c r="N17" s="16">
        <f t="shared" si="0"/>
        <v>686</v>
      </c>
    </row>
    <row r="18" spans="3:14" x14ac:dyDescent="0.3">
      <c r="E18" t="s">
        <v>54</v>
      </c>
    </row>
    <row r="26" spans="3:14" x14ac:dyDescent="0.3">
      <c r="C26" t="s">
        <v>55</v>
      </c>
    </row>
  </sheetData>
  <mergeCells count="1">
    <mergeCell ref="D6:D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Sheet</vt:lpstr>
      <vt:lpstr>Data</vt:lpstr>
      <vt:lpstr>Pivot</vt:lpstr>
      <vt:lpstr>Classification by Binary</vt:lpstr>
      <vt:lpstr>Classification by Binary (2)</vt:lpstr>
      <vt:lpstr>Classification by Binary (3)</vt:lpstr>
      <vt:lpstr>Classification by Binary (4)</vt:lpstr>
    </vt:vector>
  </TitlesOfParts>
  <Company>Evans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 E. BISCAYE</dc:creator>
  <cp:lastModifiedBy>Stanley Wood</cp:lastModifiedBy>
  <dcterms:created xsi:type="dcterms:W3CDTF">2017-05-09T23:08:02Z</dcterms:created>
  <dcterms:modified xsi:type="dcterms:W3CDTF">2017-05-30T06:19:24Z</dcterms:modified>
</cp:coreProperties>
</file>